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 tabRatio="763" activeTab="14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16" r:id="rId14"/>
    <sheet name="部门整体支出绩效目标表" sheetId="17" r:id="rId15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DETAILRANGE" localSheetId="1">'1'!$A$42:$D$42</definedName>
    <definedName name="DETAILRANGE" localSheetId="2">'1-1'!#REF!</definedName>
    <definedName name="DETAILRANGE" localSheetId="3">'1-2'!#REF!</definedName>
    <definedName name="DETAILRANGE" localSheetId="4">'2'!$A$40:$H$40</definedName>
    <definedName name="DETAILRANGE" localSheetId="5">'2-1'!$A$34:$AI$34</definedName>
    <definedName name="DETAILRANGE" localSheetId="6">'3'!#REF!</definedName>
    <definedName name="DETAILRANGE" localSheetId="7">'3-1'!#REF!</definedName>
    <definedName name="DETAILRANGE" localSheetId="8">'3-2'!$A$12:$F$12</definedName>
    <definedName name="DETAILRANGE" localSheetId="9">'3-3'!$A$8:$H$8</definedName>
    <definedName name="DETAILRANGE" localSheetId="10">'4'!$A$12:$H$12</definedName>
    <definedName name="DETAILRANGE" localSheetId="11">'4-1'!$A$12:$H$12</definedName>
    <definedName name="DETAILRANGE" localSheetId="12">'5'!$A$9:$H$9</definedName>
    <definedName name="DETAILRANGE" localSheetId="0">封面!$A$9</definedName>
    <definedName name="e">#N/A</definedName>
    <definedName name="f">#N/A</definedName>
    <definedName name="g">#N/A</definedName>
    <definedName name="h">#N/A</definedName>
    <definedName name="HEADERRANGE" localSheetId="1">'1'!$A$1:$D$41</definedName>
    <definedName name="HEADERRANGE" localSheetId="2">'1-1'!$A$1:$T$6</definedName>
    <definedName name="HEADERRANGE" localSheetId="3">'1-2'!$A$1:$J$6</definedName>
    <definedName name="HEADERRANGE" localSheetId="4">'2'!$A$1:$H$39</definedName>
    <definedName name="HEADERRANGE" localSheetId="5">'2-1'!$A$1:$AI$6</definedName>
    <definedName name="HEADERRANGE" localSheetId="6">'3'!$A$1:$DH$6</definedName>
    <definedName name="HEADERRANGE" localSheetId="7">'3-1'!$A$1:$G$6</definedName>
    <definedName name="HEADERRANGE" localSheetId="8">'3-2'!$A$1:$F$5</definedName>
    <definedName name="HEADERRANGE" localSheetId="9">'3-3'!$A$1:$H$6</definedName>
    <definedName name="HEADERRANGE" localSheetId="10">'4'!$A$1:$H$6</definedName>
    <definedName name="HEADERRANGE" localSheetId="11">'4-1'!$A$1:$H$6</definedName>
    <definedName name="HEADERRANGE" localSheetId="12">'5'!$A$1:$H$6</definedName>
    <definedName name="HEADERRANGE" localSheetId="0">封面!$A$1:$A$8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'1'!$A$1:$D$41</definedName>
    <definedName name="_xlnm.Print_Area" localSheetId="2">'1-1'!$A$1:$T$23</definedName>
    <definedName name="_xlnm.Print_Area" localSheetId="3">'1-2'!$A$1:$J$23</definedName>
    <definedName name="_xlnm.Print_Area" localSheetId="4">'2'!$A$1:$H$39</definedName>
    <definedName name="_xlnm.Print_Area" localSheetId="5">'2-1'!$A$1:$AI$34</definedName>
    <definedName name="_xlnm.Print_Area" localSheetId="6">'3'!$A$1:$DH$23</definedName>
    <definedName name="_xlnm.Print_Area" localSheetId="7">'3-1'!$A$1:$G$34</definedName>
    <definedName name="_xlnm.Print_Area" localSheetId="8">'3-2'!$A$1:$F$12</definedName>
    <definedName name="_xlnm.Print_Area" localSheetId="9">'3-3'!$A$1:$H$8</definedName>
    <definedName name="_xlnm.Print_Area" localSheetId="10">'4'!$A$1:$H$12</definedName>
    <definedName name="_xlnm.Print_Area" localSheetId="11">'4-1'!$A$1:$H$12</definedName>
    <definedName name="_xlnm.Print_Area" localSheetId="12">'5'!$A$1:$H$9</definedName>
    <definedName name="_xlnm.Print_Area" localSheetId="0">封面!$A$1:$A$9</definedName>
    <definedName name="_xlnm.Print_Area">#N/A</definedName>
    <definedName name="_xlnm.Print_Titles" localSheetId="4">'2'!$1:$39</definedName>
    <definedName name="_xlnm.Print_Titles">#N/A</definedName>
    <definedName name="s">#N/A</definedName>
  </definedNames>
  <calcPr calcId="144525"/>
</workbook>
</file>

<file path=xl/sharedStrings.xml><?xml version="1.0" encoding="utf-8"?>
<sst xmlns="http://schemas.openxmlformats.org/spreadsheetml/2006/main" count="929" uniqueCount="476">
  <si>
    <t>政协黑水县委员会办公室</t>
  </si>
  <si>
    <t>2022年部门预算</t>
  </si>
  <si>
    <t>报送日期：2022年1月13日</t>
  </si>
  <si>
    <t>表1</t>
  </si>
  <si>
    <t>部门收支总表</t>
  </si>
  <si>
    <t>单位名称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</si>
  <si>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</si>
  <si>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</si>
  <si>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</si>
  <si>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</si>
  <si>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</si>
  <si>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</si>
  <si>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</si>
  <si>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</si>
  <si>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</si>
  <si>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</si>
  <si>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/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</si>
  <si>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</si>
  <si>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</si>
  <si>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</si>
  <si>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</si>
  <si>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</si>
  <si>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</si>
  <si>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</si>
  <si>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</si>
  <si>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</si>
  <si>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</si>
  <si>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</si>
  <si>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</si>
  <si>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</si>
  <si>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</si>
  <si>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</si>
  <si>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</si>
  <si>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</si>
  <si>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</si>
  <si>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</si>
  <si>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</si>
  <si>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</si>
  <si>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</si>
  <si>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</si>
  <si>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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</si>
  <si>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</si>
  <si>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</si>
  <si>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</si>
  <si>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</si>
  <si>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</si>
  <si>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</si>
  <si>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</si>
  <si>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</si>
  <si>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</si>
  <si>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</si>
  <si>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</si>
  <si>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</si>
  <si>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>上年结转小计</t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</si>
  <si>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</si>
  <si>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</si>
  <si>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</si>
  <si>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</si>
  <si>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</si>
  <si>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</si>
  <si>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</si>
  <si>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单位名称：政协黑水县委员会办公室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</si>
  <si>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</si>
  <si>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</si>
  <si>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</si>
  <si>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</si>
  <si>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</si>
  <si>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</si>
  <si>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</si>
  <si>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</si>
  <si>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</si>
  <si>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</si>
  <si>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</si>
  <si>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</si>
  <si>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</si>
  <si>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</si>
  <si>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</si>
  <si>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</si>
  <si>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</si>
  <si>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</si>
  <si>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</si>
  <si>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</si>
  <si>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</si>
  <si>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</si>
  <si>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</si>
  <si>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</si>
  <si>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102</t>
  </si>
  <si>
    <t>201</t>
  </si>
  <si>
    <t>一般公共服务支出</t>
  </si>
  <si>
    <t> 20102</t>
  </si>
  <si>
    <t> 政协事务</t>
  </si>
  <si>
    <t>  2010201</t>
  </si>
  <si>
    <t>  行政运行</t>
  </si>
  <si>
    <t>  2010250</t>
  </si>
  <si>
    <t>  事业运行</t>
  </si>
  <si>
    <t>208</t>
  </si>
  <si>
    <t>社会保障和就业支出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</si>
  <si>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</si>
  <si>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</si>
  <si>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</si>
  <si>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</si>
  <si>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</si>
  <si>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</si>
  <si>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210</t>
  </si>
  <si>
    <t>卫生健康支出</t>
  </si>
  <si>
    <t> 21011</t>
  </si>
  <si>
    <t> 行政事业单位医疗</t>
  </si>
  <si>
    <t>  2101101</t>
  </si>
  <si>
    <t>  行政单位医疗</t>
  </si>
  <si>
    <t>  2101102</t>
  </si>
  <si>
    <t>  事业单位医疗</t>
  </si>
  <si>
    <t>  2101103</t>
  </si>
  <si>
    <t>  公务员医疗补助</t>
  </si>
  <si>
    <t>221</t>
  </si>
  <si>
    <t>住房保障支出</t>
  </si>
  <si>
    <t> 22102</t>
  </si>
  <si>
    <t> 住房改革支出</t>
  </si>
  <si>
    <t>  2210201</t>
  </si>
  <si>
    <t>  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</si>
  <si>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</si>
  <si>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</si>
  <si>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</si>
  <si>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</si>
  <si>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</si>
  <si>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</si>
  <si>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</si>
  <si>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</si>
  <si>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</si>
  <si>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</si>
  <si>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</si>
  <si>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</si>
  <si>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</si>
  <si>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</si>
  <si>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</si>
  <si>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</si>
  <si>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</si>
  <si>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</si>
  <si>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</si>
  <si>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</si>
  <si>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</si>
  <si>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</si>
  <si>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</si>
  <si>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</si>
  <si>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</si>
  <si>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</si>
  <si>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</si>
  <si>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</si>
  <si>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</si>
  <si>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</si>
  <si>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</si>
  <si>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</si>
  <si>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</si>
  <si>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</si>
  <si>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</si>
  <si>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</si>
  <si>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</si>
  <si>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</si>
  <si>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</si>
  <si>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</si>
  <si>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</si>
  <si>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</si>
  <si>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</si>
  <si>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</si>
  <si>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</si>
  <si>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</si>
  <si>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</si>
  <si>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</si>
  <si>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</si>
  <si>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</si>
  <si>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</si>
  <si>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</si>
  <si>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</si>
  <si>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</si>
  <si>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</si>
  <si>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</si>
  <si>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</si>
  <si>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</si>
  <si>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</si>
  <si>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</si>
  <si>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301</t>
  </si>
  <si>
    <t>工资福利支出</t>
  </si>
  <si>
    <t> 30101</t>
  </si>
  <si>
    <t> 基本工资</t>
  </si>
  <si>
    <t> 30102</t>
  </si>
  <si>
    <t> 津贴补贴</t>
  </si>
  <si>
    <t> 30103</t>
  </si>
  <si>
    <t> 奖金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</si>
  <si>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</si>
  <si>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</si>
  <si>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</si>
  <si>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</si>
  <si>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</si>
  <si>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</si>
  <si>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</si>
  <si>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</si>
  <si>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30111</t>
  </si>
  <si>
    <t> 公务员医疗补助缴费</t>
  </si>
  <si>
    <t> 30112</t>
  </si>
  <si>
    <t> 其他社会保障缴费</t>
  </si>
  <si>
    <t> 30113</t>
  </si>
  <si>
    <t> 住房公积金</t>
  </si>
  <si>
    <t>302</t>
  </si>
  <si>
    <t>商品和服务支出</t>
  </si>
  <si>
    <t> 30201</t>
  </si>
  <si>
    <t> 办公费</t>
  </si>
  <si>
    <t> 30205</t>
  </si>
  <si>
    <t> 水费</t>
  </si>
  <si>
    <t> 30206</t>
  </si>
  <si>
    <t> 电费</t>
  </si>
  <si>
    <t> 30207</t>
  </si>
  <si>
    <t> 邮电费</t>
  </si>
  <si>
    <t> 30211</t>
  </si>
  <si>
    <t> 差旅费</t>
  </si>
  <si>
    <t> 30215</t>
  </si>
  <si>
    <t> 会议费</t>
  </si>
  <si>
    <t> 30216</t>
  </si>
  <si>
    <t> 培训费</t>
  </si>
  <si>
    <t> 30217</t>
  </si>
  <si>
    <t> 公务接待费</t>
  </si>
  <si>
    <t> 30231</t>
  </si>
  <si>
    <t> 公务用车运行维护费</t>
  </si>
  <si>
    <t>303</t>
  </si>
  <si>
    <t>对个人和家庭的补助</t>
  </si>
  <si>
    <t> 30301</t>
  </si>
  <si>
    <t> 离休费</t>
  </si>
  <si>
    <t> 30305</t>
  </si>
  <si>
    <t> 生活补助</t>
  </si>
  <si>
    <t> 30307</t>
  </si>
  <si>
    <t> 医疗费补助</t>
  </si>
  <si>
    <t> 30309</t>
  </si>
  <si>
    <t> 奖励金</t>
  </si>
  <si>
    <t>表3</t>
  </si>
  <si>
    <t>一般公共预算支出表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</si>
  <si>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</si>
  <si>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</si>
  <si>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</si>
  <si>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</si>
  <si>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</si>
  <si>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</si>
  <si>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</si>
  <si>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</si>
  <si>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</si>
  <si>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</si>
  <si>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</si>
  <si>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</si>
  <si>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</si>
  <si>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</si>
  <si>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</si>
  <si>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</si>
  <si>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</si>
  <si>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</si>
  <si>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</si>
  <si>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</si>
  <si>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</si>
  <si>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</si>
  <si>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</si>
  <si>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</si>
  <si>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</si>
  <si>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</si>
  <si>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</si>
  <si>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</si>
  <si>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</si>
  <si>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</si>
  <si>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</si>
  <si>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</si>
  <si>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</si>
  <si>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</si>
  <si>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</si>
  <si>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</si>
  <si>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</si>
  <si>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</si>
  <si>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</si>
  <si>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</si>
  <si>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</si>
  <si>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</si>
  <si>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</si>
  <si>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</si>
  <si>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</si>
  <si>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</si>
  <si>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</si>
  <si>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</si>
  <si>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</si>
  <si>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</si>
  <si>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</si>
  <si>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</si>
  <si>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</si>
  <si>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</si>
  <si>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</si>
  <si>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</si>
  <si>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</si>
  <si>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</si>
  <si>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</si>
  <si>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</si>
  <si>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</si>
  <si>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</si>
  <si>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</si>
  <si>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</si>
  <si>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</si>
  <si>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</si>
  <si>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</si>
  <si>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</si>
  <si>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</si>
  <si>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</si>
  <si>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</si>
  <si>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</si>
  <si>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</si>
  <si>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</si>
  <si>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</si>
  <si>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</si>
  <si>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</si>
  <si>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</si>
  <si>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</si>
  <si>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</si>
  <si>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</si>
  <si>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</si>
  <si>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</si>
  <si>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</si>
  <si>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</si>
  <si>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</si>
  <si>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</si>
  <si>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</si>
  <si>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</si>
  <si>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</si>
  <si>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</si>
  <si>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</si>
  <si>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</si>
  <si>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</si>
  <si>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</si>
  <si>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 xml:space="preserve">  工资福利支出</t>
  </si>
  <si>
    <t xml:space="preserve">  301</t>
  </si>
  <si>
    <t>01</t>
  </si>
  <si>
    <t xml:space="preserve">  102</t>
  </si>
  <si>
    <t xml:space="preserve">    基本工资</t>
  </si>
  <si>
    <t>02</t>
  </si>
  <si>
    <t xml:space="preserve">    津贴补贴</t>
  </si>
  <si>
    <t>03</t>
  </si>
  <si>
    <t xml:space="preserve">    奖金</t>
  </si>
  <si>
    <t>07</t>
  </si>
  <si>
    <t xml:space="preserve">    绩效工资</t>
  </si>
  <si>
    <t>08</t>
  </si>
  <si>
    <t xml:space="preserve">    机关事业单位基本养老保险缴费</t>
  </si>
  <si>
    <t>09</t>
  </si>
  <si>
    <t xml:space="preserve">    职业年金缴费</t>
  </si>
  <si>
    <t>10</t>
  </si>
  <si>
    <t xml:space="preserve">    职工基本医疗保险缴费</t>
  </si>
  <si>
    <t>11</t>
  </si>
  <si>
    <t xml:space="preserve">    公务员医疗补助缴费</t>
  </si>
  <si>
    <t>12</t>
  </si>
  <si>
    <t xml:space="preserve">    其他社会保障缴费</t>
  </si>
  <si>
    <t>13</t>
  </si>
  <si>
    <t xml:space="preserve">    住房公积金</t>
  </si>
  <si>
    <t xml:space="preserve">  商品和服务支出</t>
  </si>
  <si>
    <t xml:space="preserve">  302</t>
  </si>
  <si>
    <t xml:space="preserve">    办公费</t>
  </si>
  <si>
    <t>05</t>
  </si>
  <si>
    <t xml:space="preserve">    水费</t>
  </si>
  <si>
    <t>06</t>
  </si>
  <si>
    <t xml:space="preserve">    电费</t>
  </si>
  <si>
    <t xml:space="preserve">    邮电费</t>
  </si>
  <si>
    <t xml:space="preserve">    差旅费</t>
  </si>
  <si>
    <t>15</t>
  </si>
  <si>
    <t xml:space="preserve">    会议费</t>
  </si>
  <si>
    <t>16</t>
  </si>
  <si>
    <t xml:space="preserve">    培训费</t>
  </si>
  <si>
    <t>17</t>
  </si>
  <si>
    <t xml:space="preserve">    公务接待费</t>
  </si>
  <si>
    <t>31</t>
  </si>
  <si>
    <t xml:space="preserve">    公务用车运行维护费</t>
  </si>
  <si>
    <t xml:space="preserve">  对个人和家庭的补助</t>
  </si>
  <si>
    <t xml:space="preserve">  303</t>
  </si>
  <si>
    <t xml:space="preserve">    离休费</t>
  </si>
  <si>
    <t xml:space="preserve">    生活补助</t>
  </si>
  <si>
    <t xml:space="preserve">    医疗费补助</t>
  </si>
  <si>
    <t xml:space="preserve">    奖励金</t>
  </si>
  <si>
    <t>表3-2</t>
  </si>
  <si>
    <t>一般公共预算项目支出预算表</t>
  </si>
  <si>
    <t>单位名称（项目）</t>
  </si>
  <si>
    <t>部门编码</t>
  </si>
  <si>
    <t>项目名称</t>
  </si>
  <si>
    <t>一般公共预算小计</t>
  </si>
  <si>
    <t>空表说明：无此项内容</t>
  </si>
  <si>
    <t>s</t>
  </si>
  <si>
    <t>表3-3</t>
  </si>
  <si>
    <t>一般公共预算“三公”经费支出表</t>
  </si>
  <si>
    <t>单位编码</t>
  </si>
  <si>
    <t>当年财政拨款预算安排</t>
  </si>
  <si>
    <t>公务用车购置及运行费</t>
  </si>
  <si>
    <t>公务用车购置费</t>
  </si>
  <si>
    <t>公务用车运行费</t>
  </si>
  <si>
    <t>部门名称</t>
  </si>
  <si>
    <t>金额(因公出国(境)费用)</t>
  </si>
  <si>
    <t>公式公务用车购置</t>
  </si>
  <si>
    <t>金额(公务用车运行维护费)</t>
  </si>
  <si>
    <t>金额(公务接待费)</t>
  </si>
  <si>
    <t>表4</t>
  </si>
  <si>
    <t>政府性基金支出预算表</t>
  </si>
  <si>
    <t>本年政府性基金预算支出</t>
  </si>
  <si>
    <t>功能科目名称</t>
  </si>
  <si>
    <t>金额(基本支出)</t>
  </si>
  <si>
    <t>金额(项目支出)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</si>
  <si>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</si>
  <si>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</si>
  <si>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</si>
  <si>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</si>
  <si>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</si>
  <si>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部门预算项目绩效目标申报表（2022年度）</t>
  </si>
  <si>
    <t>金额单位：元</t>
  </si>
  <si>
    <t>预算数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</si>
  <si>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</si>
  <si>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</si>
  <si>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</si>
  <si>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</si>
  <si>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</si>
  <si>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</si>
  <si>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</si>
  <si>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</si>
  <si>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</si>
  <si>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102-县政协</t>
    </r>
  </si>
  <si>
    <r>
      <rPr>
        <sz val="9"/>
        <rFont val="宋体"/>
        <charset val="134"/>
      </rPr>
      <t>102001-县政协办</t>
    </r>
  </si>
  <si>
    <r>
      <rPr>
        <sz val="9"/>
        <rFont val="宋体"/>
        <charset val="134"/>
      </rPr>
      <t>定额公用经费</t>
    </r>
  </si>
  <si>
    <r>
      <rPr>
        <sz val="9"/>
        <rFont val="宋体"/>
        <charset val="134"/>
      </rPr>
      <t>保障单位日常运转，提高预算编制质量，严格执行预算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</si>
  <si>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</si>
  <si>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</si>
  <si>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</si>
  <si>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</si>
  <si>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100</t>
  </si>
  <si>
    <t>%</t>
  </si>
  <si>
    <t>22.5</t>
  </si>
  <si>
    <t>正向指标</t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</si>
  <si>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</si>
  <si>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≤</t>
    </r>
  </si>
  <si>
    <t>反向指标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</si>
  <si>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</si>
  <si>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</si>
  <si>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</si>
  <si>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t>次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</si>
  <si>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</si>
  <si>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</si>
  <si>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t>5</t>
  </si>
  <si>
    <r>
      <rPr>
        <sz val="9"/>
        <rFont val="宋体"/>
        <charset val="134"/>
      </rPr>
      <t>公车运行维护费</t>
    </r>
  </si>
  <si>
    <r>
      <rPr>
        <sz val="9"/>
        <rFont val="宋体"/>
        <charset val="134"/>
      </rPr>
      <t>102102-县政协委员服务中心</t>
    </r>
  </si>
  <si>
    <t>报表编号：510000_0013a</t>
  </si>
  <si>
    <t>部门整体支出绩效目标表</t>
  </si>
  <si>
    <t>（2022年度）</t>
  </si>
  <si>
    <t>县政协</t>
  </si>
  <si>
    <t>年度主要任务</t>
  </si>
  <si>
    <t>任务名称</t>
  </si>
  <si>
    <t>主要内容</t>
  </si>
  <si>
    <t>工资性支出、社会保障缴费、住房公积金、其他工资及福利支出、离退休费、遗属生活补助、体检费、独子费</t>
  </si>
  <si>
    <t>定额公用经费</t>
  </si>
  <si>
    <t>保障机关日常运行（日常公用经费和公务用车运行维护费）</t>
  </si>
  <si>
    <t>年度部门整体支出预算</t>
  </si>
  <si>
    <t>资金总额</t>
  </si>
  <si>
    <t>财政拨款</t>
  </si>
  <si>
    <t>其他资金</t>
  </si>
  <si>
    <t>年度总体目标</t>
  </si>
  <si>
    <t>按照政协2022年工作要点，认真履行政治协商、参政议政、民主监督三大职能，认真完成县委、政府交办的各项工作任务，全年完成人员及定额公用经费5632331.69元的拨付。</t>
  </si>
  <si>
    <t>年度绩效指标</t>
  </si>
  <si>
    <t>指标值（包含数字及文字描述）</t>
  </si>
  <si>
    <t>产出指标</t>
  </si>
  <si>
    <t>数量指标</t>
  </si>
  <si>
    <t>保障人员经费</t>
  </si>
  <si>
    <t>≤31人</t>
  </si>
  <si>
    <t>质量指标</t>
  </si>
  <si>
    <t>定额保障率</t>
  </si>
  <si>
    <t>＝100%</t>
  </si>
  <si>
    <t>预算编制准确率（计算方法：（执行数-预算数）/预算数）</t>
  </si>
  <si>
    <t>≤5%</t>
  </si>
  <si>
    <t>时效指标</t>
  </si>
  <si>
    <t>按时发放率</t>
  </si>
  <si>
    <t>效益指标</t>
  </si>
  <si>
    <t>经济效益指标</t>
  </si>
  <si>
    <t>“三公经费”控制率（计算方法：三公经费实际支出数/预算安排数*100%）</t>
  </si>
  <si>
    <t>≤100%</t>
  </si>
  <si>
    <t>社会效益指标</t>
  </si>
  <si>
    <t>运转保障率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</si>
</sst>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#,##0.00_ "/>
    <numFmt numFmtId="178" formatCode="&quot;\&quot;#,##0.00_);\(&quot;\&quot;#,##0.00\)"/>
    <numFmt numFmtId="179" formatCode="#,##0.0000"/>
  </numFmts>
  <fonts count="51">
    <font>
      <sz val="9"/>
      <color indexed="8"/>
      <name val="宋体"/>
      <charset val="134"/>
    </font>
    <font>
      <sz val="11"/>
      <color indexed="8"/>
      <name val="宋体"/>
      <charset val="1"/>
      <scheme val="minor"/>
    </font>
    <font>
      <sz val="9"/>
      <name val="simhei"/>
      <charset val="134"/>
    </font>
    <font>
      <sz val="10"/>
      <color rgb="FFC0C0C0"/>
      <name val="SimSun"/>
      <charset val="134"/>
    </font>
    <font>
      <sz val="10"/>
      <name val="SimSun"/>
      <charset val="134"/>
    </font>
    <font>
      <sz val="15"/>
      <name val="黑体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sz val="11"/>
      <color rgb="FF00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sz val="9"/>
      <name val="Times New Roman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8"/>
      <color indexed="8"/>
      <name val="宋体"/>
      <charset val="134"/>
    </font>
    <font>
      <sz val="10"/>
      <color indexed="8"/>
      <name val="Times New Roman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</font>
    <font>
      <sz val="9"/>
      <color indexed="8"/>
      <name val="Times New Roman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name val="Times New Roman"/>
      <charset val="134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1" fontId="0" fillId="0" borderId="0"/>
    <xf numFmtId="42" fontId="34" fillId="0" borderId="0" applyFon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6" fillId="12" borderId="51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11" borderId="50" applyNumberFormat="0" applyFon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53" applyNumberFormat="0" applyFill="0" applyAlignment="0" applyProtection="0">
      <alignment vertical="center"/>
    </xf>
    <xf numFmtId="0" fontId="44" fillId="0" borderId="53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1" fillId="0" borderId="52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6" fillId="20" borderId="55" applyNumberFormat="0" applyAlignment="0" applyProtection="0">
      <alignment vertical="center"/>
    </xf>
    <xf numFmtId="0" fontId="47" fillId="20" borderId="51" applyNumberFormat="0" applyAlignment="0" applyProtection="0">
      <alignment vertical="center"/>
    </xf>
    <xf numFmtId="0" fontId="48" fillId="22" borderId="56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5" fillId="0" borderId="54" applyNumberFormat="0" applyFill="0" applyAlignment="0" applyProtection="0">
      <alignment vertical="center"/>
    </xf>
    <xf numFmtId="0" fontId="49" fillId="0" borderId="57" applyNumberFormat="0" applyFill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4" fillId="0" borderId="0"/>
  </cellStyleXfs>
  <cellXfs count="325">
    <xf numFmtId="1" fontId="0" fillId="0" borderId="0" xfId="0" applyNumberFormat="1" applyFont="1" applyFill="1"/>
    <xf numFmtId="0" fontId="1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1" fillId="0" borderId="0" xfId="0" applyNumberFormat="1" applyFont="1" applyFill="1" applyAlignment="1">
      <alignment vertical="center"/>
    </xf>
    <xf numFmtId="0" fontId="8" fillId="0" borderId="2" xfId="0" applyNumberFormat="1" applyFont="1" applyFill="1" applyBorder="1" applyAlignment="1">
      <alignment vertical="center" wrapText="1"/>
    </xf>
    <xf numFmtId="0" fontId="9" fillId="0" borderId="3" xfId="0" applyNumberFormat="1" applyFont="1" applyFill="1" applyBorder="1" applyAlignment="1">
      <alignment vertical="center" wrapText="1"/>
    </xf>
    <xf numFmtId="0" fontId="9" fillId="0" borderId="0" xfId="0" applyNumberFormat="1" applyFont="1" applyFill="1" applyBorder="1" applyAlignment="1">
      <alignment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vertical="center" wrapText="1"/>
    </xf>
    <xf numFmtId="0" fontId="12" fillId="2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vertical="center" wrapText="1"/>
    </xf>
    <xf numFmtId="4" fontId="13" fillId="0" borderId="1" xfId="0" applyNumberFormat="1" applyFont="1" applyFill="1" applyBorder="1" applyAlignment="1">
      <alignment horizontal="right" vertical="center" wrapText="1"/>
    </xf>
    <xf numFmtId="0" fontId="11" fillId="0" borderId="4" xfId="0" applyNumberFormat="1" applyFont="1" applyFill="1" applyBorder="1" applyAlignment="1">
      <alignment horizontal="right" vertical="center" wrapText="1"/>
    </xf>
    <xf numFmtId="0" fontId="13" fillId="0" borderId="0" xfId="0" applyNumberFormat="1" applyFont="1" applyFill="1"/>
    <xf numFmtId="0" fontId="13" fillId="3" borderId="0" xfId="0" applyNumberFormat="1" applyFont="1" applyFill="1"/>
    <xf numFmtId="0" fontId="13" fillId="3" borderId="0" xfId="0" applyNumberFormat="1" applyFont="1" applyFill="1" applyAlignment="1">
      <alignment horizontal="right" vertical="center"/>
    </xf>
    <xf numFmtId="0" fontId="14" fillId="0" borderId="0" xfId="0" applyNumberFormat="1" applyFont="1" applyFill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left"/>
    </xf>
    <xf numFmtId="0" fontId="13" fillId="0" borderId="0" xfId="0" applyNumberFormat="1" applyFont="1" applyFill="1" applyAlignment="1" applyProtection="1">
      <alignment horizontal="left"/>
    </xf>
    <xf numFmtId="0" fontId="15" fillId="0" borderId="0" xfId="0" applyNumberFormat="1" applyFont="1" applyFill="1" applyAlignment="1">
      <alignment horizontal="right" vertical="center"/>
    </xf>
    <xf numFmtId="0" fontId="13" fillId="0" borderId="5" xfId="0" applyNumberFormat="1" applyFont="1" applyFill="1" applyBorder="1" applyAlignment="1">
      <alignment horizontal="center" vertical="center"/>
    </xf>
    <xf numFmtId="0" fontId="13" fillId="0" borderId="6" xfId="0" applyNumberFormat="1" applyFont="1" applyFill="1" applyBorder="1" applyAlignment="1">
      <alignment horizontal="center" vertical="center"/>
    </xf>
    <xf numFmtId="0" fontId="13" fillId="0" borderId="7" xfId="0" applyNumberFormat="1" applyFont="1" applyFill="1" applyBorder="1" applyAlignment="1">
      <alignment horizontal="center" vertical="center"/>
    </xf>
    <xf numFmtId="0" fontId="13" fillId="0" borderId="8" xfId="0" applyNumberFormat="1" applyFont="1" applyFill="1" applyBorder="1" applyAlignment="1" applyProtection="1">
      <alignment horizontal="center" vertical="center"/>
    </xf>
    <xf numFmtId="0" fontId="13" fillId="0" borderId="9" xfId="0" applyNumberFormat="1" applyFont="1" applyFill="1" applyBorder="1" applyAlignment="1" applyProtection="1">
      <alignment horizontal="center" vertical="center"/>
    </xf>
    <xf numFmtId="1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11" xfId="0" applyNumberFormat="1" applyFont="1" applyFill="1" applyBorder="1" applyAlignment="1" applyProtection="1">
      <alignment horizontal="center" vertical="center" wrapText="1"/>
    </xf>
    <xf numFmtId="0" fontId="13" fillId="0" borderId="9" xfId="0" applyNumberFormat="1" applyFont="1" applyFill="1" applyBorder="1" applyAlignment="1" applyProtection="1">
      <alignment horizontal="center" vertical="center" wrapText="1"/>
    </xf>
    <xf numFmtId="0" fontId="13" fillId="3" borderId="12" xfId="0" applyNumberFormat="1" applyFont="1" applyFill="1" applyBorder="1" applyAlignment="1">
      <alignment horizontal="center" vertical="center" wrapText="1"/>
    </xf>
    <xf numFmtId="0" fontId="13" fillId="0" borderId="12" xfId="0" applyNumberFormat="1" applyFont="1" applyFill="1" applyBorder="1" applyAlignment="1">
      <alignment horizontal="center" vertical="center" wrapText="1"/>
    </xf>
    <xf numFmtId="0" fontId="13" fillId="0" borderId="13" xfId="0" applyNumberFormat="1" applyFont="1" applyFill="1" applyBorder="1" applyAlignment="1">
      <alignment horizontal="center" vertical="center" wrapText="1"/>
    </xf>
    <xf numFmtId="1" fontId="13" fillId="0" borderId="14" xfId="0" applyNumberFormat="1" applyFont="1" applyFill="1" applyBorder="1" applyAlignment="1" applyProtection="1">
      <alignment horizontal="center" vertical="center" wrapText="1"/>
    </xf>
    <xf numFmtId="0" fontId="13" fillId="0" borderId="14" xfId="0" applyNumberFormat="1" applyFont="1" applyFill="1" applyBorder="1" applyAlignment="1" applyProtection="1">
      <alignment horizontal="center" vertical="center" wrapText="1"/>
    </xf>
    <xf numFmtId="0" fontId="13" fillId="0" borderId="15" xfId="0" applyNumberFormat="1" applyFont="1" applyFill="1" applyBorder="1" applyAlignment="1" applyProtection="1">
      <alignment horizontal="center" vertical="center" wrapText="1"/>
    </xf>
    <xf numFmtId="0" fontId="13" fillId="0" borderId="15" xfId="0" applyNumberFormat="1" applyFont="1" applyFill="1" applyBorder="1" applyAlignment="1" applyProtection="1">
      <alignment horizontal="center" vertical="center"/>
    </xf>
    <xf numFmtId="0" fontId="13" fillId="3" borderId="9" xfId="0" applyNumberFormat="1" applyFont="1" applyFill="1" applyBorder="1" applyAlignment="1">
      <alignment horizontal="center" vertical="center" wrapText="1"/>
    </xf>
    <xf numFmtId="0" fontId="13" fillId="0" borderId="9" xfId="0" applyNumberFormat="1" applyFont="1" applyFill="1" applyBorder="1" applyAlignment="1">
      <alignment horizontal="center" vertical="center" wrapText="1"/>
    </xf>
    <xf numFmtId="0" fontId="13" fillId="0" borderId="16" xfId="0" applyNumberFormat="1" applyFont="1" applyFill="1" applyBorder="1" applyAlignment="1" applyProtection="1">
      <alignment horizontal="center" vertical="center" wrapText="1"/>
    </xf>
    <xf numFmtId="1" fontId="13" fillId="0" borderId="9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Alignment="1">
      <alignment horizontal="left" vertical="center" wrapText="1"/>
    </xf>
    <xf numFmtId="3" fontId="13" fillId="0" borderId="0" xfId="0" applyNumberFormat="1" applyFont="1" applyBorder="1" applyAlignment="1" applyProtection="1">
      <alignment horizontal="left" vertical="center" wrapText="1"/>
    </xf>
    <xf numFmtId="1" fontId="0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 applyProtection="1">
      <alignment vertical="center" wrapText="1"/>
    </xf>
    <xf numFmtId="1" fontId="13" fillId="0" borderId="0" xfId="0" applyNumberFormat="1" applyFont="1" applyFill="1" applyAlignment="1" applyProtection="1">
      <alignment vertical="center" wrapText="1"/>
    </xf>
    <xf numFmtId="0" fontId="13" fillId="3" borderId="0" xfId="0" applyNumberFormat="1" applyFont="1" applyFill="1" applyAlignment="1" applyProtection="1">
      <alignment vertical="center" wrapText="1"/>
    </xf>
    <xf numFmtId="0" fontId="16" fillId="3" borderId="0" xfId="0" applyNumberFormat="1" applyFont="1" applyFill="1" applyAlignment="1" applyProtection="1">
      <alignment vertical="center" wrapText="1"/>
    </xf>
    <xf numFmtId="0" fontId="12" fillId="3" borderId="0" xfId="0" applyNumberFormat="1" applyFont="1" applyFill="1" applyAlignment="1" applyProtection="1">
      <alignment vertical="center" wrapText="1"/>
    </xf>
    <xf numFmtId="0" fontId="0" fillId="3" borderId="0" xfId="0" applyNumberFormat="1" applyFont="1" applyFill="1"/>
    <xf numFmtId="0" fontId="17" fillId="3" borderId="0" xfId="0" applyNumberFormat="1" applyFont="1" applyFill="1"/>
    <xf numFmtId="0" fontId="13" fillId="3" borderId="0" xfId="0" applyNumberFormat="1" applyFont="1" applyFill="1" applyAlignment="1" applyProtection="1">
      <alignment vertical="center"/>
    </xf>
    <xf numFmtId="1" fontId="0" fillId="0" borderId="0" xfId="0" applyNumberFormat="1" applyFont="1" applyFill="1" applyBorder="1"/>
    <xf numFmtId="0" fontId="0" fillId="3" borderId="0" xfId="0" applyNumberFormat="1" applyFont="1" applyFill="1" applyBorder="1"/>
    <xf numFmtId="0" fontId="0" fillId="0" borderId="0" xfId="0" applyNumberFormat="1" applyFont="1" applyFill="1"/>
    <xf numFmtId="0" fontId="15" fillId="0" borderId="0" xfId="0" applyNumberFormat="1" applyFont="1" applyFill="1"/>
    <xf numFmtId="0" fontId="15" fillId="0" borderId="0" xfId="0" applyNumberFormat="1" applyFont="1" applyFill="1" applyAlignment="1">
      <alignment horizontal="centerContinuous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13" fillId="0" borderId="0" xfId="0" applyNumberFormat="1" applyFont="1" applyFill="1" applyAlignment="1"/>
    <xf numFmtId="0" fontId="13" fillId="0" borderId="17" xfId="0" applyNumberFormat="1" applyFont="1" applyFill="1" applyBorder="1" applyAlignment="1" applyProtection="1">
      <alignment horizontal="center" vertical="center" wrapText="1"/>
    </xf>
    <xf numFmtId="1" fontId="13" fillId="0" borderId="11" xfId="0" applyNumberFormat="1" applyFont="1" applyFill="1" applyBorder="1" applyAlignment="1" applyProtection="1">
      <alignment horizontal="center" vertical="center"/>
    </xf>
    <xf numFmtId="0" fontId="13" fillId="0" borderId="5" xfId="0" applyNumberFormat="1" applyFont="1" applyFill="1" applyBorder="1" applyAlignment="1" applyProtection="1">
      <alignment horizontal="center" vertical="center"/>
    </xf>
    <xf numFmtId="0" fontId="13" fillId="0" borderId="6" xfId="0" applyNumberFormat="1" applyFont="1" applyFill="1" applyBorder="1" applyAlignment="1" applyProtection="1">
      <alignment horizontal="center" vertical="center"/>
    </xf>
    <xf numFmtId="0" fontId="13" fillId="0" borderId="7" xfId="0" applyNumberFormat="1" applyFont="1" applyFill="1" applyBorder="1" applyAlignment="1" applyProtection="1">
      <alignment horizontal="center" vertical="center"/>
    </xf>
    <xf numFmtId="1" fontId="13" fillId="0" borderId="18" xfId="0" applyNumberFormat="1" applyFont="1" applyFill="1" applyBorder="1" applyAlignment="1" applyProtection="1">
      <alignment horizontal="center" vertical="center" wrapText="1"/>
    </xf>
    <xf numFmtId="1" fontId="13" fillId="0" borderId="14" xfId="0" applyNumberFormat="1" applyFont="1" applyFill="1" applyBorder="1" applyAlignment="1" applyProtection="1">
      <alignment horizontal="center" vertical="center"/>
    </xf>
    <xf numFmtId="0" fontId="13" fillId="0" borderId="19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" vertical="center" wrapText="1"/>
    </xf>
    <xf numFmtId="0" fontId="13" fillId="0" borderId="13" xfId="0" applyNumberFormat="1" applyFont="1" applyFill="1" applyBorder="1" applyAlignment="1" applyProtection="1">
      <alignment horizontal="center" vertical="center" wrapText="1"/>
    </xf>
    <xf numFmtId="1" fontId="13" fillId="0" borderId="15" xfId="0" applyNumberFormat="1" applyFont="1" applyFill="1" applyBorder="1" applyAlignment="1" applyProtection="1">
      <alignment horizontal="center" vertical="center" wrapText="1"/>
    </xf>
    <xf numFmtId="49" fontId="13" fillId="0" borderId="9" xfId="0" applyNumberFormat="1" applyFont="1" applyFill="1" applyBorder="1" applyAlignment="1" applyProtection="1">
      <alignment vertical="center" wrapText="1"/>
    </xf>
    <xf numFmtId="3" fontId="13" fillId="0" borderId="9" xfId="0" applyNumberFormat="1" applyFont="1" applyBorder="1" applyAlignment="1" applyProtection="1">
      <alignment vertical="center" wrapText="1"/>
    </xf>
    <xf numFmtId="0" fontId="0" fillId="0" borderId="19" xfId="0" applyNumberFormat="1" applyFont="1" applyFill="1" applyBorder="1" applyAlignment="1">
      <alignment horizontal="left" vertical="center" wrapText="1"/>
    </xf>
    <xf numFmtId="49" fontId="13" fillId="0" borderId="0" xfId="0" applyNumberFormat="1" applyFont="1" applyFill="1" applyBorder="1" applyAlignment="1" applyProtection="1">
      <alignment horizontal="left" vertical="center" wrapText="1"/>
    </xf>
    <xf numFmtId="0" fontId="18" fillId="0" borderId="0" xfId="0" applyNumberFormat="1" applyFont="1" applyFill="1"/>
    <xf numFmtId="1" fontId="19" fillId="0" borderId="0" xfId="0" applyNumberFormat="1" applyFont="1" applyFill="1"/>
    <xf numFmtId="0" fontId="18" fillId="0" borderId="0" xfId="0" applyNumberFormat="1" applyFont="1" applyFill="1" applyBorder="1"/>
    <xf numFmtId="0" fontId="20" fillId="0" borderId="0" xfId="0" applyNumberFormat="1" applyFont="1" applyFill="1" applyBorder="1" applyAlignment="1">
      <alignment horizontal="centerContinuous" vertical="center"/>
    </xf>
    <xf numFmtId="0" fontId="20" fillId="0" borderId="0" xfId="0" applyNumberFormat="1" applyFont="1" applyFill="1" applyBorder="1"/>
    <xf numFmtId="0" fontId="18" fillId="0" borderId="0" xfId="0" applyNumberFormat="1" applyFont="1" applyFill="1" applyBorder="1" applyAlignment="1">
      <alignment horizontal="centerContinuous" vertical="center"/>
    </xf>
    <xf numFmtId="1" fontId="19" fillId="0" borderId="0" xfId="0" applyNumberFormat="1" applyFont="1" applyFill="1" applyBorder="1"/>
    <xf numFmtId="0" fontId="21" fillId="0" borderId="0" xfId="0" applyNumberFormat="1" applyFont="1" applyFill="1" applyBorder="1" applyAlignment="1">
      <alignment horizontal="centerContinuous" vertical="center"/>
    </xf>
    <xf numFmtId="1" fontId="19" fillId="0" borderId="0" xfId="0" applyNumberFormat="1" applyFont="1" applyFill="1" applyBorder="1" applyAlignment="1">
      <alignment horizontal="centerContinuous" vertical="center"/>
    </xf>
    <xf numFmtId="0" fontId="13" fillId="0" borderId="0" xfId="0" applyNumberFormat="1" applyFont="1" applyFill="1" applyBorder="1" applyAlignment="1" applyProtection="1">
      <alignment horizontal="left" vertical="center"/>
    </xf>
    <xf numFmtId="49" fontId="13" fillId="0" borderId="14" xfId="0" applyNumberFormat="1" applyFont="1" applyFill="1" applyBorder="1" applyAlignment="1" applyProtection="1">
      <alignment vertical="center" wrapText="1"/>
    </xf>
    <xf numFmtId="3" fontId="13" fillId="0" borderId="20" xfId="0" applyNumberFormat="1" applyFont="1" applyBorder="1" applyAlignment="1" applyProtection="1">
      <alignment vertical="center" wrapText="1"/>
    </xf>
    <xf numFmtId="3" fontId="13" fillId="0" borderId="21" xfId="0" applyNumberFormat="1" applyFont="1" applyBorder="1" applyAlignment="1" applyProtection="1">
      <alignment vertical="center" wrapText="1"/>
    </xf>
    <xf numFmtId="3" fontId="13" fillId="0" borderId="22" xfId="0" applyNumberFormat="1" applyFont="1" applyBorder="1" applyAlignment="1" applyProtection="1">
      <alignment vertical="center" wrapText="1"/>
    </xf>
    <xf numFmtId="49" fontId="13" fillId="0" borderId="16" xfId="0" applyNumberFormat="1" applyFont="1" applyFill="1" applyBorder="1" applyAlignment="1" applyProtection="1">
      <alignment horizontal="left" vertical="center" wrapText="1"/>
    </xf>
    <xf numFmtId="49" fontId="13" fillId="0" borderId="23" xfId="0" applyNumberFormat="1" applyFont="1" applyFill="1" applyBorder="1" applyAlignment="1" applyProtection="1">
      <alignment horizontal="left" vertical="center" wrapText="1"/>
    </xf>
    <xf numFmtId="176" fontId="13" fillId="0" borderId="0" xfId="0" applyNumberFormat="1" applyFont="1" applyFill="1" applyAlignment="1" applyProtection="1">
      <alignment horizontal="left" vertical="center"/>
    </xf>
    <xf numFmtId="49" fontId="13" fillId="0" borderId="17" xfId="0" applyNumberFormat="1" applyFont="1" applyFill="1" applyBorder="1" applyAlignment="1" applyProtection="1">
      <alignment vertical="center" wrapText="1"/>
    </xf>
    <xf numFmtId="3" fontId="13" fillId="0" borderId="5" xfId="0" applyNumberFormat="1" applyFont="1" applyBorder="1" applyAlignment="1" applyProtection="1">
      <alignment vertical="center" wrapText="1"/>
    </xf>
    <xf numFmtId="3" fontId="13" fillId="0" borderId="24" xfId="0" applyNumberFormat="1" applyFont="1" applyBorder="1" applyAlignment="1" applyProtection="1">
      <alignment vertical="center" wrapText="1"/>
    </xf>
    <xf numFmtId="3" fontId="13" fillId="0" borderId="25" xfId="0" applyNumberFormat="1" applyFont="1" applyBorder="1" applyAlignment="1" applyProtection="1">
      <alignment vertical="center" wrapText="1"/>
    </xf>
    <xf numFmtId="3" fontId="13" fillId="0" borderId="7" xfId="0" applyNumberFormat="1" applyFont="1" applyBorder="1" applyAlignment="1" applyProtection="1">
      <alignment vertical="center" wrapText="1"/>
    </xf>
    <xf numFmtId="0" fontId="20" fillId="0" borderId="0" xfId="0" applyNumberFormat="1" applyFont="1" applyFill="1" applyAlignment="1">
      <alignment horizontal="centerContinuous" vertical="center"/>
    </xf>
    <xf numFmtId="1" fontId="13" fillId="0" borderId="0" xfId="0" applyNumberFormat="1" applyFont="1" applyFill="1" applyAlignment="1">
      <alignment vertical="center"/>
    </xf>
    <xf numFmtId="0" fontId="13" fillId="0" borderId="10" xfId="0" applyNumberFormat="1" applyFont="1" applyFill="1" applyBorder="1" applyAlignment="1" applyProtection="1">
      <alignment horizontal="left"/>
    </xf>
    <xf numFmtId="1" fontId="13" fillId="0" borderId="26" xfId="0" applyNumberFormat="1" applyFont="1" applyFill="1" applyBorder="1" applyAlignment="1" applyProtection="1">
      <alignment horizontal="center" vertical="center" wrapText="1"/>
    </xf>
    <xf numFmtId="176" fontId="0" fillId="0" borderId="0" xfId="0" applyNumberFormat="1" applyFont="1" applyFill="1"/>
    <xf numFmtId="176" fontId="15" fillId="0" borderId="0" xfId="0" applyNumberFormat="1" applyFont="1" applyFill="1"/>
    <xf numFmtId="176" fontId="15" fillId="0" borderId="0" xfId="0" applyNumberFormat="1" applyFont="1" applyFill="1" applyAlignment="1">
      <alignment horizontal="centerContinuous" vertical="center"/>
    </xf>
    <xf numFmtId="176" fontId="15" fillId="0" borderId="0" xfId="0" applyNumberFormat="1" applyFont="1" applyFill="1" applyAlignment="1">
      <alignment horizontal="right" vertical="center"/>
    </xf>
    <xf numFmtId="176" fontId="19" fillId="0" borderId="0" xfId="0" applyNumberFormat="1" applyFont="1" applyFill="1"/>
    <xf numFmtId="176" fontId="14" fillId="0" borderId="0" xfId="0" applyNumberFormat="1" applyFont="1" applyFill="1" applyAlignment="1" applyProtection="1">
      <alignment horizontal="center" vertical="center"/>
    </xf>
    <xf numFmtId="176" fontId="13" fillId="0" borderId="0" xfId="0" applyNumberFormat="1" applyFont="1" applyFill="1" applyAlignment="1"/>
    <xf numFmtId="176" fontId="13" fillId="0" borderId="9" xfId="0" applyNumberFormat="1" applyFont="1" applyFill="1" applyBorder="1" applyAlignment="1" applyProtection="1">
      <alignment horizontal="center" vertical="center"/>
    </xf>
    <xf numFmtId="176" fontId="13" fillId="0" borderId="8" xfId="0" applyNumberFormat="1" applyFont="1" applyFill="1" applyBorder="1" applyAlignment="1" applyProtection="1">
      <alignment horizontal="center" vertical="center" wrapText="1"/>
    </xf>
    <xf numFmtId="176" fontId="13" fillId="0" borderId="9" xfId="0" applyNumberFormat="1" applyFont="1" applyFill="1" applyBorder="1" applyAlignment="1" applyProtection="1">
      <alignment horizontal="center" vertical="center" wrapText="1"/>
    </xf>
    <xf numFmtId="176" fontId="13" fillId="0" borderId="27" xfId="0" applyNumberFormat="1" applyFont="1" applyFill="1" applyBorder="1" applyAlignment="1">
      <alignment horizontal="center" vertical="center"/>
    </xf>
    <xf numFmtId="176" fontId="13" fillId="0" borderId="28" xfId="0" applyNumberFormat="1" applyFont="1" applyFill="1" applyBorder="1" applyAlignment="1">
      <alignment horizontal="center" vertical="center"/>
    </xf>
    <xf numFmtId="176" fontId="13" fillId="0" borderId="18" xfId="0" applyNumberFormat="1" applyFont="1" applyFill="1" applyBorder="1" applyAlignment="1" applyProtection="1">
      <alignment horizontal="center" vertical="center"/>
    </xf>
    <xf numFmtId="176" fontId="13" fillId="0" borderId="10" xfId="0" applyNumberFormat="1" applyFont="1" applyFill="1" applyBorder="1" applyAlignment="1" applyProtection="1">
      <alignment horizontal="center" vertical="center" wrapText="1"/>
    </xf>
    <xf numFmtId="176" fontId="13" fillId="0" borderId="12" xfId="0" applyNumberFormat="1" applyFont="1" applyFill="1" applyBorder="1" applyAlignment="1">
      <alignment horizontal="center" vertical="center" wrapText="1"/>
    </xf>
    <xf numFmtId="176" fontId="13" fillId="0" borderId="13" xfId="0" applyNumberFormat="1" applyFont="1" applyFill="1" applyBorder="1" applyAlignment="1">
      <alignment horizontal="center" vertical="center" wrapText="1"/>
    </xf>
    <xf numFmtId="176" fontId="13" fillId="0" borderId="15" xfId="0" applyNumberFormat="1" applyFont="1" applyFill="1" applyBorder="1" applyAlignment="1" applyProtection="1">
      <alignment horizontal="center" vertical="center"/>
    </xf>
    <xf numFmtId="176" fontId="13" fillId="0" borderId="16" xfId="0" applyNumberFormat="1" applyFont="1" applyFill="1" applyBorder="1" applyAlignment="1" applyProtection="1">
      <alignment horizontal="center" vertical="center" wrapText="1"/>
    </xf>
    <xf numFmtId="176" fontId="13" fillId="0" borderId="15" xfId="0" applyNumberFormat="1" applyFont="1" applyFill="1" applyBorder="1" applyAlignment="1" applyProtection="1">
      <alignment horizontal="center" vertical="center" wrapText="1"/>
    </xf>
    <xf numFmtId="176" fontId="13" fillId="0" borderId="17" xfId="0" applyNumberFormat="1" applyFont="1" applyFill="1" applyBorder="1" applyAlignment="1" applyProtection="1">
      <alignment vertical="center" wrapText="1"/>
    </xf>
    <xf numFmtId="176" fontId="13" fillId="0" borderId="9" xfId="0" applyNumberFormat="1" applyFont="1" applyFill="1" applyBorder="1" applyAlignment="1" applyProtection="1">
      <alignment vertical="center" wrapText="1"/>
    </xf>
    <xf numFmtId="176" fontId="13" fillId="0" borderId="26" xfId="0" applyNumberFormat="1" applyFont="1" applyFill="1" applyBorder="1" applyAlignment="1" applyProtection="1">
      <alignment vertical="center" wrapText="1"/>
    </xf>
    <xf numFmtId="176" fontId="13" fillId="0" borderId="29" xfId="0" applyNumberFormat="1" applyFont="1" applyBorder="1" applyAlignment="1" applyProtection="1">
      <alignment vertical="center" wrapText="1"/>
    </xf>
    <xf numFmtId="176" fontId="13" fillId="0" borderId="17" xfId="0" applyNumberFormat="1" applyFont="1" applyBorder="1" applyAlignment="1" applyProtection="1">
      <alignment vertical="center" wrapText="1"/>
    </xf>
    <xf numFmtId="176" fontId="13" fillId="0" borderId="1" xfId="0" applyNumberFormat="1" applyFont="1" applyBorder="1" applyAlignment="1" applyProtection="1">
      <alignment vertical="center" wrapText="1"/>
    </xf>
    <xf numFmtId="176" fontId="13" fillId="0" borderId="30" xfId="0" applyNumberFormat="1" applyFont="1" applyBorder="1" applyAlignment="1" applyProtection="1">
      <alignment vertical="center" wrapText="1"/>
    </xf>
    <xf numFmtId="176" fontId="13" fillId="0" borderId="31" xfId="0" applyNumberFormat="1" applyFont="1" applyBorder="1" applyAlignment="1" applyProtection="1">
      <alignment vertical="center" wrapText="1"/>
    </xf>
    <xf numFmtId="176" fontId="13" fillId="0" borderId="9" xfId="0" applyNumberFormat="1" applyFont="1" applyBorder="1" applyAlignment="1" applyProtection="1">
      <alignment vertical="center" wrapText="1"/>
    </xf>
    <xf numFmtId="176" fontId="13" fillId="0" borderId="11" xfId="0" applyNumberFormat="1" applyFont="1" applyBorder="1" applyAlignment="1" applyProtection="1">
      <alignment vertical="center" wrapText="1"/>
    </xf>
    <xf numFmtId="176" fontId="13" fillId="0" borderId="32" xfId="0" applyNumberFormat="1" applyFont="1" applyBorder="1" applyAlignment="1" applyProtection="1">
      <alignment vertical="center" wrapText="1"/>
    </xf>
    <xf numFmtId="176" fontId="18" fillId="0" borderId="0" xfId="0" applyNumberFormat="1" applyFont="1" applyFill="1" applyBorder="1"/>
    <xf numFmtId="176" fontId="18" fillId="0" borderId="0" xfId="0" applyNumberFormat="1" applyFont="1" applyFill="1"/>
    <xf numFmtId="176" fontId="20" fillId="0" borderId="0" xfId="0" applyNumberFormat="1" applyFont="1" applyFill="1" applyBorder="1" applyAlignment="1">
      <alignment horizontal="centerContinuous" vertical="center"/>
    </xf>
    <xf numFmtId="176" fontId="20" fillId="0" borderId="0" xfId="0" applyNumberFormat="1" applyFont="1" applyFill="1" applyBorder="1"/>
    <xf numFmtId="176" fontId="19" fillId="0" borderId="0" xfId="0" applyNumberFormat="1" applyFont="1" applyFill="1" applyBorder="1"/>
    <xf numFmtId="176" fontId="18" fillId="0" borderId="0" xfId="0" applyNumberFormat="1" applyFont="1" applyFill="1" applyBorder="1" applyAlignment="1">
      <alignment horizontal="centerContinuous" vertical="center"/>
    </xf>
    <xf numFmtId="176" fontId="21" fillId="0" borderId="0" xfId="0" applyNumberFormat="1" applyFont="1" applyFill="1" applyBorder="1" applyAlignment="1">
      <alignment horizontal="centerContinuous" vertical="center"/>
    </xf>
    <xf numFmtId="176" fontId="18" fillId="0" borderId="0" xfId="0" applyNumberFormat="1" applyFont="1" applyFill="1" applyAlignment="1">
      <alignment horizontal="centerContinuous" vertical="center"/>
    </xf>
    <xf numFmtId="176" fontId="19" fillId="0" borderId="0" xfId="0" applyNumberFormat="1" applyFont="1" applyFill="1" applyBorder="1" applyAlignment="1">
      <alignment horizontal="centerContinuous" vertical="center"/>
    </xf>
    <xf numFmtId="176" fontId="13" fillId="0" borderId="0" xfId="0" applyNumberFormat="1" applyFont="1" applyFill="1"/>
    <xf numFmtId="176" fontId="13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 applyProtection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 applyProtection="1">
      <alignment vertical="center" wrapText="1"/>
    </xf>
    <xf numFmtId="176" fontId="13" fillId="0" borderId="9" xfId="0" applyNumberFormat="1" applyFont="1" applyFill="1" applyBorder="1" applyAlignment="1">
      <alignment horizontal="center" vertical="center" wrapText="1"/>
    </xf>
    <xf numFmtId="176" fontId="0" fillId="0" borderId="9" xfId="0" applyNumberFormat="1" applyFont="1" applyFill="1" applyBorder="1" applyAlignment="1">
      <alignment horizontal="center"/>
    </xf>
    <xf numFmtId="176" fontId="22" fillId="0" borderId="0" xfId="0" applyNumberFormat="1" applyFont="1" applyFill="1" applyBorder="1"/>
    <xf numFmtId="176" fontId="22" fillId="0" borderId="0" xfId="0" applyNumberFormat="1" applyFont="1" applyFill="1"/>
    <xf numFmtId="176" fontId="0" fillId="0" borderId="0" xfId="0" applyNumberFormat="1" applyFont="1" applyFill="1" applyBorder="1"/>
    <xf numFmtId="176" fontId="0" fillId="0" borderId="1" xfId="0" applyNumberFormat="1" applyFont="1" applyFill="1" applyBorder="1" applyAlignment="1">
      <alignment horizontal="center" vertical="center" wrapText="1"/>
    </xf>
    <xf numFmtId="176" fontId="0" fillId="0" borderId="31" xfId="0" applyNumberFormat="1" applyFont="1" applyFill="1" applyBorder="1" applyAlignment="1">
      <alignment horizontal="center" vertical="center" wrapText="1"/>
    </xf>
    <xf numFmtId="176" fontId="13" fillId="0" borderId="5" xfId="0" applyNumberFormat="1" applyFont="1" applyFill="1" applyBorder="1" applyAlignment="1" applyProtection="1">
      <alignment horizontal="center" vertical="center" wrapText="1"/>
    </xf>
    <xf numFmtId="176" fontId="13" fillId="0" borderId="7" xfId="0" applyNumberFormat="1" applyFont="1" applyFill="1" applyBorder="1" applyAlignment="1" applyProtection="1">
      <alignment horizontal="center" vertical="center" wrapText="1"/>
    </xf>
    <xf numFmtId="176" fontId="13" fillId="0" borderId="5" xfId="0" applyNumberFormat="1" applyFont="1" applyFill="1" applyBorder="1" applyAlignment="1" applyProtection="1">
      <alignment vertical="center" wrapText="1"/>
    </xf>
    <xf numFmtId="176" fontId="13" fillId="0" borderId="7" xfId="0" applyNumberFormat="1" applyFont="1" applyFill="1" applyBorder="1" applyAlignment="1" applyProtection="1">
      <alignment vertical="center" wrapText="1"/>
    </xf>
    <xf numFmtId="176" fontId="13" fillId="0" borderId="0" xfId="0" applyNumberFormat="1" applyFont="1" applyFill="1" applyAlignment="1" applyProtection="1">
      <alignment horizontal="right" vertical="center"/>
    </xf>
    <xf numFmtId="1" fontId="0" fillId="0" borderId="0" xfId="0" applyNumberFormat="1" applyFont="1" applyFill="1" applyAlignment="1">
      <alignment vertical="center"/>
    </xf>
    <xf numFmtId="0" fontId="13" fillId="0" borderId="21" xfId="0" applyNumberFormat="1" applyFont="1" applyFill="1" applyBorder="1" applyAlignment="1">
      <alignment horizontal="center" vertical="center"/>
    </xf>
    <xf numFmtId="0" fontId="13" fillId="0" borderId="26" xfId="0" applyNumberFormat="1" applyFont="1" applyFill="1" applyBorder="1" applyAlignment="1" applyProtection="1">
      <alignment horizontal="center" vertical="center" wrapText="1"/>
    </xf>
    <xf numFmtId="0" fontId="13" fillId="0" borderId="5" xfId="0" applyNumberFormat="1" applyFont="1" applyFill="1" applyBorder="1" applyAlignment="1" applyProtection="1">
      <alignment horizontal="center" vertical="center" wrapText="1"/>
    </xf>
    <xf numFmtId="0" fontId="13" fillId="0" borderId="6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3" borderId="13" xfId="0" applyNumberFormat="1" applyFont="1" applyFill="1" applyBorder="1" applyAlignment="1">
      <alignment horizontal="center" vertical="center" wrapText="1"/>
    </xf>
    <xf numFmtId="49" fontId="13" fillId="0" borderId="31" xfId="0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Border="1" applyAlignment="1" applyProtection="1">
      <alignment horizontal="center" vertical="center" wrapText="1"/>
    </xf>
    <xf numFmtId="49" fontId="13" fillId="0" borderId="9" xfId="0" applyNumberFormat="1" applyFont="1" applyFill="1" applyBorder="1" applyAlignment="1" applyProtection="1">
      <alignment horizontal="center" vertical="center" wrapText="1"/>
    </xf>
    <xf numFmtId="0" fontId="13" fillId="0" borderId="9" xfId="0" applyNumberFormat="1" applyFont="1" applyFill="1" applyBorder="1" applyAlignment="1">
      <alignment horizontal="center" vertical="center"/>
    </xf>
    <xf numFmtId="49" fontId="13" fillId="0" borderId="32" xfId="0" applyNumberFormat="1" applyFont="1" applyFill="1" applyBorder="1" applyAlignment="1" applyProtection="1">
      <alignment horizontal="center" vertical="center" wrapText="1"/>
    </xf>
    <xf numFmtId="49" fontId="13" fillId="0" borderId="27" xfId="0" applyNumberFormat="1" applyFont="1" applyFill="1" applyBorder="1" applyAlignment="1" applyProtection="1">
      <alignment horizontal="center" vertical="center" wrapText="1"/>
    </xf>
    <xf numFmtId="1" fontId="0" fillId="0" borderId="33" xfId="0" applyNumberFormat="1" applyFont="1" applyFill="1" applyBorder="1" applyAlignment="1">
      <alignment horizontal="center"/>
    </xf>
    <xf numFmtId="3" fontId="13" fillId="0" borderId="7" xfId="0" applyNumberFormat="1" applyFont="1" applyBorder="1" applyAlignment="1" applyProtection="1">
      <alignment horizontal="center" vertical="center" wrapText="1"/>
    </xf>
    <xf numFmtId="0" fontId="0" fillId="3" borderId="0" xfId="0" applyNumberFormat="1" applyFon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0" fontId="0" fillId="0" borderId="0" xfId="0" applyNumberFormat="1" applyFont="1" applyFill="1" applyAlignment="1">
      <alignment horizontal="center"/>
    </xf>
    <xf numFmtId="0" fontId="0" fillId="3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23" fillId="3" borderId="0" xfId="0" applyNumberFormat="1" applyFont="1" applyFill="1" applyBorder="1" applyAlignment="1">
      <alignment horizontal="center"/>
    </xf>
    <xf numFmtId="0" fontId="22" fillId="3" borderId="0" xfId="0" applyNumberFormat="1" applyFont="1" applyFill="1"/>
    <xf numFmtId="0" fontId="22" fillId="3" borderId="0" xfId="0" applyNumberFormat="1" applyFont="1" applyFill="1" applyBorder="1"/>
    <xf numFmtId="0" fontId="13" fillId="0" borderId="7" xfId="0" applyNumberFormat="1" applyFont="1" applyFill="1" applyBorder="1" applyAlignment="1" applyProtection="1">
      <alignment horizontal="center" vertical="center" wrapText="1"/>
    </xf>
    <xf numFmtId="3" fontId="13" fillId="0" borderId="1" xfId="0" applyNumberFormat="1" applyFont="1" applyBorder="1" applyAlignment="1" applyProtection="1">
      <alignment vertical="center" wrapText="1"/>
    </xf>
    <xf numFmtId="0" fontId="0" fillId="0" borderId="0" xfId="0" applyNumberFormat="1" applyFont="1" applyFill="1" applyBorder="1"/>
    <xf numFmtId="0" fontId="13" fillId="3" borderId="0" xfId="0" applyNumberFormat="1" applyFont="1" applyFill="1" applyAlignment="1"/>
    <xf numFmtId="0" fontId="22" fillId="0" borderId="0" xfId="0" applyNumberFormat="1" applyFont="1" applyFill="1" applyBorder="1"/>
    <xf numFmtId="0" fontId="22" fillId="0" borderId="0" xfId="0" applyNumberFormat="1" applyFont="1" applyFill="1"/>
    <xf numFmtId="0" fontId="15" fillId="0" borderId="5" xfId="0" applyNumberFormat="1" applyFont="1" applyFill="1" applyBorder="1" applyAlignment="1">
      <alignment horizontal="center" vertical="center"/>
    </xf>
    <xf numFmtId="176" fontId="15" fillId="0" borderId="7" xfId="0" applyNumberFormat="1" applyFont="1" applyFill="1" applyBorder="1" applyAlignment="1">
      <alignment horizontal="center" vertical="center"/>
    </xf>
    <xf numFmtId="176" fontId="15" fillId="0" borderId="5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/>
    </xf>
    <xf numFmtId="0" fontId="15" fillId="0" borderId="33" xfId="0" applyNumberFormat="1" applyFont="1" applyFill="1" applyBorder="1" applyAlignment="1">
      <alignment horizontal="center" vertical="center"/>
    </xf>
    <xf numFmtId="176" fontId="15" fillId="0" borderId="12" xfId="0" applyNumberFormat="1" applyFont="1" applyFill="1" applyBorder="1" applyAlignment="1">
      <alignment horizontal="center" vertical="center"/>
    </xf>
    <xf numFmtId="176" fontId="15" fillId="0" borderId="33" xfId="0" applyNumberFormat="1" applyFont="1" applyFill="1" applyBorder="1" applyAlignment="1">
      <alignment horizontal="center" vertical="center"/>
    </xf>
    <xf numFmtId="176" fontId="15" fillId="0" borderId="12" xfId="0" applyNumberFormat="1" applyFont="1" applyFill="1" applyBorder="1" applyAlignment="1" applyProtection="1">
      <alignment horizontal="center" vertical="center"/>
    </xf>
    <xf numFmtId="176" fontId="15" fillId="0" borderId="12" xfId="0" applyNumberFormat="1" applyFont="1" applyFill="1" applyBorder="1" applyAlignment="1" applyProtection="1">
      <alignment horizontal="center" vertical="center" wrapText="1"/>
    </xf>
    <xf numFmtId="0" fontId="15" fillId="0" borderId="17" xfId="0" applyNumberFormat="1" applyFont="1" applyFill="1" applyBorder="1" applyAlignment="1">
      <alignment vertical="center"/>
    </xf>
    <xf numFmtId="176" fontId="15" fillId="0" borderId="31" xfId="0" applyNumberFormat="1" applyFont="1" applyBorder="1" applyAlignment="1" applyProtection="1">
      <alignment vertical="center" wrapText="1"/>
    </xf>
    <xf numFmtId="176" fontId="13" fillId="0" borderId="26" xfId="0" applyNumberFormat="1" applyFont="1" applyFill="1" applyBorder="1" applyAlignment="1">
      <alignment vertical="center"/>
    </xf>
    <xf numFmtId="176" fontId="15" fillId="0" borderId="1" xfId="0" applyNumberFormat="1" applyFont="1" applyBorder="1" applyAlignment="1">
      <alignment vertical="center" wrapText="1"/>
    </xf>
    <xf numFmtId="176" fontId="15" fillId="0" borderId="16" xfId="0" applyNumberFormat="1" applyFont="1" applyBorder="1" applyAlignment="1" applyProtection="1">
      <alignment vertical="center" wrapText="1"/>
    </xf>
    <xf numFmtId="176" fontId="15" fillId="0" borderId="34" xfId="0" applyNumberFormat="1" applyFont="1" applyBorder="1" applyAlignment="1" applyProtection="1">
      <alignment vertical="center" wrapText="1"/>
    </xf>
    <xf numFmtId="176" fontId="15" fillId="0" borderId="35" xfId="0" applyNumberFormat="1" applyFont="1" applyBorder="1" applyAlignment="1" applyProtection="1">
      <alignment vertical="center" wrapText="1"/>
    </xf>
    <xf numFmtId="176" fontId="15" fillId="0" borderId="36" xfId="0" applyNumberFormat="1" applyFont="1" applyBorder="1" applyAlignment="1" applyProtection="1">
      <alignment vertical="center" wrapText="1"/>
    </xf>
    <xf numFmtId="1" fontId="15" fillId="0" borderId="17" xfId="0" applyNumberFormat="1" applyFont="1" applyFill="1" applyBorder="1" applyAlignment="1">
      <alignment vertical="center"/>
    </xf>
    <xf numFmtId="176" fontId="15" fillId="0" borderId="37" xfId="0" applyNumberFormat="1" applyFont="1" applyBorder="1" applyAlignment="1" applyProtection="1">
      <alignment vertical="center" wrapText="1"/>
    </xf>
    <xf numFmtId="176" fontId="15" fillId="0" borderId="38" xfId="0" applyNumberFormat="1" applyFont="1" applyBorder="1" applyAlignment="1" applyProtection="1">
      <alignment vertical="center" wrapText="1"/>
    </xf>
    <xf numFmtId="176" fontId="15" fillId="0" borderId="39" xfId="0" applyNumberFormat="1" applyFont="1" applyBorder="1" applyAlignment="1" applyProtection="1">
      <alignment vertical="center" wrapText="1"/>
    </xf>
    <xf numFmtId="0" fontId="15" fillId="0" borderId="17" xfId="0" applyNumberFormat="1" applyFont="1" applyFill="1" applyBorder="1" applyAlignment="1">
      <alignment horizontal="center" vertical="center"/>
    </xf>
    <xf numFmtId="176" fontId="15" fillId="0" borderId="35" xfId="0" applyNumberFormat="1" applyFont="1" applyBorder="1" applyAlignment="1">
      <alignment vertical="center" wrapText="1"/>
    </xf>
    <xf numFmtId="176" fontId="15" fillId="0" borderId="26" xfId="0" applyNumberFormat="1" applyFont="1" applyFill="1" applyBorder="1" applyAlignment="1">
      <alignment horizontal="center" vertical="center"/>
    </xf>
    <xf numFmtId="176" fontId="15" fillId="0" borderId="36" xfId="0" applyNumberFormat="1" applyFont="1" applyBorder="1" applyAlignment="1">
      <alignment vertical="center" wrapText="1"/>
    </xf>
    <xf numFmtId="176" fontId="15" fillId="0" borderId="19" xfId="0" applyNumberFormat="1" applyFont="1" applyBorder="1" applyAlignment="1">
      <alignment vertical="center" wrapText="1"/>
    </xf>
    <xf numFmtId="176" fontId="15" fillId="0" borderId="40" xfId="0" applyNumberFormat="1" applyFont="1" applyBorder="1" applyAlignment="1">
      <alignment vertical="center" wrapText="1"/>
    </xf>
    <xf numFmtId="176" fontId="15" fillId="0" borderId="26" xfId="0" applyNumberFormat="1" applyFont="1" applyFill="1" applyBorder="1" applyAlignment="1">
      <alignment vertical="center"/>
    </xf>
    <xf numFmtId="176" fontId="15" fillId="0" borderId="26" xfId="0" applyNumberFormat="1" applyFont="1" applyBorder="1" applyAlignment="1" applyProtection="1">
      <alignment vertical="center" wrapText="1"/>
    </xf>
    <xf numFmtId="176" fontId="15" fillId="0" borderId="41" xfId="0" applyNumberFormat="1" applyFont="1" applyBorder="1" applyAlignment="1" applyProtection="1">
      <alignment vertical="center" wrapText="1"/>
    </xf>
    <xf numFmtId="176" fontId="15" fillId="0" borderId="35" xfId="0" applyNumberFormat="1" applyFont="1" applyBorder="1" applyAlignment="1">
      <alignment horizontal="right" vertical="center" wrapText="1"/>
    </xf>
    <xf numFmtId="176" fontId="15" fillId="0" borderId="37" xfId="0" applyNumberFormat="1" applyFont="1" applyBorder="1" applyAlignment="1">
      <alignment vertical="center" wrapText="1"/>
    </xf>
    <xf numFmtId="176" fontId="15" fillId="0" borderId="18" xfId="0" applyNumberFormat="1" applyFont="1" applyBorder="1" applyAlignment="1">
      <alignment vertical="center" wrapText="1"/>
    </xf>
    <xf numFmtId="176" fontId="15" fillId="0" borderId="42" xfId="0" applyNumberFormat="1" applyFont="1" applyBorder="1" applyAlignment="1">
      <alignment vertical="center" wrapText="1"/>
    </xf>
    <xf numFmtId="176" fontId="15" fillId="0" borderId="38" xfId="0" applyNumberFormat="1" applyFont="1" applyBorder="1" applyAlignment="1">
      <alignment horizontal="right" vertical="center" wrapText="1"/>
    </xf>
    <xf numFmtId="176" fontId="15" fillId="0" borderId="38" xfId="0" applyNumberFormat="1" applyFont="1" applyBorder="1" applyAlignment="1">
      <alignment vertical="center" wrapText="1"/>
    </xf>
    <xf numFmtId="176" fontId="15" fillId="0" borderId="43" xfId="0" applyNumberFormat="1" applyFont="1" applyBorder="1" applyAlignment="1">
      <alignment vertical="center" wrapText="1"/>
    </xf>
    <xf numFmtId="176" fontId="15" fillId="0" borderId="44" xfId="0" applyNumberFormat="1" applyFont="1" applyBorder="1" applyAlignment="1">
      <alignment vertical="center" wrapText="1"/>
    </xf>
    <xf numFmtId="0" fontId="24" fillId="0" borderId="0" xfId="0" applyNumberFormat="1" applyFont="1" applyFill="1" applyAlignment="1">
      <alignment horizontal="center"/>
    </xf>
    <xf numFmtId="176" fontId="25" fillId="0" borderId="0" xfId="0" applyNumberFormat="1" applyFont="1" applyFill="1"/>
    <xf numFmtId="176" fontId="22" fillId="0" borderId="0" xfId="0" applyNumberFormat="1" applyFont="1" applyFill="1" applyAlignment="1">
      <alignment horizontal="center"/>
    </xf>
    <xf numFmtId="1" fontId="24" fillId="0" borderId="0" xfId="0" applyNumberFormat="1" applyFont="1" applyFill="1"/>
    <xf numFmtId="0" fontId="15" fillId="3" borderId="0" xfId="0" applyNumberFormat="1" applyFont="1" applyFill="1"/>
    <xf numFmtId="0" fontId="15" fillId="3" borderId="0" xfId="0" applyNumberFormat="1" applyFont="1" applyFill="1" applyAlignment="1"/>
    <xf numFmtId="0" fontId="15" fillId="0" borderId="6" xfId="0" applyNumberFormat="1" applyFont="1" applyFill="1" applyBorder="1" applyAlignment="1">
      <alignment horizontal="center" vertical="center"/>
    </xf>
    <xf numFmtId="0" fontId="15" fillId="0" borderId="7" xfId="0" applyNumberFormat="1" applyFont="1" applyFill="1" applyBorder="1" applyAlignment="1">
      <alignment horizontal="center" vertical="center"/>
    </xf>
    <xf numFmtId="0" fontId="15" fillId="3" borderId="26" xfId="0" applyNumberFormat="1" applyFont="1" applyFill="1" applyBorder="1" applyAlignment="1" applyProtection="1">
      <alignment horizontal="center" vertical="center"/>
    </xf>
    <xf numFmtId="0" fontId="15" fillId="3" borderId="17" xfId="0" applyNumberFormat="1" applyFont="1" applyFill="1" applyBorder="1" applyAlignment="1" applyProtection="1">
      <alignment horizontal="center" vertical="center"/>
    </xf>
    <xf numFmtId="0" fontId="15" fillId="0" borderId="17" xfId="0" applyNumberFormat="1" applyFont="1" applyFill="1" applyBorder="1" applyAlignment="1" applyProtection="1">
      <alignment horizontal="center" vertical="center" wrapText="1"/>
    </xf>
    <xf numFmtId="0" fontId="15" fillId="0" borderId="18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0" fontId="15" fillId="3" borderId="12" xfId="0" applyNumberFormat="1" applyFont="1" applyFill="1" applyBorder="1" applyAlignment="1">
      <alignment horizontal="center" vertical="center" wrapText="1"/>
    </xf>
    <xf numFmtId="0" fontId="15" fillId="0" borderId="13" xfId="0" applyNumberFormat="1" applyFont="1" applyFill="1" applyBorder="1" applyAlignment="1">
      <alignment horizontal="center" vertical="center" wrapText="1"/>
    </xf>
    <xf numFmtId="0" fontId="15" fillId="0" borderId="9" xfId="0" applyNumberFormat="1" applyFont="1" applyFill="1" applyBorder="1" applyAlignment="1" applyProtection="1">
      <alignment horizontal="center" vertical="center" wrapText="1"/>
    </xf>
    <xf numFmtId="0" fontId="15" fillId="0" borderId="26" xfId="0" applyNumberFormat="1" applyFont="1" applyFill="1" applyBorder="1" applyAlignment="1" applyProtection="1">
      <alignment horizontal="center" vertical="center" wrapText="1"/>
    </xf>
    <xf numFmtId="0" fontId="15" fillId="3" borderId="14" xfId="0" applyNumberFormat="1" applyFont="1" applyFill="1" applyBorder="1" applyAlignment="1" applyProtection="1">
      <alignment horizontal="center" vertical="center"/>
    </xf>
    <xf numFmtId="0" fontId="15" fillId="0" borderId="14" xfId="0" applyNumberFormat="1" applyFont="1" applyFill="1" applyBorder="1" applyAlignment="1" applyProtection="1">
      <alignment horizontal="center" vertical="center" wrapText="1"/>
    </xf>
    <xf numFmtId="49" fontId="15" fillId="0" borderId="17" xfId="0" applyNumberFormat="1" applyFont="1" applyFill="1" applyBorder="1" applyAlignment="1" applyProtection="1">
      <alignment vertical="center" wrapText="1"/>
    </xf>
    <xf numFmtId="49" fontId="15" fillId="0" borderId="11" xfId="0" applyNumberFormat="1" applyFont="1" applyFill="1" applyBorder="1" applyAlignment="1" applyProtection="1">
      <alignment vertical="center" wrapText="1"/>
    </xf>
    <xf numFmtId="177" fontId="15" fillId="0" borderId="5" xfId="0" applyNumberFormat="1" applyFont="1" applyBorder="1" applyAlignment="1" applyProtection="1">
      <alignment vertical="center" wrapText="1"/>
    </xf>
    <xf numFmtId="3" fontId="15" fillId="0" borderId="24" xfId="0" applyNumberFormat="1" applyFont="1" applyBorder="1" applyAlignment="1" applyProtection="1">
      <alignment vertical="center" wrapText="1"/>
    </xf>
    <xf numFmtId="0" fontId="13" fillId="0" borderId="9" xfId="0" applyNumberFormat="1" applyFont="1" applyFill="1" applyBorder="1" applyAlignment="1">
      <alignment horizontal="left" vertical="center" wrapText="1"/>
    </xf>
    <xf numFmtId="0" fontId="0" fillId="3" borderId="9" xfId="0" applyNumberFormat="1" applyFont="1" applyFill="1" applyBorder="1"/>
    <xf numFmtId="0" fontId="0" fillId="0" borderId="9" xfId="0" applyNumberFormat="1" applyFont="1" applyFill="1" applyBorder="1"/>
    <xf numFmtId="0" fontId="13" fillId="0" borderId="9" xfId="0" applyNumberFormat="1" applyFont="1" applyFill="1" applyBorder="1" applyAlignment="1">
      <alignment horizontal="left" vertical="center"/>
    </xf>
    <xf numFmtId="4" fontId="13" fillId="0" borderId="9" xfId="0" applyNumberFormat="1" applyFont="1" applyFill="1" applyBorder="1" applyAlignment="1">
      <alignment horizontal="right" vertical="center"/>
    </xf>
    <xf numFmtId="1" fontId="0" fillId="0" borderId="9" xfId="0" applyNumberFormat="1" applyFont="1" applyFill="1" applyBorder="1"/>
    <xf numFmtId="0" fontId="13" fillId="3" borderId="9" xfId="0" applyNumberFormat="1" applyFont="1" applyFill="1" applyBorder="1" applyAlignment="1" applyProtection="1">
      <alignment vertical="center"/>
    </xf>
    <xf numFmtId="0" fontId="18" fillId="0" borderId="0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18" fillId="3" borderId="0" xfId="0" applyNumberFormat="1" applyFont="1" applyFill="1" applyBorder="1"/>
    <xf numFmtId="0" fontId="18" fillId="3" borderId="0" xfId="0" applyNumberFormat="1" applyFont="1" applyFill="1" applyBorder="1" applyAlignment="1">
      <alignment horizontal="center" vertical="center"/>
    </xf>
    <xf numFmtId="0" fontId="20" fillId="3" borderId="0" xfId="0" applyNumberFormat="1" applyFont="1" applyFill="1" applyBorder="1" applyAlignment="1">
      <alignment horizontal="center" vertical="center"/>
    </xf>
    <xf numFmtId="0" fontId="21" fillId="3" borderId="0" xfId="0" applyNumberFormat="1" applyFont="1" applyFill="1" applyBorder="1" applyAlignment="1">
      <alignment horizontal="center" vertical="center"/>
    </xf>
    <xf numFmtId="0" fontId="18" fillId="3" borderId="0" xfId="0" applyNumberFormat="1" applyFont="1" applyFill="1" applyAlignment="1">
      <alignment horizontal="center" vertical="center"/>
    </xf>
    <xf numFmtId="0" fontId="18" fillId="3" borderId="0" xfId="0" applyNumberFormat="1" applyFont="1" applyFill="1"/>
    <xf numFmtId="0" fontId="15" fillId="3" borderId="0" xfId="0" applyNumberFormat="1" applyFont="1" applyFill="1" applyAlignment="1" applyProtection="1">
      <alignment vertical="center"/>
    </xf>
    <xf numFmtId="0" fontId="15" fillId="3" borderId="0" xfId="0" applyNumberFormat="1" applyFont="1" applyFill="1" applyAlignment="1">
      <alignment horizontal="right" vertical="center"/>
    </xf>
    <xf numFmtId="0" fontId="15" fillId="0" borderId="15" xfId="0" applyNumberFormat="1" applyFont="1" applyFill="1" applyBorder="1" applyAlignment="1" applyProtection="1">
      <alignment horizontal="center" vertical="center" wrapText="1"/>
    </xf>
    <xf numFmtId="3" fontId="15" fillId="0" borderId="45" xfId="0" applyNumberFormat="1" applyFont="1" applyBorder="1" applyAlignment="1" applyProtection="1">
      <alignment vertical="center" wrapText="1"/>
    </xf>
    <xf numFmtId="0" fontId="13" fillId="0" borderId="0" xfId="0" applyNumberFormat="1" applyFont="1" applyFill="1" applyAlignment="1">
      <alignment horizontal="center"/>
    </xf>
    <xf numFmtId="0" fontId="13" fillId="3" borderId="0" xfId="0" applyNumberFormat="1" applyFont="1" applyFill="1" applyAlignment="1">
      <alignment horizontal="center"/>
    </xf>
    <xf numFmtId="0" fontId="13" fillId="0" borderId="0" xfId="0" applyNumberFormat="1" applyFont="1" applyFill="1" applyAlignment="1" applyProtection="1">
      <alignment horizontal="center" vertical="center"/>
    </xf>
    <xf numFmtId="0" fontId="13" fillId="0" borderId="46" xfId="0" applyNumberFormat="1" applyFont="1" applyFill="1" applyBorder="1" applyAlignment="1" applyProtection="1">
      <alignment horizontal="center" vertical="center" wrapText="1"/>
    </xf>
    <xf numFmtId="0" fontId="13" fillId="0" borderId="47" xfId="0" applyNumberFormat="1" applyFont="1" applyFill="1" applyBorder="1" applyAlignment="1" applyProtection="1">
      <alignment horizontal="center" vertical="center" wrapText="1"/>
    </xf>
    <xf numFmtId="49" fontId="15" fillId="0" borderId="11" xfId="0" applyNumberFormat="1" applyFont="1" applyFill="1" applyBorder="1" applyAlignment="1" applyProtection="1">
      <alignment horizontal="center" vertical="center" wrapText="1"/>
    </xf>
    <xf numFmtId="3" fontId="13" fillId="0" borderId="9" xfId="0" applyNumberFormat="1" applyFont="1" applyBorder="1" applyAlignment="1" applyProtection="1">
      <alignment horizontal="center" vertical="center" wrapText="1"/>
    </xf>
    <xf numFmtId="3" fontId="13" fillId="0" borderId="48" xfId="0" applyNumberFormat="1" applyFont="1" applyBorder="1" applyAlignment="1" applyProtection="1">
      <alignment horizontal="center" vertical="center" wrapText="1"/>
    </xf>
    <xf numFmtId="0" fontId="0" fillId="3" borderId="9" xfId="0" applyNumberFormat="1" applyFont="1" applyFill="1" applyBorder="1" applyAlignment="1">
      <alignment horizontal="center"/>
    </xf>
    <xf numFmtId="0" fontId="0" fillId="0" borderId="9" xfId="0" applyNumberFormat="1" applyFont="1" applyFill="1" applyBorder="1" applyAlignment="1">
      <alignment horizontal="center"/>
    </xf>
    <xf numFmtId="4" fontId="13" fillId="0" borderId="9" xfId="0" applyNumberFormat="1" applyFont="1" applyFill="1" applyBorder="1" applyAlignment="1">
      <alignment horizontal="center" vertical="center"/>
    </xf>
    <xf numFmtId="1" fontId="0" fillId="0" borderId="9" xfId="0" applyNumberFormat="1" applyFont="1" applyFill="1" applyBorder="1" applyAlignment="1">
      <alignment horizontal="center"/>
    </xf>
    <xf numFmtId="0" fontId="13" fillId="3" borderId="9" xfId="0" applyNumberFormat="1" applyFont="1" applyFill="1" applyBorder="1" applyAlignment="1" applyProtection="1">
      <alignment horizontal="center" vertical="center"/>
    </xf>
    <xf numFmtId="0" fontId="13" fillId="0" borderId="8" xfId="0" applyNumberFormat="1" applyFont="1" applyFill="1" applyBorder="1" applyAlignment="1" applyProtection="1">
      <alignment horizontal="center" vertical="center" wrapText="1"/>
    </xf>
    <xf numFmtId="0" fontId="13" fillId="3" borderId="17" xfId="0" applyNumberFormat="1" applyFont="1" applyFill="1" applyBorder="1" applyAlignment="1" applyProtection="1">
      <alignment horizontal="center" vertical="center" wrapText="1"/>
    </xf>
    <xf numFmtId="1" fontId="0" fillId="0" borderId="5" xfId="0" applyNumberFormat="1" applyFont="1" applyFill="1" applyBorder="1" applyAlignment="1">
      <alignment horizontal="center" vertical="center"/>
    </xf>
    <xf numFmtId="1" fontId="0" fillId="0" borderId="6" xfId="0" applyNumberFormat="1" applyFont="1" applyFill="1" applyBorder="1" applyAlignment="1">
      <alignment horizontal="center" vertical="center"/>
    </xf>
    <xf numFmtId="0" fontId="13" fillId="0" borderId="31" xfId="0" applyNumberFormat="1" applyFont="1" applyFill="1" applyBorder="1" applyAlignment="1" applyProtection="1">
      <alignment horizontal="center" vertical="center" wrapText="1"/>
    </xf>
    <xf numFmtId="178" fontId="13" fillId="0" borderId="8" xfId="0" applyNumberFormat="1" applyFont="1" applyFill="1" applyBorder="1" applyAlignment="1" applyProtection="1">
      <alignment horizontal="center" vertical="center" wrapText="1"/>
    </xf>
    <xf numFmtId="0" fontId="13" fillId="3" borderId="9" xfId="0" applyNumberFormat="1" applyFont="1" applyFill="1" applyBorder="1" applyAlignment="1" applyProtection="1">
      <alignment horizontal="center" vertical="center" wrapText="1"/>
    </xf>
    <xf numFmtId="0" fontId="13" fillId="0" borderId="33" xfId="0" applyNumberFormat="1" applyFont="1" applyFill="1" applyBorder="1" applyAlignment="1" applyProtection="1">
      <alignment horizontal="center" vertical="center" wrapText="1"/>
    </xf>
    <xf numFmtId="0" fontId="13" fillId="0" borderId="32" xfId="0" applyNumberFormat="1" applyFont="1" applyFill="1" applyBorder="1" applyAlignment="1" applyProtection="1">
      <alignment horizontal="center" vertical="center" wrapText="1"/>
    </xf>
    <xf numFmtId="178" fontId="13" fillId="0" borderId="48" xfId="0" applyNumberFormat="1" applyFont="1" applyFill="1" applyBorder="1" applyAlignment="1" applyProtection="1">
      <alignment horizontal="center" vertical="center" wrapText="1"/>
    </xf>
    <xf numFmtId="0" fontId="13" fillId="3" borderId="15" xfId="0" applyNumberFormat="1" applyFont="1" applyFill="1" applyBorder="1" applyAlignment="1" applyProtection="1">
      <alignment horizontal="center" vertical="center" wrapText="1"/>
    </xf>
    <xf numFmtId="3" fontId="13" fillId="0" borderId="49" xfId="0" applyNumberFormat="1" applyFont="1" applyBorder="1" applyAlignment="1" applyProtection="1">
      <alignment horizontal="center" vertical="center" wrapText="1"/>
    </xf>
    <xf numFmtId="3" fontId="13" fillId="0" borderId="22" xfId="0" applyNumberFormat="1" applyFont="1" applyBorder="1" applyAlignment="1" applyProtection="1">
      <alignment horizontal="center" vertical="center" wrapText="1"/>
    </xf>
    <xf numFmtId="3" fontId="13" fillId="0" borderId="16" xfId="0" applyNumberFormat="1" applyFont="1" applyBorder="1" applyAlignment="1" applyProtection="1">
      <alignment horizontal="center" vertical="center" wrapText="1"/>
    </xf>
    <xf numFmtId="0" fontId="13" fillId="3" borderId="14" xfId="0" applyNumberFormat="1" applyFont="1" applyFill="1" applyBorder="1" applyAlignment="1" applyProtection="1">
      <alignment horizontal="center" vertical="center" wrapText="1"/>
    </xf>
    <xf numFmtId="3" fontId="13" fillId="0" borderId="14" xfId="0" applyNumberFormat="1" applyFont="1" applyBorder="1" applyAlignment="1" applyProtection="1">
      <alignment horizontal="center" vertical="center" wrapText="1"/>
    </xf>
    <xf numFmtId="3" fontId="13" fillId="0" borderId="15" xfId="0" applyNumberFormat="1" applyFont="1" applyBorder="1" applyAlignment="1" applyProtection="1">
      <alignment horizontal="center" vertical="center" wrapText="1"/>
    </xf>
    <xf numFmtId="0" fontId="22" fillId="3" borderId="0" xfId="0" applyNumberFormat="1" applyFont="1" applyFill="1" applyAlignment="1">
      <alignment horizontal="center"/>
    </xf>
    <xf numFmtId="0" fontId="13" fillId="3" borderId="0" xfId="0" applyNumberFormat="1" applyFont="1" applyFill="1" applyAlignment="1" applyProtection="1">
      <alignment horizontal="center" vertical="center"/>
    </xf>
    <xf numFmtId="0" fontId="15" fillId="0" borderId="0" xfId="0" applyNumberFormat="1" applyFont="1" applyFill="1" applyAlignment="1">
      <alignment horizontal="center" vertical="center"/>
    </xf>
    <xf numFmtId="1" fontId="0" fillId="0" borderId="7" xfId="0" applyNumberFormat="1" applyFont="1" applyFill="1" applyBorder="1" applyAlignment="1">
      <alignment horizontal="center" vertical="center"/>
    </xf>
    <xf numFmtId="0" fontId="13" fillId="0" borderId="48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left" vertical="center"/>
    </xf>
    <xf numFmtId="176" fontId="15" fillId="0" borderId="0" xfId="0" applyNumberFormat="1" applyFont="1" applyFill="1" applyBorder="1" applyAlignment="1" applyProtection="1">
      <alignment horizontal="left"/>
    </xf>
    <xf numFmtId="176" fontId="15" fillId="0" borderId="1" xfId="0" applyNumberFormat="1" applyFont="1" applyBorder="1" applyAlignment="1" applyProtection="1">
      <alignment vertical="center" wrapText="1"/>
    </xf>
    <xf numFmtId="0" fontId="15" fillId="0" borderId="26" xfId="0" applyNumberFormat="1" applyFont="1" applyFill="1" applyBorder="1" applyAlignment="1">
      <alignment vertical="center"/>
    </xf>
    <xf numFmtId="0" fontId="15" fillId="0" borderId="26" xfId="0" applyNumberFormat="1" applyFont="1" applyFill="1" applyBorder="1" applyAlignment="1">
      <alignment horizontal="center" vertical="center"/>
    </xf>
    <xf numFmtId="1" fontId="26" fillId="0" borderId="0" xfId="0" applyNumberFormat="1" applyFont="1" applyFill="1"/>
    <xf numFmtId="176" fontId="25" fillId="0" borderId="21" xfId="0" applyNumberFormat="1" applyFont="1" applyBorder="1" applyAlignment="1"/>
    <xf numFmtId="0" fontId="22" fillId="0" borderId="0" xfId="0" applyNumberFormat="1" applyFont="1" applyFill="1" applyAlignment="1">
      <alignment horizontal="center"/>
    </xf>
    <xf numFmtId="176" fontId="22" fillId="0" borderId="0" xfId="0" applyNumberFormat="1" applyFont="1" applyBorder="1" applyAlignment="1"/>
    <xf numFmtId="1" fontId="27" fillId="0" borderId="0" xfId="0" applyNumberFormat="1" applyFont="1" applyFill="1"/>
    <xf numFmtId="179" fontId="28" fillId="0" borderId="0" xfId="0" applyNumberFormat="1" applyFont="1" applyFill="1" applyAlignment="1" applyProtection="1">
      <alignment horizontal="center" vertical="top"/>
    </xf>
    <xf numFmtId="1" fontId="29" fillId="0" borderId="0" xfId="0" applyNumberFormat="1" applyFont="1" applyFill="1" applyAlignment="1">
      <alignment horizontal="center" vertical="center"/>
    </xf>
    <xf numFmtId="1" fontId="13" fillId="0" borderId="0" xfId="0" applyNumberFormat="1" applyFont="1" applyFill="1" applyAlignment="1" applyProtection="1">
      <alignment vertical="center"/>
    </xf>
    <xf numFmtId="1" fontId="30" fillId="0" borderId="0" xfId="0" applyNumberFormat="1" applyFont="1" applyFill="1" applyAlignment="1">
      <alignment horizontal="center"/>
    </xf>
    <xf numFmtId="1" fontId="30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workbookViewId="0">
      <selection activeCell="A7" sqref="A7"/>
    </sheetView>
  </sheetViews>
  <sheetFormatPr defaultColWidth="9.16666666666667" defaultRowHeight="11.25" outlineLevelRow="7"/>
  <cols>
    <col min="1" max="1" width="163.833333333333" customWidth="1"/>
  </cols>
  <sheetData>
    <row r="1" ht="14.25" spans="1:1">
      <c r="A1" s="319"/>
    </row>
    <row r="3" ht="102" customHeight="1" spans="1:1">
      <c r="A3" s="320" t="s">
        <v>0</v>
      </c>
    </row>
    <row r="4" ht="107.25" customHeight="1" spans="1:1">
      <c r="A4" s="321" t="s">
        <v>1</v>
      </c>
    </row>
    <row r="5" ht="409.5" hidden="1" customHeight="1" spans="1:1">
      <c r="A5" s="322"/>
    </row>
    <row r="6" ht="29.25" customHeight="1" spans="1:1">
      <c r="A6" s="323"/>
    </row>
    <row r="7" ht="78" customHeight="1"/>
    <row r="8" ht="82.5" customHeight="1" spans="1:1">
      <c r="A8" s="324" t="s">
        <v>2</v>
      </c>
    </row>
  </sheetData>
  <sheetProtection formatCells="0" formatColumns="0" formatRows="0" insertRows="0" insertColumns="0" insertHyperlinks="0" deleteColumns="0" deleteRows="0" sort="0" autoFilter="0" pivotTables="0"/>
  <printOptions horizontalCentered="1" verticalCentered="1"/>
  <pageMargins left="0.590972244739532" right="0.590972244739532" top="0.590972244739532" bottom="0.590972244739532" header="0" footer="0"/>
  <pageSetup paperSize="9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showGridLines="0" showZeros="0" workbookViewId="0">
      <selection activeCell="D21" sqref="D21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62"/>
      <c r="B1" s="62"/>
      <c r="C1" s="62"/>
      <c r="D1" s="62"/>
      <c r="E1" s="63"/>
      <c r="F1" s="62"/>
      <c r="G1" s="62"/>
      <c r="H1" s="28" t="s">
        <v>382</v>
      </c>
      <c r="I1" s="82"/>
    </row>
    <row r="2" ht="25.5" customHeight="1" spans="1:9">
      <c r="A2" s="25" t="s">
        <v>383</v>
      </c>
      <c r="B2" s="25"/>
      <c r="C2" s="25"/>
      <c r="D2" s="25"/>
      <c r="E2" s="25"/>
      <c r="F2" s="25"/>
      <c r="G2" s="25"/>
      <c r="H2" s="25"/>
      <c r="I2" s="82"/>
    </row>
    <row r="3" ht="20.1" customHeight="1" spans="1:9">
      <c r="A3" s="97" t="s">
        <v>61</v>
      </c>
      <c r="B3" s="97"/>
      <c r="C3" s="97"/>
      <c r="D3" s="97"/>
      <c r="E3" s="65"/>
      <c r="F3" s="65"/>
      <c r="G3" s="65"/>
      <c r="H3" s="28" t="s">
        <v>6</v>
      </c>
      <c r="I3" s="82"/>
    </row>
    <row r="4" ht="20.1" customHeight="1" spans="1:9">
      <c r="A4" s="66" t="s">
        <v>384</v>
      </c>
      <c r="B4" s="66" t="s">
        <v>5</v>
      </c>
      <c r="C4" s="33" t="s">
        <v>385</v>
      </c>
      <c r="D4" s="33"/>
      <c r="E4" s="43"/>
      <c r="F4" s="43"/>
      <c r="G4" s="43"/>
      <c r="H4" s="33"/>
      <c r="I4" s="82"/>
    </row>
    <row r="5" ht="20.1" customHeight="1" spans="1:9">
      <c r="A5" s="66"/>
      <c r="B5" s="66"/>
      <c r="C5" s="67" t="s">
        <v>63</v>
      </c>
      <c r="D5" s="35" t="s">
        <v>263</v>
      </c>
      <c r="E5" s="68" t="s">
        <v>386</v>
      </c>
      <c r="F5" s="69"/>
      <c r="G5" s="70"/>
      <c r="H5" s="71" t="s">
        <v>268</v>
      </c>
      <c r="I5" s="82"/>
    </row>
    <row r="6" ht="33.75" customHeight="1" spans="1:9">
      <c r="A6" s="41"/>
      <c r="B6" s="41"/>
      <c r="C6" s="72"/>
      <c r="D6" s="42"/>
      <c r="E6" s="73" t="s">
        <v>78</v>
      </c>
      <c r="F6" s="74" t="s">
        <v>387</v>
      </c>
      <c r="G6" s="75" t="s">
        <v>388</v>
      </c>
      <c r="H6" s="76"/>
      <c r="I6" s="82"/>
    </row>
    <row r="7" ht="33.75" customHeight="1" spans="1:9">
      <c r="A7" s="98" t="s">
        <v>377</v>
      </c>
      <c r="B7" s="98" t="s">
        <v>389</v>
      </c>
      <c r="C7" s="99">
        <f>SUM(D7,E7,H7)</f>
        <v>0</v>
      </c>
      <c r="D7" s="100" t="s">
        <v>390</v>
      </c>
      <c r="E7" s="100">
        <f>SUM(F7,G7)</f>
        <v>0</v>
      </c>
      <c r="F7" s="100" t="s">
        <v>391</v>
      </c>
      <c r="G7" s="101" t="s">
        <v>392</v>
      </c>
      <c r="H7" s="102" t="s">
        <v>393</v>
      </c>
      <c r="I7" s="82"/>
    </row>
    <row r="8" ht="20.1" customHeight="1" spans="1:9">
      <c r="A8" s="98" t="s">
        <v>86</v>
      </c>
      <c r="B8" s="98" t="s">
        <v>0</v>
      </c>
      <c r="C8" s="99">
        <f>D8+E8+H8</f>
        <v>340500</v>
      </c>
      <c r="D8" s="100"/>
      <c r="E8" s="100">
        <f>F8+G8</f>
        <v>304000</v>
      </c>
      <c r="F8" s="100"/>
      <c r="G8" s="101">
        <v>304000</v>
      </c>
      <c r="H8" s="102">
        <v>36500</v>
      </c>
      <c r="I8" s="104"/>
    </row>
    <row r="9" ht="20.1" customHeight="1" spans="1:9">
      <c r="A9" s="81"/>
      <c r="B9" s="81"/>
      <c r="C9" s="81"/>
      <c r="D9" s="81"/>
      <c r="E9" s="103"/>
      <c r="F9" s="81"/>
      <c r="G9" s="81"/>
      <c r="H9" s="82"/>
      <c r="I9" s="82"/>
    </row>
    <row r="10" ht="20.1" customHeight="1" spans="1:9">
      <c r="A10" s="83"/>
      <c r="B10" s="83"/>
      <c r="C10" s="83"/>
      <c r="D10" s="83"/>
      <c r="E10" s="84"/>
      <c r="F10" s="85"/>
      <c r="G10" s="85"/>
      <c r="H10" s="82"/>
      <c r="I10" s="87"/>
    </row>
    <row r="11" ht="20.1" customHeight="1" spans="1:9">
      <c r="A11" s="83"/>
      <c r="B11" s="83"/>
      <c r="C11" s="83"/>
      <c r="D11" s="83"/>
      <c r="E11" s="86"/>
      <c r="F11" s="83"/>
      <c r="G11" s="83"/>
      <c r="H11" s="87"/>
      <c r="I11" s="87"/>
    </row>
    <row r="12" ht="20.1" customHeight="1" spans="1:9">
      <c r="A12" s="83"/>
      <c r="B12" s="83"/>
      <c r="C12" s="83"/>
      <c r="D12" s="83"/>
      <c r="E12" s="86"/>
      <c r="F12" s="83"/>
      <c r="G12" s="83"/>
      <c r="H12" s="87"/>
      <c r="I12" s="87"/>
    </row>
    <row r="13" ht="20.1" customHeight="1" spans="1:9">
      <c r="A13" s="83"/>
      <c r="B13" s="83"/>
      <c r="C13" s="83"/>
      <c r="D13" s="83"/>
      <c r="E13" s="84"/>
      <c r="F13" s="83"/>
      <c r="G13" s="83"/>
      <c r="H13" s="87"/>
      <c r="I13" s="87"/>
    </row>
    <row r="14" ht="20.1" customHeight="1" spans="1:9">
      <c r="A14" s="83"/>
      <c r="B14" s="83"/>
      <c r="C14" s="83"/>
      <c r="D14" s="83"/>
      <c r="E14" s="84"/>
      <c r="F14" s="83"/>
      <c r="G14" s="83"/>
      <c r="H14" s="87"/>
      <c r="I14" s="87"/>
    </row>
    <row r="15" ht="20.1" customHeight="1" spans="1:9">
      <c r="A15" s="83"/>
      <c r="B15" s="83"/>
      <c r="C15" s="83"/>
      <c r="D15" s="83"/>
      <c r="E15" s="86"/>
      <c r="F15" s="83"/>
      <c r="G15" s="83"/>
      <c r="H15" s="87"/>
      <c r="I15" s="87"/>
    </row>
    <row r="16" ht="20.1" customHeight="1" spans="1:9">
      <c r="A16" s="83"/>
      <c r="B16" s="83"/>
      <c r="C16" s="83"/>
      <c r="D16" s="83"/>
      <c r="E16" s="86"/>
      <c r="F16" s="83"/>
      <c r="G16" s="83"/>
      <c r="H16" s="87"/>
      <c r="I16" s="87"/>
    </row>
    <row r="17" ht="20.1" customHeight="1" spans="1:9">
      <c r="A17" s="83"/>
      <c r="B17" s="83"/>
      <c r="C17" s="83"/>
      <c r="D17" s="83"/>
      <c r="E17" s="84"/>
      <c r="F17" s="83"/>
      <c r="G17" s="83"/>
      <c r="H17" s="87"/>
      <c r="I17" s="87"/>
    </row>
    <row r="18" ht="20.1" customHeight="1" spans="1:9">
      <c r="A18" s="83"/>
      <c r="B18" s="83"/>
      <c r="C18" s="83"/>
      <c r="D18" s="83"/>
      <c r="E18" s="84"/>
      <c r="F18" s="83"/>
      <c r="G18" s="83"/>
      <c r="H18" s="87"/>
      <c r="I18" s="87"/>
    </row>
    <row r="19" ht="20.1" customHeight="1" spans="1:9">
      <c r="A19" s="83"/>
      <c r="B19" s="83"/>
      <c r="C19" s="83"/>
      <c r="D19" s="83"/>
      <c r="E19" s="88"/>
      <c r="F19" s="83"/>
      <c r="G19" s="83"/>
      <c r="H19" s="87"/>
      <c r="I19" s="87"/>
    </row>
    <row r="20" ht="20.1" customHeight="1" spans="1:9">
      <c r="A20" s="83"/>
      <c r="B20" s="83"/>
      <c r="C20" s="83"/>
      <c r="D20" s="83"/>
      <c r="E20" s="86"/>
      <c r="F20" s="83"/>
      <c r="G20" s="83"/>
      <c r="H20" s="87"/>
      <c r="I20" s="87"/>
    </row>
    <row r="21" ht="20.1" customHeight="1" spans="1:9">
      <c r="A21" s="86"/>
      <c r="B21" s="86"/>
      <c r="C21" s="86"/>
      <c r="D21" s="86"/>
      <c r="E21" s="86"/>
      <c r="F21" s="83"/>
      <c r="G21" s="83"/>
      <c r="H21" s="87"/>
      <c r="I21" s="87"/>
    </row>
    <row r="22" ht="20.1" customHeight="1" spans="1:9">
      <c r="A22" s="87"/>
      <c r="B22" s="87"/>
      <c r="C22" s="87"/>
      <c r="D22" s="87"/>
      <c r="E22" s="89"/>
      <c r="F22" s="87"/>
      <c r="G22" s="87"/>
      <c r="H22" s="87"/>
      <c r="I22" s="87"/>
    </row>
    <row r="23" ht="20.1" customHeight="1" spans="1:9">
      <c r="A23" s="87"/>
      <c r="B23" s="87"/>
      <c r="C23" s="87"/>
      <c r="D23" s="87"/>
      <c r="E23" s="89"/>
      <c r="F23" s="87"/>
      <c r="G23" s="87"/>
      <c r="H23" s="87"/>
      <c r="I23" s="87"/>
    </row>
    <row r="24" ht="20.1" customHeight="1" spans="1:9">
      <c r="A24" s="87"/>
      <c r="B24" s="87"/>
      <c r="C24" s="87"/>
      <c r="D24" s="87"/>
      <c r="E24" s="89"/>
      <c r="F24" s="87"/>
      <c r="G24" s="87"/>
      <c r="H24" s="87"/>
      <c r="I24" s="87"/>
    </row>
    <row r="25" ht="20.1" customHeight="1" spans="1:9">
      <c r="A25" s="87"/>
      <c r="B25" s="87"/>
      <c r="C25" s="87"/>
      <c r="D25" s="87"/>
      <c r="E25" s="89"/>
      <c r="F25" s="87"/>
      <c r="G25" s="87"/>
      <c r="H25" s="87"/>
      <c r="I25" s="87"/>
    </row>
    <row r="26" ht="20.1" customHeight="1" spans="1:9">
      <c r="A26" s="87"/>
      <c r="B26" s="87"/>
      <c r="C26" s="87"/>
      <c r="D26" s="87"/>
      <c r="E26" s="89"/>
      <c r="F26" s="87"/>
      <c r="G26" s="87"/>
      <c r="H26" s="87"/>
      <c r="I26" s="87"/>
    </row>
    <row r="27" ht="20.1" customHeight="1" spans="1:9">
      <c r="A27" s="87"/>
      <c r="B27" s="87"/>
      <c r="C27" s="87"/>
      <c r="D27" s="87"/>
      <c r="E27" s="89"/>
      <c r="F27" s="87"/>
      <c r="G27" s="87"/>
      <c r="H27" s="87"/>
      <c r="I27" s="87"/>
    </row>
    <row r="28" ht="20.1" customHeight="1" spans="1:9">
      <c r="A28" s="87"/>
      <c r="B28" s="87"/>
      <c r="C28" s="87"/>
      <c r="D28" s="87"/>
      <c r="E28" s="89"/>
      <c r="F28" s="87"/>
      <c r="G28" s="87"/>
      <c r="H28" s="87"/>
      <c r="I28" s="87"/>
    </row>
    <row r="29" ht="20.1" customHeight="1" spans="1:9">
      <c r="A29" s="87"/>
      <c r="B29" s="87"/>
      <c r="C29" s="87"/>
      <c r="D29" s="87"/>
      <c r="E29" s="89"/>
      <c r="F29" s="87"/>
      <c r="G29" s="87"/>
      <c r="H29" s="87"/>
      <c r="I29" s="87"/>
    </row>
    <row r="30" ht="20.1" customHeight="1" spans="1:9">
      <c r="A30" s="87"/>
      <c r="B30" s="87"/>
      <c r="C30" s="87"/>
      <c r="D30" s="87"/>
      <c r="E30" s="89"/>
      <c r="F30" s="87"/>
      <c r="G30" s="87"/>
      <c r="H30" s="87"/>
      <c r="I30" s="87"/>
    </row>
    <row r="31" ht="20.1" customHeight="1" spans="1:9">
      <c r="A31" s="87"/>
      <c r="B31" s="87"/>
      <c r="C31" s="87"/>
      <c r="D31" s="87"/>
      <c r="E31" s="89"/>
      <c r="F31" s="87"/>
      <c r="G31" s="87"/>
      <c r="H31" s="87"/>
      <c r="I31" s="87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3:D3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52"/>
  <sheetViews>
    <sheetView showGridLines="0" showZeros="0" workbookViewId="0">
      <selection activeCell="E19" sqref="E19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1.3333333333333" customWidth="1"/>
    <col min="6" max="8" width="18.1666666666667" customWidth="1"/>
    <col min="9" max="245" width="10.6666666666667" customWidth="1"/>
  </cols>
  <sheetData>
    <row r="1" ht="20.1" customHeight="1" spans="1:245">
      <c r="A1" s="22"/>
      <c r="B1" s="23"/>
      <c r="C1" s="23"/>
      <c r="D1" s="23"/>
      <c r="E1" s="23"/>
      <c r="F1" s="23"/>
      <c r="G1" s="23"/>
      <c r="H1" s="24" t="s">
        <v>394</v>
      </c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</row>
    <row r="2" ht="20.1" customHeight="1" spans="1:245">
      <c r="A2" s="25" t="s">
        <v>395</v>
      </c>
      <c r="B2" s="25"/>
      <c r="C2" s="25"/>
      <c r="D2" s="25"/>
      <c r="E2" s="25"/>
      <c r="F2" s="25"/>
      <c r="G2" s="25"/>
      <c r="H2" s="25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56"/>
      <c r="FE2" s="56"/>
      <c r="FF2" s="56"/>
      <c r="FG2" s="56"/>
      <c r="FH2" s="56"/>
      <c r="FI2" s="56"/>
      <c r="FJ2" s="56"/>
      <c r="FK2" s="56"/>
      <c r="FL2" s="56"/>
      <c r="FM2" s="56"/>
      <c r="FN2" s="56"/>
      <c r="FO2" s="56"/>
      <c r="FP2" s="56"/>
      <c r="FQ2" s="56"/>
      <c r="FR2" s="56"/>
      <c r="FS2" s="56"/>
      <c r="FT2" s="56"/>
      <c r="FU2" s="56"/>
      <c r="FV2" s="56"/>
      <c r="FW2" s="56"/>
      <c r="FX2" s="56"/>
      <c r="FY2" s="56"/>
      <c r="FZ2" s="56"/>
      <c r="GA2" s="56"/>
      <c r="GB2" s="56"/>
      <c r="GC2" s="56"/>
      <c r="GD2" s="56"/>
      <c r="GE2" s="56"/>
      <c r="GF2" s="56"/>
      <c r="GG2" s="56"/>
      <c r="GH2" s="56"/>
      <c r="GI2" s="56"/>
      <c r="GJ2" s="56"/>
      <c r="GK2" s="56"/>
      <c r="GL2" s="56"/>
      <c r="GM2" s="56"/>
      <c r="GN2" s="56"/>
      <c r="GO2" s="56"/>
      <c r="GP2" s="56"/>
      <c r="GQ2" s="56"/>
      <c r="GR2" s="56"/>
      <c r="GS2" s="56"/>
      <c r="GT2" s="56"/>
      <c r="GU2" s="56"/>
      <c r="GV2" s="56"/>
      <c r="GW2" s="56"/>
      <c r="GX2" s="56"/>
      <c r="GY2" s="56"/>
      <c r="GZ2" s="56"/>
      <c r="HA2" s="56"/>
      <c r="HB2" s="56"/>
      <c r="HC2" s="56"/>
      <c r="HD2" s="56"/>
      <c r="HE2" s="56"/>
      <c r="HF2" s="56"/>
      <c r="HG2" s="56"/>
      <c r="HH2" s="56"/>
      <c r="HI2" s="56"/>
      <c r="HJ2" s="56"/>
      <c r="HK2" s="56"/>
      <c r="HL2" s="56"/>
      <c r="HM2" s="56"/>
      <c r="HN2" s="56"/>
      <c r="HO2" s="56"/>
      <c r="HP2" s="56"/>
      <c r="HQ2" s="56"/>
      <c r="HR2" s="56"/>
      <c r="HS2" s="56"/>
      <c r="HT2" s="56"/>
      <c r="HU2" s="56"/>
      <c r="HV2" s="56"/>
      <c r="HW2" s="56"/>
      <c r="HX2" s="56"/>
      <c r="HY2" s="56"/>
      <c r="HZ2" s="56"/>
      <c r="IA2" s="56"/>
      <c r="IB2" s="56"/>
      <c r="IC2" s="56"/>
      <c r="ID2" s="56"/>
      <c r="IE2" s="56"/>
      <c r="IF2" s="56"/>
      <c r="IG2" s="56"/>
      <c r="IH2" s="56"/>
      <c r="II2" s="56"/>
      <c r="IJ2" s="56"/>
      <c r="IK2" s="56"/>
    </row>
    <row r="3" ht="20.1" customHeight="1" spans="1:245">
      <c r="A3" s="90" t="s">
        <v>5</v>
      </c>
      <c r="B3" s="26"/>
      <c r="C3" s="26"/>
      <c r="D3" s="26"/>
      <c r="E3" s="26"/>
      <c r="F3" s="27"/>
      <c r="G3" s="27"/>
      <c r="H3" s="28" t="s">
        <v>6</v>
      </c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  <c r="IJ3" s="56"/>
      <c r="IK3" s="56"/>
    </row>
    <row r="4" ht="20.1" customHeight="1" spans="1:245">
      <c r="A4" s="29" t="s">
        <v>62</v>
      </c>
      <c r="B4" s="30"/>
      <c r="C4" s="30"/>
      <c r="D4" s="30"/>
      <c r="E4" s="31"/>
      <c r="F4" s="32" t="s">
        <v>396</v>
      </c>
      <c r="G4" s="33"/>
      <c r="H4" s="33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6"/>
      <c r="HZ4" s="56"/>
      <c r="IA4" s="56"/>
      <c r="IB4" s="56"/>
      <c r="IC4" s="56"/>
      <c r="ID4" s="56"/>
      <c r="IE4" s="56"/>
      <c r="IF4" s="56"/>
      <c r="IG4" s="56"/>
      <c r="IH4" s="56"/>
      <c r="II4" s="56"/>
      <c r="IJ4" s="56"/>
      <c r="IK4" s="56"/>
    </row>
    <row r="5" ht="20.1" customHeight="1" spans="1:245">
      <c r="A5" s="29" t="s">
        <v>71</v>
      </c>
      <c r="B5" s="30"/>
      <c r="C5" s="31"/>
      <c r="D5" s="34" t="s">
        <v>72</v>
      </c>
      <c r="E5" s="35" t="s">
        <v>125</v>
      </c>
      <c r="F5" s="36" t="s">
        <v>63</v>
      </c>
      <c r="G5" s="36" t="s">
        <v>121</v>
      </c>
      <c r="H5" s="33" t="s">
        <v>122</v>
      </c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</row>
    <row r="6" ht="20.1" customHeight="1" spans="1:245">
      <c r="A6" s="37" t="s">
        <v>83</v>
      </c>
      <c r="B6" s="38" t="s">
        <v>84</v>
      </c>
      <c r="C6" s="39" t="s">
        <v>85</v>
      </c>
      <c r="D6" s="40"/>
      <c r="E6" s="41"/>
      <c r="F6" s="42"/>
      <c r="G6" s="42"/>
      <c r="H6" s="43"/>
      <c r="I6" s="61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</row>
    <row r="7" ht="20.1" customHeight="1" spans="1:245">
      <c r="A7" s="91" t="s">
        <v>83</v>
      </c>
      <c r="B7" s="91" t="s">
        <v>84</v>
      </c>
      <c r="C7" s="91" t="s">
        <v>85</v>
      </c>
      <c r="D7" s="91" t="s">
        <v>377</v>
      </c>
      <c r="E7" s="91" t="s">
        <v>397</v>
      </c>
      <c r="F7" s="92">
        <f>SUM(G7,H7)</f>
        <v>0</v>
      </c>
      <c r="G7" s="93" t="s">
        <v>398</v>
      </c>
      <c r="H7" s="94" t="s">
        <v>399</v>
      </c>
      <c r="I7" s="61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</row>
    <row r="8" ht="20.1" customHeight="1" spans="1:245">
      <c r="A8" s="91"/>
      <c r="B8" s="91"/>
      <c r="C8" s="91"/>
      <c r="D8" s="91"/>
      <c r="E8" s="91"/>
      <c r="F8" s="92"/>
      <c r="G8" s="93"/>
      <c r="H8" s="94"/>
      <c r="I8" s="61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</row>
    <row r="9" ht="20.1" customHeight="1" spans="1:245">
      <c r="A9" s="91"/>
      <c r="B9" s="91"/>
      <c r="C9" s="91"/>
      <c r="D9" s="91"/>
      <c r="E9" s="91"/>
      <c r="F9" s="92"/>
      <c r="G9" s="93"/>
      <c r="H9" s="94"/>
      <c r="I9" s="61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</row>
    <row r="10" ht="20.1" customHeight="1" spans="1:245">
      <c r="A10" s="91"/>
      <c r="B10" s="91"/>
      <c r="C10" s="91"/>
      <c r="D10" s="91"/>
      <c r="E10" s="91"/>
      <c r="F10" s="92"/>
      <c r="G10" s="93"/>
      <c r="H10" s="94"/>
      <c r="I10" s="61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</row>
    <row r="11" ht="20.1" customHeight="1" spans="1:245">
      <c r="A11" s="77"/>
      <c r="B11" s="77"/>
      <c r="C11" s="77"/>
      <c r="D11" s="77"/>
      <c r="E11" s="77"/>
      <c r="F11" s="78"/>
      <c r="G11" s="78"/>
      <c r="H11" s="78"/>
      <c r="I11" s="61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</row>
    <row r="12" ht="20.1" customHeight="1" spans="1:245">
      <c r="A12" s="48" t="s">
        <v>380</v>
      </c>
      <c r="B12" s="48"/>
      <c r="C12" s="48"/>
      <c r="D12" s="48"/>
      <c r="E12" s="48"/>
      <c r="F12" s="95"/>
      <c r="G12" s="95"/>
      <c r="H12" s="96"/>
      <c r="I12" s="61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60"/>
      <c r="FU12" s="60"/>
      <c r="FV12" s="60"/>
      <c r="FW12" s="60"/>
      <c r="FX12" s="60"/>
      <c r="FY12" s="60"/>
      <c r="FZ12" s="60"/>
      <c r="GA12" s="60"/>
      <c r="GB12" s="60"/>
      <c r="GC12" s="60"/>
      <c r="GD12" s="60"/>
      <c r="GE12" s="60"/>
      <c r="GF12" s="60"/>
      <c r="GG12" s="60"/>
      <c r="GH12" s="60"/>
      <c r="GI12" s="60"/>
      <c r="GJ12" s="60"/>
      <c r="GK12" s="60"/>
      <c r="GL12" s="60"/>
      <c r="GM12" s="60"/>
      <c r="GN12" s="60"/>
      <c r="GO12" s="60"/>
      <c r="GP12" s="60"/>
      <c r="GQ12" s="60"/>
      <c r="GR12" s="60"/>
      <c r="GS12" s="60"/>
      <c r="GT12" s="60"/>
      <c r="GU12" s="60"/>
      <c r="GV12" s="60"/>
      <c r="GW12" s="60"/>
      <c r="GX12" s="60"/>
      <c r="GY12" s="60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0"/>
      <c r="HK12" s="60"/>
      <c r="HL12" s="60"/>
      <c r="HM12" s="60"/>
      <c r="HN12" s="60"/>
      <c r="HO12" s="60"/>
      <c r="HP12" s="60"/>
      <c r="HQ12" s="60"/>
      <c r="HR12" s="60"/>
      <c r="HS12" s="60"/>
      <c r="HT12" s="60"/>
      <c r="HU12" s="60"/>
      <c r="HV12" s="60"/>
      <c r="HW12" s="60"/>
      <c r="HX12" s="60"/>
      <c r="HY12" s="60"/>
      <c r="HZ12" s="60"/>
      <c r="IA12" s="60"/>
      <c r="IB12" s="60"/>
      <c r="IC12" s="60"/>
      <c r="ID12" s="60"/>
      <c r="IE12" s="60"/>
      <c r="IF12" s="60"/>
      <c r="IG12" s="60"/>
      <c r="IH12" s="60"/>
      <c r="II12" s="60"/>
      <c r="IJ12" s="60"/>
      <c r="IK12" s="60"/>
    </row>
    <row r="13" ht="20.1" customHeight="1" spans="6:245">
      <c r="F13" s="52"/>
      <c r="G13" s="52"/>
      <c r="H13" s="52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53"/>
      <c r="FE13" s="53"/>
      <c r="FF13" s="53"/>
      <c r="FG13" s="53"/>
      <c r="FH13" s="53"/>
      <c r="FI13" s="53"/>
      <c r="FJ13" s="53"/>
      <c r="FK13" s="53"/>
      <c r="FL13" s="53"/>
      <c r="FM13" s="53"/>
      <c r="FN13" s="53"/>
      <c r="FO13" s="53"/>
      <c r="FP13" s="53"/>
      <c r="FQ13" s="53"/>
      <c r="FR13" s="53"/>
      <c r="FS13" s="53"/>
      <c r="FT13" s="53"/>
      <c r="FU13" s="53"/>
      <c r="FV13" s="53"/>
      <c r="FW13" s="53"/>
      <c r="FX13" s="53"/>
      <c r="FY13" s="53"/>
      <c r="FZ13" s="53"/>
      <c r="GA13" s="53"/>
      <c r="GB13" s="53"/>
      <c r="GC13" s="53"/>
      <c r="GD13" s="53"/>
      <c r="GE13" s="53"/>
      <c r="GF13" s="53"/>
      <c r="GG13" s="53"/>
      <c r="GH13" s="53"/>
      <c r="GI13" s="53"/>
      <c r="GJ13" s="53"/>
      <c r="GK13" s="53"/>
      <c r="GL13" s="53"/>
      <c r="GM13" s="53"/>
      <c r="GN13" s="53"/>
      <c r="GO13" s="53"/>
      <c r="GP13" s="53"/>
      <c r="GQ13" s="53"/>
      <c r="GR13" s="53"/>
      <c r="GS13" s="53"/>
      <c r="GT13" s="53"/>
      <c r="GU13" s="53"/>
      <c r="GV13" s="53"/>
      <c r="GW13" s="53"/>
      <c r="GX13" s="53"/>
      <c r="GY13" s="53"/>
      <c r="GZ13" s="53"/>
      <c r="HA13" s="53"/>
      <c r="HB13" s="53"/>
      <c r="HC13" s="53"/>
      <c r="HD13" s="53"/>
      <c r="HE13" s="53"/>
      <c r="HF13" s="53"/>
      <c r="HG13" s="53"/>
      <c r="HH13" s="53"/>
      <c r="HI13" s="53"/>
      <c r="HJ13" s="53"/>
      <c r="HK13" s="53"/>
      <c r="HL13" s="53"/>
      <c r="HM13" s="53"/>
      <c r="HN13" s="53"/>
      <c r="HO13" s="53"/>
      <c r="HP13" s="53"/>
      <c r="HQ13" s="53"/>
      <c r="HR13" s="53"/>
      <c r="HS13" s="53"/>
      <c r="HT13" s="53"/>
      <c r="HU13" s="53"/>
      <c r="HV13" s="53"/>
      <c r="HW13" s="53"/>
      <c r="HX13" s="53"/>
      <c r="HY13" s="53"/>
      <c r="HZ13" s="53"/>
      <c r="IA13" s="53"/>
      <c r="IB13" s="53"/>
      <c r="IC13" s="53"/>
      <c r="ID13" s="53"/>
      <c r="IE13" s="53"/>
      <c r="IF13" s="53"/>
      <c r="IG13" s="53"/>
      <c r="IH13" s="53"/>
      <c r="II13" s="53"/>
      <c r="IJ13" s="53"/>
      <c r="IK13" s="53"/>
    </row>
    <row r="14" ht="20.1" customHeight="1" spans="1:245">
      <c r="A14" s="51"/>
      <c r="B14" s="51"/>
      <c r="C14" s="51"/>
      <c r="D14" s="51"/>
      <c r="E14" s="51"/>
      <c r="F14" s="51"/>
      <c r="G14" s="51"/>
      <c r="H14" s="52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  <c r="FE14" s="53"/>
      <c r="FF14" s="53"/>
      <c r="FG14" s="53"/>
      <c r="FH14" s="53"/>
      <c r="FI14" s="53"/>
      <c r="FJ14" s="53"/>
      <c r="FK14" s="53"/>
      <c r="FL14" s="53"/>
      <c r="FM14" s="53"/>
      <c r="FN14" s="53"/>
      <c r="FO14" s="53"/>
      <c r="FP14" s="53"/>
      <c r="FQ14" s="53"/>
      <c r="FR14" s="53"/>
      <c r="FS14" s="53"/>
      <c r="FT14" s="53"/>
      <c r="FU14" s="53"/>
      <c r="FV14" s="53"/>
      <c r="FW14" s="53"/>
      <c r="FX14" s="53"/>
      <c r="FY14" s="53"/>
      <c r="FZ14" s="53"/>
      <c r="GA14" s="53"/>
      <c r="GB14" s="53"/>
      <c r="GC14" s="53"/>
      <c r="GD14" s="53"/>
      <c r="GE14" s="53"/>
      <c r="GF14" s="53"/>
      <c r="GG14" s="53"/>
      <c r="GH14" s="53"/>
      <c r="GI14" s="5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T14" s="53"/>
      <c r="GU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F14" s="53"/>
      <c r="HG14" s="53"/>
      <c r="HH14" s="53"/>
      <c r="HI14" s="53"/>
      <c r="HJ14" s="53"/>
      <c r="HK14" s="53"/>
      <c r="HL14" s="53"/>
      <c r="HM14" s="53"/>
      <c r="HN14" s="53"/>
      <c r="HO14" s="53"/>
      <c r="HP14" s="53"/>
      <c r="HQ14" s="53"/>
      <c r="HR14" s="53"/>
      <c r="HS14" s="53"/>
      <c r="HT14" s="53"/>
      <c r="HU14" s="53"/>
      <c r="HV14" s="53"/>
      <c r="HW14" s="53"/>
      <c r="HX14" s="53"/>
      <c r="HY14" s="53"/>
      <c r="HZ14" s="53"/>
      <c r="IA14" s="53"/>
      <c r="IB14" s="53"/>
      <c r="IC14" s="53"/>
      <c r="ID14" s="53"/>
      <c r="IE14" s="53"/>
      <c r="IF14" s="53"/>
      <c r="IG14" s="53"/>
      <c r="IH14" s="53"/>
      <c r="II14" s="53"/>
      <c r="IJ14" s="53"/>
      <c r="IK14" s="53"/>
    </row>
    <row r="15" ht="20.1" customHeight="1" spans="1:245">
      <c r="A15" s="51"/>
      <c r="B15" s="51"/>
      <c r="C15" s="51"/>
      <c r="D15" s="52"/>
      <c r="E15" s="52"/>
      <c r="F15" s="52"/>
      <c r="G15" s="52"/>
      <c r="H15" s="52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53"/>
      <c r="EA15" s="53"/>
      <c r="EB15" s="53"/>
      <c r="EC15" s="53"/>
      <c r="ED15" s="53"/>
      <c r="EE15" s="53"/>
      <c r="EF15" s="53"/>
      <c r="EG15" s="53"/>
      <c r="EH15" s="53"/>
      <c r="EI15" s="53"/>
      <c r="EJ15" s="53"/>
      <c r="EK15" s="53"/>
      <c r="EL15" s="53"/>
      <c r="EM15" s="53"/>
      <c r="EN15" s="53"/>
      <c r="EO15" s="53"/>
      <c r="EP15" s="53"/>
      <c r="EQ15" s="53"/>
      <c r="ER15" s="53"/>
      <c r="ES15" s="53"/>
      <c r="ET15" s="53"/>
      <c r="EU15" s="53"/>
      <c r="EV15" s="53"/>
      <c r="EW15" s="53"/>
      <c r="EX15" s="53"/>
      <c r="EY15" s="53"/>
      <c r="EZ15" s="53"/>
      <c r="FA15" s="53"/>
      <c r="FB15" s="53"/>
      <c r="FC15" s="53"/>
      <c r="FD15" s="53"/>
      <c r="FE15" s="53"/>
      <c r="FF15" s="53"/>
      <c r="FG15" s="53"/>
      <c r="FH15" s="53"/>
      <c r="FI15" s="53"/>
      <c r="FJ15" s="53"/>
      <c r="FK15" s="53"/>
      <c r="FL15" s="53"/>
      <c r="FM15" s="53"/>
      <c r="FN15" s="53"/>
      <c r="FO15" s="53"/>
      <c r="FP15" s="53"/>
      <c r="FQ15" s="53"/>
      <c r="FR15" s="53"/>
      <c r="FS15" s="53"/>
      <c r="FT15" s="53"/>
      <c r="FU15" s="53"/>
      <c r="FV15" s="53"/>
      <c r="FW15" s="53"/>
      <c r="FX15" s="53"/>
      <c r="FY15" s="53"/>
      <c r="FZ15" s="53"/>
      <c r="GA15" s="53"/>
      <c r="GB15" s="53"/>
      <c r="GC15" s="53"/>
      <c r="GD15" s="53"/>
      <c r="GE15" s="53"/>
      <c r="GF15" s="53"/>
      <c r="GG15" s="53"/>
      <c r="GH15" s="53"/>
      <c r="GI15" s="53"/>
      <c r="GJ15" s="53"/>
      <c r="GK15" s="53"/>
      <c r="GL15" s="53"/>
      <c r="GM15" s="53"/>
      <c r="GN15" s="53"/>
      <c r="GO15" s="53"/>
      <c r="GP15" s="53"/>
      <c r="GQ15" s="53"/>
      <c r="GR15" s="53"/>
      <c r="GS15" s="53"/>
      <c r="GT15" s="53"/>
      <c r="GU15" s="53"/>
      <c r="GV15" s="53"/>
      <c r="GW15" s="53"/>
      <c r="GX15" s="53"/>
      <c r="GY15" s="53"/>
      <c r="GZ15" s="53"/>
      <c r="HA15" s="53"/>
      <c r="HB15" s="53"/>
      <c r="HC15" s="53"/>
      <c r="HD15" s="53"/>
      <c r="HE15" s="53"/>
      <c r="HF15" s="53"/>
      <c r="HG15" s="53"/>
      <c r="HH15" s="53"/>
      <c r="HI15" s="53"/>
      <c r="HJ15" s="53"/>
      <c r="HK15" s="53"/>
      <c r="HL15" s="53"/>
      <c r="HM15" s="53"/>
      <c r="HN15" s="53"/>
      <c r="HO15" s="53"/>
      <c r="HP15" s="53"/>
      <c r="HQ15" s="53"/>
      <c r="HR15" s="53"/>
      <c r="HS15" s="53"/>
      <c r="HT15" s="53"/>
      <c r="HU15" s="53"/>
      <c r="HV15" s="53"/>
      <c r="HW15" s="53"/>
      <c r="HX15" s="53"/>
      <c r="HY15" s="53"/>
      <c r="HZ15" s="53"/>
      <c r="IA15" s="53"/>
      <c r="IB15" s="53"/>
      <c r="IC15" s="53"/>
      <c r="ID15" s="53"/>
      <c r="IE15" s="53"/>
      <c r="IF15" s="53"/>
      <c r="IG15" s="53"/>
      <c r="IH15" s="53"/>
      <c r="II15" s="53"/>
      <c r="IJ15" s="53"/>
      <c r="IK15" s="53"/>
    </row>
    <row r="16" ht="20.1" customHeight="1" spans="1:245">
      <c r="A16" s="51"/>
      <c r="B16" s="51"/>
      <c r="C16" s="51"/>
      <c r="D16" s="52"/>
      <c r="E16" s="52"/>
      <c r="F16" s="52"/>
      <c r="G16" s="52"/>
      <c r="H16" s="52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53"/>
      <c r="FE16" s="53"/>
      <c r="FF16" s="53"/>
      <c r="FG16" s="53"/>
      <c r="FH16" s="53"/>
      <c r="FI16" s="53"/>
      <c r="FJ16" s="53"/>
      <c r="FK16" s="53"/>
      <c r="FL16" s="53"/>
      <c r="FM16" s="53"/>
      <c r="FN16" s="53"/>
      <c r="FO16" s="53"/>
      <c r="FP16" s="53"/>
      <c r="FQ16" s="53"/>
      <c r="FR16" s="53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53"/>
      <c r="GJ16" s="53"/>
      <c r="GK16" s="53"/>
      <c r="GL16" s="53"/>
      <c r="GM16" s="53"/>
      <c r="GN16" s="53"/>
      <c r="GO16" s="53"/>
      <c r="GP16" s="53"/>
      <c r="GQ16" s="53"/>
      <c r="GR16" s="53"/>
      <c r="GS16" s="53"/>
      <c r="GT16" s="53"/>
      <c r="GU16" s="53"/>
      <c r="GV16" s="53"/>
      <c r="GW16" s="53"/>
      <c r="GX16" s="53"/>
      <c r="GY16" s="53"/>
      <c r="GZ16" s="53"/>
      <c r="HA16" s="53"/>
      <c r="HB16" s="53"/>
      <c r="HC16" s="53"/>
      <c r="HD16" s="53"/>
      <c r="HE16" s="53"/>
      <c r="HF16" s="53"/>
      <c r="HG16" s="53"/>
      <c r="HH16" s="53"/>
      <c r="HI16" s="53"/>
      <c r="HJ16" s="53"/>
      <c r="HK16" s="53"/>
      <c r="HL16" s="53"/>
      <c r="HM16" s="53"/>
      <c r="HN16" s="53"/>
      <c r="HO16" s="53"/>
      <c r="HP16" s="53"/>
      <c r="HQ16" s="53"/>
      <c r="HR16" s="53"/>
      <c r="HS16" s="53"/>
      <c r="HT16" s="53"/>
      <c r="HU16" s="53"/>
      <c r="HV16" s="53"/>
      <c r="HW16" s="53"/>
      <c r="HX16" s="53"/>
      <c r="HY16" s="53"/>
      <c r="HZ16" s="53"/>
      <c r="IA16" s="53"/>
      <c r="IB16" s="53"/>
      <c r="IC16" s="53"/>
      <c r="ID16" s="53"/>
      <c r="IE16" s="53"/>
      <c r="IF16" s="53"/>
      <c r="IG16" s="53"/>
      <c r="IH16" s="53"/>
      <c r="II16" s="53"/>
      <c r="IJ16" s="53"/>
      <c r="IK16" s="53"/>
    </row>
    <row r="17" ht="20.1" customHeight="1" spans="1:245">
      <c r="A17" s="51"/>
      <c r="B17" s="51"/>
      <c r="C17" s="51"/>
      <c r="D17" s="51"/>
      <c r="E17" s="51"/>
      <c r="F17" s="51"/>
      <c r="G17" s="51"/>
      <c r="H17" s="52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53"/>
      <c r="FB17" s="53"/>
      <c r="FC17" s="53"/>
      <c r="FD17" s="53"/>
      <c r="FE17" s="53"/>
      <c r="FF17" s="53"/>
      <c r="FG17" s="53"/>
      <c r="FH17" s="53"/>
      <c r="FI17" s="53"/>
      <c r="FJ17" s="53"/>
      <c r="FK17" s="53"/>
      <c r="FL17" s="53"/>
      <c r="FM17" s="53"/>
      <c r="FN17" s="53"/>
      <c r="FO17" s="53"/>
      <c r="FP17" s="53"/>
      <c r="FQ17" s="53"/>
      <c r="FR17" s="53"/>
      <c r="FS17" s="53"/>
      <c r="FT17" s="53"/>
      <c r="FU17" s="53"/>
      <c r="FV17" s="53"/>
      <c r="FW17" s="53"/>
      <c r="FX17" s="53"/>
      <c r="FY17" s="53"/>
      <c r="FZ17" s="53"/>
      <c r="GA17" s="53"/>
      <c r="GB17" s="53"/>
      <c r="GC17" s="53"/>
      <c r="GD17" s="53"/>
      <c r="GE17" s="53"/>
      <c r="GF17" s="53"/>
      <c r="GG17" s="53"/>
      <c r="GH17" s="53"/>
      <c r="GI17" s="53"/>
      <c r="GJ17" s="53"/>
      <c r="GK17" s="53"/>
      <c r="GL17" s="53"/>
      <c r="GM17" s="53"/>
      <c r="GN17" s="53"/>
      <c r="GO17" s="53"/>
      <c r="GP17" s="53"/>
      <c r="GQ17" s="53"/>
      <c r="GR17" s="53"/>
      <c r="GS17" s="53"/>
      <c r="GT17" s="53"/>
      <c r="GU17" s="53"/>
      <c r="GV17" s="53"/>
      <c r="GW17" s="53"/>
      <c r="GX17" s="53"/>
      <c r="GY17" s="53"/>
      <c r="GZ17" s="53"/>
      <c r="HA17" s="53"/>
      <c r="HB17" s="53"/>
      <c r="HC17" s="53"/>
      <c r="HD17" s="53"/>
      <c r="HE17" s="53"/>
      <c r="HF17" s="53"/>
      <c r="HG17" s="53"/>
      <c r="HH17" s="53"/>
      <c r="HI17" s="53"/>
      <c r="HJ17" s="53"/>
      <c r="HK17" s="53"/>
      <c r="HL17" s="53"/>
      <c r="HM17" s="53"/>
      <c r="HN17" s="53"/>
      <c r="HO17" s="53"/>
      <c r="HP17" s="53"/>
      <c r="HQ17" s="53"/>
      <c r="HR17" s="53"/>
      <c r="HS17" s="53"/>
      <c r="HT17" s="53"/>
      <c r="HU17" s="53"/>
      <c r="HV17" s="53"/>
      <c r="HW17" s="53"/>
      <c r="HX17" s="53"/>
      <c r="HY17" s="53"/>
      <c r="HZ17" s="53"/>
      <c r="IA17" s="53"/>
      <c r="IB17" s="53"/>
      <c r="IC17" s="53"/>
      <c r="ID17" s="53"/>
      <c r="IE17" s="53"/>
      <c r="IF17" s="53"/>
      <c r="IG17" s="53"/>
      <c r="IH17" s="53"/>
      <c r="II17" s="53"/>
      <c r="IJ17" s="53"/>
      <c r="IK17" s="53"/>
    </row>
    <row r="18" ht="20.1" customHeight="1" spans="1:245">
      <c r="A18" s="51"/>
      <c r="B18" s="51"/>
      <c r="C18" s="51"/>
      <c r="D18" s="52"/>
      <c r="E18" s="52"/>
      <c r="F18" s="52"/>
      <c r="G18" s="52"/>
      <c r="H18" s="52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  <c r="DW18" s="53"/>
      <c r="DX18" s="53"/>
      <c r="DY18" s="53"/>
      <c r="DZ18" s="53"/>
      <c r="EA18" s="53"/>
      <c r="EB18" s="53"/>
      <c r="EC18" s="53"/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3"/>
      <c r="EO18" s="53"/>
      <c r="EP18" s="53"/>
      <c r="EQ18" s="53"/>
      <c r="ER18" s="53"/>
      <c r="ES18" s="53"/>
      <c r="ET18" s="53"/>
      <c r="EU18" s="53"/>
      <c r="EV18" s="53"/>
      <c r="EW18" s="53"/>
      <c r="EX18" s="53"/>
      <c r="EY18" s="53"/>
      <c r="EZ18" s="53"/>
      <c r="FA18" s="53"/>
      <c r="FB18" s="53"/>
      <c r="FC18" s="53"/>
      <c r="FD18" s="53"/>
      <c r="FE18" s="53"/>
      <c r="FF18" s="53"/>
      <c r="FG18" s="53"/>
      <c r="FH18" s="53"/>
      <c r="FI18" s="53"/>
      <c r="FJ18" s="53"/>
      <c r="FK18" s="53"/>
      <c r="FL18" s="53"/>
      <c r="FM18" s="53"/>
      <c r="FN18" s="53"/>
      <c r="FO18" s="53"/>
      <c r="FP18" s="53"/>
      <c r="FQ18" s="53"/>
      <c r="FR18" s="53"/>
      <c r="FS18" s="53"/>
      <c r="FT18" s="53"/>
      <c r="FU18" s="53"/>
      <c r="FV18" s="53"/>
      <c r="FW18" s="53"/>
      <c r="FX18" s="53"/>
      <c r="FY18" s="53"/>
      <c r="FZ18" s="53"/>
      <c r="GA18" s="53"/>
      <c r="GB18" s="53"/>
      <c r="GC18" s="53"/>
      <c r="GD18" s="53"/>
      <c r="GE18" s="53"/>
      <c r="GF18" s="53"/>
      <c r="GG18" s="53"/>
      <c r="GH18" s="53"/>
      <c r="GI18" s="53"/>
      <c r="GJ18" s="53"/>
      <c r="GK18" s="53"/>
      <c r="GL18" s="53"/>
      <c r="GM18" s="53"/>
      <c r="GN18" s="53"/>
      <c r="GO18" s="53"/>
      <c r="GP18" s="53"/>
      <c r="GQ18" s="53"/>
      <c r="GR18" s="53"/>
      <c r="GS18" s="53"/>
      <c r="GT18" s="53"/>
      <c r="GU18" s="53"/>
      <c r="GV18" s="53"/>
      <c r="GW18" s="53"/>
      <c r="GX18" s="53"/>
      <c r="GY18" s="53"/>
      <c r="GZ18" s="53"/>
      <c r="HA18" s="53"/>
      <c r="HB18" s="53"/>
      <c r="HC18" s="53"/>
      <c r="HD18" s="53"/>
      <c r="HE18" s="53"/>
      <c r="HF18" s="53"/>
      <c r="HG18" s="53"/>
      <c r="HH18" s="53"/>
      <c r="HI18" s="53"/>
      <c r="HJ18" s="53"/>
      <c r="HK18" s="53"/>
      <c r="HL18" s="53"/>
      <c r="HM18" s="53"/>
      <c r="HN18" s="53"/>
      <c r="HO18" s="53"/>
      <c r="HP18" s="53"/>
      <c r="HQ18" s="53"/>
      <c r="HR18" s="53"/>
      <c r="HS18" s="53"/>
      <c r="HT18" s="53"/>
      <c r="HU18" s="53"/>
      <c r="HV18" s="53"/>
      <c r="HW18" s="53"/>
      <c r="HX18" s="53"/>
      <c r="HY18" s="53"/>
      <c r="HZ18" s="53"/>
      <c r="IA18" s="53"/>
      <c r="IB18" s="53"/>
      <c r="IC18" s="53"/>
      <c r="ID18" s="53"/>
      <c r="IE18" s="53"/>
      <c r="IF18" s="53"/>
      <c r="IG18" s="53"/>
      <c r="IH18" s="53"/>
      <c r="II18" s="53"/>
      <c r="IJ18" s="53"/>
      <c r="IK18" s="53"/>
    </row>
    <row r="19" ht="20.1" customHeight="1" spans="1:245">
      <c r="A19" s="53"/>
      <c r="B19" s="51"/>
      <c r="C19" s="51"/>
      <c r="D19" s="52"/>
      <c r="E19" s="52"/>
      <c r="F19" s="52"/>
      <c r="G19" s="52"/>
      <c r="H19" s="52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3"/>
      <c r="EP19" s="53"/>
      <c r="EQ19" s="53"/>
      <c r="ER19" s="53"/>
      <c r="ES19" s="53"/>
      <c r="ET19" s="53"/>
      <c r="EU19" s="53"/>
      <c r="EV19" s="53"/>
      <c r="EW19" s="53"/>
      <c r="EX19" s="53"/>
      <c r="EY19" s="53"/>
      <c r="EZ19" s="53"/>
      <c r="FA19" s="53"/>
      <c r="FB19" s="53"/>
      <c r="FC19" s="53"/>
      <c r="FD19" s="53"/>
      <c r="FE19" s="53"/>
      <c r="FF19" s="53"/>
      <c r="FG19" s="53"/>
      <c r="FH19" s="53"/>
      <c r="FI19" s="53"/>
      <c r="FJ19" s="53"/>
      <c r="FK19" s="53"/>
      <c r="FL19" s="53"/>
      <c r="FM19" s="53"/>
      <c r="FN19" s="53"/>
      <c r="FO19" s="53"/>
      <c r="FP19" s="53"/>
      <c r="FQ19" s="53"/>
      <c r="FR19" s="53"/>
      <c r="FS19" s="53"/>
      <c r="FT19" s="53"/>
      <c r="FU19" s="53"/>
      <c r="FV19" s="53"/>
      <c r="FW19" s="53"/>
      <c r="FX19" s="53"/>
      <c r="FY19" s="53"/>
      <c r="FZ19" s="53"/>
      <c r="GA19" s="53"/>
      <c r="GB19" s="53"/>
      <c r="GC19" s="53"/>
      <c r="GD19" s="53"/>
      <c r="GE19" s="53"/>
      <c r="GF19" s="53"/>
      <c r="GG19" s="53"/>
      <c r="GH19" s="53"/>
      <c r="GI19" s="53"/>
      <c r="GJ19" s="53"/>
      <c r="GK19" s="53"/>
      <c r="GL19" s="53"/>
      <c r="GM19" s="53"/>
      <c r="GN19" s="53"/>
      <c r="GO19" s="53"/>
      <c r="GP19" s="53"/>
      <c r="GQ19" s="53"/>
      <c r="GR19" s="53"/>
      <c r="GS19" s="53"/>
      <c r="GT19" s="53"/>
      <c r="GU19" s="53"/>
      <c r="GV19" s="53"/>
      <c r="GW19" s="53"/>
      <c r="GX19" s="53"/>
      <c r="GY19" s="53"/>
      <c r="GZ19" s="53"/>
      <c r="HA19" s="53"/>
      <c r="HB19" s="53"/>
      <c r="HC19" s="53"/>
      <c r="HD19" s="53"/>
      <c r="HE19" s="53"/>
      <c r="HF19" s="53"/>
      <c r="HG19" s="53"/>
      <c r="HH19" s="53"/>
      <c r="HI19" s="53"/>
      <c r="HJ19" s="53"/>
      <c r="HK19" s="53"/>
      <c r="HL19" s="53"/>
      <c r="HM19" s="53"/>
      <c r="HN19" s="53"/>
      <c r="HO19" s="53"/>
      <c r="HP19" s="53"/>
      <c r="HQ19" s="53"/>
      <c r="HR19" s="53"/>
      <c r="HS19" s="53"/>
      <c r="HT19" s="53"/>
      <c r="HU19" s="53"/>
      <c r="HV19" s="53"/>
      <c r="HW19" s="53"/>
      <c r="HX19" s="53"/>
      <c r="HY19" s="53"/>
      <c r="HZ19" s="53"/>
      <c r="IA19" s="53"/>
      <c r="IB19" s="53"/>
      <c r="IC19" s="53"/>
      <c r="ID19" s="53"/>
      <c r="IE19" s="53"/>
      <c r="IF19" s="53"/>
      <c r="IG19" s="53"/>
      <c r="IH19" s="53"/>
      <c r="II19" s="53"/>
      <c r="IJ19" s="53"/>
      <c r="IK19" s="53"/>
    </row>
    <row r="20" ht="20.1" customHeight="1" spans="1:245">
      <c r="A20" s="53"/>
      <c r="B20" s="53"/>
      <c r="C20" s="51"/>
      <c r="D20" s="51"/>
      <c r="E20" s="53"/>
      <c r="F20" s="53"/>
      <c r="G20" s="53"/>
      <c r="H20" s="52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53"/>
      <c r="FC20" s="53"/>
      <c r="FD20" s="53"/>
      <c r="FE20" s="53"/>
      <c r="FF20" s="53"/>
      <c r="FG20" s="53"/>
      <c r="FH20" s="53"/>
      <c r="FI20" s="53"/>
      <c r="FJ20" s="53"/>
      <c r="FK20" s="53"/>
      <c r="FL20" s="53"/>
      <c r="FM20" s="53"/>
      <c r="FN20" s="53"/>
      <c r="FO20" s="53"/>
      <c r="FP20" s="53"/>
      <c r="FQ20" s="53"/>
      <c r="FR20" s="53"/>
      <c r="FS20" s="53"/>
      <c r="FT20" s="53"/>
      <c r="FU20" s="53"/>
      <c r="FV20" s="53"/>
      <c r="FW20" s="53"/>
      <c r="FX20" s="53"/>
      <c r="FY20" s="53"/>
      <c r="FZ20" s="53"/>
      <c r="GA20" s="53"/>
      <c r="GB20" s="53"/>
      <c r="GC20" s="53"/>
      <c r="GD20" s="53"/>
      <c r="GE20" s="53"/>
      <c r="GF20" s="53"/>
      <c r="GG20" s="53"/>
      <c r="GH20" s="53"/>
      <c r="GI20" s="53"/>
      <c r="GJ20" s="53"/>
      <c r="GK20" s="53"/>
      <c r="GL20" s="53"/>
      <c r="GM20" s="53"/>
      <c r="GN20" s="53"/>
      <c r="GO20" s="53"/>
      <c r="GP20" s="53"/>
      <c r="GQ20" s="53"/>
      <c r="GR20" s="53"/>
      <c r="GS20" s="53"/>
      <c r="GT20" s="53"/>
      <c r="GU20" s="53"/>
      <c r="GV20" s="53"/>
      <c r="GW20" s="53"/>
      <c r="GX20" s="53"/>
      <c r="GY20" s="53"/>
      <c r="GZ20" s="53"/>
      <c r="HA20" s="53"/>
      <c r="HB20" s="53"/>
      <c r="HC20" s="53"/>
      <c r="HD20" s="53"/>
      <c r="HE20" s="53"/>
      <c r="HF20" s="53"/>
      <c r="HG20" s="53"/>
      <c r="HH20" s="53"/>
      <c r="HI20" s="53"/>
      <c r="HJ20" s="53"/>
      <c r="HK20" s="53"/>
      <c r="HL20" s="53"/>
      <c r="HM20" s="53"/>
      <c r="HN20" s="53"/>
      <c r="HO20" s="53"/>
      <c r="HP20" s="53"/>
      <c r="HQ20" s="53"/>
      <c r="HR20" s="53"/>
      <c r="HS20" s="53"/>
      <c r="HT20" s="53"/>
      <c r="HU20" s="53"/>
      <c r="HV20" s="53"/>
      <c r="HW20" s="53"/>
      <c r="HX20" s="53"/>
      <c r="HY20" s="53"/>
      <c r="HZ20" s="53"/>
      <c r="IA20" s="53"/>
      <c r="IB20" s="53"/>
      <c r="IC20" s="53"/>
      <c r="ID20" s="53"/>
      <c r="IE20" s="53"/>
      <c r="IF20" s="53"/>
      <c r="IG20" s="53"/>
      <c r="IH20" s="53"/>
      <c r="II20" s="53"/>
      <c r="IJ20" s="53"/>
      <c r="IK20" s="53"/>
    </row>
    <row r="21" ht="20.1" customHeight="1" spans="1:245">
      <c r="A21" s="53"/>
      <c r="B21" s="53"/>
      <c r="C21" s="51"/>
      <c r="D21" s="52"/>
      <c r="E21" s="52"/>
      <c r="F21" s="52"/>
      <c r="G21" s="52"/>
      <c r="H21" s="52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53"/>
      <c r="DT21" s="53"/>
      <c r="DU21" s="53"/>
      <c r="DV21" s="53"/>
      <c r="DW21" s="53"/>
      <c r="DX21" s="53"/>
      <c r="DY21" s="53"/>
      <c r="DZ21" s="53"/>
      <c r="EA21" s="53"/>
      <c r="EB21" s="53"/>
      <c r="EC21" s="53"/>
      <c r="ED21" s="53"/>
      <c r="EE21" s="53"/>
      <c r="EF21" s="53"/>
      <c r="EG21" s="53"/>
      <c r="EH21" s="53"/>
      <c r="EI21" s="53"/>
      <c r="EJ21" s="53"/>
      <c r="EK21" s="53"/>
      <c r="EL21" s="53"/>
      <c r="EM21" s="53"/>
      <c r="EN21" s="53"/>
      <c r="EO21" s="53"/>
      <c r="EP21" s="53"/>
      <c r="EQ21" s="53"/>
      <c r="ER21" s="53"/>
      <c r="ES21" s="53"/>
      <c r="ET21" s="53"/>
      <c r="EU21" s="53"/>
      <c r="EV21" s="53"/>
      <c r="EW21" s="53"/>
      <c r="EX21" s="53"/>
      <c r="EY21" s="53"/>
      <c r="EZ21" s="53"/>
      <c r="FA21" s="53"/>
      <c r="FB21" s="53"/>
      <c r="FC21" s="53"/>
      <c r="FD21" s="53"/>
      <c r="FE21" s="53"/>
      <c r="FF21" s="53"/>
      <c r="FG21" s="53"/>
      <c r="FH21" s="53"/>
      <c r="FI21" s="53"/>
      <c r="FJ21" s="53"/>
      <c r="FK21" s="53"/>
      <c r="FL21" s="53"/>
      <c r="FM21" s="53"/>
      <c r="FN21" s="53"/>
      <c r="FO21" s="53"/>
      <c r="FP21" s="53"/>
      <c r="FQ21" s="53"/>
      <c r="FR21" s="53"/>
      <c r="FS21" s="53"/>
      <c r="FT21" s="53"/>
      <c r="FU21" s="53"/>
      <c r="FV21" s="53"/>
      <c r="FW21" s="53"/>
      <c r="FX21" s="53"/>
      <c r="FY21" s="53"/>
      <c r="FZ21" s="53"/>
      <c r="GA21" s="53"/>
      <c r="GB21" s="53"/>
      <c r="GC21" s="53"/>
      <c r="GD21" s="53"/>
      <c r="GE21" s="53"/>
      <c r="GF21" s="53"/>
      <c r="GG21" s="53"/>
      <c r="GH21" s="53"/>
      <c r="GI21" s="53"/>
      <c r="GJ21" s="53"/>
      <c r="GK21" s="53"/>
      <c r="GL21" s="53"/>
      <c r="GM21" s="53"/>
      <c r="GN21" s="53"/>
      <c r="GO21" s="53"/>
      <c r="GP21" s="53"/>
      <c r="GQ21" s="53"/>
      <c r="GR21" s="53"/>
      <c r="GS21" s="53"/>
      <c r="GT21" s="53"/>
      <c r="GU21" s="53"/>
      <c r="GV21" s="53"/>
      <c r="GW21" s="53"/>
      <c r="GX21" s="53"/>
      <c r="GY21" s="53"/>
      <c r="GZ21" s="53"/>
      <c r="HA21" s="53"/>
      <c r="HB21" s="53"/>
      <c r="HC21" s="53"/>
      <c r="HD21" s="53"/>
      <c r="HE21" s="53"/>
      <c r="HF21" s="53"/>
      <c r="HG21" s="53"/>
      <c r="HH21" s="53"/>
      <c r="HI21" s="53"/>
      <c r="HJ21" s="53"/>
      <c r="HK21" s="53"/>
      <c r="HL21" s="53"/>
      <c r="HM21" s="53"/>
      <c r="HN21" s="53"/>
      <c r="HO21" s="53"/>
      <c r="HP21" s="53"/>
      <c r="HQ21" s="53"/>
      <c r="HR21" s="53"/>
      <c r="HS21" s="53"/>
      <c r="HT21" s="53"/>
      <c r="HU21" s="53"/>
      <c r="HV21" s="53"/>
      <c r="HW21" s="53"/>
      <c r="HX21" s="53"/>
      <c r="HY21" s="53"/>
      <c r="HZ21" s="53"/>
      <c r="IA21" s="53"/>
      <c r="IB21" s="53"/>
      <c r="IC21" s="53"/>
      <c r="ID21" s="53"/>
      <c r="IE21" s="53"/>
      <c r="IF21" s="53"/>
      <c r="IG21" s="53"/>
      <c r="IH21" s="53"/>
      <c r="II21" s="53"/>
      <c r="IJ21" s="53"/>
      <c r="IK21" s="53"/>
    </row>
    <row r="22" ht="20.1" customHeight="1" spans="1:245">
      <c r="A22" s="51"/>
      <c r="B22" s="53"/>
      <c r="C22" s="51"/>
      <c r="D22" s="52"/>
      <c r="E22" s="52"/>
      <c r="F22" s="52"/>
      <c r="G22" s="52"/>
      <c r="H22" s="52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3"/>
      <c r="EH22" s="53"/>
      <c r="EI22" s="53"/>
      <c r="EJ22" s="53"/>
      <c r="EK22" s="53"/>
      <c r="EL22" s="53"/>
      <c r="EM22" s="53"/>
      <c r="EN22" s="53"/>
      <c r="EO22" s="53"/>
      <c r="EP22" s="53"/>
      <c r="EQ22" s="53"/>
      <c r="ER22" s="53"/>
      <c r="ES22" s="53"/>
      <c r="ET22" s="53"/>
      <c r="EU22" s="53"/>
      <c r="EV22" s="53"/>
      <c r="EW22" s="53"/>
      <c r="EX22" s="53"/>
      <c r="EY22" s="53"/>
      <c r="EZ22" s="53"/>
      <c r="FA22" s="53"/>
      <c r="FB22" s="53"/>
      <c r="FC22" s="53"/>
      <c r="FD22" s="53"/>
      <c r="FE22" s="53"/>
      <c r="FF22" s="53"/>
      <c r="FG22" s="53"/>
      <c r="FH22" s="53"/>
      <c r="FI22" s="53"/>
      <c r="FJ22" s="53"/>
      <c r="FK22" s="53"/>
      <c r="FL22" s="53"/>
      <c r="FM22" s="53"/>
      <c r="FN22" s="53"/>
      <c r="FO22" s="53"/>
      <c r="FP22" s="53"/>
      <c r="FQ22" s="53"/>
      <c r="FR22" s="53"/>
      <c r="FS22" s="53"/>
      <c r="FT22" s="53"/>
      <c r="FU22" s="53"/>
      <c r="FV22" s="53"/>
      <c r="FW22" s="53"/>
      <c r="FX22" s="53"/>
      <c r="FY22" s="53"/>
      <c r="FZ22" s="53"/>
      <c r="GA22" s="53"/>
      <c r="GB22" s="53"/>
      <c r="GC22" s="53"/>
      <c r="GD22" s="53"/>
      <c r="GE22" s="53"/>
      <c r="GF22" s="53"/>
      <c r="GG22" s="53"/>
      <c r="GH22" s="53"/>
      <c r="GI22" s="53"/>
      <c r="GJ22" s="53"/>
      <c r="GK22" s="53"/>
      <c r="GL22" s="53"/>
      <c r="GM22" s="53"/>
      <c r="GN22" s="53"/>
      <c r="GO22" s="53"/>
      <c r="GP22" s="53"/>
      <c r="GQ22" s="53"/>
      <c r="GR22" s="53"/>
      <c r="GS22" s="53"/>
      <c r="GT22" s="53"/>
      <c r="GU22" s="53"/>
      <c r="GV22" s="53"/>
      <c r="GW22" s="53"/>
      <c r="GX22" s="53"/>
      <c r="GY22" s="53"/>
      <c r="GZ22" s="53"/>
      <c r="HA22" s="53"/>
      <c r="HB22" s="53"/>
      <c r="HC22" s="53"/>
      <c r="HD22" s="53"/>
      <c r="HE22" s="53"/>
      <c r="HF22" s="53"/>
      <c r="HG22" s="53"/>
      <c r="HH22" s="53"/>
      <c r="HI22" s="53"/>
      <c r="HJ22" s="53"/>
      <c r="HK22" s="53"/>
      <c r="HL22" s="53"/>
      <c r="HM22" s="53"/>
      <c r="HN22" s="53"/>
      <c r="HO22" s="53"/>
      <c r="HP22" s="53"/>
      <c r="HQ22" s="53"/>
      <c r="HR22" s="53"/>
      <c r="HS22" s="53"/>
      <c r="HT22" s="53"/>
      <c r="HU22" s="53"/>
      <c r="HV22" s="53"/>
      <c r="HW22" s="53"/>
      <c r="HX22" s="53"/>
      <c r="HY22" s="53"/>
      <c r="HZ22" s="53"/>
      <c r="IA22" s="53"/>
      <c r="IB22" s="53"/>
      <c r="IC22" s="53"/>
      <c r="ID22" s="53"/>
      <c r="IE22" s="53"/>
      <c r="IF22" s="53"/>
      <c r="IG22" s="53"/>
      <c r="IH22" s="53"/>
      <c r="II22" s="53"/>
      <c r="IJ22" s="53"/>
      <c r="IK22" s="53"/>
    </row>
    <row r="23" ht="20.1" customHeight="1" spans="1:245">
      <c r="A23" s="51"/>
      <c r="B23" s="53"/>
      <c r="C23" s="53"/>
      <c r="D23" s="53"/>
      <c r="E23" s="53"/>
      <c r="F23" s="53"/>
      <c r="G23" s="53"/>
      <c r="H23" s="52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/>
      <c r="ED23" s="53"/>
      <c r="EE23" s="53"/>
      <c r="EF23" s="53"/>
      <c r="EG23" s="53"/>
      <c r="EH23" s="53"/>
      <c r="EI23" s="53"/>
      <c r="EJ23" s="53"/>
      <c r="EK23" s="53"/>
      <c r="EL23" s="53"/>
      <c r="EM23" s="53"/>
      <c r="EN23" s="53"/>
      <c r="EO23" s="53"/>
      <c r="EP23" s="53"/>
      <c r="EQ23" s="53"/>
      <c r="ER23" s="53"/>
      <c r="ES23" s="53"/>
      <c r="ET23" s="53"/>
      <c r="EU23" s="53"/>
      <c r="EV23" s="53"/>
      <c r="EW23" s="53"/>
      <c r="EX23" s="53"/>
      <c r="EY23" s="53"/>
      <c r="EZ23" s="53"/>
      <c r="FA23" s="53"/>
      <c r="FB23" s="53"/>
      <c r="FC23" s="53"/>
      <c r="FD23" s="53"/>
      <c r="FE23" s="53"/>
      <c r="FF23" s="53"/>
      <c r="FG23" s="53"/>
      <c r="FH23" s="53"/>
      <c r="FI23" s="53"/>
      <c r="FJ23" s="53"/>
      <c r="FK23" s="53"/>
      <c r="FL23" s="53"/>
      <c r="FM23" s="53"/>
      <c r="FN23" s="53"/>
      <c r="FO23" s="53"/>
      <c r="FP23" s="53"/>
      <c r="FQ23" s="53"/>
      <c r="FR23" s="53"/>
      <c r="FS23" s="53"/>
      <c r="FT23" s="53"/>
      <c r="FU23" s="53"/>
      <c r="FV23" s="53"/>
      <c r="FW23" s="53"/>
      <c r="FX23" s="53"/>
      <c r="FY23" s="53"/>
      <c r="FZ23" s="53"/>
      <c r="GA23" s="53"/>
      <c r="GB23" s="53"/>
      <c r="GC23" s="53"/>
      <c r="GD23" s="53"/>
      <c r="GE23" s="53"/>
      <c r="GF23" s="53"/>
      <c r="GG23" s="53"/>
      <c r="GH23" s="53"/>
      <c r="GI23" s="53"/>
      <c r="GJ23" s="53"/>
      <c r="GK23" s="53"/>
      <c r="GL23" s="53"/>
      <c r="GM23" s="53"/>
      <c r="GN23" s="53"/>
      <c r="GO23" s="53"/>
      <c r="GP23" s="53"/>
      <c r="GQ23" s="53"/>
      <c r="GR23" s="53"/>
      <c r="GS23" s="53"/>
      <c r="GT23" s="53"/>
      <c r="GU23" s="53"/>
      <c r="GV23" s="53"/>
      <c r="GW23" s="53"/>
      <c r="GX23" s="53"/>
      <c r="GY23" s="53"/>
      <c r="GZ23" s="53"/>
      <c r="HA23" s="53"/>
      <c r="HB23" s="53"/>
      <c r="HC23" s="53"/>
      <c r="HD23" s="53"/>
      <c r="HE23" s="53"/>
      <c r="HF23" s="53"/>
      <c r="HG23" s="53"/>
      <c r="HH23" s="53"/>
      <c r="HI23" s="53"/>
      <c r="HJ23" s="53"/>
      <c r="HK23" s="53"/>
      <c r="HL23" s="53"/>
      <c r="HM23" s="53"/>
      <c r="HN23" s="53"/>
      <c r="HO23" s="53"/>
      <c r="HP23" s="53"/>
      <c r="HQ23" s="53"/>
      <c r="HR23" s="53"/>
      <c r="HS23" s="53"/>
      <c r="HT23" s="53"/>
      <c r="HU23" s="53"/>
      <c r="HV23" s="53"/>
      <c r="HW23" s="53"/>
      <c r="HX23" s="53"/>
      <c r="HY23" s="53"/>
      <c r="HZ23" s="53"/>
      <c r="IA23" s="53"/>
      <c r="IB23" s="53"/>
      <c r="IC23" s="53"/>
      <c r="ID23" s="53"/>
      <c r="IE23" s="53"/>
      <c r="IF23" s="53"/>
      <c r="IG23" s="53"/>
      <c r="IH23" s="53"/>
      <c r="II23" s="53"/>
      <c r="IJ23" s="53"/>
      <c r="IK23" s="53"/>
    </row>
    <row r="24" ht="20.1" customHeight="1" spans="1:245">
      <c r="A24" s="53"/>
      <c r="B24" s="53"/>
      <c r="C24" s="53"/>
      <c r="D24" s="52"/>
      <c r="E24" s="52"/>
      <c r="F24" s="52"/>
      <c r="G24" s="52"/>
      <c r="H24" s="52"/>
      <c r="I24" s="53"/>
      <c r="J24" s="51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53"/>
      <c r="EF24" s="53"/>
      <c r="EG24" s="53"/>
      <c r="EH24" s="53"/>
      <c r="EI24" s="53"/>
      <c r="EJ24" s="53"/>
      <c r="EK24" s="53"/>
      <c r="EL24" s="53"/>
      <c r="EM24" s="53"/>
      <c r="EN24" s="53"/>
      <c r="EO24" s="53"/>
      <c r="EP24" s="53"/>
      <c r="EQ24" s="53"/>
      <c r="ER24" s="53"/>
      <c r="ES24" s="53"/>
      <c r="ET24" s="53"/>
      <c r="EU24" s="53"/>
      <c r="EV24" s="53"/>
      <c r="EW24" s="53"/>
      <c r="EX24" s="53"/>
      <c r="EY24" s="53"/>
      <c r="EZ24" s="53"/>
      <c r="FA24" s="53"/>
      <c r="FB24" s="53"/>
      <c r="FC24" s="53"/>
      <c r="FD24" s="53"/>
      <c r="FE24" s="53"/>
      <c r="FF24" s="53"/>
      <c r="FG24" s="53"/>
      <c r="FH24" s="53"/>
      <c r="FI24" s="53"/>
      <c r="FJ24" s="53"/>
      <c r="FK24" s="53"/>
      <c r="FL24" s="53"/>
      <c r="FM24" s="53"/>
      <c r="FN24" s="53"/>
      <c r="FO24" s="53"/>
      <c r="FP24" s="53"/>
      <c r="FQ24" s="53"/>
      <c r="FR24" s="53"/>
      <c r="FS24" s="53"/>
      <c r="FT24" s="53"/>
      <c r="FU24" s="53"/>
      <c r="FV24" s="53"/>
      <c r="FW24" s="53"/>
      <c r="FX24" s="53"/>
      <c r="FY24" s="53"/>
      <c r="FZ24" s="53"/>
      <c r="GA24" s="53"/>
      <c r="GB24" s="53"/>
      <c r="GC24" s="53"/>
      <c r="GD24" s="53"/>
      <c r="GE24" s="53"/>
      <c r="GF24" s="53"/>
      <c r="GG24" s="53"/>
      <c r="GH24" s="53"/>
      <c r="GI24" s="53"/>
      <c r="GJ24" s="53"/>
      <c r="GK24" s="53"/>
      <c r="GL24" s="53"/>
      <c r="GM24" s="53"/>
      <c r="GN24" s="53"/>
      <c r="GO24" s="53"/>
      <c r="GP24" s="53"/>
      <c r="GQ24" s="53"/>
      <c r="GR24" s="53"/>
      <c r="GS24" s="53"/>
      <c r="GT24" s="53"/>
      <c r="GU24" s="53"/>
      <c r="GV24" s="53"/>
      <c r="GW24" s="53"/>
      <c r="GX24" s="53"/>
      <c r="GY24" s="53"/>
      <c r="GZ24" s="53"/>
      <c r="HA24" s="53"/>
      <c r="HB24" s="53"/>
      <c r="HC24" s="53"/>
      <c r="HD24" s="53"/>
      <c r="HE24" s="53"/>
      <c r="HF24" s="53"/>
      <c r="HG24" s="53"/>
      <c r="HH24" s="53"/>
      <c r="HI24" s="53"/>
      <c r="HJ24" s="53"/>
      <c r="HK24" s="53"/>
      <c r="HL24" s="53"/>
      <c r="HM24" s="53"/>
      <c r="HN24" s="53"/>
      <c r="HO24" s="53"/>
      <c r="HP24" s="53"/>
      <c r="HQ24" s="53"/>
      <c r="HR24" s="53"/>
      <c r="HS24" s="53"/>
      <c r="HT24" s="53"/>
      <c r="HU24" s="53"/>
      <c r="HV24" s="53"/>
      <c r="HW24" s="53"/>
      <c r="HX24" s="53"/>
      <c r="HY24" s="53"/>
      <c r="HZ24" s="53"/>
      <c r="IA24" s="53"/>
      <c r="IB24" s="53"/>
      <c r="IC24" s="53"/>
      <c r="ID24" s="53"/>
      <c r="IE24" s="53"/>
      <c r="IF24" s="53"/>
      <c r="IG24" s="53"/>
      <c r="IH24" s="53"/>
      <c r="II24" s="53"/>
      <c r="IJ24" s="53"/>
      <c r="IK24" s="53"/>
    </row>
    <row r="25" ht="20.1" customHeight="1" spans="1:245">
      <c r="A25" s="53"/>
      <c r="B25" s="53"/>
      <c r="C25" s="53"/>
      <c r="D25" s="52"/>
      <c r="E25" s="52"/>
      <c r="F25" s="52"/>
      <c r="G25" s="52"/>
      <c r="H25" s="52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  <c r="EQ25" s="53"/>
      <c r="ER25" s="53"/>
      <c r="ES25" s="53"/>
      <c r="ET25" s="53"/>
      <c r="EU25" s="53"/>
      <c r="EV25" s="53"/>
      <c r="EW25" s="53"/>
      <c r="EX25" s="53"/>
      <c r="EY25" s="53"/>
      <c r="EZ25" s="53"/>
      <c r="FA25" s="53"/>
      <c r="FB25" s="53"/>
      <c r="FC25" s="53"/>
      <c r="FD25" s="53"/>
      <c r="FE25" s="53"/>
      <c r="FF25" s="53"/>
      <c r="FG25" s="53"/>
      <c r="FH25" s="53"/>
      <c r="FI25" s="53"/>
      <c r="FJ25" s="53"/>
      <c r="FK25" s="53"/>
      <c r="FL25" s="53"/>
      <c r="FM25" s="53"/>
      <c r="FN25" s="53"/>
      <c r="FO25" s="53"/>
      <c r="FP25" s="53"/>
      <c r="FQ25" s="53"/>
      <c r="FR25" s="53"/>
      <c r="FS25" s="53"/>
      <c r="FT25" s="53"/>
      <c r="FU25" s="53"/>
      <c r="FV25" s="53"/>
      <c r="FW25" s="53"/>
      <c r="FX25" s="53"/>
      <c r="FY25" s="53"/>
      <c r="FZ25" s="53"/>
      <c r="GA25" s="53"/>
      <c r="GB25" s="53"/>
      <c r="GC25" s="53"/>
      <c r="GD25" s="53"/>
      <c r="GE25" s="53"/>
      <c r="GF25" s="53"/>
      <c r="GG25" s="53"/>
      <c r="GH25" s="53"/>
      <c r="GI25" s="53"/>
      <c r="GJ25" s="53"/>
      <c r="GK25" s="53"/>
      <c r="GL25" s="53"/>
      <c r="GM25" s="53"/>
      <c r="GN25" s="53"/>
      <c r="GO25" s="53"/>
      <c r="GP25" s="53"/>
      <c r="GQ25" s="53"/>
      <c r="GR25" s="53"/>
      <c r="GS25" s="53"/>
      <c r="GT25" s="53"/>
      <c r="GU25" s="53"/>
      <c r="GV25" s="53"/>
      <c r="GW25" s="53"/>
      <c r="GX25" s="53"/>
      <c r="GY25" s="53"/>
      <c r="GZ25" s="53"/>
      <c r="HA25" s="53"/>
      <c r="HB25" s="53"/>
      <c r="HC25" s="53"/>
      <c r="HD25" s="53"/>
      <c r="HE25" s="53"/>
      <c r="HF25" s="53"/>
      <c r="HG25" s="53"/>
      <c r="HH25" s="53"/>
      <c r="HI25" s="53"/>
      <c r="HJ25" s="53"/>
      <c r="HK25" s="53"/>
      <c r="HL25" s="53"/>
      <c r="HM25" s="53"/>
      <c r="HN25" s="53"/>
      <c r="HO25" s="53"/>
      <c r="HP25" s="53"/>
      <c r="HQ25" s="53"/>
      <c r="HR25" s="53"/>
      <c r="HS25" s="53"/>
      <c r="HT25" s="53"/>
      <c r="HU25" s="53"/>
      <c r="HV25" s="53"/>
      <c r="HW25" s="53"/>
      <c r="HX25" s="53"/>
      <c r="HY25" s="53"/>
      <c r="HZ25" s="53"/>
      <c r="IA25" s="53"/>
      <c r="IB25" s="53"/>
      <c r="IC25" s="53"/>
      <c r="ID25" s="53"/>
      <c r="IE25" s="53"/>
      <c r="IF25" s="53"/>
      <c r="IG25" s="53"/>
      <c r="IH25" s="53"/>
      <c r="II25" s="53"/>
      <c r="IJ25" s="53"/>
      <c r="IK25" s="53"/>
    </row>
    <row r="26" ht="20.1" customHeight="1" spans="1:245">
      <c r="A26" s="53"/>
      <c r="B26" s="53"/>
      <c r="C26" s="53"/>
      <c r="D26" s="53"/>
      <c r="E26" s="53"/>
      <c r="F26" s="53"/>
      <c r="G26" s="53"/>
      <c r="H26" s="52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3"/>
      <c r="EC26" s="53"/>
      <c r="ED26" s="53"/>
      <c r="EE26" s="53"/>
      <c r="EF26" s="53"/>
      <c r="EG26" s="53"/>
      <c r="EH26" s="53"/>
      <c r="EI26" s="53"/>
      <c r="EJ26" s="53"/>
      <c r="EK26" s="53"/>
      <c r="EL26" s="53"/>
      <c r="EM26" s="53"/>
      <c r="EN26" s="53"/>
      <c r="EO26" s="53"/>
      <c r="EP26" s="53"/>
      <c r="EQ26" s="53"/>
      <c r="ER26" s="53"/>
      <c r="ES26" s="53"/>
      <c r="ET26" s="53"/>
      <c r="EU26" s="53"/>
      <c r="EV26" s="53"/>
      <c r="EW26" s="53"/>
      <c r="EX26" s="53"/>
      <c r="EY26" s="53"/>
      <c r="EZ26" s="53"/>
      <c r="FA26" s="53"/>
      <c r="FB26" s="53"/>
      <c r="FC26" s="53"/>
      <c r="FD26" s="53"/>
      <c r="FE26" s="53"/>
      <c r="FF26" s="53"/>
      <c r="FG26" s="53"/>
      <c r="FH26" s="53"/>
      <c r="FI26" s="53"/>
      <c r="FJ26" s="53"/>
      <c r="FK26" s="53"/>
      <c r="FL26" s="53"/>
      <c r="FM26" s="53"/>
      <c r="FN26" s="53"/>
      <c r="FO26" s="53"/>
      <c r="FP26" s="53"/>
      <c r="FQ26" s="53"/>
      <c r="FR26" s="53"/>
      <c r="FS26" s="53"/>
      <c r="FT26" s="53"/>
      <c r="FU26" s="53"/>
      <c r="FV26" s="53"/>
      <c r="FW26" s="53"/>
      <c r="FX26" s="53"/>
      <c r="FY26" s="53"/>
      <c r="FZ26" s="53"/>
      <c r="GA26" s="53"/>
      <c r="GB26" s="53"/>
      <c r="GC26" s="53"/>
      <c r="GD26" s="53"/>
      <c r="GE26" s="53"/>
      <c r="GF26" s="53"/>
      <c r="GG26" s="53"/>
      <c r="GH26" s="53"/>
      <c r="GI26" s="53"/>
      <c r="GJ26" s="53"/>
      <c r="GK26" s="53"/>
      <c r="GL26" s="53"/>
      <c r="GM26" s="53"/>
      <c r="GN26" s="53"/>
      <c r="GO26" s="53"/>
      <c r="GP26" s="53"/>
      <c r="GQ26" s="53"/>
      <c r="GR26" s="53"/>
      <c r="GS26" s="53"/>
      <c r="GT26" s="53"/>
      <c r="GU26" s="53"/>
      <c r="GV26" s="53"/>
      <c r="GW26" s="53"/>
      <c r="GX26" s="53"/>
      <c r="GY26" s="53"/>
      <c r="GZ26" s="53"/>
      <c r="HA26" s="53"/>
      <c r="HB26" s="53"/>
      <c r="HC26" s="53"/>
      <c r="HD26" s="53"/>
      <c r="HE26" s="53"/>
      <c r="HF26" s="53"/>
      <c r="HG26" s="53"/>
      <c r="HH26" s="53"/>
      <c r="HI26" s="53"/>
      <c r="HJ26" s="53"/>
      <c r="HK26" s="53"/>
      <c r="HL26" s="53"/>
      <c r="HM26" s="53"/>
      <c r="HN26" s="53"/>
      <c r="HO26" s="53"/>
      <c r="HP26" s="53"/>
      <c r="HQ26" s="53"/>
      <c r="HR26" s="53"/>
      <c r="HS26" s="53"/>
      <c r="HT26" s="53"/>
      <c r="HU26" s="53"/>
      <c r="HV26" s="53"/>
      <c r="HW26" s="53"/>
      <c r="HX26" s="53"/>
      <c r="HY26" s="53"/>
      <c r="HZ26" s="53"/>
      <c r="IA26" s="53"/>
      <c r="IB26" s="53"/>
      <c r="IC26" s="53"/>
      <c r="ID26" s="53"/>
      <c r="IE26" s="53"/>
      <c r="IF26" s="53"/>
      <c r="IG26" s="53"/>
      <c r="IH26" s="53"/>
      <c r="II26" s="53"/>
      <c r="IJ26" s="53"/>
      <c r="IK26" s="53"/>
    </row>
    <row r="27" ht="20.1" customHeight="1" spans="1:245">
      <c r="A27" s="53"/>
      <c r="B27" s="53"/>
      <c r="C27" s="53"/>
      <c r="D27" s="52"/>
      <c r="E27" s="52"/>
      <c r="F27" s="52"/>
      <c r="G27" s="52"/>
      <c r="H27" s="52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  <c r="DT27" s="53"/>
      <c r="DU27" s="53"/>
      <c r="DV27" s="53"/>
      <c r="DW27" s="53"/>
      <c r="DX27" s="53"/>
      <c r="DY27" s="53"/>
      <c r="DZ27" s="53"/>
      <c r="EA27" s="53"/>
      <c r="EB27" s="53"/>
      <c r="EC27" s="53"/>
      <c r="ED27" s="53"/>
      <c r="EE27" s="53"/>
      <c r="EF27" s="53"/>
      <c r="EG27" s="53"/>
      <c r="EH27" s="53"/>
      <c r="EI27" s="53"/>
      <c r="EJ27" s="53"/>
      <c r="EK27" s="53"/>
      <c r="EL27" s="53"/>
      <c r="EM27" s="53"/>
      <c r="EN27" s="53"/>
      <c r="EO27" s="53"/>
      <c r="EP27" s="53"/>
      <c r="EQ27" s="53"/>
      <c r="ER27" s="53"/>
      <c r="ES27" s="53"/>
      <c r="ET27" s="53"/>
      <c r="EU27" s="53"/>
      <c r="EV27" s="53"/>
      <c r="EW27" s="53"/>
      <c r="EX27" s="53"/>
      <c r="EY27" s="53"/>
      <c r="EZ27" s="53"/>
      <c r="FA27" s="53"/>
      <c r="FB27" s="53"/>
      <c r="FC27" s="53"/>
      <c r="FD27" s="53"/>
      <c r="FE27" s="53"/>
      <c r="FF27" s="53"/>
      <c r="FG27" s="53"/>
      <c r="FH27" s="53"/>
      <c r="FI27" s="53"/>
      <c r="FJ27" s="53"/>
      <c r="FK27" s="53"/>
      <c r="FL27" s="53"/>
      <c r="FM27" s="53"/>
      <c r="FN27" s="53"/>
      <c r="FO27" s="53"/>
      <c r="FP27" s="53"/>
      <c r="FQ27" s="53"/>
      <c r="FR27" s="53"/>
      <c r="FS27" s="53"/>
      <c r="FT27" s="53"/>
      <c r="FU27" s="53"/>
      <c r="FV27" s="53"/>
      <c r="FW27" s="53"/>
      <c r="FX27" s="53"/>
      <c r="FY27" s="53"/>
      <c r="FZ27" s="53"/>
      <c r="GA27" s="53"/>
      <c r="GB27" s="53"/>
      <c r="GC27" s="53"/>
      <c r="GD27" s="53"/>
      <c r="GE27" s="53"/>
      <c r="GF27" s="53"/>
      <c r="GG27" s="53"/>
      <c r="GH27" s="53"/>
      <c r="GI27" s="53"/>
      <c r="GJ27" s="53"/>
      <c r="GK27" s="53"/>
      <c r="GL27" s="53"/>
      <c r="GM27" s="53"/>
      <c r="GN27" s="53"/>
      <c r="GO27" s="53"/>
      <c r="GP27" s="53"/>
      <c r="GQ27" s="53"/>
      <c r="GR27" s="53"/>
      <c r="GS27" s="53"/>
      <c r="GT27" s="53"/>
      <c r="GU27" s="53"/>
      <c r="GV27" s="53"/>
      <c r="GW27" s="53"/>
      <c r="GX27" s="53"/>
      <c r="GY27" s="53"/>
      <c r="GZ27" s="53"/>
      <c r="HA27" s="53"/>
      <c r="HB27" s="53"/>
      <c r="HC27" s="53"/>
      <c r="HD27" s="53"/>
      <c r="HE27" s="53"/>
      <c r="HF27" s="53"/>
      <c r="HG27" s="53"/>
      <c r="HH27" s="53"/>
      <c r="HI27" s="53"/>
      <c r="HJ27" s="53"/>
      <c r="HK27" s="53"/>
      <c r="HL27" s="53"/>
      <c r="HM27" s="53"/>
      <c r="HN27" s="53"/>
      <c r="HO27" s="53"/>
      <c r="HP27" s="53"/>
      <c r="HQ27" s="53"/>
      <c r="HR27" s="53"/>
      <c r="HS27" s="53"/>
      <c r="HT27" s="53"/>
      <c r="HU27" s="53"/>
      <c r="HV27" s="53"/>
      <c r="HW27" s="53"/>
      <c r="HX27" s="53"/>
      <c r="HY27" s="53"/>
      <c r="HZ27" s="53"/>
      <c r="IA27" s="53"/>
      <c r="IB27" s="53"/>
      <c r="IC27" s="53"/>
      <c r="ID27" s="53"/>
      <c r="IE27" s="53"/>
      <c r="IF27" s="53"/>
      <c r="IG27" s="53"/>
      <c r="IH27" s="53"/>
      <c r="II27" s="53"/>
      <c r="IJ27" s="53"/>
      <c r="IK27" s="53"/>
    </row>
    <row r="28" ht="20.1" customHeight="1" spans="1:245">
      <c r="A28" s="53"/>
      <c r="B28" s="53"/>
      <c r="C28" s="53"/>
      <c r="D28" s="52"/>
      <c r="E28" s="52"/>
      <c r="F28" s="52"/>
      <c r="G28" s="52"/>
      <c r="H28" s="52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53"/>
      <c r="DV28" s="53"/>
      <c r="DW28" s="53"/>
      <c r="DX28" s="53"/>
      <c r="DY28" s="53"/>
      <c r="DZ28" s="53"/>
      <c r="EA28" s="53"/>
      <c r="EB28" s="53"/>
      <c r="EC28" s="53"/>
      <c r="ED28" s="53"/>
      <c r="EE28" s="53"/>
      <c r="EF28" s="53"/>
      <c r="EG28" s="53"/>
      <c r="EH28" s="53"/>
      <c r="EI28" s="53"/>
      <c r="EJ28" s="53"/>
      <c r="EK28" s="53"/>
      <c r="EL28" s="53"/>
      <c r="EM28" s="53"/>
      <c r="EN28" s="53"/>
      <c r="EO28" s="53"/>
      <c r="EP28" s="53"/>
      <c r="EQ28" s="53"/>
      <c r="ER28" s="53"/>
      <c r="ES28" s="53"/>
      <c r="ET28" s="53"/>
      <c r="EU28" s="53"/>
      <c r="EV28" s="53"/>
      <c r="EW28" s="53"/>
      <c r="EX28" s="53"/>
      <c r="EY28" s="53"/>
      <c r="EZ28" s="53"/>
      <c r="FA28" s="53"/>
      <c r="FB28" s="53"/>
      <c r="FC28" s="53"/>
      <c r="FD28" s="53"/>
      <c r="FE28" s="53"/>
      <c r="FF28" s="53"/>
      <c r="FG28" s="53"/>
      <c r="FH28" s="53"/>
      <c r="FI28" s="53"/>
      <c r="FJ28" s="53"/>
      <c r="FK28" s="53"/>
      <c r="FL28" s="53"/>
      <c r="FM28" s="53"/>
      <c r="FN28" s="53"/>
      <c r="FO28" s="53"/>
      <c r="FP28" s="53"/>
      <c r="FQ28" s="53"/>
      <c r="FR28" s="53"/>
      <c r="FS28" s="53"/>
      <c r="FT28" s="53"/>
      <c r="FU28" s="53"/>
      <c r="FV28" s="53"/>
      <c r="FW28" s="53"/>
      <c r="FX28" s="53"/>
      <c r="FY28" s="53"/>
      <c r="FZ28" s="53"/>
      <c r="GA28" s="53"/>
      <c r="GB28" s="53"/>
      <c r="GC28" s="53"/>
      <c r="GD28" s="53"/>
      <c r="GE28" s="53"/>
      <c r="GF28" s="53"/>
      <c r="GG28" s="53"/>
      <c r="GH28" s="53"/>
      <c r="GI28" s="53"/>
      <c r="GJ28" s="53"/>
      <c r="GK28" s="53"/>
      <c r="GL28" s="53"/>
      <c r="GM28" s="53"/>
      <c r="GN28" s="53"/>
      <c r="GO28" s="53"/>
      <c r="GP28" s="53"/>
      <c r="GQ28" s="53"/>
      <c r="GR28" s="53"/>
      <c r="GS28" s="53"/>
      <c r="GT28" s="53"/>
      <c r="GU28" s="53"/>
      <c r="GV28" s="53"/>
      <c r="GW28" s="53"/>
      <c r="GX28" s="53"/>
      <c r="GY28" s="53"/>
      <c r="GZ28" s="53"/>
      <c r="HA28" s="53"/>
      <c r="HB28" s="53"/>
      <c r="HC28" s="53"/>
      <c r="HD28" s="53"/>
      <c r="HE28" s="53"/>
      <c r="HF28" s="53"/>
      <c r="HG28" s="53"/>
      <c r="HH28" s="53"/>
      <c r="HI28" s="53"/>
      <c r="HJ28" s="53"/>
      <c r="HK28" s="53"/>
      <c r="HL28" s="53"/>
      <c r="HM28" s="53"/>
      <c r="HN28" s="53"/>
      <c r="HO28" s="53"/>
      <c r="HP28" s="53"/>
      <c r="HQ28" s="53"/>
      <c r="HR28" s="53"/>
      <c r="HS28" s="53"/>
      <c r="HT28" s="53"/>
      <c r="HU28" s="53"/>
      <c r="HV28" s="53"/>
      <c r="HW28" s="53"/>
      <c r="HX28" s="53"/>
      <c r="HY28" s="53"/>
      <c r="HZ28" s="53"/>
      <c r="IA28" s="53"/>
      <c r="IB28" s="53"/>
      <c r="IC28" s="53"/>
      <c r="ID28" s="53"/>
      <c r="IE28" s="53"/>
      <c r="IF28" s="53"/>
      <c r="IG28" s="53"/>
      <c r="IH28" s="53"/>
      <c r="II28" s="53"/>
      <c r="IJ28" s="53"/>
      <c r="IK28" s="53"/>
    </row>
    <row r="29" ht="20.1" customHeight="1" spans="1:245">
      <c r="A29" s="53"/>
      <c r="B29" s="53"/>
      <c r="C29" s="53"/>
      <c r="D29" s="53"/>
      <c r="E29" s="53"/>
      <c r="F29" s="53"/>
      <c r="G29" s="53"/>
      <c r="H29" s="52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53"/>
      <c r="DE29" s="53"/>
      <c r="DF29" s="53"/>
      <c r="DG29" s="53"/>
      <c r="DH29" s="53"/>
      <c r="DI29" s="53"/>
      <c r="DJ29" s="53"/>
      <c r="DK29" s="53"/>
      <c r="DL29" s="53"/>
      <c r="DM29" s="53"/>
      <c r="DN29" s="53"/>
      <c r="DO29" s="53"/>
      <c r="DP29" s="53"/>
      <c r="DQ29" s="53"/>
      <c r="DR29" s="53"/>
      <c r="DS29" s="53"/>
      <c r="DT29" s="53"/>
      <c r="DU29" s="53"/>
      <c r="DV29" s="53"/>
      <c r="DW29" s="53"/>
      <c r="DX29" s="53"/>
      <c r="DY29" s="53"/>
      <c r="DZ29" s="53"/>
      <c r="EA29" s="53"/>
      <c r="EB29" s="53"/>
      <c r="EC29" s="53"/>
      <c r="ED29" s="53"/>
      <c r="EE29" s="53"/>
      <c r="EF29" s="53"/>
      <c r="EG29" s="53"/>
      <c r="EH29" s="53"/>
      <c r="EI29" s="53"/>
      <c r="EJ29" s="53"/>
      <c r="EK29" s="53"/>
      <c r="EL29" s="53"/>
      <c r="EM29" s="53"/>
      <c r="EN29" s="53"/>
      <c r="EO29" s="53"/>
      <c r="EP29" s="53"/>
      <c r="EQ29" s="53"/>
      <c r="ER29" s="53"/>
      <c r="ES29" s="53"/>
      <c r="ET29" s="53"/>
      <c r="EU29" s="53"/>
      <c r="EV29" s="53"/>
      <c r="EW29" s="53"/>
      <c r="EX29" s="53"/>
      <c r="EY29" s="53"/>
      <c r="EZ29" s="53"/>
      <c r="FA29" s="53"/>
      <c r="FB29" s="53"/>
      <c r="FC29" s="53"/>
      <c r="FD29" s="53"/>
      <c r="FE29" s="53"/>
      <c r="FF29" s="53"/>
      <c r="FG29" s="53"/>
      <c r="FH29" s="53"/>
      <c r="FI29" s="53"/>
      <c r="FJ29" s="53"/>
      <c r="FK29" s="53"/>
      <c r="FL29" s="53"/>
      <c r="FM29" s="53"/>
      <c r="FN29" s="53"/>
      <c r="FO29" s="53"/>
      <c r="FP29" s="53"/>
      <c r="FQ29" s="53"/>
      <c r="FR29" s="53"/>
      <c r="FS29" s="53"/>
      <c r="FT29" s="53"/>
      <c r="FU29" s="53"/>
      <c r="FV29" s="53"/>
      <c r="FW29" s="53"/>
      <c r="FX29" s="53"/>
      <c r="FY29" s="53"/>
      <c r="FZ29" s="53"/>
      <c r="GA29" s="53"/>
      <c r="GB29" s="53"/>
      <c r="GC29" s="53"/>
      <c r="GD29" s="53"/>
      <c r="GE29" s="53"/>
      <c r="GF29" s="53"/>
      <c r="GG29" s="53"/>
      <c r="GH29" s="53"/>
      <c r="GI29" s="53"/>
      <c r="GJ29" s="53"/>
      <c r="GK29" s="53"/>
      <c r="GL29" s="53"/>
      <c r="GM29" s="53"/>
      <c r="GN29" s="53"/>
      <c r="GO29" s="53"/>
      <c r="GP29" s="53"/>
      <c r="GQ29" s="53"/>
      <c r="GR29" s="53"/>
      <c r="GS29" s="53"/>
      <c r="GT29" s="53"/>
      <c r="GU29" s="53"/>
      <c r="GV29" s="53"/>
      <c r="GW29" s="53"/>
      <c r="GX29" s="53"/>
      <c r="GY29" s="53"/>
      <c r="GZ29" s="53"/>
      <c r="HA29" s="53"/>
      <c r="HB29" s="53"/>
      <c r="HC29" s="53"/>
      <c r="HD29" s="53"/>
      <c r="HE29" s="53"/>
      <c r="HF29" s="53"/>
      <c r="HG29" s="53"/>
      <c r="HH29" s="53"/>
      <c r="HI29" s="53"/>
      <c r="HJ29" s="53"/>
      <c r="HK29" s="53"/>
      <c r="HL29" s="53"/>
      <c r="HM29" s="53"/>
      <c r="HN29" s="53"/>
      <c r="HO29" s="53"/>
      <c r="HP29" s="53"/>
      <c r="HQ29" s="53"/>
      <c r="HR29" s="53"/>
      <c r="HS29" s="53"/>
      <c r="HT29" s="53"/>
      <c r="HU29" s="53"/>
      <c r="HV29" s="53"/>
      <c r="HW29" s="53"/>
      <c r="HX29" s="53"/>
      <c r="HY29" s="53"/>
      <c r="HZ29" s="53"/>
      <c r="IA29" s="53"/>
      <c r="IB29" s="53"/>
      <c r="IC29" s="53"/>
      <c r="ID29" s="53"/>
      <c r="IE29" s="53"/>
      <c r="IF29" s="53"/>
      <c r="IG29" s="53"/>
      <c r="IH29" s="53"/>
      <c r="II29" s="53"/>
      <c r="IJ29" s="53"/>
      <c r="IK29" s="53"/>
    </row>
    <row r="30" ht="20.1" customHeight="1" spans="1:245">
      <c r="A30" s="53"/>
      <c r="B30" s="53"/>
      <c r="C30" s="53"/>
      <c r="D30" s="52"/>
      <c r="E30" s="52"/>
      <c r="F30" s="52"/>
      <c r="G30" s="52"/>
      <c r="H30" s="52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  <c r="DI30" s="53"/>
      <c r="DJ30" s="53"/>
      <c r="DK30" s="53"/>
      <c r="DL30" s="53"/>
      <c r="DM30" s="53"/>
      <c r="DN30" s="53"/>
      <c r="DO30" s="53"/>
      <c r="DP30" s="53"/>
      <c r="DQ30" s="53"/>
      <c r="DR30" s="53"/>
      <c r="DS30" s="53"/>
      <c r="DT30" s="53"/>
      <c r="DU30" s="53"/>
      <c r="DV30" s="53"/>
      <c r="DW30" s="53"/>
      <c r="DX30" s="53"/>
      <c r="DY30" s="53"/>
      <c r="DZ30" s="53"/>
      <c r="EA30" s="53"/>
      <c r="EB30" s="53"/>
      <c r="EC30" s="53"/>
      <c r="ED30" s="53"/>
      <c r="EE30" s="53"/>
      <c r="EF30" s="53"/>
      <c r="EG30" s="53"/>
      <c r="EH30" s="53"/>
      <c r="EI30" s="53"/>
      <c r="EJ30" s="53"/>
      <c r="EK30" s="53"/>
      <c r="EL30" s="53"/>
      <c r="EM30" s="53"/>
      <c r="EN30" s="53"/>
      <c r="EO30" s="53"/>
      <c r="EP30" s="53"/>
      <c r="EQ30" s="53"/>
      <c r="ER30" s="53"/>
      <c r="ES30" s="53"/>
      <c r="ET30" s="53"/>
      <c r="EU30" s="53"/>
      <c r="EV30" s="53"/>
      <c r="EW30" s="53"/>
      <c r="EX30" s="53"/>
      <c r="EY30" s="53"/>
      <c r="EZ30" s="53"/>
      <c r="FA30" s="53"/>
      <c r="FB30" s="53"/>
      <c r="FC30" s="53"/>
      <c r="FD30" s="53"/>
      <c r="FE30" s="53"/>
      <c r="FF30" s="53"/>
      <c r="FG30" s="53"/>
      <c r="FH30" s="53"/>
      <c r="FI30" s="53"/>
      <c r="FJ30" s="53"/>
      <c r="FK30" s="53"/>
      <c r="FL30" s="53"/>
      <c r="FM30" s="53"/>
      <c r="FN30" s="53"/>
      <c r="FO30" s="53"/>
      <c r="FP30" s="53"/>
      <c r="FQ30" s="53"/>
      <c r="FR30" s="53"/>
      <c r="FS30" s="53"/>
      <c r="FT30" s="53"/>
      <c r="FU30" s="53"/>
      <c r="FV30" s="53"/>
      <c r="FW30" s="53"/>
      <c r="FX30" s="53"/>
      <c r="FY30" s="53"/>
      <c r="FZ30" s="53"/>
      <c r="GA30" s="53"/>
      <c r="GB30" s="53"/>
      <c r="GC30" s="53"/>
      <c r="GD30" s="53"/>
      <c r="GE30" s="53"/>
      <c r="GF30" s="53"/>
      <c r="GG30" s="53"/>
      <c r="GH30" s="53"/>
      <c r="GI30" s="53"/>
      <c r="GJ30" s="53"/>
      <c r="GK30" s="53"/>
      <c r="GL30" s="53"/>
      <c r="GM30" s="53"/>
      <c r="GN30" s="53"/>
      <c r="GO30" s="53"/>
      <c r="GP30" s="53"/>
      <c r="GQ30" s="53"/>
      <c r="GR30" s="53"/>
      <c r="GS30" s="53"/>
      <c r="GT30" s="53"/>
      <c r="GU30" s="53"/>
      <c r="GV30" s="53"/>
      <c r="GW30" s="53"/>
      <c r="GX30" s="53"/>
      <c r="GY30" s="53"/>
      <c r="GZ30" s="53"/>
      <c r="HA30" s="53"/>
      <c r="HB30" s="53"/>
      <c r="HC30" s="53"/>
      <c r="HD30" s="53"/>
      <c r="HE30" s="53"/>
      <c r="HF30" s="53"/>
      <c r="HG30" s="53"/>
      <c r="HH30" s="53"/>
      <c r="HI30" s="53"/>
      <c r="HJ30" s="53"/>
      <c r="HK30" s="53"/>
      <c r="HL30" s="53"/>
      <c r="HM30" s="53"/>
      <c r="HN30" s="53"/>
      <c r="HO30" s="53"/>
      <c r="HP30" s="53"/>
      <c r="HQ30" s="53"/>
      <c r="HR30" s="53"/>
      <c r="HS30" s="53"/>
      <c r="HT30" s="53"/>
      <c r="HU30" s="53"/>
      <c r="HV30" s="53"/>
      <c r="HW30" s="53"/>
      <c r="HX30" s="53"/>
      <c r="HY30" s="53"/>
      <c r="HZ30" s="53"/>
      <c r="IA30" s="53"/>
      <c r="IB30" s="53"/>
      <c r="IC30" s="53"/>
      <c r="ID30" s="53"/>
      <c r="IE30" s="53"/>
      <c r="IF30" s="53"/>
      <c r="IG30" s="53"/>
      <c r="IH30" s="53"/>
      <c r="II30" s="53"/>
      <c r="IJ30" s="53"/>
      <c r="IK30" s="53"/>
    </row>
    <row r="31" ht="20.1" customHeight="1" spans="1:245">
      <c r="A31" s="53"/>
      <c r="B31" s="53"/>
      <c r="C31" s="53"/>
      <c r="D31" s="52"/>
      <c r="E31" s="52"/>
      <c r="F31" s="52"/>
      <c r="G31" s="52"/>
      <c r="H31" s="52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  <c r="IJ31" s="53"/>
      <c r="IK31" s="53"/>
    </row>
    <row r="32" ht="20.1" customHeight="1" spans="1:245">
      <c r="A32" s="53"/>
      <c r="B32" s="53"/>
      <c r="C32" s="53"/>
      <c r="D32" s="53"/>
      <c r="E32" s="53"/>
      <c r="F32" s="53"/>
      <c r="G32" s="53"/>
      <c r="H32" s="52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53"/>
      <c r="GW32" s="53"/>
      <c r="GX32" s="53"/>
      <c r="GY32" s="53"/>
      <c r="GZ32" s="53"/>
      <c r="HA32" s="53"/>
      <c r="HB32" s="53"/>
      <c r="HC32" s="53"/>
      <c r="HD32" s="53"/>
      <c r="HE32" s="53"/>
      <c r="HF32" s="53"/>
      <c r="HG32" s="53"/>
      <c r="HH32" s="53"/>
      <c r="HI32" s="53"/>
      <c r="HJ32" s="53"/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  <c r="IF32" s="53"/>
      <c r="IG32" s="53"/>
      <c r="IH32" s="53"/>
      <c r="II32" s="53"/>
      <c r="IJ32" s="53"/>
      <c r="IK32" s="53"/>
    </row>
    <row r="33" ht="20.1" customHeight="1" spans="1:245">
      <c r="A33" s="53"/>
      <c r="B33" s="53"/>
      <c r="C33" s="53"/>
      <c r="D33" s="52"/>
      <c r="E33" s="52"/>
      <c r="F33" s="52"/>
      <c r="G33" s="52"/>
      <c r="H33" s="52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/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  <c r="IF33" s="53"/>
      <c r="IG33" s="53"/>
      <c r="IH33" s="53"/>
      <c r="II33" s="53"/>
      <c r="IJ33" s="53"/>
      <c r="IK33" s="53"/>
    </row>
    <row r="34" ht="20.1" customHeight="1" spans="1:245">
      <c r="A34" s="53"/>
      <c r="B34" s="53"/>
      <c r="C34" s="53"/>
      <c r="D34" s="52"/>
      <c r="E34" s="52"/>
      <c r="F34" s="52"/>
      <c r="G34" s="52"/>
      <c r="H34" s="52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</row>
    <row r="35" ht="20.1" customHeight="1" spans="1:245">
      <c r="A35" s="53"/>
      <c r="B35" s="53"/>
      <c r="C35" s="53"/>
      <c r="D35" s="53"/>
      <c r="E35" s="53"/>
      <c r="F35" s="53"/>
      <c r="G35" s="53"/>
      <c r="H35" s="52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  <c r="FL35" s="53"/>
      <c r="FM35" s="53"/>
      <c r="FN35" s="53"/>
      <c r="FO35" s="53"/>
      <c r="FP35" s="53"/>
      <c r="FQ35" s="53"/>
      <c r="FR35" s="53"/>
      <c r="FS35" s="53"/>
      <c r="FT35" s="53"/>
      <c r="FU35" s="53"/>
      <c r="FV35" s="53"/>
      <c r="FW35" s="53"/>
      <c r="FX35" s="53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53"/>
      <c r="GW35" s="53"/>
      <c r="GX35" s="53"/>
      <c r="GY35" s="53"/>
      <c r="GZ35" s="53"/>
      <c r="HA35" s="53"/>
      <c r="HB35" s="53"/>
      <c r="HC35" s="53"/>
      <c r="HD35" s="53"/>
      <c r="HE35" s="53"/>
      <c r="HF35" s="53"/>
      <c r="HG35" s="53"/>
      <c r="HH35" s="53"/>
      <c r="HI35" s="53"/>
      <c r="HJ35" s="53"/>
      <c r="HK35" s="53"/>
      <c r="HL35" s="53"/>
      <c r="HM35" s="53"/>
      <c r="HN35" s="53"/>
      <c r="HO35" s="53"/>
      <c r="HP35" s="53"/>
      <c r="HQ35" s="53"/>
      <c r="HR35" s="53"/>
      <c r="HS35" s="53"/>
      <c r="HT35" s="53"/>
      <c r="HU35" s="53"/>
      <c r="HV35" s="53"/>
      <c r="HW35" s="53"/>
      <c r="HX35" s="53"/>
      <c r="HY35" s="53"/>
      <c r="HZ35" s="53"/>
      <c r="IA35" s="53"/>
      <c r="IB35" s="53"/>
      <c r="IC35" s="53"/>
      <c r="ID35" s="53"/>
      <c r="IE35" s="53"/>
      <c r="IF35" s="53"/>
      <c r="IG35" s="53"/>
      <c r="IH35" s="53"/>
      <c r="II35" s="53"/>
      <c r="IJ35" s="53"/>
      <c r="IK35" s="53"/>
    </row>
    <row r="36" ht="20.1" customHeight="1" spans="1:245">
      <c r="A36" s="53"/>
      <c r="B36" s="53"/>
      <c r="C36" s="53"/>
      <c r="D36" s="53"/>
      <c r="E36" s="54"/>
      <c r="F36" s="54"/>
      <c r="G36" s="54"/>
      <c r="H36" s="52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  <c r="IF36" s="53"/>
      <c r="IG36" s="53"/>
      <c r="IH36" s="53"/>
      <c r="II36" s="53"/>
      <c r="IJ36" s="53"/>
      <c r="IK36" s="53"/>
    </row>
    <row r="37" ht="20.1" customHeight="1" spans="1:245">
      <c r="A37" s="53"/>
      <c r="B37" s="53"/>
      <c r="C37" s="53"/>
      <c r="D37" s="53"/>
      <c r="E37" s="54"/>
      <c r="F37" s="54"/>
      <c r="G37" s="54"/>
      <c r="H37" s="52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  <c r="EU37" s="53"/>
      <c r="EV37" s="53"/>
      <c r="EW37" s="53"/>
      <c r="EX37" s="53"/>
      <c r="EY37" s="53"/>
      <c r="EZ37" s="53"/>
      <c r="FA37" s="53"/>
      <c r="FB37" s="53"/>
      <c r="FC37" s="53"/>
      <c r="FD37" s="53"/>
      <c r="FE37" s="53"/>
      <c r="FF37" s="53"/>
      <c r="FG37" s="53"/>
      <c r="FH37" s="53"/>
      <c r="FI37" s="53"/>
      <c r="FJ37" s="53"/>
      <c r="FK37" s="53"/>
      <c r="FL37" s="53"/>
      <c r="FM37" s="53"/>
      <c r="FN37" s="53"/>
      <c r="FO37" s="53"/>
      <c r="FP37" s="53"/>
      <c r="FQ37" s="53"/>
      <c r="FR37" s="53"/>
      <c r="FS37" s="53"/>
      <c r="FT37" s="53"/>
      <c r="FU37" s="53"/>
      <c r="FV37" s="53"/>
      <c r="FW37" s="53"/>
      <c r="FX37" s="53"/>
      <c r="FY37" s="53"/>
      <c r="FZ37" s="53"/>
      <c r="GA37" s="53"/>
      <c r="GB37" s="53"/>
      <c r="GC37" s="53"/>
      <c r="GD37" s="53"/>
      <c r="GE37" s="53"/>
      <c r="GF37" s="53"/>
      <c r="GG37" s="53"/>
      <c r="GH37" s="53"/>
      <c r="GI37" s="53"/>
      <c r="GJ37" s="53"/>
      <c r="GK37" s="53"/>
      <c r="GL37" s="53"/>
      <c r="GM37" s="53"/>
      <c r="GN37" s="53"/>
      <c r="GO37" s="53"/>
      <c r="GP37" s="53"/>
      <c r="GQ37" s="53"/>
      <c r="GR37" s="53"/>
      <c r="GS37" s="53"/>
      <c r="GT37" s="53"/>
      <c r="GU37" s="53"/>
      <c r="GV37" s="53"/>
      <c r="GW37" s="53"/>
      <c r="GX37" s="53"/>
      <c r="GY37" s="53"/>
      <c r="GZ37" s="53"/>
      <c r="HA37" s="53"/>
      <c r="HB37" s="53"/>
      <c r="HC37" s="53"/>
      <c r="HD37" s="53"/>
      <c r="HE37" s="53"/>
      <c r="HF37" s="53"/>
      <c r="HG37" s="53"/>
      <c r="HH37" s="53"/>
      <c r="HI37" s="53"/>
      <c r="HJ37" s="53"/>
      <c r="HK37" s="53"/>
      <c r="HL37" s="53"/>
      <c r="HM37" s="53"/>
      <c r="HN37" s="53"/>
      <c r="HO37" s="53"/>
      <c r="HP37" s="53"/>
      <c r="HQ37" s="53"/>
      <c r="HR37" s="53"/>
      <c r="HS37" s="53"/>
      <c r="HT37" s="53"/>
      <c r="HU37" s="53"/>
      <c r="HV37" s="53"/>
      <c r="HW37" s="53"/>
      <c r="HX37" s="53"/>
      <c r="HY37" s="53"/>
      <c r="HZ37" s="53"/>
      <c r="IA37" s="53"/>
      <c r="IB37" s="53"/>
      <c r="IC37" s="53"/>
      <c r="ID37" s="53"/>
      <c r="IE37" s="53"/>
      <c r="IF37" s="53"/>
      <c r="IG37" s="53"/>
      <c r="IH37" s="53"/>
      <c r="II37" s="53"/>
      <c r="IJ37" s="53"/>
      <c r="IK37" s="53"/>
    </row>
    <row r="38" ht="20.1" customHeight="1" spans="1:245">
      <c r="A38" s="53"/>
      <c r="B38" s="53"/>
      <c r="C38" s="53"/>
      <c r="D38" s="53"/>
      <c r="E38" s="53"/>
      <c r="F38" s="53"/>
      <c r="G38" s="53"/>
      <c r="H38" s="52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  <c r="FK38" s="53"/>
      <c r="FL38" s="53"/>
      <c r="FM38" s="53"/>
      <c r="FN38" s="53"/>
      <c r="FO38" s="53"/>
      <c r="FP38" s="53"/>
      <c r="FQ38" s="53"/>
      <c r="FR38" s="53"/>
      <c r="FS38" s="53"/>
      <c r="FT38" s="53"/>
      <c r="FU38" s="53"/>
      <c r="FV38" s="53"/>
      <c r="FW38" s="53"/>
      <c r="FX38" s="53"/>
      <c r="FY38" s="53"/>
      <c r="FZ38" s="53"/>
      <c r="GA38" s="53"/>
      <c r="GB38" s="53"/>
      <c r="GC38" s="53"/>
      <c r="GD38" s="53"/>
      <c r="GE38" s="53"/>
      <c r="GF38" s="53"/>
      <c r="GG38" s="53"/>
      <c r="GH38" s="53"/>
      <c r="GI38" s="53"/>
      <c r="GJ38" s="53"/>
      <c r="GK38" s="53"/>
      <c r="GL38" s="53"/>
      <c r="GM38" s="53"/>
      <c r="GN38" s="53"/>
      <c r="GO38" s="53"/>
      <c r="GP38" s="53"/>
      <c r="GQ38" s="53"/>
      <c r="GR38" s="53"/>
      <c r="GS38" s="53"/>
      <c r="GT38" s="53"/>
      <c r="GU38" s="53"/>
      <c r="GV38" s="53"/>
      <c r="GW38" s="53"/>
      <c r="GX38" s="53"/>
      <c r="GY38" s="53"/>
      <c r="GZ38" s="53"/>
      <c r="HA38" s="53"/>
      <c r="HB38" s="53"/>
      <c r="HC38" s="53"/>
      <c r="HD38" s="53"/>
      <c r="HE38" s="53"/>
      <c r="HF38" s="53"/>
      <c r="HG38" s="53"/>
      <c r="HH38" s="53"/>
      <c r="HI38" s="53"/>
      <c r="HJ38" s="53"/>
      <c r="HK38" s="53"/>
      <c r="HL38" s="53"/>
      <c r="HM38" s="53"/>
      <c r="HN38" s="53"/>
      <c r="HO38" s="53"/>
      <c r="HP38" s="53"/>
      <c r="HQ38" s="53"/>
      <c r="HR38" s="53"/>
      <c r="HS38" s="53"/>
      <c r="HT38" s="53"/>
      <c r="HU38" s="53"/>
      <c r="HV38" s="53"/>
      <c r="HW38" s="53"/>
      <c r="HX38" s="53"/>
      <c r="HY38" s="53"/>
      <c r="HZ38" s="53"/>
      <c r="IA38" s="53"/>
      <c r="IB38" s="53"/>
      <c r="IC38" s="53"/>
      <c r="ID38" s="53"/>
      <c r="IE38" s="53"/>
      <c r="IF38" s="53"/>
      <c r="IG38" s="53"/>
      <c r="IH38" s="53"/>
      <c r="II38" s="53"/>
      <c r="IJ38" s="53"/>
      <c r="IK38" s="53"/>
    </row>
    <row r="39" ht="20.1" customHeight="1" spans="1:245">
      <c r="A39" s="53"/>
      <c r="B39" s="53"/>
      <c r="C39" s="53"/>
      <c r="D39" s="53"/>
      <c r="E39" s="55"/>
      <c r="F39" s="55"/>
      <c r="G39" s="55"/>
      <c r="H39" s="52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3"/>
      <c r="DD39" s="53"/>
      <c r="DE39" s="53"/>
      <c r="DF39" s="53"/>
      <c r="DG39" s="53"/>
      <c r="DH39" s="53"/>
      <c r="DI39" s="53"/>
      <c r="DJ39" s="53"/>
      <c r="DK39" s="53"/>
      <c r="DL39" s="53"/>
      <c r="DM39" s="53"/>
      <c r="DN39" s="53"/>
      <c r="DO39" s="53"/>
      <c r="DP39" s="53"/>
      <c r="DQ39" s="53"/>
      <c r="DR39" s="53"/>
      <c r="DS39" s="53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3"/>
      <c r="EF39" s="53"/>
      <c r="EG39" s="53"/>
      <c r="EH39" s="53"/>
      <c r="EI39" s="53"/>
      <c r="EJ39" s="53"/>
      <c r="EK39" s="53"/>
      <c r="EL39" s="53"/>
      <c r="EM39" s="53"/>
      <c r="EN39" s="53"/>
      <c r="EO39" s="53"/>
      <c r="EP39" s="53"/>
      <c r="EQ39" s="53"/>
      <c r="ER39" s="53"/>
      <c r="ES39" s="53"/>
      <c r="ET39" s="53"/>
      <c r="EU39" s="53"/>
      <c r="EV39" s="53"/>
      <c r="EW39" s="53"/>
      <c r="EX39" s="53"/>
      <c r="EY39" s="53"/>
      <c r="EZ39" s="53"/>
      <c r="FA39" s="53"/>
      <c r="FB39" s="53"/>
      <c r="FC39" s="53"/>
      <c r="FD39" s="53"/>
      <c r="FE39" s="53"/>
      <c r="FF39" s="53"/>
      <c r="FG39" s="53"/>
      <c r="FH39" s="53"/>
      <c r="FI39" s="53"/>
      <c r="FJ39" s="53"/>
      <c r="FK39" s="53"/>
      <c r="FL39" s="53"/>
      <c r="FM39" s="53"/>
      <c r="FN39" s="53"/>
      <c r="FO39" s="53"/>
      <c r="FP39" s="53"/>
      <c r="FQ39" s="53"/>
      <c r="FR39" s="53"/>
      <c r="FS39" s="53"/>
      <c r="FT39" s="53"/>
      <c r="FU39" s="53"/>
      <c r="FV39" s="53"/>
      <c r="FW39" s="53"/>
      <c r="FX39" s="53"/>
      <c r="FY39" s="53"/>
      <c r="FZ39" s="53"/>
      <c r="GA39" s="53"/>
      <c r="GB39" s="53"/>
      <c r="GC39" s="53"/>
      <c r="GD39" s="53"/>
      <c r="GE39" s="53"/>
      <c r="GF39" s="53"/>
      <c r="GG39" s="53"/>
      <c r="GH39" s="53"/>
      <c r="GI39" s="53"/>
      <c r="GJ39" s="53"/>
      <c r="GK39" s="53"/>
      <c r="GL39" s="53"/>
      <c r="GM39" s="53"/>
      <c r="GN39" s="53"/>
      <c r="GO39" s="53"/>
      <c r="GP39" s="53"/>
      <c r="GQ39" s="53"/>
      <c r="GR39" s="53"/>
      <c r="GS39" s="53"/>
      <c r="GT39" s="53"/>
      <c r="GU39" s="53"/>
      <c r="GV39" s="53"/>
      <c r="GW39" s="53"/>
      <c r="GX39" s="53"/>
      <c r="GY39" s="53"/>
      <c r="GZ39" s="53"/>
      <c r="HA39" s="53"/>
      <c r="HB39" s="53"/>
      <c r="HC39" s="53"/>
      <c r="HD39" s="53"/>
      <c r="HE39" s="53"/>
      <c r="HF39" s="53"/>
      <c r="HG39" s="53"/>
      <c r="HH39" s="53"/>
      <c r="HI39" s="53"/>
      <c r="HJ39" s="53"/>
      <c r="HK39" s="53"/>
      <c r="HL39" s="53"/>
      <c r="HM39" s="53"/>
      <c r="HN39" s="53"/>
      <c r="HO39" s="53"/>
      <c r="HP39" s="53"/>
      <c r="HQ39" s="53"/>
      <c r="HR39" s="53"/>
      <c r="HS39" s="53"/>
      <c r="HT39" s="53"/>
      <c r="HU39" s="53"/>
      <c r="HV39" s="53"/>
      <c r="HW39" s="53"/>
      <c r="HX39" s="53"/>
      <c r="HY39" s="53"/>
      <c r="HZ39" s="53"/>
      <c r="IA39" s="53"/>
      <c r="IB39" s="53"/>
      <c r="IC39" s="53"/>
      <c r="ID39" s="53"/>
      <c r="IE39" s="53"/>
      <c r="IF39" s="53"/>
      <c r="IG39" s="53"/>
      <c r="IH39" s="53"/>
      <c r="II39" s="53"/>
      <c r="IJ39" s="53"/>
      <c r="IK39" s="53"/>
    </row>
    <row r="40" ht="20.1" customHeight="1" spans="1:245">
      <c r="A40" s="56"/>
      <c r="B40" s="56"/>
      <c r="C40" s="56"/>
      <c r="D40" s="56"/>
      <c r="E40" s="57"/>
      <c r="F40" s="57"/>
      <c r="G40" s="57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  <c r="CZ40" s="56"/>
      <c r="DA40" s="56"/>
      <c r="DB40" s="56"/>
      <c r="DC40" s="56"/>
      <c r="DD40" s="56"/>
      <c r="DE40" s="56"/>
      <c r="DF40" s="56"/>
      <c r="DG40" s="56"/>
      <c r="DH40" s="56"/>
      <c r="DI40" s="56"/>
      <c r="DJ40" s="56"/>
      <c r="DK40" s="56"/>
      <c r="DL40" s="56"/>
      <c r="DM40" s="56"/>
      <c r="DN40" s="56"/>
      <c r="DO40" s="56"/>
      <c r="DP40" s="56"/>
      <c r="DQ40" s="56"/>
      <c r="DR40" s="56"/>
      <c r="DS40" s="56"/>
      <c r="DT40" s="56"/>
      <c r="DU40" s="56"/>
      <c r="DV40" s="56"/>
      <c r="DW40" s="56"/>
      <c r="DX40" s="56"/>
      <c r="DY40" s="56"/>
      <c r="DZ40" s="56"/>
      <c r="EA40" s="56"/>
      <c r="EB40" s="56"/>
      <c r="EC40" s="56"/>
      <c r="ED40" s="56"/>
      <c r="EE40" s="56"/>
      <c r="EF40" s="56"/>
      <c r="EG40" s="56"/>
      <c r="EH40" s="56"/>
      <c r="EI40" s="56"/>
      <c r="EJ40" s="56"/>
      <c r="EK40" s="56"/>
      <c r="EL40" s="56"/>
      <c r="EM40" s="56"/>
      <c r="EN40" s="56"/>
      <c r="EO40" s="56"/>
      <c r="EP40" s="56"/>
      <c r="EQ40" s="56"/>
      <c r="ER40" s="56"/>
      <c r="ES40" s="56"/>
      <c r="ET40" s="56"/>
      <c r="EU40" s="56"/>
      <c r="EV40" s="56"/>
      <c r="EW40" s="56"/>
      <c r="EX40" s="56"/>
      <c r="EY40" s="56"/>
      <c r="EZ40" s="56"/>
      <c r="FA40" s="56"/>
      <c r="FB40" s="56"/>
      <c r="FC40" s="56"/>
      <c r="FD40" s="56"/>
      <c r="FE40" s="56"/>
      <c r="FF40" s="56"/>
      <c r="FG40" s="56"/>
      <c r="FH40" s="56"/>
      <c r="FI40" s="56"/>
      <c r="FJ40" s="56"/>
      <c r="FK40" s="56"/>
      <c r="FL40" s="56"/>
      <c r="FM40" s="56"/>
      <c r="FN40" s="56"/>
      <c r="FO40" s="56"/>
      <c r="FP40" s="56"/>
      <c r="FQ40" s="56"/>
      <c r="FR40" s="56"/>
      <c r="FS40" s="56"/>
      <c r="FT40" s="56"/>
      <c r="FU40" s="56"/>
      <c r="FV40" s="56"/>
      <c r="FW40" s="56"/>
      <c r="FX40" s="56"/>
      <c r="FY40" s="56"/>
      <c r="FZ40" s="56"/>
      <c r="GA40" s="56"/>
      <c r="GB40" s="56"/>
      <c r="GC40" s="56"/>
      <c r="GD40" s="56"/>
      <c r="GE40" s="56"/>
      <c r="GF40" s="56"/>
      <c r="GG40" s="56"/>
      <c r="GH40" s="56"/>
      <c r="GI40" s="56"/>
      <c r="GJ40" s="56"/>
      <c r="GK40" s="56"/>
      <c r="GL40" s="56"/>
      <c r="GM40" s="56"/>
      <c r="GN40" s="56"/>
      <c r="GO40" s="56"/>
      <c r="GP40" s="56"/>
      <c r="GQ40" s="56"/>
      <c r="GR40" s="56"/>
      <c r="GS40" s="56"/>
      <c r="GT40" s="56"/>
      <c r="GU40" s="56"/>
      <c r="GV40" s="56"/>
      <c r="GW40" s="56"/>
      <c r="GX40" s="56"/>
      <c r="GY40" s="56"/>
      <c r="GZ40" s="56"/>
      <c r="HA40" s="56"/>
      <c r="HB40" s="56"/>
      <c r="HC40" s="56"/>
      <c r="HD40" s="56"/>
      <c r="HE40" s="56"/>
      <c r="HF40" s="56"/>
      <c r="HG40" s="56"/>
      <c r="HH40" s="56"/>
      <c r="HI40" s="56"/>
      <c r="HJ40" s="56"/>
      <c r="HK40" s="56"/>
      <c r="HL40" s="56"/>
      <c r="HM40" s="56"/>
      <c r="HN40" s="56"/>
      <c r="HO40" s="56"/>
      <c r="HP40" s="56"/>
      <c r="HQ40" s="56"/>
      <c r="HR40" s="56"/>
      <c r="HS40" s="56"/>
      <c r="HT40" s="56"/>
      <c r="HU40" s="56"/>
      <c r="HV40" s="56"/>
      <c r="HW40" s="56"/>
      <c r="HX40" s="56"/>
      <c r="HY40" s="56"/>
      <c r="HZ40" s="56"/>
      <c r="IA40" s="56"/>
      <c r="IB40" s="56"/>
      <c r="IC40" s="56"/>
      <c r="ID40" s="56"/>
      <c r="IE40" s="56"/>
      <c r="IF40" s="56"/>
      <c r="IG40" s="56"/>
      <c r="IH40" s="56"/>
      <c r="II40" s="56"/>
      <c r="IJ40" s="56"/>
      <c r="IK40" s="56"/>
    </row>
    <row r="41" ht="20.1" customHeight="1" spans="1:245">
      <c r="A41" s="58"/>
      <c r="B41" s="58"/>
      <c r="C41" s="58"/>
      <c r="D41" s="58"/>
      <c r="E41" s="58"/>
      <c r="F41" s="58"/>
      <c r="G41" s="58"/>
      <c r="H41" s="59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  <c r="CL41" s="60"/>
      <c r="CM41" s="60"/>
      <c r="CN41" s="60"/>
      <c r="CO41" s="60"/>
      <c r="CP41" s="60"/>
      <c r="CQ41" s="60"/>
      <c r="CR41" s="60"/>
      <c r="CS41" s="60"/>
      <c r="CT41" s="60"/>
      <c r="CU41" s="60"/>
      <c r="CV41" s="60"/>
      <c r="CW41" s="60"/>
      <c r="CX41" s="60"/>
      <c r="CY41" s="60"/>
      <c r="CZ41" s="60"/>
      <c r="DA41" s="60"/>
      <c r="DB41" s="60"/>
      <c r="DC41" s="60"/>
      <c r="DD41" s="60"/>
      <c r="DE41" s="60"/>
      <c r="DF41" s="60"/>
      <c r="DG41" s="60"/>
      <c r="DH41" s="60"/>
      <c r="DI41" s="60"/>
      <c r="DJ41" s="60"/>
      <c r="DK41" s="60"/>
      <c r="DL41" s="60"/>
      <c r="DM41" s="60"/>
      <c r="DN41" s="60"/>
      <c r="DO41" s="60"/>
      <c r="DP41" s="60"/>
      <c r="DQ41" s="60"/>
      <c r="DR41" s="60"/>
      <c r="DS41" s="60"/>
      <c r="DT41" s="60"/>
      <c r="DU41" s="60"/>
      <c r="DV41" s="60"/>
      <c r="DW41" s="60"/>
      <c r="DX41" s="60"/>
      <c r="DY41" s="60"/>
      <c r="DZ41" s="60"/>
      <c r="EA41" s="60"/>
      <c r="EB41" s="60"/>
      <c r="EC41" s="60"/>
      <c r="ED41" s="60"/>
      <c r="EE41" s="60"/>
      <c r="EF41" s="60"/>
      <c r="EG41" s="60"/>
      <c r="EH41" s="60"/>
      <c r="EI41" s="60"/>
      <c r="EJ41" s="60"/>
      <c r="EK41" s="60"/>
      <c r="EL41" s="60"/>
      <c r="EM41" s="60"/>
      <c r="EN41" s="60"/>
      <c r="EO41" s="60"/>
      <c r="EP41" s="60"/>
      <c r="EQ41" s="60"/>
      <c r="ER41" s="60"/>
      <c r="ES41" s="60"/>
      <c r="ET41" s="60"/>
      <c r="EU41" s="60"/>
      <c r="EV41" s="60"/>
      <c r="EW41" s="60"/>
      <c r="EX41" s="60"/>
      <c r="EY41" s="60"/>
      <c r="EZ41" s="60"/>
      <c r="FA41" s="60"/>
      <c r="FB41" s="60"/>
      <c r="FC41" s="60"/>
      <c r="FD41" s="60"/>
      <c r="FE41" s="60"/>
      <c r="FF41" s="60"/>
      <c r="FG41" s="60"/>
      <c r="FH41" s="60"/>
      <c r="FI41" s="60"/>
      <c r="FJ41" s="60"/>
      <c r="FK41" s="60"/>
      <c r="FL41" s="60"/>
      <c r="FM41" s="60"/>
      <c r="FN41" s="60"/>
      <c r="FO41" s="60"/>
      <c r="FP41" s="60"/>
      <c r="FQ41" s="60"/>
      <c r="FR41" s="60"/>
      <c r="FS41" s="60"/>
      <c r="FT41" s="60"/>
      <c r="FU41" s="60"/>
      <c r="FV41" s="60"/>
      <c r="FW41" s="60"/>
      <c r="FX41" s="60"/>
      <c r="FY41" s="60"/>
      <c r="FZ41" s="60"/>
      <c r="GA41" s="60"/>
      <c r="GB41" s="60"/>
      <c r="GC41" s="60"/>
      <c r="GD41" s="60"/>
      <c r="GE41" s="60"/>
      <c r="GF41" s="60"/>
      <c r="GG41" s="60"/>
      <c r="GH41" s="60"/>
      <c r="GI41" s="60"/>
      <c r="GJ41" s="60"/>
      <c r="GK41" s="60"/>
      <c r="GL41" s="60"/>
      <c r="GM41" s="60"/>
      <c r="GN41" s="60"/>
      <c r="GO41" s="60"/>
      <c r="GP41" s="60"/>
      <c r="GQ41" s="60"/>
      <c r="GR41" s="60"/>
      <c r="GS41" s="60"/>
      <c r="GT41" s="60"/>
      <c r="GU41" s="60"/>
      <c r="GV41" s="60"/>
      <c r="GW41" s="60"/>
      <c r="GX41" s="60"/>
      <c r="GY41" s="60"/>
      <c r="GZ41" s="60"/>
      <c r="HA41" s="60"/>
      <c r="HB41" s="60"/>
      <c r="HC41" s="60"/>
      <c r="HD41" s="60"/>
      <c r="HE41" s="60"/>
      <c r="HF41" s="60"/>
      <c r="HG41" s="60"/>
      <c r="HH41" s="60"/>
      <c r="HI41" s="60"/>
      <c r="HJ41" s="60"/>
      <c r="HK41" s="60"/>
      <c r="HL41" s="60"/>
      <c r="HM41" s="60"/>
      <c r="HN41" s="60"/>
      <c r="HO41" s="60"/>
      <c r="HP41" s="60"/>
      <c r="HQ41" s="60"/>
      <c r="HR41" s="60"/>
      <c r="HS41" s="60"/>
      <c r="HT41" s="60"/>
      <c r="HU41" s="60"/>
      <c r="HV41" s="60"/>
      <c r="HW41" s="60"/>
      <c r="HX41" s="60"/>
      <c r="HY41" s="60"/>
      <c r="HZ41" s="60"/>
      <c r="IA41" s="60"/>
      <c r="IB41" s="60"/>
      <c r="IC41" s="60"/>
      <c r="ID41" s="60"/>
      <c r="IE41" s="60"/>
      <c r="IF41" s="60"/>
      <c r="IG41" s="60"/>
      <c r="IH41" s="60"/>
      <c r="II41" s="60"/>
      <c r="IJ41" s="60"/>
      <c r="IK41" s="60"/>
    </row>
    <row r="42" ht="20.1" customHeight="1" spans="1:245">
      <c r="A42" s="56"/>
      <c r="B42" s="56"/>
      <c r="C42" s="56"/>
      <c r="D42" s="56"/>
      <c r="E42" s="56"/>
      <c r="F42" s="56"/>
      <c r="G42" s="56"/>
      <c r="H42" s="5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/>
      <c r="BV42" s="60"/>
      <c r="BW42" s="60"/>
      <c r="BX42" s="60"/>
      <c r="BY42" s="60"/>
      <c r="BZ42" s="60"/>
      <c r="CA42" s="60"/>
      <c r="CB42" s="60"/>
      <c r="CC42" s="60"/>
      <c r="CD42" s="60"/>
      <c r="CE42" s="60"/>
      <c r="CF42" s="60"/>
      <c r="CG42" s="60"/>
      <c r="CH42" s="60"/>
      <c r="CI42" s="60"/>
      <c r="CJ42" s="60"/>
      <c r="CK42" s="60"/>
      <c r="CL42" s="60"/>
      <c r="CM42" s="60"/>
      <c r="CN42" s="60"/>
      <c r="CO42" s="60"/>
      <c r="CP42" s="60"/>
      <c r="CQ42" s="60"/>
      <c r="CR42" s="60"/>
      <c r="CS42" s="60"/>
      <c r="CT42" s="60"/>
      <c r="CU42" s="60"/>
      <c r="CV42" s="60"/>
      <c r="CW42" s="60"/>
      <c r="CX42" s="60"/>
      <c r="CY42" s="60"/>
      <c r="CZ42" s="60"/>
      <c r="DA42" s="60"/>
      <c r="DB42" s="60"/>
      <c r="DC42" s="60"/>
      <c r="DD42" s="60"/>
      <c r="DE42" s="60"/>
      <c r="DF42" s="60"/>
      <c r="DG42" s="60"/>
      <c r="DH42" s="60"/>
      <c r="DI42" s="60"/>
      <c r="DJ42" s="60"/>
      <c r="DK42" s="60"/>
      <c r="DL42" s="60"/>
      <c r="DM42" s="60"/>
      <c r="DN42" s="60"/>
      <c r="DO42" s="60"/>
      <c r="DP42" s="60"/>
      <c r="DQ42" s="60"/>
      <c r="DR42" s="60"/>
      <c r="DS42" s="60"/>
      <c r="DT42" s="60"/>
      <c r="DU42" s="60"/>
      <c r="DV42" s="60"/>
      <c r="DW42" s="60"/>
      <c r="DX42" s="60"/>
      <c r="DY42" s="60"/>
      <c r="DZ42" s="60"/>
      <c r="EA42" s="60"/>
      <c r="EB42" s="60"/>
      <c r="EC42" s="60"/>
      <c r="ED42" s="60"/>
      <c r="EE42" s="60"/>
      <c r="EF42" s="60"/>
      <c r="EG42" s="60"/>
      <c r="EH42" s="60"/>
      <c r="EI42" s="60"/>
      <c r="EJ42" s="60"/>
      <c r="EK42" s="60"/>
      <c r="EL42" s="60"/>
      <c r="EM42" s="60"/>
      <c r="EN42" s="60"/>
      <c r="EO42" s="60"/>
      <c r="EP42" s="60"/>
      <c r="EQ42" s="60"/>
      <c r="ER42" s="60"/>
      <c r="ES42" s="60"/>
      <c r="ET42" s="60"/>
      <c r="EU42" s="60"/>
      <c r="EV42" s="60"/>
      <c r="EW42" s="60"/>
      <c r="EX42" s="60"/>
      <c r="EY42" s="60"/>
      <c r="EZ42" s="60"/>
      <c r="FA42" s="60"/>
      <c r="FB42" s="60"/>
      <c r="FC42" s="60"/>
      <c r="FD42" s="60"/>
      <c r="FE42" s="60"/>
      <c r="FF42" s="60"/>
      <c r="FG42" s="60"/>
      <c r="FH42" s="60"/>
      <c r="FI42" s="60"/>
      <c r="FJ42" s="60"/>
      <c r="FK42" s="60"/>
      <c r="FL42" s="60"/>
      <c r="FM42" s="60"/>
      <c r="FN42" s="60"/>
      <c r="FO42" s="60"/>
      <c r="FP42" s="60"/>
      <c r="FQ42" s="60"/>
      <c r="FR42" s="60"/>
      <c r="FS42" s="60"/>
      <c r="FT42" s="60"/>
      <c r="FU42" s="60"/>
      <c r="FV42" s="60"/>
      <c r="FW42" s="60"/>
      <c r="FX42" s="60"/>
      <c r="FY42" s="60"/>
      <c r="FZ42" s="60"/>
      <c r="GA42" s="60"/>
      <c r="GB42" s="60"/>
      <c r="GC42" s="60"/>
      <c r="GD42" s="60"/>
      <c r="GE42" s="60"/>
      <c r="GF42" s="60"/>
      <c r="GG42" s="60"/>
      <c r="GH42" s="60"/>
      <c r="GI42" s="60"/>
      <c r="GJ42" s="60"/>
      <c r="GK42" s="60"/>
      <c r="GL42" s="60"/>
      <c r="GM42" s="60"/>
      <c r="GN42" s="60"/>
      <c r="GO42" s="60"/>
      <c r="GP42" s="60"/>
      <c r="GQ42" s="60"/>
      <c r="GR42" s="60"/>
      <c r="GS42" s="60"/>
      <c r="GT42" s="60"/>
      <c r="GU42" s="60"/>
      <c r="GV42" s="60"/>
      <c r="GW42" s="60"/>
      <c r="GX42" s="60"/>
      <c r="GY42" s="60"/>
      <c r="GZ42" s="60"/>
      <c r="HA42" s="60"/>
      <c r="HB42" s="60"/>
      <c r="HC42" s="60"/>
      <c r="HD42" s="60"/>
      <c r="HE42" s="60"/>
      <c r="HF42" s="60"/>
      <c r="HG42" s="60"/>
      <c r="HH42" s="60"/>
      <c r="HI42" s="60"/>
      <c r="HJ42" s="60"/>
      <c r="HK42" s="60"/>
      <c r="HL42" s="60"/>
      <c r="HM42" s="60"/>
      <c r="HN42" s="60"/>
      <c r="HO42" s="60"/>
      <c r="HP42" s="60"/>
      <c r="HQ42" s="60"/>
      <c r="HR42" s="60"/>
      <c r="HS42" s="60"/>
      <c r="HT42" s="60"/>
      <c r="HU42" s="60"/>
      <c r="HV42" s="60"/>
      <c r="HW42" s="60"/>
      <c r="HX42" s="60"/>
      <c r="HY42" s="60"/>
      <c r="HZ42" s="60"/>
      <c r="IA42" s="60"/>
      <c r="IB42" s="60"/>
      <c r="IC42" s="60"/>
      <c r="ID42" s="60"/>
      <c r="IE42" s="60"/>
      <c r="IF42" s="60"/>
      <c r="IG42" s="60"/>
      <c r="IH42" s="60"/>
      <c r="II42" s="60"/>
      <c r="IJ42" s="60"/>
      <c r="IK42" s="60"/>
    </row>
    <row r="43" ht="20.1" customHeight="1" spans="1:245">
      <c r="A43" s="60"/>
      <c r="B43" s="60"/>
      <c r="C43" s="60"/>
      <c r="D43" s="60"/>
      <c r="E43" s="60"/>
      <c r="F43" s="56"/>
      <c r="G43" s="56"/>
      <c r="H43" s="59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  <c r="BT43" s="60"/>
      <c r="BU43" s="60"/>
      <c r="BV43" s="60"/>
      <c r="BW43" s="60"/>
      <c r="BX43" s="60"/>
      <c r="BY43" s="60"/>
      <c r="BZ43" s="60"/>
      <c r="CA43" s="60"/>
      <c r="CB43" s="60"/>
      <c r="CC43" s="60"/>
      <c r="CD43" s="60"/>
      <c r="CE43" s="60"/>
      <c r="CF43" s="60"/>
      <c r="CG43" s="60"/>
      <c r="CH43" s="60"/>
      <c r="CI43" s="60"/>
      <c r="CJ43" s="60"/>
      <c r="CK43" s="60"/>
      <c r="CL43" s="60"/>
      <c r="CM43" s="60"/>
      <c r="CN43" s="60"/>
      <c r="CO43" s="60"/>
      <c r="CP43" s="60"/>
      <c r="CQ43" s="60"/>
      <c r="CR43" s="60"/>
      <c r="CS43" s="60"/>
      <c r="CT43" s="60"/>
      <c r="CU43" s="60"/>
      <c r="CV43" s="60"/>
      <c r="CW43" s="60"/>
      <c r="CX43" s="60"/>
      <c r="CY43" s="60"/>
      <c r="CZ43" s="60"/>
      <c r="DA43" s="60"/>
      <c r="DB43" s="60"/>
      <c r="DC43" s="60"/>
      <c r="DD43" s="60"/>
      <c r="DE43" s="60"/>
      <c r="DF43" s="60"/>
      <c r="DG43" s="60"/>
      <c r="DH43" s="60"/>
      <c r="DI43" s="60"/>
      <c r="DJ43" s="60"/>
      <c r="DK43" s="60"/>
      <c r="DL43" s="60"/>
      <c r="DM43" s="60"/>
      <c r="DN43" s="60"/>
      <c r="DO43" s="60"/>
      <c r="DP43" s="60"/>
      <c r="DQ43" s="60"/>
      <c r="DR43" s="60"/>
      <c r="DS43" s="60"/>
      <c r="DT43" s="60"/>
      <c r="DU43" s="60"/>
      <c r="DV43" s="60"/>
      <c r="DW43" s="60"/>
      <c r="DX43" s="60"/>
      <c r="DY43" s="60"/>
      <c r="DZ43" s="60"/>
      <c r="EA43" s="60"/>
      <c r="EB43" s="60"/>
      <c r="EC43" s="60"/>
      <c r="ED43" s="60"/>
      <c r="EE43" s="60"/>
      <c r="EF43" s="60"/>
      <c r="EG43" s="60"/>
      <c r="EH43" s="60"/>
      <c r="EI43" s="60"/>
      <c r="EJ43" s="60"/>
      <c r="EK43" s="60"/>
      <c r="EL43" s="60"/>
      <c r="EM43" s="60"/>
      <c r="EN43" s="60"/>
      <c r="EO43" s="60"/>
      <c r="EP43" s="60"/>
      <c r="EQ43" s="60"/>
      <c r="ER43" s="60"/>
      <c r="ES43" s="60"/>
      <c r="ET43" s="60"/>
      <c r="EU43" s="60"/>
      <c r="EV43" s="60"/>
      <c r="EW43" s="60"/>
      <c r="EX43" s="60"/>
      <c r="EY43" s="60"/>
      <c r="EZ43" s="60"/>
      <c r="FA43" s="60"/>
      <c r="FB43" s="60"/>
      <c r="FC43" s="60"/>
      <c r="FD43" s="60"/>
      <c r="FE43" s="60"/>
      <c r="FF43" s="60"/>
      <c r="FG43" s="60"/>
      <c r="FH43" s="60"/>
      <c r="FI43" s="60"/>
      <c r="FJ43" s="60"/>
      <c r="FK43" s="60"/>
      <c r="FL43" s="60"/>
      <c r="FM43" s="60"/>
      <c r="FN43" s="60"/>
      <c r="FO43" s="60"/>
      <c r="FP43" s="60"/>
      <c r="FQ43" s="60"/>
      <c r="FR43" s="60"/>
      <c r="FS43" s="60"/>
      <c r="FT43" s="60"/>
      <c r="FU43" s="60"/>
      <c r="FV43" s="60"/>
      <c r="FW43" s="60"/>
      <c r="FX43" s="60"/>
      <c r="FY43" s="60"/>
      <c r="FZ43" s="60"/>
      <c r="GA43" s="60"/>
      <c r="GB43" s="60"/>
      <c r="GC43" s="60"/>
      <c r="GD43" s="60"/>
      <c r="GE43" s="60"/>
      <c r="GF43" s="60"/>
      <c r="GG43" s="60"/>
      <c r="GH43" s="60"/>
      <c r="GI43" s="60"/>
      <c r="GJ43" s="60"/>
      <c r="GK43" s="60"/>
      <c r="GL43" s="60"/>
      <c r="GM43" s="60"/>
      <c r="GN43" s="60"/>
      <c r="GO43" s="60"/>
      <c r="GP43" s="60"/>
      <c r="GQ43" s="60"/>
      <c r="GR43" s="60"/>
      <c r="GS43" s="60"/>
      <c r="GT43" s="60"/>
      <c r="GU43" s="60"/>
      <c r="GV43" s="60"/>
      <c r="GW43" s="60"/>
      <c r="GX43" s="60"/>
      <c r="GY43" s="60"/>
      <c r="GZ43" s="60"/>
      <c r="HA43" s="60"/>
      <c r="HB43" s="60"/>
      <c r="HC43" s="60"/>
      <c r="HD43" s="60"/>
      <c r="HE43" s="60"/>
      <c r="HF43" s="60"/>
      <c r="HG43" s="60"/>
      <c r="HH43" s="60"/>
      <c r="HI43" s="60"/>
      <c r="HJ43" s="60"/>
      <c r="HK43" s="60"/>
      <c r="HL43" s="60"/>
      <c r="HM43" s="60"/>
      <c r="HN43" s="60"/>
      <c r="HO43" s="60"/>
      <c r="HP43" s="60"/>
      <c r="HQ43" s="60"/>
      <c r="HR43" s="60"/>
      <c r="HS43" s="60"/>
      <c r="HT43" s="60"/>
      <c r="HU43" s="60"/>
      <c r="HV43" s="60"/>
      <c r="HW43" s="60"/>
      <c r="HX43" s="60"/>
      <c r="HY43" s="60"/>
      <c r="HZ43" s="60"/>
      <c r="IA43" s="60"/>
      <c r="IB43" s="60"/>
      <c r="IC43" s="60"/>
      <c r="ID43" s="60"/>
      <c r="IE43" s="60"/>
      <c r="IF43" s="60"/>
      <c r="IG43" s="60"/>
      <c r="IH43" s="60"/>
      <c r="II43" s="60"/>
      <c r="IJ43" s="60"/>
      <c r="IK43" s="60"/>
    </row>
    <row r="44" ht="20.1" customHeight="1" spans="1:245">
      <c r="A44" s="60"/>
      <c r="B44" s="60"/>
      <c r="C44" s="60"/>
      <c r="D44" s="60"/>
      <c r="E44" s="60"/>
      <c r="F44" s="56"/>
      <c r="G44" s="56"/>
      <c r="H44" s="59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/>
      <c r="BI44" s="60"/>
      <c r="BJ44" s="60"/>
      <c r="BK44" s="60"/>
      <c r="BL44" s="60"/>
      <c r="BM44" s="60"/>
      <c r="BN44" s="60"/>
      <c r="BO44" s="60"/>
      <c r="BP44" s="60"/>
      <c r="BQ44" s="60"/>
      <c r="BR44" s="60"/>
      <c r="BS44" s="60"/>
      <c r="BT44" s="60"/>
      <c r="BU44" s="60"/>
      <c r="BV44" s="60"/>
      <c r="BW44" s="60"/>
      <c r="BX44" s="60"/>
      <c r="BY44" s="60"/>
      <c r="BZ44" s="60"/>
      <c r="CA44" s="60"/>
      <c r="CB44" s="60"/>
      <c r="CC44" s="60"/>
      <c r="CD44" s="60"/>
      <c r="CE44" s="60"/>
      <c r="CF44" s="60"/>
      <c r="CG44" s="60"/>
      <c r="CH44" s="60"/>
      <c r="CI44" s="60"/>
      <c r="CJ44" s="60"/>
      <c r="CK44" s="60"/>
      <c r="CL44" s="60"/>
      <c r="CM44" s="60"/>
      <c r="CN44" s="60"/>
      <c r="CO44" s="60"/>
      <c r="CP44" s="60"/>
      <c r="CQ44" s="60"/>
      <c r="CR44" s="60"/>
      <c r="CS44" s="60"/>
      <c r="CT44" s="60"/>
      <c r="CU44" s="60"/>
      <c r="CV44" s="60"/>
      <c r="CW44" s="60"/>
      <c r="CX44" s="60"/>
      <c r="CY44" s="60"/>
      <c r="CZ44" s="60"/>
      <c r="DA44" s="60"/>
      <c r="DB44" s="60"/>
      <c r="DC44" s="60"/>
      <c r="DD44" s="60"/>
      <c r="DE44" s="60"/>
      <c r="DF44" s="60"/>
      <c r="DG44" s="60"/>
      <c r="DH44" s="60"/>
      <c r="DI44" s="60"/>
      <c r="DJ44" s="60"/>
      <c r="DK44" s="60"/>
      <c r="DL44" s="60"/>
      <c r="DM44" s="60"/>
      <c r="DN44" s="60"/>
      <c r="DO44" s="60"/>
      <c r="DP44" s="60"/>
      <c r="DQ44" s="60"/>
      <c r="DR44" s="60"/>
      <c r="DS44" s="60"/>
      <c r="DT44" s="60"/>
      <c r="DU44" s="60"/>
      <c r="DV44" s="60"/>
      <c r="DW44" s="60"/>
      <c r="DX44" s="60"/>
      <c r="DY44" s="60"/>
      <c r="DZ44" s="60"/>
      <c r="EA44" s="60"/>
      <c r="EB44" s="60"/>
      <c r="EC44" s="60"/>
      <c r="ED44" s="60"/>
      <c r="EE44" s="60"/>
      <c r="EF44" s="60"/>
      <c r="EG44" s="60"/>
      <c r="EH44" s="60"/>
      <c r="EI44" s="60"/>
      <c r="EJ44" s="60"/>
      <c r="EK44" s="60"/>
      <c r="EL44" s="60"/>
      <c r="EM44" s="60"/>
      <c r="EN44" s="60"/>
      <c r="EO44" s="60"/>
      <c r="EP44" s="60"/>
      <c r="EQ44" s="60"/>
      <c r="ER44" s="60"/>
      <c r="ES44" s="60"/>
      <c r="ET44" s="60"/>
      <c r="EU44" s="60"/>
      <c r="EV44" s="60"/>
      <c r="EW44" s="60"/>
      <c r="EX44" s="60"/>
      <c r="EY44" s="60"/>
      <c r="EZ44" s="60"/>
      <c r="FA44" s="60"/>
      <c r="FB44" s="60"/>
      <c r="FC44" s="60"/>
      <c r="FD44" s="60"/>
      <c r="FE44" s="60"/>
      <c r="FF44" s="60"/>
      <c r="FG44" s="60"/>
      <c r="FH44" s="60"/>
      <c r="FI44" s="60"/>
      <c r="FJ44" s="60"/>
      <c r="FK44" s="60"/>
      <c r="FL44" s="60"/>
      <c r="FM44" s="60"/>
      <c r="FN44" s="60"/>
      <c r="FO44" s="60"/>
      <c r="FP44" s="60"/>
      <c r="FQ44" s="60"/>
      <c r="FR44" s="60"/>
      <c r="FS44" s="60"/>
      <c r="FT44" s="60"/>
      <c r="FU44" s="60"/>
      <c r="FV44" s="60"/>
      <c r="FW44" s="60"/>
      <c r="FX44" s="60"/>
      <c r="FY44" s="60"/>
      <c r="FZ44" s="60"/>
      <c r="GA44" s="60"/>
      <c r="GB44" s="60"/>
      <c r="GC44" s="60"/>
      <c r="GD44" s="60"/>
      <c r="GE44" s="60"/>
      <c r="GF44" s="60"/>
      <c r="GG44" s="60"/>
      <c r="GH44" s="60"/>
      <c r="GI44" s="60"/>
      <c r="GJ44" s="60"/>
      <c r="GK44" s="60"/>
      <c r="GL44" s="60"/>
      <c r="GM44" s="60"/>
      <c r="GN44" s="60"/>
      <c r="GO44" s="60"/>
      <c r="GP44" s="60"/>
      <c r="GQ44" s="60"/>
      <c r="GR44" s="60"/>
      <c r="GS44" s="60"/>
      <c r="GT44" s="60"/>
      <c r="GU44" s="60"/>
      <c r="GV44" s="60"/>
      <c r="GW44" s="60"/>
      <c r="GX44" s="60"/>
      <c r="GY44" s="60"/>
      <c r="GZ44" s="60"/>
      <c r="HA44" s="60"/>
      <c r="HB44" s="60"/>
      <c r="HC44" s="60"/>
      <c r="HD44" s="60"/>
      <c r="HE44" s="60"/>
      <c r="HF44" s="60"/>
      <c r="HG44" s="60"/>
      <c r="HH44" s="60"/>
      <c r="HI44" s="60"/>
      <c r="HJ44" s="60"/>
      <c r="HK44" s="60"/>
      <c r="HL44" s="60"/>
      <c r="HM44" s="60"/>
      <c r="HN44" s="60"/>
      <c r="HO44" s="60"/>
      <c r="HP44" s="60"/>
      <c r="HQ44" s="60"/>
      <c r="HR44" s="60"/>
      <c r="HS44" s="60"/>
      <c r="HT44" s="60"/>
      <c r="HU44" s="60"/>
      <c r="HV44" s="60"/>
      <c r="HW44" s="60"/>
      <c r="HX44" s="60"/>
      <c r="HY44" s="60"/>
      <c r="HZ44" s="60"/>
      <c r="IA44" s="60"/>
      <c r="IB44" s="60"/>
      <c r="IC44" s="60"/>
      <c r="ID44" s="60"/>
      <c r="IE44" s="60"/>
      <c r="IF44" s="60"/>
      <c r="IG44" s="60"/>
      <c r="IH44" s="60"/>
      <c r="II44" s="60"/>
      <c r="IJ44" s="60"/>
      <c r="IK44" s="60"/>
    </row>
    <row r="45" ht="20.1" customHeight="1" spans="1:245">
      <c r="A45" s="60"/>
      <c r="B45" s="60"/>
      <c r="C45" s="60"/>
      <c r="D45" s="60"/>
      <c r="E45" s="60"/>
      <c r="F45" s="56"/>
      <c r="G45" s="56"/>
      <c r="H45" s="59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60"/>
      <c r="BP45" s="60"/>
      <c r="BQ45" s="60"/>
      <c r="BR45" s="60"/>
      <c r="BS45" s="60"/>
      <c r="BT45" s="60"/>
      <c r="BU45" s="60"/>
      <c r="BV45" s="60"/>
      <c r="BW45" s="60"/>
      <c r="BX45" s="60"/>
      <c r="BY45" s="60"/>
      <c r="BZ45" s="60"/>
      <c r="CA45" s="60"/>
      <c r="CB45" s="60"/>
      <c r="CC45" s="60"/>
      <c r="CD45" s="60"/>
      <c r="CE45" s="60"/>
      <c r="CF45" s="60"/>
      <c r="CG45" s="60"/>
      <c r="CH45" s="60"/>
      <c r="CI45" s="60"/>
      <c r="CJ45" s="60"/>
      <c r="CK45" s="60"/>
      <c r="CL45" s="60"/>
      <c r="CM45" s="60"/>
      <c r="CN45" s="60"/>
      <c r="CO45" s="60"/>
      <c r="CP45" s="60"/>
      <c r="CQ45" s="60"/>
      <c r="CR45" s="60"/>
      <c r="CS45" s="60"/>
      <c r="CT45" s="60"/>
      <c r="CU45" s="60"/>
      <c r="CV45" s="60"/>
      <c r="CW45" s="60"/>
      <c r="CX45" s="60"/>
      <c r="CY45" s="60"/>
      <c r="CZ45" s="60"/>
      <c r="DA45" s="60"/>
      <c r="DB45" s="60"/>
      <c r="DC45" s="60"/>
      <c r="DD45" s="60"/>
      <c r="DE45" s="60"/>
      <c r="DF45" s="60"/>
      <c r="DG45" s="60"/>
      <c r="DH45" s="60"/>
      <c r="DI45" s="60"/>
      <c r="DJ45" s="60"/>
      <c r="DK45" s="60"/>
      <c r="DL45" s="60"/>
      <c r="DM45" s="60"/>
      <c r="DN45" s="60"/>
      <c r="DO45" s="60"/>
      <c r="DP45" s="60"/>
      <c r="DQ45" s="60"/>
      <c r="DR45" s="60"/>
      <c r="DS45" s="60"/>
      <c r="DT45" s="60"/>
      <c r="DU45" s="60"/>
      <c r="DV45" s="60"/>
      <c r="DW45" s="60"/>
      <c r="DX45" s="60"/>
      <c r="DY45" s="60"/>
      <c r="DZ45" s="60"/>
      <c r="EA45" s="60"/>
      <c r="EB45" s="60"/>
      <c r="EC45" s="60"/>
      <c r="ED45" s="60"/>
      <c r="EE45" s="60"/>
      <c r="EF45" s="60"/>
      <c r="EG45" s="60"/>
      <c r="EH45" s="60"/>
      <c r="EI45" s="60"/>
      <c r="EJ45" s="60"/>
      <c r="EK45" s="60"/>
      <c r="EL45" s="60"/>
      <c r="EM45" s="60"/>
      <c r="EN45" s="60"/>
      <c r="EO45" s="60"/>
      <c r="EP45" s="60"/>
      <c r="EQ45" s="60"/>
      <c r="ER45" s="60"/>
      <c r="ES45" s="60"/>
      <c r="ET45" s="60"/>
      <c r="EU45" s="60"/>
      <c r="EV45" s="60"/>
      <c r="EW45" s="60"/>
      <c r="EX45" s="60"/>
      <c r="EY45" s="60"/>
      <c r="EZ45" s="60"/>
      <c r="FA45" s="60"/>
      <c r="FB45" s="60"/>
      <c r="FC45" s="60"/>
      <c r="FD45" s="60"/>
      <c r="FE45" s="60"/>
      <c r="FF45" s="60"/>
      <c r="FG45" s="60"/>
      <c r="FH45" s="60"/>
      <c r="FI45" s="60"/>
      <c r="FJ45" s="60"/>
      <c r="FK45" s="60"/>
      <c r="FL45" s="60"/>
      <c r="FM45" s="60"/>
      <c r="FN45" s="60"/>
      <c r="FO45" s="60"/>
      <c r="FP45" s="60"/>
      <c r="FQ45" s="60"/>
      <c r="FR45" s="60"/>
      <c r="FS45" s="60"/>
      <c r="FT45" s="60"/>
      <c r="FU45" s="60"/>
      <c r="FV45" s="60"/>
      <c r="FW45" s="60"/>
      <c r="FX45" s="60"/>
      <c r="FY45" s="60"/>
      <c r="FZ45" s="60"/>
      <c r="GA45" s="60"/>
      <c r="GB45" s="60"/>
      <c r="GC45" s="60"/>
      <c r="GD45" s="60"/>
      <c r="GE45" s="60"/>
      <c r="GF45" s="60"/>
      <c r="GG45" s="60"/>
      <c r="GH45" s="60"/>
      <c r="GI45" s="60"/>
      <c r="GJ45" s="60"/>
      <c r="GK45" s="60"/>
      <c r="GL45" s="60"/>
      <c r="GM45" s="60"/>
      <c r="GN45" s="60"/>
      <c r="GO45" s="60"/>
      <c r="GP45" s="60"/>
      <c r="GQ45" s="60"/>
      <c r="GR45" s="60"/>
      <c r="GS45" s="60"/>
      <c r="GT45" s="60"/>
      <c r="GU45" s="60"/>
      <c r="GV45" s="60"/>
      <c r="GW45" s="60"/>
      <c r="GX45" s="60"/>
      <c r="GY45" s="60"/>
      <c r="GZ45" s="60"/>
      <c r="HA45" s="60"/>
      <c r="HB45" s="60"/>
      <c r="HC45" s="60"/>
      <c r="HD45" s="60"/>
      <c r="HE45" s="60"/>
      <c r="HF45" s="60"/>
      <c r="HG45" s="60"/>
      <c r="HH45" s="60"/>
      <c r="HI45" s="60"/>
      <c r="HJ45" s="60"/>
      <c r="HK45" s="60"/>
      <c r="HL45" s="60"/>
      <c r="HM45" s="60"/>
      <c r="HN45" s="60"/>
      <c r="HO45" s="60"/>
      <c r="HP45" s="60"/>
      <c r="HQ45" s="60"/>
      <c r="HR45" s="60"/>
      <c r="HS45" s="60"/>
      <c r="HT45" s="60"/>
      <c r="HU45" s="60"/>
      <c r="HV45" s="60"/>
      <c r="HW45" s="60"/>
      <c r="HX45" s="60"/>
      <c r="HY45" s="60"/>
      <c r="HZ45" s="60"/>
      <c r="IA45" s="60"/>
      <c r="IB45" s="60"/>
      <c r="IC45" s="60"/>
      <c r="ID45" s="60"/>
      <c r="IE45" s="60"/>
      <c r="IF45" s="60"/>
      <c r="IG45" s="60"/>
      <c r="IH45" s="60"/>
      <c r="II45" s="60"/>
      <c r="IJ45" s="60"/>
      <c r="IK45" s="60"/>
    </row>
    <row r="46" ht="20.1" customHeight="1" spans="1:245">
      <c r="A46" s="60"/>
      <c r="B46" s="60"/>
      <c r="C46" s="60"/>
      <c r="D46" s="60"/>
      <c r="E46" s="60"/>
      <c r="F46" s="56"/>
      <c r="G46" s="56"/>
      <c r="H46" s="59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0"/>
      <c r="CA46" s="60"/>
      <c r="CB46" s="60"/>
      <c r="CC46" s="60"/>
      <c r="CD46" s="60"/>
      <c r="CE46" s="60"/>
      <c r="CF46" s="60"/>
      <c r="CG46" s="60"/>
      <c r="CH46" s="60"/>
      <c r="CI46" s="60"/>
      <c r="CJ46" s="60"/>
      <c r="CK46" s="60"/>
      <c r="CL46" s="60"/>
      <c r="CM46" s="60"/>
      <c r="CN46" s="60"/>
      <c r="CO46" s="60"/>
      <c r="CP46" s="60"/>
      <c r="CQ46" s="60"/>
      <c r="CR46" s="60"/>
      <c r="CS46" s="60"/>
      <c r="CT46" s="60"/>
      <c r="CU46" s="60"/>
      <c r="CV46" s="60"/>
      <c r="CW46" s="60"/>
      <c r="CX46" s="60"/>
      <c r="CY46" s="60"/>
      <c r="CZ46" s="60"/>
      <c r="DA46" s="60"/>
      <c r="DB46" s="60"/>
      <c r="DC46" s="60"/>
      <c r="DD46" s="60"/>
      <c r="DE46" s="60"/>
      <c r="DF46" s="60"/>
      <c r="DG46" s="60"/>
      <c r="DH46" s="60"/>
      <c r="DI46" s="60"/>
      <c r="DJ46" s="60"/>
      <c r="DK46" s="60"/>
      <c r="DL46" s="60"/>
      <c r="DM46" s="60"/>
      <c r="DN46" s="60"/>
      <c r="DO46" s="60"/>
      <c r="DP46" s="60"/>
      <c r="DQ46" s="60"/>
      <c r="DR46" s="60"/>
      <c r="DS46" s="60"/>
      <c r="DT46" s="60"/>
      <c r="DU46" s="60"/>
      <c r="DV46" s="60"/>
      <c r="DW46" s="60"/>
      <c r="DX46" s="60"/>
      <c r="DY46" s="60"/>
      <c r="DZ46" s="60"/>
      <c r="EA46" s="60"/>
      <c r="EB46" s="60"/>
      <c r="EC46" s="60"/>
      <c r="ED46" s="60"/>
      <c r="EE46" s="60"/>
      <c r="EF46" s="60"/>
      <c r="EG46" s="60"/>
      <c r="EH46" s="60"/>
      <c r="EI46" s="60"/>
      <c r="EJ46" s="60"/>
      <c r="EK46" s="60"/>
      <c r="EL46" s="60"/>
      <c r="EM46" s="60"/>
      <c r="EN46" s="60"/>
      <c r="EO46" s="60"/>
      <c r="EP46" s="60"/>
      <c r="EQ46" s="60"/>
      <c r="ER46" s="60"/>
      <c r="ES46" s="60"/>
      <c r="ET46" s="60"/>
      <c r="EU46" s="60"/>
      <c r="EV46" s="60"/>
      <c r="EW46" s="60"/>
      <c r="EX46" s="60"/>
      <c r="EY46" s="60"/>
      <c r="EZ46" s="60"/>
      <c r="FA46" s="60"/>
      <c r="FB46" s="60"/>
      <c r="FC46" s="60"/>
      <c r="FD46" s="60"/>
      <c r="FE46" s="60"/>
      <c r="FF46" s="60"/>
      <c r="FG46" s="60"/>
      <c r="FH46" s="60"/>
      <c r="FI46" s="60"/>
      <c r="FJ46" s="60"/>
      <c r="FK46" s="60"/>
      <c r="FL46" s="60"/>
      <c r="FM46" s="60"/>
      <c r="FN46" s="60"/>
      <c r="FO46" s="60"/>
      <c r="FP46" s="60"/>
      <c r="FQ46" s="60"/>
      <c r="FR46" s="60"/>
      <c r="FS46" s="60"/>
      <c r="FT46" s="60"/>
      <c r="FU46" s="60"/>
      <c r="FV46" s="60"/>
      <c r="FW46" s="60"/>
      <c r="FX46" s="60"/>
      <c r="FY46" s="60"/>
      <c r="FZ46" s="60"/>
      <c r="GA46" s="60"/>
      <c r="GB46" s="60"/>
      <c r="GC46" s="60"/>
      <c r="GD46" s="60"/>
      <c r="GE46" s="60"/>
      <c r="GF46" s="60"/>
      <c r="GG46" s="60"/>
      <c r="GH46" s="60"/>
      <c r="GI46" s="60"/>
      <c r="GJ46" s="60"/>
      <c r="GK46" s="60"/>
      <c r="GL46" s="60"/>
      <c r="GM46" s="60"/>
      <c r="GN46" s="60"/>
      <c r="GO46" s="60"/>
      <c r="GP46" s="60"/>
      <c r="GQ46" s="60"/>
      <c r="GR46" s="60"/>
      <c r="GS46" s="60"/>
      <c r="GT46" s="60"/>
      <c r="GU46" s="60"/>
      <c r="GV46" s="60"/>
      <c r="GW46" s="60"/>
      <c r="GX46" s="60"/>
      <c r="GY46" s="60"/>
      <c r="GZ46" s="60"/>
      <c r="HA46" s="60"/>
      <c r="HB46" s="60"/>
      <c r="HC46" s="60"/>
      <c r="HD46" s="60"/>
      <c r="HE46" s="60"/>
      <c r="HF46" s="60"/>
      <c r="HG46" s="60"/>
      <c r="HH46" s="60"/>
      <c r="HI46" s="60"/>
      <c r="HJ46" s="60"/>
      <c r="HK46" s="60"/>
      <c r="HL46" s="60"/>
      <c r="HM46" s="60"/>
      <c r="HN46" s="60"/>
      <c r="HO46" s="60"/>
      <c r="HP46" s="60"/>
      <c r="HQ46" s="60"/>
      <c r="HR46" s="60"/>
      <c r="HS46" s="60"/>
      <c r="HT46" s="60"/>
      <c r="HU46" s="60"/>
      <c r="HV46" s="60"/>
      <c r="HW46" s="60"/>
      <c r="HX46" s="60"/>
      <c r="HY46" s="60"/>
      <c r="HZ46" s="60"/>
      <c r="IA46" s="60"/>
      <c r="IB46" s="60"/>
      <c r="IC46" s="60"/>
      <c r="ID46" s="60"/>
      <c r="IE46" s="60"/>
      <c r="IF46" s="60"/>
      <c r="IG46" s="60"/>
      <c r="IH46" s="60"/>
      <c r="II46" s="60"/>
      <c r="IJ46" s="60"/>
      <c r="IK46" s="60"/>
    </row>
    <row r="47" ht="20.1" customHeight="1" spans="1:245">
      <c r="A47" s="60"/>
      <c r="B47" s="60"/>
      <c r="C47" s="60"/>
      <c r="D47" s="60"/>
      <c r="E47" s="60"/>
      <c r="F47" s="56"/>
      <c r="G47" s="56"/>
      <c r="H47" s="59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P47" s="60"/>
      <c r="BQ47" s="60"/>
      <c r="BR47" s="60"/>
      <c r="BS47" s="60"/>
      <c r="BT47" s="60"/>
      <c r="BU47" s="60"/>
      <c r="BV47" s="60"/>
      <c r="BW47" s="60"/>
      <c r="BX47" s="60"/>
      <c r="BY47" s="60"/>
      <c r="BZ47" s="60"/>
      <c r="CA47" s="60"/>
      <c r="CB47" s="60"/>
      <c r="CC47" s="60"/>
      <c r="CD47" s="60"/>
      <c r="CE47" s="60"/>
      <c r="CF47" s="60"/>
      <c r="CG47" s="60"/>
      <c r="CH47" s="60"/>
      <c r="CI47" s="60"/>
      <c r="CJ47" s="60"/>
      <c r="CK47" s="60"/>
      <c r="CL47" s="60"/>
      <c r="CM47" s="60"/>
      <c r="CN47" s="60"/>
      <c r="CO47" s="60"/>
      <c r="CP47" s="60"/>
      <c r="CQ47" s="60"/>
      <c r="CR47" s="60"/>
      <c r="CS47" s="60"/>
      <c r="CT47" s="60"/>
      <c r="CU47" s="60"/>
      <c r="CV47" s="60"/>
      <c r="CW47" s="60"/>
      <c r="CX47" s="60"/>
      <c r="CY47" s="60"/>
      <c r="CZ47" s="60"/>
      <c r="DA47" s="60"/>
      <c r="DB47" s="60"/>
      <c r="DC47" s="60"/>
      <c r="DD47" s="60"/>
      <c r="DE47" s="60"/>
      <c r="DF47" s="60"/>
      <c r="DG47" s="60"/>
      <c r="DH47" s="60"/>
      <c r="DI47" s="60"/>
      <c r="DJ47" s="60"/>
      <c r="DK47" s="60"/>
      <c r="DL47" s="60"/>
      <c r="DM47" s="60"/>
      <c r="DN47" s="60"/>
      <c r="DO47" s="60"/>
      <c r="DP47" s="60"/>
      <c r="DQ47" s="60"/>
      <c r="DR47" s="60"/>
      <c r="DS47" s="60"/>
      <c r="DT47" s="60"/>
      <c r="DU47" s="60"/>
      <c r="DV47" s="60"/>
      <c r="DW47" s="60"/>
      <c r="DX47" s="60"/>
      <c r="DY47" s="60"/>
      <c r="DZ47" s="60"/>
      <c r="EA47" s="60"/>
      <c r="EB47" s="60"/>
      <c r="EC47" s="60"/>
      <c r="ED47" s="60"/>
      <c r="EE47" s="60"/>
      <c r="EF47" s="60"/>
      <c r="EG47" s="60"/>
      <c r="EH47" s="60"/>
      <c r="EI47" s="60"/>
      <c r="EJ47" s="60"/>
      <c r="EK47" s="60"/>
      <c r="EL47" s="60"/>
      <c r="EM47" s="60"/>
      <c r="EN47" s="60"/>
      <c r="EO47" s="60"/>
      <c r="EP47" s="60"/>
      <c r="EQ47" s="60"/>
      <c r="ER47" s="60"/>
      <c r="ES47" s="60"/>
      <c r="ET47" s="60"/>
      <c r="EU47" s="60"/>
      <c r="EV47" s="60"/>
      <c r="EW47" s="60"/>
      <c r="EX47" s="60"/>
      <c r="EY47" s="60"/>
      <c r="EZ47" s="60"/>
      <c r="FA47" s="60"/>
      <c r="FB47" s="60"/>
      <c r="FC47" s="60"/>
      <c r="FD47" s="60"/>
      <c r="FE47" s="60"/>
      <c r="FF47" s="60"/>
      <c r="FG47" s="60"/>
      <c r="FH47" s="60"/>
      <c r="FI47" s="60"/>
      <c r="FJ47" s="60"/>
      <c r="FK47" s="60"/>
      <c r="FL47" s="60"/>
      <c r="FM47" s="60"/>
      <c r="FN47" s="60"/>
      <c r="FO47" s="60"/>
      <c r="FP47" s="60"/>
      <c r="FQ47" s="60"/>
      <c r="FR47" s="60"/>
      <c r="FS47" s="60"/>
      <c r="FT47" s="60"/>
      <c r="FU47" s="60"/>
      <c r="FV47" s="60"/>
      <c r="FW47" s="60"/>
      <c r="FX47" s="60"/>
      <c r="FY47" s="60"/>
      <c r="FZ47" s="60"/>
      <c r="GA47" s="60"/>
      <c r="GB47" s="60"/>
      <c r="GC47" s="60"/>
      <c r="GD47" s="60"/>
      <c r="GE47" s="60"/>
      <c r="GF47" s="60"/>
      <c r="GG47" s="60"/>
      <c r="GH47" s="60"/>
      <c r="GI47" s="60"/>
      <c r="GJ47" s="60"/>
      <c r="GK47" s="60"/>
      <c r="GL47" s="60"/>
      <c r="GM47" s="60"/>
      <c r="GN47" s="60"/>
      <c r="GO47" s="60"/>
      <c r="GP47" s="60"/>
      <c r="GQ47" s="60"/>
      <c r="GR47" s="60"/>
      <c r="GS47" s="60"/>
      <c r="GT47" s="60"/>
      <c r="GU47" s="60"/>
      <c r="GV47" s="60"/>
      <c r="GW47" s="60"/>
      <c r="GX47" s="60"/>
      <c r="GY47" s="60"/>
      <c r="GZ47" s="60"/>
      <c r="HA47" s="60"/>
      <c r="HB47" s="60"/>
      <c r="HC47" s="60"/>
      <c r="HD47" s="60"/>
      <c r="HE47" s="60"/>
      <c r="HF47" s="60"/>
      <c r="HG47" s="60"/>
      <c r="HH47" s="60"/>
      <c r="HI47" s="60"/>
      <c r="HJ47" s="60"/>
      <c r="HK47" s="60"/>
      <c r="HL47" s="60"/>
      <c r="HM47" s="60"/>
      <c r="HN47" s="60"/>
      <c r="HO47" s="60"/>
      <c r="HP47" s="60"/>
      <c r="HQ47" s="60"/>
      <c r="HR47" s="60"/>
      <c r="HS47" s="60"/>
      <c r="HT47" s="60"/>
      <c r="HU47" s="60"/>
      <c r="HV47" s="60"/>
      <c r="HW47" s="60"/>
      <c r="HX47" s="60"/>
      <c r="HY47" s="60"/>
      <c r="HZ47" s="60"/>
      <c r="IA47" s="60"/>
      <c r="IB47" s="60"/>
      <c r="IC47" s="60"/>
      <c r="ID47" s="60"/>
      <c r="IE47" s="60"/>
      <c r="IF47" s="60"/>
      <c r="IG47" s="60"/>
      <c r="IH47" s="60"/>
      <c r="II47" s="60"/>
      <c r="IJ47" s="60"/>
      <c r="IK47" s="60"/>
    </row>
    <row r="48" ht="20.1" customHeight="1" spans="1:245">
      <c r="A48" s="60"/>
      <c r="B48" s="60"/>
      <c r="C48" s="60"/>
      <c r="D48" s="60"/>
      <c r="E48" s="60"/>
      <c r="F48" s="56"/>
      <c r="G48" s="56"/>
      <c r="H48" s="59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  <c r="BP48" s="60"/>
      <c r="BQ48" s="60"/>
      <c r="BR48" s="60"/>
      <c r="BS48" s="60"/>
      <c r="BT48" s="60"/>
      <c r="BU48" s="60"/>
      <c r="BV48" s="60"/>
      <c r="BW48" s="60"/>
      <c r="BX48" s="60"/>
      <c r="BY48" s="60"/>
      <c r="BZ48" s="60"/>
      <c r="CA48" s="60"/>
      <c r="CB48" s="60"/>
      <c r="CC48" s="60"/>
      <c r="CD48" s="60"/>
      <c r="CE48" s="60"/>
      <c r="CF48" s="60"/>
      <c r="CG48" s="60"/>
      <c r="CH48" s="60"/>
      <c r="CI48" s="60"/>
      <c r="CJ48" s="60"/>
      <c r="CK48" s="60"/>
      <c r="CL48" s="60"/>
      <c r="CM48" s="60"/>
      <c r="CN48" s="60"/>
      <c r="CO48" s="60"/>
      <c r="CP48" s="60"/>
      <c r="CQ48" s="60"/>
      <c r="CR48" s="60"/>
      <c r="CS48" s="60"/>
      <c r="CT48" s="60"/>
      <c r="CU48" s="60"/>
      <c r="CV48" s="60"/>
      <c r="CW48" s="60"/>
      <c r="CX48" s="60"/>
      <c r="CY48" s="60"/>
      <c r="CZ48" s="60"/>
      <c r="DA48" s="60"/>
      <c r="DB48" s="60"/>
      <c r="DC48" s="60"/>
      <c r="DD48" s="60"/>
      <c r="DE48" s="60"/>
      <c r="DF48" s="60"/>
      <c r="DG48" s="60"/>
      <c r="DH48" s="60"/>
      <c r="DI48" s="60"/>
      <c r="DJ48" s="60"/>
      <c r="DK48" s="60"/>
      <c r="DL48" s="60"/>
      <c r="DM48" s="60"/>
      <c r="DN48" s="60"/>
      <c r="DO48" s="60"/>
      <c r="DP48" s="60"/>
      <c r="DQ48" s="60"/>
      <c r="DR48" s="60"/>
      <c r="DS48" s="60"/>
      <c r="DT48" s="60"/>
      <c r="DU48" s="60"/>
      <c r="DV48" s="60"/>
      <c r="DW48" s="60"/>
      <c r="DX48" s="60"/>
      <c r="DY48" s="60"/>
      <c r="DZ48" s="60"/>
      <c r="EA48" s="60"/>
      <c r="EB48" s="60"/>
      <c r="EC48" s="60"/>
      <c r="ED48" s="60"/>
      <c r="EE48" s="60"/>
      <c r="EF48" s="60"/>
      <c r="EG48" s="60"/>
      <c r="EH48" s="60"/>
      <c r="EI48" s="60"/>
      <c r="EJ48" s="60"/>
      <c r="EK48" s="60"/>
      <c r="EL48" s="60"/>
      <c r="EM48" s="60"/>
      <c r="EN48" s="60"/>
      <c r="EO48" s="60"/>
      <c r="EP48" s="60"/>
      <c r="EQ48" s="60"/>
      <c r="ER48" s="60"/>
      <c r="ES48" s="60"/>
      <c r="ET48" s="60"/>
      <c r="EU48" s="60"/>
      <c r="EV48" s="60"/>
      <c r="EW48" s="60"/>
      <c r="EX48" s="60"/>
      <c r="EY48" s="60"/>
      <c r="EZ48" s="60"/>
      <c r="FA48" s="60"/>
      <c r="FB48" s="60"/>
      <c r="FC48" s="60"/>
      <c r="FD48" s="60"/>
      <c r="FE48" s="60"/>
      <c r="FF48" s="60"/>
      <c r="FG48" s="60"/>
      <c r="FH48" s="60"/>
      <c r="FI48" s="60"/>
      <c r="FJ48" s="60"/>
      <c r="FK48" s="60"/>
      <c r="FL48" s="60"/>
      <c r="FM48" s="60"/>
      <c r="FN48" s="60"/>
      <c r="FO48" s="60"/>
      <c r="FP48" s="60"/>
      <c r="FQ48" s="60"/>
      <c r="FR48" s="60"/>
      <c r="FS48" s="60"/>
      <c r="FT48" s="60"/>
      <c r="FU48" s="60"/>
      <c r="FV48" s="60"/>
      <c r="FW48" s="60"/>
      <c r="FX48" s="60"/>
      <c r="FY48" s="60"/>
      <c r="FZ48" s="60"/>
      <c r="GA48" s="60"/>
      <c r="GB48" s="60"/>
      <c r="GC48" s="60"/>
      <c r="GD48" s="60"/>
      <c r="GE48" s="60"/>
      <c r="GF48" s="60"/>
      <c r="GG48" s="60"/>
      <c r="GH48" s="60"/>
      <c r="GI48" s="60"/>
      <c r="GJ48" s="60"/>
      <c r="GK48" s="60"/>
      <c r="GL48" s="60"/>
      <c r="GM48" s="60"/>
      <c r="GN48" s="60"/>
      <c r="GO48" s="60"/>
      <c r="GP48" s="60"/>
      <c r="GQ48" s="60"/>
      <c r="GR48" s="60"/>
      <c r="GS48" s="60"/>
      <c r="GT48" s="60"/>
      <c r="GU48" s="60"/>
      <c r="GV48" s="60"/>
      <c r="GW48" s="60"/>
      <c r="GX48" s="60"/>
      <c r="GY48" s="60"/>
      <c r="GZ48" s="60"/>
      <c r="HA48" s="60"/>
      <c r="HB48" s="60"/>
      <c r="HC48" s="60"/>
      <c r="HD48" s="60"/>
      <c r="HE48" s="60"/>
      <c r="HF48" s="60"/>
      <c r="HG48" s="60"/>
      <c r="HH48" s="60"/>
      <c r="HI48" s="60"/>
      <c r="HJ48" s="60"/>
      <c r="HK48" s="60"/>
      <c r="HL48" s="60"/>
      <c r="HM48" s="60"/>
      <c r="HN48" s="60"/>
      <c r="HO48" s="60"/>
      <c r="HP48" s="60"/>
      <c r="HQ48" s="60"/>
      <c r="HR48" s="60"/>
      <c r="HS48" s="60"/>
      <c r="HT48" s="60"/>
      <c r="HU48" s="60"/>
      <c r="HV48" s="60"/>
      <c r="HW48" s="60"/>
      <c r="HX48" s="60"/>
      <c r="HY48" s="60"/>
      <c r="HZ48" s="60"/>
      <c r="IA48" s="60"/>
      <c r="IB48" s="60"/>
      <c r="IC48" s="60"/>
      <c r="ID48" s="60"/>
      <c r="IE48" s="60"/>
      <c r="IF48" s="60"/>
      <c r="IG48" s="60"/>
      <c r="IH48" s="60"/>
      <c r="II48" s="60"/>
      <c r="IJ48" s="60"/>
      <c r="IK48" s="60"/>
    </row>
    <row r="49" ht="20.1" customHeight="1" spans="1:245">
      <c r="A49" s="60"/>
      <c r="B49" s="60"/>
      <c r="C49" s="60"/>
      <c r="D49" s="60"/>
      <c r="E49" s="60"/>
      <c r="F49" s="56"/>
      <c r="G49" s="56"/>
      <c r="H49" s="59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60"/>
      <c r="BS49" s="60"/>
      <c r="BT49" s="60"/>
      <c r="BU49" s="60"/>
      <c r="BV49" s="60"/>
      <c r="BW49" s="60"/>
      <c r="BX49" s="60"/>
      <c r="BY49" s="60"/>
      <c r="BZ49" s="60"/>
      <c r="CA49" s="60"/>
      <c r="CB49" s="60"/>
      <c r="CC49" s="60"/>
      <c r="CD49" s="60"/>
      <c r="CE49" s="60"/>
      <c r="CF49" s="60"/>
      <c r="CG49" s="60"/>
      <c r="CH49" s="60"/>
      <c r="CI49" s="60"/>
      <c r="CJ49" s="60"/>
      <c r="CK49" s="60"/>
      <c r="CL49" s="60"/>
      <c r="CM49" s="60"/>
      <c r="CN49" s="60"/>
      <c r="CO49" s="60"/>
      <c r="CP49" s="60"/>
      <c r="CQ49" s="60"/>
      <c r="CR49" s="60"/>
      <c r="CS49" s="60"/>
      <c r="CT49" s="60"/>
      <c r="CU49" s="60"/>
      <c r="CV49" s="60"/>
      <c r="CW49" s="60"/>
      <c r="CX49" s="60"/>
      <c r="CY49" s="60"/>
      <c r="CZ49" s="60"/>
      <c r="DA49" s="60"/>
      <c r="DB49" s="60"/>
      <c r="DC49" s="60"/>
      <c r="DD49" s="60"/>
      <c r="DE49" s="60"/>
      <c r="DF49" s="60"/>
      <c r="DG49" s="60"/>
      <c r="DH49" s="60"/>
      <c r="DI49" s="60"/>
      <c r="DJ49" s="60"/>
      <c r="DK49" s="60"/>
      <c r="DL49" s="60"/>
      <c r="DM49" s="60"/>
      <c r="DN49" s="60"/>
      <c r="DO49" s="60"/>
      <c r="DP49" s="60"/>
      <c r="DQ49" s="60"/>
      <c r="DR49" s="60"/>
      <c r="DS49" s="60"/>
      <c r="DT49" s="60"/>
      <c r="DU49" s="60"/>
      <c r="DV49" s="60"/>
      <c r="DW49" s="60"/>
      <c r="DX49" s="60"/>
      <c r="DY49" s="60"/>
      <c r="DZ49" s="60"/>
      <c r="EA49" s="60"/>
      <c r="EB49" s="60"/>
      <c r="EC49" s="60"/>
      <c r="ED49" s="60"/>
      <c r="EE49" s="60"/>
      <c r="EF49" s="60"/>
      <c r="EG49" s="60"/>
      <c r="EH49" s="60"/>
      <c r="EI49" s="60"/>
      <c r="EJ49" s="60"/>
      <c r="EK49" s="60"/>
      <c r="EL49" s="60"/>
      <c r="EM49" s="60"/>
      <c r="EN49" s="60"/>
      <c r="EO49" s="60"/>
      <c r="EP49" s="60"/>
      <c r="EQ49" s="60"/>
      <c r="ER49" s="60"/>
      <c r="ES49" s="60"/>
      <c r="ET49" s="60"/>
      <c r="EU49" s="60"/>
      <c r="EV49" s="60"/>
      <c r="EW49" s="60"/>
      <c r="EX49" s="60"/>
      <c r="EY49" s="60"/>
      <c r="EZ49" s="60"/>
      <c r="FA49" s="60"/>
      <c r="FB49" s="60"/>
      <c r="FC49" s="60"/>
      <c r="FD49" s="60"/>
      <c r="FE49" s="60"/>
      <c r="FF49" s="60"/>
      <c r="FG49" s="60"/>
      <c r="FH49" s="60"/>
      <c r="FI49" s="60"/>
      <c r="FJ49" s="60"/>
      <c r="FK49" s="60"/>
      <c r="FL49" s="60"/>
      <c r="FM49" s="60"/>
      <c r="FN49" s="60"/>
      <c r="FO49" s="60"/>
      <c r="FP49" s="60"/>
      <c r="FQ49" s="60"/>
      <c r="FR49" s="60"/>
      <c r="FS49" s="60"/>
      <c r="FT49" s="60"/>
      <c r="FU49" s="60"/>
      <c r="FV49" s="60"/>
      <c r="FW49" s="60"/>
      <c r="FX49" s="60"/>
      <c r="FY49" s="60"/>
      <c r="FZ49" s="60"/>
      <c r="GA49" s="60"/>
      <c r="GB49" s="60"/>
      <c r="GC49" s="60"/>
      <c r="GD49" s="60"/>
      <c r="GE49" s="60"/>
      <c r="GF49" s="60"/>
      <c r="GG49" s="60"/>
      <c r="GH49" s="60"/>
      <c r="GI49" s="60"/>
      <c r="GJ49" s="60"/>
      <c r="GK49" s="60"/>
      <c r="GL49" s="60"/>
      <c r="GM49" s="60"/>
      <c r="GN49" s="60"/>
      <c r="GO49" s="60"/>
      <c r="GP49" s="60"/>
      <c r="GQ49" s="60"/>
      <c r="GR49" s="60"/>
      <c r="GS49" s="60"/>
      <c r="GT49" s="60"/>
      <c r="GU49" s="60"/>
      <c r="GV49" s="60"/>
      <c r="GW49" s="60"/>
      <c r="GX49" s="60"/>
      <c r="GY49" s="60"/>
      <c r="GZ49" s="60"/>
      <c r="HA49" s="60"/>
      <c r="HB49" s="60"/>
      <c r="HC49" s="60"/>
      <c r="HD49" s="60"/>
      <c r="HE49" s="60"/>
      <c r="HF49" s="60"/>
      <c r="HG49" s="60"/>
      <c r="HH49" s="60"/>
      <c r="HI49" s="60"/>
      <c r="HJ49" s="60"/>
      <c r="HK49" s="60"/>
      <c r="HL49" s="60"/>
      <c r="HM49" s="60"/>
      <c r="HN49" s="60"/>
      <c r="HO49" s="60"/>
      <c r="HP49" s="60"/>
      <c r="HQ49" s="60"/>
      <c r="HR49" s="60"/>
      <c r="HS49" s="60"/>
      <c r="HT49" s="60"/>
      <c r="HU49" s="60"/>
      <c r="HV49" s="60"/>
      <c r="HW49" s="60"/>
      <c r="HX49" s="60"/>
      <c r="HY49" s="60"/>
      <c r="HZ49" s="60"/>
      <c r="IA49" s="60"/>
      <c r="IB49" s="60"/>
      <c r="IC49" s="60"/>
      <c r="ID49" s="60"/>
      <c r="IE49" s="60"/>
      <c r="IF49" s="60"/>
      <c r="IG49" s="60"/>
      <c r="IH49" s="60"/>
      <c r="II49" s="60"/>
      <c r="IJ49" s="60"/>
      <c r="IK49" s="60"/>
    </row>
    <row r="50" ht="20.1" customHeight="1" spans="1:245">
      <c r="A50" s="60"/>
      <c r="B50" s="60"/>
      <c r="C50" s="60"/>
      <c r="D50" s="60"/>
      <c r="E50" s="60"/>
      <c r="F50" s="56"/>
      <c r="G50" s="56"/>
      <c r="H50" s="59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0"/>
      <c r="BQ50" s="60"/>
      <c r="BR50" s="60"/>
      <c r="BS50" s="60"/>
      <c r="BT50" s="60"/>
      <c r="BU50" s="60"/>
      <c r="BV50" s="60"/>
      <c r="BW50" s="60"/>
      <c r="BX50" s="60"/>
      <c r="BY50" s="60"/>
      <c r="BZ50" s="60"/>
      <c r="CA50" s="60"/>
      <c r="CB50" s="60"/>
      <c r="CC50" s="60"/>
      <c r="CD50" s="60"/>
      <c r="CE50" s="60"/>
      <c r="CF50" s="60"/>
      <c r="CG50" s="60"/>
      <c r="CH50" s="60"/>
      <c r="CI50" s="60"/>
      <c r="CJ50" s="60"/>
      <c r="CK50" s="60"/>
      <c r="CL50" s="60"/>
      <c r="CM50" s="60"/>
      <c r="CN50" s="60"/>
      <c r="CO50" s="60"/>
      <c r="CP50" s="60"/>
      <c r="CQ50" s="60"/>
      <c r="CR50" s="60"/>
      <c r="CS50" s="60"/>
      <c r="CT50" s="60"/>
      <c r="CU50" s="60"/>
      <c r="CV50" s="60"/>
      <c r="CW50" s="60"/>
      <c r="CX50" s="60"/>
      <c r="CY50" s="60"/>
      <c r="CZ50" s="60"/>
      <c r="DA50" s="60"/>
      <c r="DB50" s="60"/>
      <c r="DC50" s="60"/>
      <c r="DD50" s="60"/>
      <c r="DE50" s="60"/>
      <c r="DF50" s="60"/>
      <c r="DG50" s="60"/>
      <c r="DH50" s="60"/>
      <c r="DI50" s="60"/>
      <c r="DJ50" s="60"/>
      <c r="DK50" s="60"/>
      <c r="DL50" s="60"/>
      <c r="DM50" s="60"/>
      <c r="DN50" s="60"/>
      <c r="DO50" s="60"/>
      <c r="DP50" s="60"/>
      <c r="DQ50" s="60"/>
      <c r="DR50" s="60"/>
      <c r="DS50" s="60"/>
      <c r="DT50" s="60"/>
      <c r="DU50" s="60"/>
      <c r="DV50" s="60"/>
      <c r="DW50" s="60"/>
      <c r="DX50" s="60"/>
      <c r="DY50" s="60"/>
      <c r="DZ50" s="60"/>
      <c r="EA50" s="60"/>
      <c r="EB50" s="60"/>
      <c r="EC50" s="60"/>
      <c r="ED50" s="60"/>
      <c r="EE50" s="60"/>
      <c r="EF50" s="60"/>
      <c r="EG50" s="60"/>
      <c r="EH50" s="60"/>
      <c r="EI50" s="60"/>
      <c r="EJ50" s="60"/>
      <c r="EK50" s="60"/>
      <c r="EL50" s="60"/>
      <c r="EM50" s="60"/>
      <c r="EN50" s="60"/>
      <c r="EO50" s="60"/>
      <c r="EP50" s="60"/>
      <c r="EQ50" s="60"/>
      <c r="ER50" s="60"/>
      <c r="ES50" s="60"/>
      <c r="ET50" s="60"/>
      <c r="EU50" s="60"/>
      <c r="EV50" s="60"/>
      <c r="EW50" s="60"/>
      <c r="EX50" s="60"/>
      <c r="EY50" s="60"/>
      <c r="EZ50" s="60"/>
      <c r="FA50" s="60"/>
      <c r="FB50" s="60"/>
      <c r="FC50" s="60"/>
      <c r="FD50" s="60"/>
      <c r="FE50" s="60"/>
      <c r="FF50" s="60"/>
      <c r="FG50" s="60"/>
      <c r="FH50" s="60"/>
      <c r="FI50" s="60"/>
      <c r="FJ50" s="60"/>
      <c r="FK50" s="60"/>
      <c r="FL50" s="60"/>
      <c r="FM50" s="60"/>
      <c r="FN50" s="60"/>
      <c r="FO50" s="60"/>
      <c r="FP50" s="60"/>
      <c r="FQ50" s="60"/>
      <c r="FR50" s="60"/>
      <c r="FS50" s="60"/>
      <c r="FT50" s="60"/>
      <c r="FU50" s="60"/>
      <c r="FV50" s="60"/>
      <c r="FW50" s="60"/>
      <c r="FX50" s="60"/>
      <c r="FY50" s="60"/>
      <c r="FZ50" s="60"/>
      <c r="GA50" s="60"/>
      <c r="GB50" s="60"/>
      <c r="GC50" s="60"/>
      <c r="GD50" s="60"/>
      <c r="GE50" s="60"/>
      <c r="GF50" s="60"/>
      <c r="GG50" s="60"/>
      <c r="GH50" s="60"/>
      <c r="GI50" s="60"/>
      <c r="GJ50" s="60"/>
      <c r="GK50" s="60"/>
      <c r="GL50" s="60"/>
      <c r="GM50" s="60"/>
      <c r="GN50" s="60"/>
      <c r="GO50" s="60"/>
      <c r="GP50" s="60"/>
      <c r="GQ50" s="60"/>
      <c r="GR50" s="60"/>
      <c r="GS50" s="60"/>
      <c r="GT50" s="60"/>
      <c r="GU50" s="60"/>
      <c r="GV50" s="60"/>
      <c r="GW50" s="60"/>
      <c r="GX50" s="60"/>
      <c r="GY50" s="60"/>
      <c r="GZ50" s="60"/>
      <c r="HA50" s="60"/>
      <c r="HB50" s="60"/>
      <c r="HC50" s="60"/>
      <c r="HD50" s="60"/>
      <c r="HE50" s="60"/>
      <c r="HF50" s="60"/>
      <c r="HG50" s="60"/>
      <c r="HH50" s="60"/>
      <c r="HI50" s="60"/>
      <c r="HJ50" s="60"/>
      <c r="HK50" s="60"/>
      <c r="HL50" s="60"/>
      <c r="HM50" s="60"/>
      <c r="HN50" s="60"/>
      <c r="HO50" s="60"/>
      <c r="HP50" s="60"/>
      <c r="HQ50" s="60"/>
      <c r="HR50" s="60"/>
      <c r="HS50" s="60"/>
      <c r="HT50" s="60"/>
      <c r="HU50" s="60"/>
      <c r="HV50" s="60"/>
      <c r="HW50" s="60"/>
      <c r="HX50" s="60"/>
      <c r="HY50" s="60"/>
      <c r="HZ50" s="60"/>
      <c r="IA50" s="60"/>
      <c r="IB50" s="60"/>
      <c r="IC50" s="60"/>
      <c r="ID50" s="60"/>
      <c r="IE50" s="60"/>
      <c r="IF50" s="60"/>
      <c r="IG50" s="60"/>
      <c r="IH50" s="60"/>
      <c r="II50" s="60"/>
      <c r="IJ50" s="60"/>
      <c r="IK50" s="60"/>
    </row>
    <row r="51" ht="20.1" customHeight="1" spans="1:245">
      <c r="A51" s="60"/>
      <c r="B51" s="60"/>
      <c r="C51" s="60"/>
      <c r="D51" s="60"/>
      <c r="E51" s="60"/>
      <c r="F51" s="56"/>
      <c r="G51" s="56"/>
      <c r="H51" s="59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0"/>
      <c r="BM51" s="60"/>
      <c r="BN51" s="60"/>
      <c r="BO51" s="60"/>
      <c r="BP51" s="60"/>
      <c r="BQ51" s="60"/>
      <c r="BR51" s="60"/>
      <c r="BS51" s="60"/>
      <c r="BT51" s="60"/>
      <c r="BU51" s="60"/>
      <c r="BV51" s="60"/>
      <c r="BW51" s="60"/>
      <c r="BX51" s="60"/>
      <c r="BY51" s="60"/>
      <c r="BZ51" s="60"/>
      <c r="CA51" s="60"/>
      <c r="CB51" s="60"/>
      <c r="CC51" s="60"/>
      <c r="CD51" s="60"/>
      <c r="CE51" s="60"/>
      <c r="CF51" s="60"/>
      <c r="CG51" s="60"/>
      <c r="CH51" s="60"/>
      <c r="CI51" s="60"/>
      <c r="CJ51" s="60"/>
      <c r="CK51" s="60"/>
      <c r="CL51" s="60"/>
      <c r="CM51" s="60"/>
      <c r="CN51" s="60"/>
      <c r="CO51" s="60"/>
      <c r="CP51" s="60"/>
      <c r="CQ51" s="60"/>
      <c r="CR51" s="60"/>
      <c r="CS51" s="60"/>
      <c r="CT51" s="60"/>
      <c r="CU51" s="60"/>
      <c r="CV51" s="60"/>
      <c r="CW51" s="60"/>
      <c r="CX51" s="60"/>
      <c r="CY51" s="60"/>
      <c r="CZ51" s="60"/>
      <c r="DA51" s="60"/>
      <c r="DB51" s="60"/>
      <c r="DC51" s="60"/>
      <c r="DD51" s="60"/>
      <c r="DE51" s="60"/>
      <c r="DF51" s="60"/>
      <c r="DG51" s="60"/>
      <c r="DH51" s="60"/>
      <c r="DI51" s="60"/>
      <c r="DJ51" s="60"/>
      <c r="DK51" s="60"/>
      <c r="DL51" s="60"/>
      <c r="DM51" s="60"/>
      <c r="DN51" s="60"/>
      <c r="DO51" s="60"/>
      <c r="DP51" s="60"/>
      <c r="DQ51" s="60"/>
      <c r="DR51" s="60"/>
      <c r="DS51" s="60"/>
      <c r="DT51" s="60"/>
      <c r="DU51" s="60"/>
      <c r="DV51" s="60"/>
      <c r="DW51" s="60"/>
      <c r="DX51" s="60"/>
      <c r="DY51" s="60"/>
      <c r="DZ51" s="60"/>
      <c r="EA51" s="60"/>
      <c r="EB51" s="60"/>
      <c r="EC51" s="60"/>
      <c r="ED51" s="60"/>
      <c r="EE51" s="60"/>
      <c r="EF51" s="60"/>
      <c r="EG51" s="60"/>
      <c r="EH51" s="60"/>
      <c r="EI51" s="60"/>
      <c r="EJ51" s="60"/>
      <c r="EK51" s="60"/>
      <c r="EL51" s="60"/>
      <c r="EM51" s="60"/>
      <c r="EN51" s="60"/>
      <c r="EO51" s="60"/>
      <c r="EP51" s="60"/>
      <c r="EQ51" s="60"/>
      <c r="ER51" s="60"/>
      <c r="ES51" s="60"/>
      <c r="ET51" s="60"/>
      <c r="EU51" s="60"/>
      <c r="EV51" s="60"/>
      <c r="EW51" s="60"/>
      <c r="EX51" s="60"/>
      <c r="EY51" s="60"/>
      <c r="EZ51" s="60"/>
      <c r="FA51" s="60"/>
      <c r="FB51" s="60"/>
      <c r="FC51" s="60"/>
      <c r="FD51" s="60"/>
      <c r="FE51" s="60"/>
      <c r="FF51" s="60"/>
      <c r="FG51" s="60"/>
      <c r="FH51" s="60"/>
      <c r="FI51" s="60"/>
      <c r="FJ51" s="60"/>
      <c r="FK51" s="60"/>
      <c r="FL51" s="60"/>
      <c r="FM51" s="60"/>
      <c r="FN51" s="60"/>
      <c r="FO51" s="60"/>
      <c r="FP51" s="60"/>
      <c r="FQ51" s="60"/>
      <c r="FR51" s="60"/>
      <c r="FS51" s="60"/>
      <c r="FT51" s="60"/>
      <c r="FU51" s="60"/>
      <c r="FV51" s="60"/>
      <c r="FW51" s="60"/>
      <c r="FX51" s="60"/>
      <c r="FY51" s="60"/>
      <c r="FZ51" s="60"/>
      <c r="GA51" s="60"/>
      <c r="GB51" s="60"/>
      <c r="GC51" s="60"/>
      <c r="GD51" s="60"/>
      <c r="GE51" s="60"/>
      <c r="GF51" s="60"/>
      <c r="GG51" s="60"/>
      <c r="GH51" s="60"/>
      <c r="GI51" s="60"/>
      <c r="GJ51" s="60"/>
      <c r="GK51" s="60"/>
      <c r="GL51" s="60"/>
      <c r="GM51" s="60"/>
      <c r="GN51" s="60"/>
      <c r="GO51" s="60"/>
      <c r="GP51" s="60"/>
      <c r="GQ51" s="60"/>
      <c r="GR51" s="60"/>
      <c r="GS51" s="60"/>
      <c r="GT51" s="60"/>
      <c r="GU51" s="60"/>
      <c r="GV51" s="60"/>
      <c r="GW51" s="60"/>
      <c r="GX51" s="60"/>
      <c r="GY51" s="60"/>
      <c r="GZ51" s="60"/>
      <c r="HA51" s="60"/>
      <c r="HB51" s="60"/>
      <c r="HC51" s="60"/>
      <c r="HD51" s="60"/>
      <c r="HE51" s="60"/>
      <c r="HF51" s="60"/>
      <c r="HG51" s="60"/>
      <c r="HH51" s="60"/>
      <c r="HI51" s="60"/>
      <c r="HJ51" s="60"/>
      <c r="HK51" s="60"/>
      <c r="HL51" s="60"/>
      <c r="HM51" s="60"/>
      <c r="HN51" s="60"/>
      <c r="HO51" s="60"/>
      <c r="HP51" s="60"/>
      <c r="HQ51" s="60"/>
      <c r="HR51" s="60"/>
      <c r="HS51" s="60"/>
      <c r="HT51" s="60"/>
      <c r="HU51" s="60"/>
      <c r="HV51" s="60"/>
      <c r="HW51" s="60"/>
      <c r="HX51" s="60"/>
      <c r="HY51" s="60"/>
      <c r="HZ51" s="60"/>
      <c r="IA51" s="60"/>
      <c r="IB51" s="60"/>
      <c r="IC51" s="60"/>
      <c r="ID51" s="60"/>
      <c r="IE51" s="60"/>
      <c r="IF51" s="60"/>
      <c r="IG51" s="60"/>
      <c r="IH51" s="60"/>
      <c r="II51" s="60"/>
      <c r="IJ51" s="60"/>
      <c r="IK51" s="60"/>
    </row>
    <row r="52" ht="20.1" customHeight="1" spans="1:245">
      <c r="A52" s="60"/>
      <c r="B52" s="60"/>
      <c r="C52" s="60"/>
      <c r="D52" s="60"/>
      <c r="E52" s="60"/>
      <c r="F52" s="56"/>
      <c r="G52" s="56"/>
      <c r="H52" s="59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  <c r="BM52" s="60"/>
      <c r="BN52" s="60"/>
      <c r="BO52" s="60"/>
      <c r="BP52" s="60"/>
      <c r="BQ52" s="60"/>
      <c r="BR52" s="60"/>
      <c r="BS52" s="60"/>
      <c r="BT52" s="60"/>
      <c r="BU52" s="60"/>
      <c r="BV52" s="60"/>
      <c r="BW52" s="60"/>
      <c r="BX52" s="60"/>
      <c r="BY52" s="60"/>
      <c r="BZ52" s="60"/>
      <c r="CA52" s="60"/>
      <c r="CB52" s="60"/>
      <c r="CC52" s="60"/>
      <c r="CD52" s="60"/>
      <c r="CE52" s="60"/>
      <c r="CF52" s="60"/>
      <c r="CG52" s="60"/>
      <c r="CH52" s="60"/>
      <c r="CI52" s="60"/>
      <c r="CJ52" s="60"/>
      <c r="CK52" s="60"/>
      <c r="CL52" s="60"/>
      <c r="CM52" s="60"/>
      <c r="CN52" s="60"/>
      <c r="CO52" s="60"/>
      <c r="CP52" s="60"/>
      <c r="CQ52" s="60"/>
      <c r="CR52" s="60"/>
      <c r="CS52" s="60"/>
      <c r="CT52" s="60"/>
      <c r="CU52" s="60"/>
      <c r="CV52" s="60"/>
      <c r="CW52" s="60"/>
      <c r="CX52" s="60"/>
      <c r="CY52" s="60"/>
      <c r="CZ52" s="60"/>
      <c r="DA52" s="60"/>
      <c r="DB52" s="60"/>
      <c r="DC52" s="60"/>
      <c r="DD52" s="60"/>
      <c r="DE52" s="60"/>
      <c r="DF52" s="60"/>
      <c r="DG52" s="60"/>
      <c r="DH52" s="60"/>
      <c r="DI52" s="60"/>
      <c r="DJ52" s="60"/>
      <c r="DK52" s="60"/>
      <c r="DL52" s="60"/>
      <c r="DM52" s="60"/>
      <c r="DN52" s="60"/>
      <c r="DO52" s="60"/>
      <c r="DP52" s="60"/>
      <c r="DQ52" s="60"/>
      <c r="DR52" s="60"/>
      <c r="DS52" s="60"/>
      <c r="DT52" s="60"/>
      <c r="DU52" s="60"/>
      <c r="DV52" s="60"/>
      <c r="DW52" s="60"/>
      <c r="DX52" s="60"/>
      <c r="DY52" s="60"/>
      <c r="DZ52" s="60"/>
      <c r="EA52" s="60"/>
      <c r="EB52" s="60"/>
      <c r="EC52" s="60"/>
      <c r="ED52" s="60"/>
      <c r="EE52" s="60"/>
      <c r="EF52" s="60"/>
      <c r="EG52" s="60"/>
      <c r="EH52" s="60"/>
      <c r="EI52" s="60"/>
      <c r="EJ52" s="60"/>
      <c r="EK52" s="60"/>
      <c r="EL52" s="60"/>
      <c r="EM52" s="60"/>
      <c r="EN52" s="60"/>
      <c r="EO52" s="60"/>
      <c r="EP52" s="60"/>
      <c r="EQ52" s="60"/>
      <c r="ER52" s="60"/>
      <c r="ES52" s="60"/>
      <c r="ET52" s="60"/>
      <c r="EU52" s="60"/>
      <c r="EV52" s="60"/>
      <c r="EW52" s="60"/>
      <c r="EX52" s="60"/>
      <c r="EY52" s="60"/>
      <c r="EZ52" s="60"/>
      <c r="FA52" s="60"/>
      <c r="FB52" s="60"/>
      <c r="FC52" s="60"/>
      <c r="FD52" s="60"/>
      <c r="FE52" s="60"/>
      <c r="FF52" s="60"/>
      <c r="FG52" s="60"/>
      <c r="FH52" s="60"/>
      <c r="FI52" s="60"/>
      <c r="FJ52" s="60"/>
      <c r="FK52" s="60"/>
      <c r="FL52" s="60"/>
      <c r="FM52" s="60"/>
      <c r="FN52" s="60"/>
      <c r="FO52" s="60"/>
      <c r="FP52" s="60"/>
      <c r="FQ52" s="60"/>
      <c r="FR52" s="60"/>
      <c r="FS52" s="60"/>
      <c r="FT52" s="60"/>
      <c r="FU52" s="60"/>
      <c r="FV52" s="60"/>
      <c r="FW52" s="60"/>
      <c r="FX52" s="60"/>
      <c r="FY52" s="60"/>
      <c r="FZ52" s="60"/>
      <c r="GA52" s="60"/>
      <c r="GB52" s="60"/>
      <c r="GC52" s="60"/>
      <c r="GD52" s="60"/>
      <c r="GE52" s="60"/>
      <c r="GF52" s="60"/>
      <c r="GG52" s="60"/>
      <c r="GH52" s="60"/>
      <c r="GI52" s="60"/>
      <c r="GJ52" s="60"/>
      <c r="GK52" s="60"/>
      <c r="GL52" s="60"/>
      <c r="GM52" s="60"/>
      <c r="GN52" s="60"/>
      <c r="GO52" s="60"/>
      <c r="GP52" s="60"/>
      <c r="GQ52" s="60"/>
      <c r="GR52" s="60"/>
      <c r="GS52" s="60"/>
      <c r="GT52" s="60"/>
      <c r="GU52" s="60"/>
      <c r="GV52" s="60"/>
      <c r="GW52" s="60"/>
      <c r="GX52" s="60"/>
      <c r="GY52" s="60"/>
      <c r="GZ52" s="60"/>
      <c r="HA52" s="60"/>
      <c r="HB52" s="60"/>
      <c r="HC52" s="60"/>
      <c r="HD52" s="60"/>
      <c r="HE52" s="60"/>
      <c r="HF52" s="60"/>
      <c r="HG52" s="60"/>
      <c r="HH52" s="60"/>
      <c r="HI52" s="60"/>
      <c r="HJ52" s="60"/>
      <c r="HK52" s="60"/>
      <c r="HL52" s="60"/>
      <c r="HM52" s="60"/>
      <c r="HN52" s="60"/>
      <c r="HO52" s="60"/>
      <c r="HP52" s="60"/>
      <c r="HQ52" s="60"/>
      <c r="HR52" s="60"/>
      <c r="HS52" s="60"/>
      <c r="HT52" s="60"/>
      <c r="HU52" s="60"/>
      <c r="HV52" s="60"/>
      <c r="HW52" s="60"/>
      <c r="HX52" s="60"/>
      <c r="HY52" s="60"/>
      <c r="HZ52" s="60"/>
      <c r="IA52" s="60"/>
      <c r="IB52" s="60"/>
      <c r="IC52" s="60"/>
      <c r="ID52" s="60"/>
      <c r="IE52" s="60"/>
      <c r="IF52" s="60"/>
      <c r="IG52" s="60"/>
      <c r="IH52" s="60"/>
      <c r="II52" s="60"/>
      <c r="IJ52" s="60"/>
      <c r="IK52" s="60"/>
    </row>
  </sheetData>
  <sheetProtection formatCells="0" formatColumns="0" formatRows="0" insertRows="0" insertColumns="0" insertHyperlinks="0" deleteColumns="0" deleteRows="0" sort="0" autoFilter="0" pivotTables="0"/>
  <mergeCells count="10">
    <mergeCell ref="A2:H2"/>
    <mergeCell ref="A4:E4"/>
    <mergeCell ref="F4:H4"/>
    <mergeCell ref="A5:C5"/>
    <mergeCell ref="A12:E12"/>
    <mergeCell ref="D5:D6"/>
    <mergeCell ref="E5:E6"/>
    <mergeCell ref="F5:F6"/>
    <mergeCell ref="G5:G6"/>
    <mergeCell ref="H5:H6"/>
  </mergeCells>
  <printOptions horizontalCentered="1"/>
  <pageMargins left="0.393750011920929" right="0.393750011920929" top="0.787500023841858" bottom="0.393750011920929" header="0" footer="0"/>
  <pageSetup paperSize="9" fitToHeight="100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showGridLines="0" showZeros="0" workbookViewId="0">
      <selection activeCell="D19" sqref="D19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3" width="18" customWidth="1"/>
    <col min="4" max="4" width="25.8333333333333" customWidth="1"/>
    <col min="5" max="8" width="18" customWidth="1"/>
    <col min="9" max="9" width="8.66666666666667" customWidth="1"/>
  </cols>
  <sheetData>
    <row r="1" ht="20.1" customHeight="1" spans="1:9">
      <c r="A1" s="62"/>
      <c r="B1" s="62"/>
      <c r="C1" s="62"/>
      <c r="D1" s="62"/>
      <c r="E1" s="63"/>
      <c r="F1" s="62"/>
      <c r="G1" s="62"/>
      <c r="H1" s="28" t="s">
        <v>400</v>
      </c>
      <c r="I1" s="82"/>
    </row>
    <row r="2" ht="25.5" customHeight="1" spans="1:9">
      <c r="A2" s="25" t="s">
        <v>401</v>
      </c>
      <c r="B2" s="25"/>
      <c r="C2" s="25"/>
      <c r="D2" s="25"/>
      <c r="E2" s="25"/>
      <c r="F2" s="25"/>
      <c r="G2" s="25"/>
      <c r="H2" s="25"/>
      <c r="I2" s="82"/>
    </row>
    <row r="3" ht="20.1" customHeight="1" spans="1:9">
      <c r="A3" s="64" t="s">
        <v>5</v>
      </c>
      <c r="B3" s="65"/>
      <c r="C3" s="65"/>
      <c r="D3" s="65"/>
      <c r="E3" s="65"/>
      <c r="F3" s="65"/>
      <c r="G3" s="65"/>
      <c r="H3" s="28" t="s">
        <v>6</v>
      </c>
      <c r="I3" s="82"/>
    </row>
    <row r="4" ht="20.1" customHeight="1" spans="1:9">
      <c r="A4" s="66" t="s">
        <v>384</v>
      </c>
      <c r="B4" s="66" t="s">
        <v>5</v>
      </c>
      <c r="C4" s="33" t="s">
        <v>385</v>
      </c>
      <c r="D4" s="33"/>
      <c r="E4" s="43"/>
      <c r="F4" s="43"/>
      <c r="G4" s="43"/>
      <c r="H4" s="33"/>
      <c r="I4" s="82"/>
    </row>
    <row r="5" ht="20.1" customHeight="1" spans="1:9">
      <c r="A5" s="66"/>
      <c r="B5" s="66"/>
      <c r="C5" s="67" t="s">
        <v>63</v>
      </c>
      <c r="D5" s="35" t="s">
        <v>263</v>
      </c>
      <c r="E5" s="68" t="s">
        <v>386</v>
      </c>
      <c r="F5" s="69"/>
      <c r="G5" s="70"/>
      <c r="H5" s="71" t="s">
        <v>268</v>
      </c>
      <c r="I5" s="82"/>
    </row>
    <row r="6" ht="33.75" customHeight="1" spans="1:9">
      <c r="A6" s="41"/>
      <c r="B6" s="41"/>
      <c r="C6" s="72"/>
      <c r="D6" s="42"/>
      <c r="E6" s="73" t="s">
        <v>78</v>
      </c>
      <c r="F6" s="74" t="s">
        <v>387</v>
      </c>
      <c r="G6" s="75" t="s">
        <v>388</v>
      </c>
      <c r="H6" s="76"/>
      <c r="I6" s="82"/>
    </row>
    <row r="7" ht="33.75" customHeight="1" spans="1:9">
      <c r="A7" s="77" t="s">
        <v>377</v>
      </c>
      <c r="B7" s="77" t="s">
        <v>389</v>
      </c>
      <c r="C7" s="78">
        <f>SUM(D7,E7,H7)</f>
        <v>0</v>
      </c>
      <c r="D7" s="78" t="s">
        <v>390</v>
      </c>
      <c r="E7" s="78">
        <f>SUM(F7,G7)</f>
        <v>0</v>
      </c>
      <c r="F7" s="78" t="s">
        <v>391</v>
      </c>
      <c r="G7" s="78" t="s">
        <v>392</v>
      </c>
      <c r="H7" s="78" t="s">
        <v>393</v>
      </c>
      <c r="I7" s="82"/>
    </row>
    <row r="8" ht="33.75" customHeight="1" spans="1:9">
      <c r="A8" s="77"/>
      <c r="B8" s="77"/>
      <c r="C8" s="78"/>
      <c r="D8" s="78"/>
      <c r="E8" s="78"/>
      <c r="F8" s="78"/>
      <c r="G8" s="78"/>
      <c r="H8" s="78"/>
      <c r="I8" s="82"/>
    </row>
    <row r="9" ht="33.75" customHeight="1" spans="1:9">
      <c r="A9" s="77"/>
      <c r="B9" s="77"/>
      <c r="C9" s="78"/>
      <c r="D9" s="78"/>
      <c r="E9" s="78"/>
      <c r="F9" s="78"/>
      <c r="G9" s="78"/>
      <c r="H9" s="78"/>
      <c r="I9" s="82"/>
    </row>
    <row r="10" ht="33.75" customHeight="1" spans="1:9">
      <c r="A10" s="77"/>
      <c r="B10" s="77"/>
      <c r="C10" s="78"/>
      <c r="D10" s="78"/>
      <c r="E10" s="78"/>
      <c r="F10" s="78"/>
      <c r="G10" s="78"/>
      <c r="H10" s="78"/>
      <c r="I10" s="82"/>
    </row>
    <row r="11" ht="33.75" customHeight="1" spans="1:9">
      <c r="A11" s="48" t="s">
        <v>380</v>
      </c>
      <c r="B11" s="48"/>
      <c r="C11" s="48"/>
      <c r="D11" s="48"/>
      <c r="E11" s="48"/>
      <c r="F11" s="48"/>
      <c r="G11" s="48"/>
      <c r="H11" s="79"/>
      <c r="I11" s="82"/>
    </row>
    <row r="12" ht="33.75" customHeight="1" spans="1:9">
      <c r="A12" s="80"/>
      <c r="B12" s="80"/>
      <c r="C12" s="80"/>
      <c r="D12" s="80"/>
      <c r="E12" s="80"/>
      <c r="F12" s="80"/>
      <c r="G12" s="80"/>
      <c r="H12" s="80"/>
      <c r="I12" s="82"/>
    </row>
    <row r="13" ht="20.1" customHeight="1" spans="6:9">
      <c r="F13" s="81"/>
      <c r="G13" s="81"/>
      <c r="H13" s="82"/>
      <c r="I13" s="82"/>
    </row>
    <row r="14" ht="20.1" customHeight="1" spans="1:9">
      <c r="A14" s="83"/>
      <c r="B14" s="83"/>
      <c r="C14" s="83"/>
      <c r="D14" s="83"/>
      <c r="E14" s="84"/>
      <c r="F14" s="85"/>
      <c r="G14" s="85"/>
      <c r="H14" s="82"/>
      <c r="I14" s="87"/>
    </row>
    <row r="15" ht="20.1" customHeight="1" spans="1:9">
      <c r="A15" s="83"/>
      <c r="B15" s="83"/>
      <c r="C15" s="83"/>
      <c r="D15" s="83"/>
      <c r="E15" s="86"/>
      <c r="F15" s="83"/>
      <c r="G15" s="83"/>
      <c r="H15" s="87"/>
      <c r="I15" s="87"/>
    </row>
    <row r="16" ht="20.1" customHeight="1" spans="1:9">
      <c r="A16" s="83"/>
      <c r="B16" s="83"/>
      <c r="C16" s="83"/>
      <c r="D16" s="83"/>
      <c r="E16" s="86"/>
      <c r="F16" s="83"/>
      <c r="G16" s="83"/>
      <c r="H16" s="87"/>
      <c r="I16" s="87"/>
    </row>
    <row r="17" ht="20.1" customHeight="1" spans="1:9">
      <c r="A17" s="83"/>
      <c r="B17" s="83"/>
      <c r="C17" s="83"/>
      <c r="D17" s="83"/>
      <c r="E17" s="84"/>
      <c r="F17" s="83"/>
      <c r="G17" s="83"/>
      <c r="H17" s="87"/>
      <c r="I17" s="87"/>
    </row>
    <row r="18" ht="20.1" customHeight="1" spans="1:9">
      <c r="A18" s="83"/>
      <c r="B18" s="83"/>
      <c r="C18" s="83"/>
      <c r="D18" s="83"/>
      <c r="E18" s="84"/>
      <c r="F18" s="83"/>
      <c r="G18" s="83"/>
      <c r="H18" s="87"/>
      <c r="I18" s="87"/>
    </row>
    <row r="19" ht="20.1" customHeight="1" spans="1:9">
      <c r="A19" s="83"/>
      <c r="B19" s="83"/>
      <c r="C19" s="83"/>
      <c r="D19" s="83"/>
      <c r="E19" s="86"/>
      <c r="F19" s="83"/>
      <c r="G19" s="83"/>
      <c r="H19" s="87"/>
      <c r="I19" s="87"/>
    </row>
    <row r="20" ht="20.1" customHeight="1" spans="1:9">
      <c r="A20" s="83"/>
      <c r="B20" s="83"/>
      <c r="C20" s="83"/>
      <c r="D20" s="83"/>
      <c r="E20" s="86"/>
      <c r="F20" s="83"/>
      <c r="G20" s="83"/>
      <c r="H20" s="87"/>
      <c r="I20" s="87"/>
    </row>
    <row r="21" ht="20.1" customHeight="1" spans="1:9">
      <c r="A21" s="83"/>
      <c r="B21" s="83"/>
      <c r="C21" s="83"/>
      <c r="D21" s="83"/>
      <c r="E21" s="84"/>
      <c r="F21" s="83"/>
      <c r="G21" s="83"/>
      <c r="H21" s="87"/>
      <c r="I21" s="87"/>
    </row>
    <row r="22" ht="20.1" customHeight="1" spans="1:9">
      <c r="A22" s="83"/>
      <c r="B22" s="83"/>
      <c r="C22" s="83"/>
      <c r="D22" s="83"/>
      <c r="E22" s="84"/>
      <c r="F22" s="83"/>
      <c r="G22" s="83"/>
      <c r="H22" s="87"/>
      <c r="I22" s="87"/>
    </row>
    <row r="23" ht="20.1" customHeight="1" spans="1:9">
      <c r="A23" s="83"/>
      <c r="B23" s="83"/>
      <c r="C23" s="83"/>
      <c r="D23" s="83"/>
      <c r="E23" s="88"/>
      <c r="F23" s="83"/>
      <c r="G23" s="83"/>
      <c r="H23" s="87"/>
      <c r="I23" s="87"/>
    </row>
    <row r="24" ht="20.1" customHeight="1" spans="1:9">
      <c r="A24" s="83"/>
      <c r="B24" s="83"/>
      <c r="C24" s="83"/>
      <c r="D24" s="83"/>
      <c r="E24" s="86"/>
      <c r="F24" s="83"/>
      <c r="G24" s="83"/>
      <c r="H24" s="87"/>
      <c r="I24" s="87"/>
    </row>
    <row r="25" ht="20.1" customHeight="1" spans="1:9">
      <c r="A25" s="86"/>
      <c r="B25" s="86"/>
      <c r="C25" s="86"/>
      <c r="D25" s="86"/>
      <c r="E25" s="86"/>
      <c r="F25" s="83"/>
      <c r="G25" s="83"/>
      <c r="H25" s="87"/>
      <c r="I25" s="87"/>
    </row>
    <row r="26" ht="20.1" customHeight="1" spans="1:9">
      <c r="A26" s="87"/>
      <c r="B26" s="87"/>
      <c r="C26" s="87"/>
      <c r="D26" s="87"/>
      <c r="E26" s="89"/>
      <c r="F26" s="87"/>
      <c r="G26" s="87"/>
      <c r="H26" s="87"/>
      <c r="I26" s="87"/>
    </row>
    <row r="27" ht="20.1" customHeight="1" spans="1:9">
      <c r="A27" s="87"/>
      <c r="B27" s="87"/>
      <c r="C27" s="87"/>
      <c r="D27" s="87"/>
      <c r="E27" s="89"/>
      <c r="F27" s="87"/>
      <c r="G27" s="87"/>
      <c r="H27" s="87"/>
      <c r="I27" s="87"/>
    </row>
    <row r="28" ht="20.1" customHeight="1" spans="1:9">
      <c r="A28" s="87"/>
      <c r="B28" s="87"/>
      <c r="C28" s="87"/>
      <c r="D28" s="87"/>
      <c r="E28" s="89"/>
      <c r="F28" s="87"/>
      <c r="G28" s="87"/>
      <c r="H28" s="87"/>
      <c r="I28" s="87"/>
    </row>
    <row r="29" ht="20.1" customHeight="1" spans="1:9">
      <c r="A29" s="87"/>
      <c r="B29" s="87"/>
      <c r="C29" s="87"/>
      <c r="D29" s="87"/>
      <c r="E29" s="89"/>
      <c r="F29" s="87"/>
      <c r="G29" s="87"/>
      <c r="H29" s="87"/>
      <c r="I29" s="87"/>
    </row>
    <row r="30" ht="20.1" customHeight="1" spans="1:9">
      <c r="A30" s="87"/>
      <c r="B30" s="87"/>
      <c r="C30" s="87"/>
      <c r="D30" s="87"/>
      <c r="E30" s="89"/>
      <c r="F30" s="87"/>
      <c r="G30" s="87"/>
      <c r="H30" s="87"/>
      <c r="I30" s="87"/>
    </row>
    <row r="31" ht="20.1" customHeight="1" spans="1:9">
      <c r="A31" s="87"/>
      <c r="B31" s="87"/>
      <c r="C31" s="87"/>
      <c r="D31" s="87"/>
      <c r="E31" s="89"/>
      <c r="F31" s="87"/>
      <c r="G31" s="87"/>
      <c r="H31" s="87"/>
      <c r="I31" s="87"/>
    </row>
    <row r="32" ht="20.1" customHeight="1" spans="1:9">
      <c r="A32" s="87"/>
      <c r="B32" s="87"/>
      <c r="C32" s="87"/>
      <c r="D32" s="87"/>
      <c r="E32" s="89"/>
      <c r="F32" s="87"/>
      <c r="G32" s="87"/>
      <c r="H32" s="87"/>
      <c r="I32" s="87"/>
    </row>
    <row r="33" ht="20.1" customHeight="1" spans="1:9">
      <c r="A33" s="87"/>
      <c r="B33" s="87"/>
      <c r="C33" s="87"/>
      <c r="D33" s="87"/>
      <c r="E33" s="89"/>
      <c r="F33" s="87"/>
      <c r="G33" s="87"/>
      <c r="H33" s="87"/>
      <c r="I33" s="87"/>
    </row>
    <row r="34" ht="20.1" customHeight="1" spans="1:9">
      <c r="A34" s="87"/>
      <c r="B34" s="87"/>
      <c r="C34" s="87"/>
      <c r="D34" s="87"/>
      <c r="E34" s="89"/>
      <c r="F34" s="87"/>
      <c r="G34" s="87"/>
      <c r="H34" s="87"/>
      <c r="I34" s="87"/>
    </row>
    <row r="35" ht="20.1" customHeight="1" spans="1:9">
      <c r="A35" s="87"/>
      <c r="B35" s="87"/>
      <c r="C35" s="87"/>
      <c r="D35" s="87"/>
      <c r="E35" s="89"/>
      <c r="F35" s="87"/>
      <c r="G35" s="87"/>
      <c r="H35" s="87"/>
      <c r="I35" s="87"/>
    </row>
  </sheetData>
  <sheetProtection formatCells="0" formatColumns="0" formatRows="0" insertRows="0" insertColumns="0" insertHyperlinks="0" deleteColumns="0" deleteRows="0" sort="0" autoFilter="0" pivotTables="0"/>
  <mergeCells count="10">
    <mergeCell ref="A2:H2"/>
    <mergeCell ref="C4:H4"/>
    <mergeCell ref="E5:G5"/>
    <mergeCell ref="A11:H11"/>
    <mergeCell ref="A12:H12"/>
    <mergeCell ref="A4:A6"/>
    <mergeCell ref="B4:B6"/>
    <mergeCell ref="C5:C6"/>
    <mergeCell ref="D5:D6"/>
    <mergeCell ref="H5:H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50"/>
  <sheetViews>
    <sheetView showGridLines="0" showZeros="0" workbookViewId="0">
      <selection activeCell="A9" sqref="A9:E9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6.6666666666667" customWidth="1"/>
    <col min="6" max="6" width="23" customWidth="1"/>
    <col min="7" max="8" width="20.8333333333333" customWidth="1"/>
    <col min="9" max="245" width="10.6666666666667" customWidth="1"/>
  </cols>
  <sheetData>
    <row r="1" ht="20.1" customHeight="1" spans="1:245">
      <c r="A1" s="22"/>
      <c r="B1" s="23"/>
      <c r="C1" s="23"/>
      <c r="D1" s="23"/>
      <c r="E1" s="23"/>
      <c r="F1" s="23"/>
      <c r="G1" s="23"/>
      <c r="H1" s="24" t="s">
        <v>402</v>
      </c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</row>
    <row r="2" ht="20.1" customHeight="1" spans="1:245">
      <c r="A2" s="25" t="s">
        <v>403</v>
      </c>
      <c r="B2" s="25"/>
      <c r="C2" s="25"/>
      <c r="D2" s="25"/>
      <c r="E2" s="25"/>
      <c r="F2" s="25"/>
      <c r="G2" s="25"/>
      <c r="H2" s="25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56"/>
      <c r="FE2" s="56"/>
      <c r="FF2" s="56"/>
      <c r="FG2" s="56"/>
      <c r="FH2" s="56"/>
      <c r="FI2" s="56"/>
      <c r="FJ2" s="56"/>
      <c r="FK2" s="56"/>
      <c r="FL2" s="56"/>
      <c r="FM2" s="56"/>
      <c r="FN2" s="56"/>
      <c r="FO2" s="56"/>
      <c r="FP2" s="56"/>
      <c r="FQ2" s="56"/>
      <c r="FR2" s="56"/>
      <c r="FS2" s="56"/>
      <c r="FT2" s="56"/>
      <c r="FU2" s="56"/>
      <c r="FV2" s="56"/>
      <c r="FW2" s="56"/>
      <c r="FX2" s="56"/>
      <c r="FY2" s="56"/>
      <c r="FZ2" s="56"/>
      <c r="GA2" s="56"/>
      <c r="GB2" s="56"/>
      <c r="GC2" s="56"/>
      <c r="GD2" s="56"/>
      <c r="GE2" s="56"/>
      <c r="GF2" s="56"/>
      <c r="GG2" s="56"/>
      <c r="GH2" s="56"/>
      <c r="GI2" s="56"/>
      <c r="GJ2" s="56"/>
      <c r="GK2" s="56"/>
      <c r="GL2" s="56"/>
      <c r="GM2" s="56"/>
      <c r="GN2" s="56"/>
      <c r="GO2" s="56"/>
      <c r="GP2" s="56"/>
      <c r="GQ2" s="56"/>
      <c r="GR2" s="56"/>
      <c r="GS2" s="56"/>
      <c r="GT2" s="56"/>
      <c r="GU2" s="56"/>
      <c r="GV2" s="56"/>
      <c r="GW2" s="56"/>
      <c r="GX2" s="56"/>
      <c r="GY2" s="56"/>
      <c r="GZ2" s="56"/>
      <c r="HA2" s="56"/>
      <c r="HB2" s="56"/>
      <c r="HC2" s="56"/>
      <c r="HD2" s="56"/>
      <c r="HE2" s="56"/>
      <c r="HF2" s="56"/>
      <c r="HG2" s="56"/>
      <c r="HH2" s="56"/>
      <c r="HI2" s="56"/>
      <c r="HJ2" s="56"/>
      <c r="HK2" s="56"/>
      <c r="HL2" s="56"/>
      <c r="HM2" s="56"/>
      <c r="HN2" s="56"/>
      <c r="HO2" s="56"/>
      <c r="HP2" s="56"/>
      <c r="HQ2" s="56"/>
      <c r="HR2" s="56"/>
      <c r="HS2" s="56"/>
      <c r="HT2" s="56"/>
      <c r="HU2" s="56"/>
      <c r="HV2" s="56"/>
      <c r="HW2" s="56"/>
      <c r="HX2" s="56"/>
      <c r="HY2" s="56"/>
      <c r="HZ2" s="56"/>
      <c r="IA2" s="56"/>
      <c r="IB2" s="56"/>
      <c r="IC2" s="56"/>
      <c r="ID2" s="56"/>
      <c r="IE2" s="56"/>
      <c r="IF2" s="56"/>
      <c r="IG2" s="56"/>
      <c r="IH2" s="56"/>
      <c r="II2" s="56"/>
      <c r="IJ2" s="56"/>
      <c r="IK2" s="56"/>
    </row>
    <row r="3" ht="20.1" customHeight="1" spans="1:245">
      <c r="A3" s="26" t="s">
        <v>16</v>
      </c>
      <c r="B3" s="26"/>
      <c r="C3" s="26"/>
      <c r="D3" s="26"/>
      <c r="E3" s="26"/>
      <c r="F3" s="27"/>
      <c r="G3" s="27"/>
      <c r="H3" s="28" t="s">
        <v>6</v>
      </c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  <c r="IJ3" s="56"/>
      <c r="IK3" s="56"/>
    </row>
    <row r="4" ht="20.1" customHeight="1" spans="1:245">
      <c r="A4" s="29" t="s">
        <v>62</v>
      </c>
      <c r="B4" s="30"/>
      <c r="C4" s="30"/>
      <c r="D4" s="30"/>
      <c r="E4" s="31"/>
      <c r="F4" s="32" t="s">
        <v>404</v>
      </c>
      <c r="G4" s="33"/>
      <c r="H4" s="33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6"/>
      <c r="HZ4" s="56"/>
      <c r="IA4" s="56"/>
      <c r="IB4" s="56"/>
      <c r="IC4" s="56"/>
      <c r="ID4" s="56"/>
      <c r="IE4" s="56"/>
      <c r="IF4" s="56"/>
      <c r="IG4" s="56"/>
      <c r="IH4" s="56"/>
      <c r="II4" s="56"/>
      <c r="IJ4" s="56"/>
      <c r="IK4" s="56"/>
    </row>
    <row r="5" ht="20.1" customHeight="1" spans="1:245">
      <c r="A5" s="29" t="s">
        <v>71</v>
      </c>
      <c r="B5" s="30"/>
      <c r="C5" s="31"/>
      <c r="D5" s="34" t="s">
        <v>72</v>
      </c>
      <c r="E5" s="35" t="s">
        <v>125</v>
      </c>
      <c r="F5" s="36" t="s">
        <v>63</v>
      </c>
      <c r="G5" s="36" t="s">
        <v>121</v>
      </c>
      <c r="H5" s="33" t="s">
        <v>122</v>
      </c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</row>
    <row r="6" ht="20.1" customHeight="1" spans="1:245">
      <c r="A6" s="37" t="s">
        <v>83</v>
      </c>
      <c r="B6" s="38" t="s">
        <v>84</v>
      </c>
      <c r="C6" s="39" t="s">
        <v>85</v>
      </c>
      <c r="D6" s="40"/>
      <c r="E6" s="41"/>
      <c r="F6" s="42"/>
      <c r="G6" s="42"/>
      <c r="H6" s="43"/>
      <c r="I6" s="61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</row>
    <row r="7" ht="20.1" customHeight="1" spans="1:245">
      <c r="A7" s="44"/>
      <c r="B7" s="45"/>
      <c r="C7" s="45"/>
      <c r="D7" s="40"/>
      <c r="E7" s="41"/>
      <c r="F7" s="42"/>
      <c r="G7" s="46"/>
      <c r="H7" s="43"/>
      <c r="I7" s="61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</row>
    <row r="8" ht="20.1" customHeight="1" spans="1:245">
      <c r="A8" s="44"/>
      <c r="B8" s="45"/>
      <c r="C8" s="45"/>
      <c r="D8" s="47"/>
      <c r="E8" s="36"/>
      <c r="F8" s="36"/>
      <c r="G8" s="36"/>
      <c r="H8" s="33"/>
      <c r="I8" s="61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</row>
    <row r="9" ht="24" customHeight="1" spans="1:245">
      <c r="A9" s="48" t="s">
        <v>380</v>
      </c>
      <c r="B9" s="48"/>
      <c r="C9" s="48"/>
      <c r="D9" s="48"/>
      <c r="E9" s="48"/>
      <c r="F9" s="49" t="s">
        <v>16</v>
      </c>
      <c r="G9" s="49" t="s">
        <v>16</v>
      </c>
      <c r="H9" s="49" t="s">
        <v>16</v>
      </c>
      <c r="I9" s="61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  <c r="FK9" s="60"/>
      <c r="FL9" s="60"/>
      <c r="FM9" s="60"/>
      <c r="FN9" s="60"/>
      <c r="FO9" s="60"/>
      <c r="FP9" s="60"/>
      <c r="FQ9" s="60"/>
      <c r="FR9" s="60"/>
      <c r="FS9" s="60"/>
      <c r="FT9" s="60"/>
      <c r="FU9" s="60"/>
      <c r="FV9" s="60"/>
      <c r="FW9" s="60"/>
      <c r="FX9" s="60"/>
      <c r="FY9" s="60"/>
      <c r="FZ9" s="60"/>
      <c r="GA9" s="60"/>
      <c r="GB9" s="60"/>
      <c r="GC9" s="60"/>
      <c r="GD9" s="60"/>
      <c r="GE9" s="60"/>
      <c r="GF9" s="60"/>
      <c r="GG9" s="60"/>
      <c r="GH9" s="60"/>
      <c r="GI9" s="60"/>
      <c r="GJ9" s="60"/>
      <c r="GK9" s="60"/>
      <c r="GL9" s="60"/>
      <c r="GM9" s="60"/>
      <c r="GN9" s="60"/>
      <c r="GO9" s="60"/>
      <c r="GP9" s="60"/>
      <c r="GQ9" s="60"/>
      <c r="GR9" s="60"/>
      <c r="GS9" s="60"/>
      <c r="GT9" s="60"/>
      <c r="GU9" s="60"/>
      <c r="GV9" s="60"/>
      <c r="GW9" s="60"/>
      <c r="GX9" s="60"/>
      <c r="GY9" s="60"/>
      <c r="GZ9" s="60"/>
      <c r="HA9" s="60"/>
      <c r="HB9" s="60"/>
      <c r="HC9" s="60"/>
      <c r="HD9" s="60"/>
      <c r="HE9" s="60"/>
      <c r="HF9" s="60"/>
      <c r="HG9" s="60"/>
      <c r="HH9" s="60"/>
      <c r="HI9" s="60"/>
      <c r="HJ9" s="60"/>
      <c r="HK9" s="60"/>
      <c r="HL9" s="60"/>
      <c r="HM9" s="60"/>
      <c r="HN9" s="60"/>
      <c r="HO9" s="60"/>
      <c r="HP9" s="60"/>
      <c r="HQ9" s="60"/>
      <c r="HR9" s="60"/>
      <c r="HS9" s="60"/>
      <c r="HT9" s="60"/>
      <c r="HU9" s="60"/>
      <c r="HV9" s="60"/>
      <c r="HW9" s="60"/>
      <c r="HX9" s="60"/>
      <c r="HY9" s="60"/>
      <c r="HZ9" s="60"/>
      <c r="IA9" s="60"/>
      <c r="IB9" s="60"/>
      <c r="IC9" s="60"/>
      <c r="ID9" s="60"/>
      <c r="IE9" s="60"/>
      <c r="IF9" s="60"/>
      <c r="IG9" s="60"/>
      <c r="IH9" s="60"/>
      <c r="II9" s="60"/>
      <c r="IJ9" s="60"/>
      <c r="IK9" s="60"/>
    </row>
    <row r="10" ht="20.1" customHeight="1" spans="6:245">
      <c r="F10" s="50"/>
      <c r="G10" s="50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</row>
    <row r="11" ht="20.1" customHeight="1" spans="1:245">
      <c r="A11" s="51"/>
      <c r="B11" s="51"/>
      <c r="C11" s="51"/>
      <c r="D11" s="52"/>
      <c r="E11" s="52"/>
      <c r="F11" s="52"/>
      <c r="G11" s="52"/>
      <c r="H11" s="52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3"/>
      <c r="DT11" s="53"/>
      <c r="DU11" s="53"/>
      <c r="DV11" s="53"/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53"/>
      <c r="FE11" s="53"/>
      <c r="FF11" s="53"/>
      <c r="FG11" s="53"/>
      <c r="FH11" s="53"/>
      <c r="FI11" s="53"/>
      <c r="FJ11" s="53"/>
      <c r="FK11" s="53"/>
      <c r="FL11" s="53"/>
      <c r="FM11" s="53"/>
      <c r="FN11" s="53"/>
      <c r="FO11" s="53"/>
      <c r="FP11" s="53"/>
      <c r="FQ11" s="53"/>
      <c r="FR11" s="53"/>
      <c r="FS11" s="53"/>
      <c r="FT11" s="53"/>
      <c r="FU11" s="53"/>
      <c r="FV11" s="53"/>
      <c r="FW11" s="53"/>
      <c r="FX11" s="53"/>
      <c r="FY11" s="53"/>
      <c r="FZ11" s="53"/>
      <c r="GA11" s="53"/>
      <c r="GB11" s="53"/>
      <c r="GC11" s="53"/>
      <c r="GD11" s="53"/>
      <c r="GE11" s="53"/>
      <c r="GF11" s="53"/>
      <c r="GG11" s="53"/>
      <c r="GH11" s="53"/>
      <c r="GI11" s="53"/>
      <c r="GJ11" s="53"/>
      <c r="GK11" s="53"/>
      <c r="GL11" s="53"/>
      <c r="GM11" s="53"/>
      <c r="GN11" s="53"/>
      <c r="GO11" s="53"/>
      <c r="GP11" s="53"/>
      <c r="GQ11" s="53"/>
      <c r="GR11" s="53"/>
      <c r="GS11" s="53"/>
      <c r="GT11" s="53"/>
      <c r="GU11" s="53"/>
      <c r="GV11" s="53"/>
      <c r="GW11" s="53"/>
      <c r="GX11" s="53"/>
      <c r="GY11" s="53"/>
      <c r="GZ11" s="53"/>
      <c r="HA11" s="53"/>
      <c r="HB11" s="53"/>
      <c r="HC11" s="53"/>
      <c r="HD11" s="53"/>
      <c r="HE11" s="53"/>
      <c r="HF11" s="53"/>
      <c r="HG11" s="53"/>
      <c r="HH11" s="53"/>
      <c r="HI11" s="53"/>
      <c r="HJ11" s="53"/>
      <c r="HK11" s="53"/>
      <c r="HL11" s="53"/>
      <c r="HM11" s="53"/>
      <c r="HN11" s="53"/>
      <c r="HO11" s="53"/>
      <c r="HP11" s="53"/>
      <c r="HQ11" s="53"/>
      <c r="HR11" s="53"/>
      <c r="HS11" s="53"/>
      <c r="HT11" s="53"/>
      <c r="HU11" s="53"/>
      <c r="HV11" s="53"/>
      <c r="HW11" s="53"/>
      <c r="HX11" s="53"/>
      <c r="HY11" s="53"/>
      <c r="HZ11" s="53"/>
      <c r="IA11" s="53"/>
      <c r="IB11" s="53"/>
      <c r="IC11" s="53"/>
      <c r="ID11" s="53"/>
      <c r="IE11" s="53"/>
      <c r="IF11" s="53"/>
      <c r="IG11" s="53"/>
      <c r="IH11" s="53"/>
      <c r="II11" s="53"/>
      <c r="IJ11" s="53"/>
      <c r="IK11" s="53"/>
    </row>
    <row r="12" ht="20.1" customHeight="1" spans="1:245">
      <c r="A12" s="51"/>
      <c r="B12" s="51"/>
      <c r="C12" s="51"/>
      <c r="D12" s="51"/>
      <c r="E12" s="51"/>
      <c r="F12" s="51"/>
      <c r="G12" s="51"/>
      <c r="H12" s="52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53"/>
      <c r="FE12" s="53"/>
      <c r="FF12" s="53"/>
      <c r="FG12" s="53"/>
      <c r="FH12" s="53"/>
      <c r="FI12" s="53"/>
      <c r="FJ12" s="53"/>
      <c r="FK12" s="53"/>
      <c r="FL12" s="53"/>
      <c r="FM12" s="53"/>
      <c r="FN12" s="53"/>
      <c r="FO12" s="53"/>
      <c r="FP12" s="53"/>
      <c r="FQ12" s="53"/>
      <c r="FR12" s="53"/>
      <c r="FS12" s="53"/>
      <c r="FT12" s="53"/>
      <c r="FU12" s="53"/>
      <c r="FV12" s="53"/>
      <c r="FW12" s="53"/>
      <c r="FX12" s="53"/>
      <c r="FY12" s="53"/>
      <c r="FZ12" s="53"/>
      <c r="GA12" s="53"/>
      <c r="GB12" s="53"/>
      <c r="GC12" s="53"/>
      <c r="GD12" s="53"/>
      <c r="GE12" s="53"/>
      <c r="GF12" s="53"/>
      <c r="GG12" s="53"/>
      <c r="GH12" s="53"/>
      <c r="GI12" s="53"/>
      <c r="GJ12" s="53"/>
      <c r="GK12" s="53"/>
      <c r="GL12" s="53"/>
      <c r="GM12" s="53"/>
      <c r="GN12" s="53"/>
      <c r="GO12" s="53"/>
      <c r="GP12" s="53"/>
      <c r="GQ12" s="53"/>
      <c r="GR12" s="53"/>
      <c r="GS12" s="53"/>
      <c r="GT12" s="53"/>
      <c r="GU12" s="53"/>
      <c r="GV12" s="53"/>
      <c r="GW12" s="53"/>
      <c r="GX12" s="53"/>
      <c r="GY12" s="53"/>
      <c r="GZ12" s="53"/>
      <c r="HA12" s="53"/>
      <c r="HB12" s="53"/>
      <c r="HC12" s="53"/>
      <c r="HD12" s="53"/>
      <c r="HE12" s="53"/>
      <c r="HF12" s="53"/>
      <c r="HG12" s="53"/>
      <c r="HH12" s="53"/>
      <c r="HI12" s="53"/>
      <c r="HJ12" s="53"/>
      <c r="HK12" s="53"/>
      <c r="HL12" s="53"/>
      <c r="HM12" s="53"/>
      <c r="HN12" s="53"/>
      <c r="HO12" s="53"/>
      <c r="HP12" s="53"/>
      <c r="HQ12" s="53"/>
      <c r="HR12" s="53"/>
      <c r="HS12" s="53"/>
      <c r="HT12" s="53"/>
      <c r="HU12" s="53"/>
      <c r="HV12" s="53"/>
      <c r="HW12" s="53"/>
      <c r="HX12" s="53"/>
      <c r="HY12" s="53"/>
      <c r="HZ12" s="53"/>
      <c r="IA12" s="53"/>
      <c r="IB12" s="53"/>
      <c r="IC12" s="53"/>
      <c r="ID12" s="53"/>
      <c r="IE12" s="53"/>
      <c r="IF12" s="53"/>
      <c r="IG12" s="53"/>
      <c r="IH12" s="53"/>
      <c r="II12" s="53"/>
      <c r="IJ12" s="53"/>
      <c r="IK12" s="53"/>
    </row>
    <row r="13" ht="20.1" customHeight="1" spans="1:245">
      <c r="A13" s="51"/>
      <c r="B13" s="51"/>
      <c r="C13" s="51"/>
      <c r="D13" s="52"/>
      <c r="E13" s="52"/>
      <c r="F13" s="52"/>
      <c r="G13" s="52"/>
      <c r="H13" s="52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53"/>
      <c r="FE13" s="53"/>
      <c r="FF13" s="53"/>
      <c r="FG13" s="53"/>
      <c r="FH13" s="53"/>
      <c r="FI13" s="53"/>
      <c r="FJ13" s="53"/>
      <c r="FK13" s="53"/>
      <c r="FL13" s="53"/>
      <c r="FM13" s="53"/>
      <c r="FN13" s="53"/>
      <c r="FO13" s="53"/>
      <c r="FP13" s="53"/>
      <c r="FQ13" s="53"/>
      <c r="FR13" s="53"/>
      <c r="FS13" s="53"/>
      <c r="FT13" s="53"/>
      <c r="FU13" s="53"/>
      <c r="FV13" s="53"/>
      <c r="FW13" s="53"/>
      <c r="FX13" s="53"/>
      <c r="FY13" s="53"/>
      <c r="FZ13" s="53"/>
      <c r="GA13" s="53"/>
      <c r="GB13" s="53"/>
      <c r="GC13" s="53"/>
      <c r="GD13" s="53"/>
      <c r="GE13" s="53"/>
      <c r="GF13" s="53"/>
      <c r="GG13" s="53"/>
      <c r="GH13" s="53"/>
      <c r="GI13" s="53"/>
      <c r="GJ13" s="53"/>
      <c r="GK13" s="53"/>
      <c r="GL13" s="53"/>
      <c r="GM13" s="53"/>
      <c r="GN13" s="53"/>
      <c r="GO13" s="53"/>
      <c r="GP13" s="53"/>
      <c r="GQ13" s="53"/>
      <c r="GR13" s="53"/>
      <c r="GS13" s="53"/>
      <c r="GT13" s="53"/>
      <c r="GU13" s="53"/>
      <c r="GV13" s="53"/>
      <c r="GW13" s="53"/>
      <c r="GX13" s="53"/>
      <c r="GY13" s="53"/>
      <c r="GZ13" s="53"/>
      <c r="HA13" s="53"/>
      <c r="HB13" s="53"/>
      <c r="HC13" s="53"/>
      <c r="HD13" s="53"/>
      <c r="HE13" s="53"/>
      <c r="HF13" s="53"/>
      <c r="HG13" s="53"/>
      <c r="HH13" s="53"/>
      <c r="HI13" s="53"/>
      <c r="HJ13" s="53"/>
      <c r="HK13" s="53"/>
      <c r="HL13" s="53"/>
      <c r="HM13" s="53"/>
      <c r="HN13" s="53"/>
      <c r="HO13" s="53"/>
      <c r="HP13" s="53"/>
      <c r="HQ13" s="53"/>
      <c r="HR13" s="53"/>
      <c r="HS13" s="53"/>
      <c r="HT13" s="53"/>
      <c r="HU13" s="53"/>
      <c r="HV13" s="53"/>
      <c r="HW13" s="53"/>
      <c r="HX13" s="53"/>
      <c r="HY13" s="53"/>
      <c r="HZ13" s="53"/>
      <c r="IA13" s="53"/>
      <c r="IB13" s="53"/>
      <c r="IC13" s="53"/>
      <c r="ID13" s="53"/>
      <c r="IE13" s="53"/>
      <c r="IF13" s="53"/>
      <c r="IG13" s="53"/>
      <c r="IH13" s="53"/>
      <c r="II13" s="53"/>
      <c r="IJ13" s="53"/>
      <c r="IK13" s="53"/>
    </row>
    <row r="14" ht="20.1" customHeight="1" spans="1:245">
      <c r="A14" s="51"/>
      <c r="B14" s="51"/>
      <c r="C14" s="51"/>
      <c r="D14" s="52"/>
      <c r="E14" s="52"/>
      <c r="F14" s="52"/>
      <c r="G14" s="52"/>
      <c r="H14" s="52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  <c r="FE14" s="53"/>
      <c r="FF14" s="53"/>
      <c r="FG14" s="53"/>
      <c r="FH14" s="53"/>
      <c r="FI14" s="53"/>
      <c r="FJ14" s="53"/>
      <c r="FK14" s="53"/>
      <c r="FL14" s="53"/>
      <c r="FM14" s="53"/>
      <c r="FN14" s="53"/>
      <c r="FO14" s="53"/>
      <c r="FP14" s="53"/>
      <c r="FQ14" s="53"/>
      <c r="FR14" s="53"/>
      <c r="FS14" s="53"/>
      <c r="FT14" s="53"/>
      <c r="FU14" s="53"/>
      <c r="FV14" s="53"/>
      <c r="FW14" s="53"/>
      <c r="FX14" s="53"/>
      <c r="FY14" s="53"/>
      <c r="FZ14" s="53"/>
      <c r="GA14" s="53"/>
      <c r="GB14" s="53"/>
      <c r="GC14" s="53"/>
      <c r="GD14" s="53"/>
      <c r="GE14" s="53"/>
      <c r="GF14" s="53"/>
      <c r="GG14" s="53"/>
      <c r="GH14" s="53"/>
      <c r="GI14" s="5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T14" s="53"/>
      <c r="GU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F14" s="53"/>
      <c r="HG14" s="53"/>
      <c r="HH14" s="53"/>
      <c r="HI14" s="53"/>
      <c r="HJ14" s="53"/>
      <c r="HK14" s="53"/>
      <c r="HL14" s="53"/>
      <c r="HM14" s="53"/>
      <c r="HN14" s="53"/>
      <c r="HO14" s="53"/>
      <c r="HP14" s="53"/>
      <c r="HQ14" s="53"/>
      <c r="HR14" s="53"/>
      <c r="HS14" s="53"/>
      <c r="HT14" s="53"/>
      <c r="HU14" s="53"/>
      <c r="HV14" s="53"/>
      <c r="HW14" s="53"/>
      <c r="HX14" s="53"/>
      <c r="HY14" s="53"/>
      <c r="HZ14" s="53"/>
      <c r="IA14" s="53"/>
      <c r="IB14" s="53"/>
      <c r="IC14" s="53"/>
      <c r="ID14" s="53"/>
      <c r="IE14" s="53"/>
      <c r="IF14" s="53"/>
      <c r="IG14" s="53"/>
      <c r="IH14" s="53"/>
      <c r="II14" s="53"/>
      <c r="IJ14" s="53"/>
      <c r="IK14" s="53"/>
    </row>
    <row r="15" ht="20.1" customHeight="1" spans="1:245">
      <c r="A15" s="51"/>
      <c r="B15" s="51"/>
      <c r="C15" s="51"/>
      <c r="D15" s="51"/>
      <c r="E15" s="51"/>
      <c r="F15" s="51"/>
      <c r="G15" s="51"/>
      <c r="H15" s="52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53"/>
      <c r="EA15" s="53"/>
      <c r="EB15" s="53"/>
      <c r="EC15" s="53"/>
      <c r="ED15" s="53"/>
      <c r="EE15" s="53"/>
      <c r="EF15" s="53"/>
      <c r="EG15" s="53"/>
      <c r="EH15" s="53"/>
      <c r="EI15" s="53"/>
      <c r="EJ15" s="53"/>
      <c r="EK15" s="53"/>
      <c r="EL15" s="53"/>
      <c r="EM15" s="53"/>
      <c r="EN15" s="53"/>
      <c r="EO15" s="53"/>
      <c r="EP15" s="53"/>
      <c r="EQ15" s="53"/>
      <c r="ER15" s="53"/>
      <c r="ES15" s="53"/>
      <c r="ET15" s="53"/>
      <c r="EU15" s="53"/>
      <c r="EV15" s="53"/>
      <c r="EW15" s="53"/>
      <c r="EX15" s="53"/>
      <c r="EY15" s="53"/>
      <c r="EZ15" s="53"/>
      <c r="FA15" s="53"/>
      <c r="FB15" s="53"/>
      <c r="FC15" s="53"/>
      <c r="FD15" s="53"/>
      <c r="FE15" s="53"/>
      <c r="FF15" s="53"/>
      <c r="FG15" s="53"/>
      <c r="FH15" s="53"/>
      <c r="FI15" s="53"/>
      <c r="FJ15" s="53"/>
      <c r="FK15" s="53"/>
      <c r="FL15" s="53"/>
      <c r="FM15" s="53"/>
      <c r="FN15" s="53"/>
      <c r="FO15" s="53"/>
      <c r="FP15" s="53"/>
      <c r="FQ15" s="53"/>
      <c r="FR15" s="53"/>
      <c r="FS15" s="53"/>
      <c r="FT15" s="53"/>
      <c r="FU15" s="53"/>
      <c r="FV15" s="53"/>
      <c r="FW15" s="53"/>
      <c r="FX15" s="53"/>
      <c r="FY15" s="53"/>
      <c r="FZ15" s="53"/>
      <c r="GA15" s="53"/>
      <c r="GB15" s="53"/>
      <c r="GC15" s="53"/>
      <c r="GD15" s="53"/>
      <c r="GE15" s="53"/>
      <c r="GF15" s="53"/>
      <c r="GG15" s="53"/>
      <c r="GH15" s="53"/>
      <c r="GI15" s="53"/>
      <c r="GJ15" s="53"/>
      <c r="GK15" s="53"/>
      <c r="GL15" s="53"/>
      <c r="GM15" s="53"/>
      <c r="GN15" s="53"/>
      <c r="GO15" s="53"/>
      <c r="GP15" s="53"/>
      <c r="GQ15" s="53"/>
      <c r="GR15" s="53"/>
      <c r="GS15" s="53"/>
      <c r="GT15" s="53"/>
      <c r="GU15" s="53"/>
      <c r="GV15" s="53"/>
      <c r="GW15" s="53"/>
      <c r="GX15" s="53"/>
      <c r="GY15" s="53"/>
      <c r="GZ15" s="53"/>
      <c r="HA15" s="53"/>
      <c r="HB15" s="53"/>
      <c r="HC15" s="53"/>
      <c r="HD15" s="53"/>
      <c r="HE15" s="53"/>
      <c r="HF15" s="53"/>
      <c r="HG15" s="53"/>
      <c r="HH15" s="53"/>
      <c r="HI15" s="53"/>
      <c r="HJ15" s="53"/>
      <c r="HK15" s="53"/>
      <c r="HL15" s="53"/>
      <c r="HM15" s="53"/>
      <c r="HN15" s="53"/>
      <c r="HO15" s="53"/>
      <c r="HP15" s="53"/>
      <c r="HQ15" s="53"/>
      <c r="HR15" s="53"/>
      <c r="HS15" s="53"/>
      <c r="HT15" s="53"/>
      <c r="HU15" s="53"/>
      <c r="HV15" s="53"/>
      <c r="HW15" s="53"/>
      <c r="HX15" s="53"/>
      <c r="HY15" s="53"/>
      <c r="HZ15" s="53"/>
      <c r="IA15" s="53"/>
      <c r="IB15" s="53"/>
      <c r="IC15" s="53"/>
      <c r="ID15" s="53"/>
      <c r="IE15" s="53"/>
      <c r="IF15" s="53"/>
      <c r="IG15" s="53"/>
      <c r="IH15" s="53"/>
      <c r="II15" s="53"/>
      <c r="IJ15" s="53"/>
      <c r="IK15" s="53"/>
    </row>
    <row r="16" ht="20.1" customHeight="1" spans="1:245">
      <c r="A16" s="51"/>
      <c r="B16" s="51"/>
      <c r="C16" s="51"/>
      <c r="D16" s="52"/>
      <c r="E16" s="52"/>
      <c r="F16" s="52"/>
      <c r="G16" s="52"/>
      <c r="H16" s="52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53"/>
      <c r="FE16" s="53"/>
      <c r="FF16" s="53"/>
      <c r="FG16" s="53"/>
      <c r="FH16" s="53"/>
      <c r="FI16" s="53"/>
      <c r="FJ16" s="53"/>
      <c r="FK16" s="53"/>
      <c r="FL16" s="53"/>
      <c r="FM16" s="53"/>
      <c r="FN16" s="53"/>
      <c r="FO16" s="53"/>
      <c r="FP16" s="53"/>
      <c r="FQ16" s="53"/>
      <c r="FR16" s="53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53"/>
      <c r="GJ16" s="53"/>
      <c r="GK16" s="53"/>
      <c r="GL16" s="53"/>
      <c r="GM16" s="53"/>
      <c r="GN16" s="53"/>
      <c r="GO16" s="53"/>
      <c r="GP16" s="53"/>
      <c r="GQ16" s="53"/>
      <c r="GR16" s="53"/>
      <c r="GS16" s="53"/>
      <c r="GT16" s="53"/>
      <c r="GU16" s="53"/>
      <c r="GV16" s="53"/>
      <c r="GW16" s="53"/>
      <c r="GX16" s="53"/>
      <c r="GY16" s="53"/>
      <c r="GZ16" s="53"/>
      <c r="HA16" s="53"/>
      <c r="HB16" s="53"/>
      <c r="HC16" s="53"/>
      <c r="HD16" s="53"/>
      <c r="HE16" s="53"/>
      <c r="HF16" s="53"/>
      <c r="HG16" s="53"/>
      <c r="HH16" s="53"/>
      <c r="HI16" s="53"/>
      <c r="HJ16" s="53"/>
      <c r="HK16" s="53"/>
      <c r="HL16" s="53"/>
      <c r="HM16" s="53"/>
      <c r="HN16" s="53"/>
      <c r="HO16" s="53"/>
      <c r="HP16" s="53"/>
      <c r="HQ16" s="53"/>
      <c r="HR16" s="53"/>
      <c r="HS16" s="53"/>
      <c r="HT16" s="53"/>
      <c r="HU16" s="53"/>
      <c r="HV16" s="53"/>
      <c r="HW16" s="53"/>
      <c r="HX16" s="53"/>
      <c r="HY16" s="53"/>
      <c r="HZ16" s="53"/>
      <c r="IA16" s="53"/>
      <c r="IB16" s="53"/>
      <c r="IC16" s="53"/>
      <c r="ID16" s="53"/>
      <c r="IE16" s="53"/>
      <c r="IF16" s="53"/>
      <c r="IG16" s="53"/>
      <c r="IH16" s="53"/>
      <c r="II16" s="53"/>
      <c r="IJ16" s="53"/>
      <c r="IK16" s="53"/>
    </row>
    <row r="17" ht="20.1" customHeight="1" spans="1:245">
      <c r="A17" s="53"/>
      <c r="B17" s="51"/>
      <c r="C17" s="51"/>
      <c r="D17" s="52"/>
      <c r="E17" s="52"/>
      <c r="F17" s="52"/>
      <c r="G17" s="52"/>
      <c r="H17" s="52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53"/>
      <c r="FB17" s="53"/>
      <c r="FC17" s="53"/>
      <c r="FD17" s="53"/>
      <c r="FE17" s="53"/>
      <c r="FF17" s="53"/>
      <c r="FG17" s="53"/>
      <c r="FH17" s="53"/>
      <c r="FI17" s="53"/>
      <c r="FJ17" s="53"/>
      <c r="FK17" s="53"/>
      <c r="FL17" s="53"/>
      <c r="FM17" s="53"/>
      <c r="FN17" s="53"/>
      <c r="FO17" s="53"/>
      <c r="FP17" s="53"/>
      <c r="FQ17" s="53"/>
      <c r="FR17" s="53"/>
      <c r="FS17" s="53"/>
      <c r="FT17" s="53"/>
      <c r="FU17" s="53"/>
      <c r="FV17" s="53"/>
      <c r="FW17" s="53"/>
      <c r="FX17" s="53"/>
      <c r="FY17" s="53"/>
      <c r="FZ17" s="53"/>
      <c r="GA17" s="53"/>
      <c r="GB17" s="53"/>
      <c r="GC17" s="53"/>
      <c r="GD17" s="53"/>
      <c r="GE17" s="53"/>
      <c r="GF17" s="53"/>
      <c r="GG17" s="53"/>
      <c r="GH17" s="53"/>
      <c r="GI17" s="53"/>
      <c r="GJ17" s="53"/>
      <c r="GK17" s="53"/>
      <c r="GL17" s="53"/>
      <c r="GM17" s="53"/>
      <c r="GN17" s="53"/>
      <c r="GO17" s="53"/>
      <c r="GP17" s="53"/>
      <c r="GQ17" s="53"/>
      <c r="GR17" s="53"/>
      <c r="GS17" s="53"/>
      <c r="GT17" s="53"/>
      <c r="GU17" s="53"/>
      <c r="GV17" s="53"/>
      <c r="GW17" s="53"/>
      <c r="GX17" s="53"/>
      <c r="GY17" s="53"/>
      <c r="GZ17" s="53"/>
      <c r="HA17" s="53"/>
      <c r="HB17" s="53"/>
      <c r="HC17" s="53"/>
      <c r="HD17" s="53"/>
      <c r="HE17" s="53"/>
      <c r="HF17" s="53"/>
      <c r="HG17" s="53"/>
      <c r="HH17" s="53"/>
      <c r="HI17" s="53"/>
      <c r="HJ17" s="53"/>
      <c r="HK17" s="53"/>
      <c r="HL17" s="53"/>
      <c r="HM17" s="53"/>
      <c r="HN17" s="53"/>
      <c r="HO17" s="53"/>
      <c r="HP17" s="53"/>
      <c r="HQ17" s="53"/>
      <c r="HR17" s="53"/>
      <c r="HS17" s="53"/>
      <c r="HT17" s="53"/>
      <c r="HU17" s="53"/>
      <c r="HV17" s="53"/>
      <c r="HW17" s="53"/>
      <c r="HX17" s="53"/>
      <c r="HY17" s="53"/>
      <c r="HZ17" s="53"/>
      <c r="IA17" s="53"/>
      <c r="IB17" s="53"/>
      <c r="IC17" s="53"/>
      <c r="ID17" s="53"/>
      <c r="IE17" s="53"/>
      <c r="IF17" s="53"/>
      <c r="IG17" s="53"/>
      <c r="IH17" s="53"/>
      <c r="II17" s="53"/>
      <c r="IJ17" s="53"/>
      <c r="IK17" s="53"/>
    </row>
    <row r="18" ht="20.1" customHeight="1" spans="1:245">
      <c r="A18" s="53"/>
      <c r="B18" s="53"/>
      <c r="C18" s="51"/>
      <c r="D18" s="51"/>
      <c r="E18" s="53"/>
      <c r="F18" s="53"/>
      <c r="G18" s="53"/>
      <c r="H18" s="52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  <c r="DW18" s="53"/>
      <c r="DX18" s="53"/>
      <c r="DY18" s="53"/>
      <c r="DZ18" s="53"/>
      <c r="EA18" s="53"/>
      <c r="EB18" s="53"/>
      <c r="EC18" s="53"/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3"/>
      <c r="EO18" s="53"/>
      <c r="EP18" s="53"/>
      <c r="EQ18" s="53"/>
      <c r="ER18" s="53"/>
      <c r="ES18" s="53"/>
      <c r="ET18" s="53"/>
      <c r="EU18" s="53"/>
      <c r="EV18" s="53"/>
      <c r="EW18" s="53"/>
      <c r="EX18" s="53"/>
      <c r="EY18" s="53"/>
      <c r="EZ18" s="53"/>
      <c r="FA18" s="53"/>
      <c r="FB18" s="53"/>
      <c r="FC18" s="53"/>
      <c r="FD18" s="53"/>
      <c r="FE18" s="53"/>
      <c r="FF18" s="53"/>
      <c r="FG18" s="53"/>
      <c r="FH18" s="53"/>
      <c r="FI18" s="53"/>
      <c r="FJ18" s="53"/>
      <c r="FK18" s="53"/>
      <c r="FL18" s="53"/>
      <c r="FM18" s="53"/>
      <c r="FN18" s="53"/>
      <c r="FO18" s="53"/>
      <c r="FP18" s="53"/>
      <c r="FQ18" s="53"/>
      <c r="FR18" s="53"/>
      <c r="FS18" s="53"/>
      <c r="FT18" s="53"/>
      <c r="FU18" s="53"/>
      <c r="FV18" s="53"/>
      <c r="FW18" s="53"/>
      <c r="FX18" s="53"/>
      <c r="FY18" s="53"/>
      <c r="FZ18" s="53"/>
      <c r="GA18" s="53"/>
      <c r="GB18" s="53"/>
      <c r="GC18" s="53"/>
      <c r="GD18" s="53"/>
      <c r="GE18" s="53"/>
      <c r="GF18" s="53"/>
      <c r="GG18" s="53"/>
      <c r="GH18" s="53"/>
      <c r="GI18" s="53"/>
      <c r="GJ18" s="53"/>
      <c r="GK18" s="53"/>
      <c r="GL18" s="53"/>
      <c r="GM18" s="53"/>
      <c r="GN18" s="53"/>
      <c r="GO18" s="53"/>
      <c r="GP18" s="53"/>
      <c r="GQ18" s="53"/>
      <c r="GR18" s="53"/>
      <c r="GS18" s="53"/>
      <c r="GT18" s="53"/>
      <c r="GU18" s="53"/>
      <c r="GV18" s="53"/>
      <c r="GW18" s="53"/>
      <c r="GX18" s="53"/>
      <c r="GY18" s="53"/>
      <c r="GZ18" s="53"/>
      <c r="HA18" s="53"/>
      <c r="HB18" s="53"/>
      <c r="HC18" s="53"/>
      <c r="HD18" s="53"/>
      <c r="HE18" s="53"/>
      <c r="HF18" s="53"/>
      <c r="HG18" s="53"/>
      <c r="HH18" s="53"/>
      <c r="HI18" s="53"/>
      <c r="HJ18" s="53"/>
      <c r="HK18" s="53"/>
      <c r="HL18" s="53"/>
      <c r="HM18" s="53"/>
      <c r="HN18" s="53"/>
      <c r="HO18" s="53"/>
      <c r="HP18" s="53"/>
      <c r="HQ18" s="53"/>
      <c r="HR18" s="53"/>
      <c r="HS18" s="53"/>
      <c r="HT18" s="53"/>
      <c r="HU18" s="53"/>
      <c r="HV18" s="53"/>
      <c r="HW18" s="53"/>
      <c r="HX18" s="53"/>
      <c r="HY18" s="53"/>
      <c r="HZ18" s="53"/>
      <c r="IA18" s="53"/>
      <c r="IB18" s="53"/>
      <c r="IC18" s="53"/>
      <c r="ID18" s="53"/>
      <c r="IE18" s="53"/>
      <c r="IF18" s="53"/>
      <c r="IG18" s="53"/>
      <c r="IH18" s="53"/>
      <c r="II18" s="53"/>
      <c r="IJ18" s="53"/>
      <c r="IK18" s="53"/>
    </row>
    <row r="19" ht="20.1" customHeight="1" spans="1:245">
      <c r="A19" s="53"/>
      <c r="B19" s="53"/>
      <c r="C19" s="51"/>
      <c r="D19" s="52"/>
      <c r="E19" s="52"/>
      <c r="F19" s="52"/>
      <c r="G19" s="52"/>
      <c r="H19" s="52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3"/>
      <c r="EP19" s="53"/>
      <c r="EQ19" s="53"/>
      <c r="ER19" s="53"/>
      <c r="ES19" s="53"/>
      <c r="ET19" s="53"/>
      <c r="EU19" s="53"/>
      <c r="EV19" s="53"/>
      <c r="EW19" s="53"/>
      <c r="EX19" s="53"/>
      <c r="EY19" s="53"/>
      <c r="EZ19" s="53"/>
      <c r="FA19" s="53"/>
      <c r="FB19" s="53"/>
      <c r="FC19" s="53"/>
      <c r="FD19" s="53"/>
      <c r="FE19" s="53"/>
      <c r="FF19" s="53"/>
      <c r="FG19" s="53"/>
      <c r="FH19" s="53"/>
      <c r="FI19" s="53"/>
      <c r="FJ19" s="53"/>
      <c r="FK19" s="53"/>
      <c r="FL19" s="53"/>
      <c r="FM19" s="53"/>
      <c r="FN19" s="53"/>
      <c r="FO19" s="53"/>
      <c r="FP19" s="53"/>
      <c r="FQ19" s="53"/>
      <c r="FR19" s="53"/>
      <c r="FS19" s="53"/>
      <c r="FT19" s="53"/>
      <c r="FU19" s="53"/>
      <c r="FV19" s="53"/>
      <c r="FW19" s="53"/>
      <c r="FX19" s="53"/>
      <c r="FY19" s="53"/>
      <c r="FZ19" s="53"/>
      <c r="GA19" s="53"/>
      <c r="GB19" s="53"/>
      <c r="GC19" s="53"/>
      <c r="GD19" s="53"/>
      <c r="GE19" s="53"/>
      <c r="GF19" s="53"/>
      <c r="GG19" s="53"/>
      <c r="GH19" s="53"/>
      <c r="GI19" s="53"/>
      <c r="GJ19" s="53"/>
      <c r="GK19" s="53"/>
      <c r="GL19" s="53"/>
      <c r="GM19" s="53"/>
      <c r="GN19" s="53"/>
      <c r="GO19" s="53"/>
      <c r="GP19" s="53"/>
      <c r="GQ19" s="53"/>
      <c r="GR19" s="53"/>
      <c r="GS19" s="53"/>
      <c r="GT19" s="53"/>
      <c r="GU19" s="53"/>
      <c r="GV19" s="53"/>
      <c r="GW19" s="53"/>
      <c r="GX19" s="53"/>
      <c r="GY19" s="53"/>
      <c r="GZ19" s="53"/>
      <c r="HA19" s="53"/>
      <c r="HB19" s="53"/>
      <c r="HC19" s="53"/>
      <c r="HD19" s="53"/>
      <c r="HE19" s="53"/>
      <c r="HF19" s="53"/>
      <c r="HG19" s="53"/>
      <c r="HH19" s="53"/>
      <c r="HI19" s="53"/>
      <c r="HJ19" s="53"/>
      <c r="HK19" s="53"/>
      <c r="HL19" s="53"/>
      <c r="HM19" s="53"/>
      <c r="HN19" s="53"/>
      <c r="HO19" s="53"/>
      <c r="HP19" s="53"/>
      <c r="HQ19" s="53"/>
      <c r="HR19" s="53"/>
      <c r="HS19" s="53"/>
      <c r="HT19" s="53"/>
      <c r="HU19" s="53"/>
      <c r="HV19" s="53"/>
      <c r="HW19" s="53"/>
      <c r="HX19" s="53"/>
      <c r="HY19" s="53"/>
      <c r="HZ19" s="53"/>
      <c r="IA19" s="53"/>
      <c r="IB19" s="53"/>
      <c r="IC19" s="53"/>
      <c r="ID19" s="53"/>
      <c r="IE19" s="53"/>
      <c r="IF19" s="53"/>
      <c r="IG19" s="53"/>
      <c r="IH19" s="53"/>
      <c r="II19" s="53"/>
      <c r="IJ19" s="53"/>
      <c r="IK19" s="53"/>
    </row>
    <row r="20" ht="20.1" customHeight="1" spans="1:245">
      <c r="A20" s="51"/>
      <c r="B20" s="53"/>
      <c r="C20" s="51"/>
      <c r="D20" s="52"/>
      <c r="E20" s="52"/>
      <c r="F20" s="52"/>
      <c r="G20" s="52"/>
      <c r="H20" s="52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53"/>
      <c r="FC20" s="53"/>
      <c r="FD20" s="53"/>
      <c r="FE20" s="53"/>
      <c r="FF20" s="53"/>
      <c r="FG20" s="53"/>
      <c r="FH20" s="53"/>
      <c r="FI20" s="53"/>
      <c r="FJ20" s="53"/>
      <c r="FK20" s="53"/>
      <c r="FL20" s="53"/>
      <c r="FM20" s="53"/>
      <c r="FN20" s="53"/>
      <c r="FO20" s="53"/>
      <c r="FP20" s="53"/>
      <c r="FQ20" s="53"/>
      <c r="FR20" s="53"/>
      <c r="FS20" s="53"/>
      <c r="FT20" s="53"/>
      <c r="FU20" s="53"/>
      <c r="FV20" s="53"/>
      <c r="FW20" s="53"/>
      <c r="FX20" s="53"/>
      <c r="FY20" s="53"/>
      <c r="FZ20" s="53"/>
      <c r="GA20" s="53"/>
      <c r="GB20" s="53"/>
      <c r="GC20" s="53"/>
      <c r="GD20" s="53"/>
      <c r="GE20" s="53"/>
      <c r="GF20" s="53"/>
      <c r="GG20" s="53"/>
      <c r="GH20" s="53"/>
      <c r="GI20" s="53"/>
      <c r="GJ20" s="53"/>
      <c r="GK20" s="53"/>
      <c r="GL20" s="53"/>
      <c r="GM20" s="53"/>
      <c r="GN20" s="53"/>
      <c r="GO20" s="53"/>
      <c r="GP20" s="53"/>
      <c r="GQ20" s="53"/>
      <c r="GR20" s="53"/>
      <c r="GS20" s="53"/>
      <c r="GT20" s="53"/>
      <c r="GU20" s="53"/>
      <c r="GV20" s="53"/>
      <c r="GW20" s="53"/>
      <c r="GX20" s="53"/>
      <c r="GY20" s="53"/>
      <c r="GZ20" s="53"/>
      <c r="HA20" s="53"/>
      <c r="HB20" s="53"/>
      <c r="HC20" s="53"/>
      <c r="HD20" s="53"/>
      <c r="HE20" s="53"/>
      <c r="HF20" s="53"/>
      <c r="HG20" s="53"/>
      <c r="HH20" s="53"/>
      <c r="HI20" s="53"/>
      <c r="HJ20" s="53"/>
      <c r="HK20" s="53"/>
      <c r="HL20" s="53"/>
      <c r="HM20" s="53"/>
      <c r="HN20" s="53"/>
      <c r="HO20" s="53"/>
      <c r="HP20" s="53"/>
      <c r="HQ20" s="53"/>
      <c r="HR20" s="53"/>
      <c r="HS20" s="53"/>
      <c r="HT20" s="53"/>
      <c r="HU20" s="53"/>
      <c r="HV20" s="53"/>
      <c r="HW20" s="53"/>
      <c r="HX20" s="53"/>
      <c r="HY20" s="53"/>
      <c r="HZ20" s="53"/>
      <c r="IA20" s="53"/>
      <c r="IB20" s="53"/>
      <c r="IC20" s="53"/>
      <c r="ID20" s="53"/>
      <c r="IE20" s="53"/>
      <c r="IF20" s="53"/>
      <c r="IG20" s="53"/>
      <c r="IH20" s="53"/>
      <c r="II20" s="53"/>
      <c r="IJ20" s="53"/>
      <c r="IK20" s="53"/>
    </row>
    <row r="21" ht="20.1" customHeight="1" spans="1:245">
      <c r="A21" s="51"/>
      <c r="B21" s="53"/>
      <c r="C21" s="53"/>
      <c r="D21" s="53"/>
      <c r="E21" s="53"/>
      <c r="F21" s="53"/>
      <c r="G21" s="53"/>
      <c r="H21" s="52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53"/>
      <c r="DT21" s="53"/>
      <c r="DU21" s="53"/>
      <c r="DV21" s="53"/>
      <c r="DW21" s="53"/>
      <c r="DX21" s="53"/>
      <c r="DY21" s="53"/>
      <c r="DZ21" s="53"/>
      <c r="EA21" s="53"/>
      <c r="EB21" s="53"/>
      <c r="EC21" s="53"/>
      <c r="ED21" s="53"/>
      <c r="EE21" s="53"/>
      <c r="EF21" s="53"/>
      <c r="EG21" s="53"/>
      <c r="EH21" s="53"/>
      <c r="EI21" s="53"/>
      <c r="EJ21" s="53"/>
      <c r="EK21" s="53"/>
      <c r="EL21" s="53"/>
      <c r="EM21" s="53"/>
      <c r="EN21" s="53"/>
      <c r="EO21" s="53"/>
      <c r="EP21" s="53"/>
      <c r="EQ21" s="53"/>
      <c r="ER21" s="53"/>
      <c r="ES21" s="53"/>
      <c r="ET21" s="53"/>
      <c r="EU21" s="53"/>
      <c r="EV21" s="53"/>
      <c r="EW21" s="53"/>
      <c r="EX21" s="53"/>
      <c r="EY21" s="53"/>
      <c r="EZ21" s="53"/>
      <c r="FA21" s="53"/>
      <c r="FB21" s="53"/>
      <c r="FC21" s="53"/>
      <c r="FD21" s="53"/>
      <c r="FE21" s="53"/>
      <c r="FF21" s="53"/>
      <c r="FG21" s="53"/>
      <c r="FH21" s="53"/>
      <c r="FI21" s="53"/>
      <c r="FJ21" s="53"/>
      <c r="FK21" s="53"/>
      <c r="FL21" s="53"/>
      <c r="FM21" s="53"/>
      <c r="FN21" s="53"/>
      <c r="FO21" s="53"/>
      <c r="FP21" s="53"/>
      <c r="FQ21" s="53"/>
      <c r="FR21" s="53"/>
      <c r="FS21" s="53"/>
      <c r="FT21" s="53"/>
      <c r="FU21" s="53"/>
      <c r="FV21" s="53"/>
      <c r="FW21" s="53"/>
      <c r="FX21" s="53"/>
      <c r="FY21" s="53"/>
      <c r="FZ21" s="53"/>
      <c r="GA21" s="53"/>
      <c r="GB21" s="53"/>
      <c r="GC21" s="53"/>
      <c r="GD21" s="53"/>
      <c r="GE21" s="53"/>
      <c r="GF21" s="53"/>
      <c r="GG21" s="53"/>
      <c r="GH21" s="53"/>
      <c r="GI21" s="53"/>
      <c r="GJ21" s="53"/>
      <c r="GK21" s="53"/>
      <c r="GL21" s="53"/>
      <c r="GM21" s="53"/>
      <c r="GN21" s="53"/>
      <c r="GO21" s="53"/>
      <c r="GP21" s="53"/>
      <c r="GQ21" s="53"/>
      <c r="GR21" s="53"/>
      <c r="GS21" s="53"/>
      <c r="GT21" s="53"/>
      <c r="GU21" s="53"/>
      <c r="GV21" s="53"/>
      <c r="GW21" s="53"/>
      <c r="GX21" s="53"/>
      <c r="GY21" s="53"/>
      <c r="GZ21" s="53"/>
      <c r="HA21" s="53"/>
      <c r="HB21" s="53"/>
      <c r="HC21" s="53"/>
      <c r="HD21" s="53"/>
      <c r="HE21" s="53"/>
      <c r="HF21" s="53"/>
      <c r="HG21" s="53"/>
      <c r="HH21" s="53"/>
      <c r="HI21" s="53"/>
      <c r="HJ21" s="53"/>
      <c r="HK21" s="53"/>
      <c r="HL21" s="53"/>
      <c r="HM21" s="53"/>
      <c r="HN21" s="53"/>
      <c r="HO21" s="53"/>
      <c r="HP21" s="53"/>
      <c r="HQ21" s="53"/>
      <c r="HR21" s="53"/>
      <c r="HS21" s="53"/>
      <c r="HT21" s="53"/>
      <c r="HU21" s="53"/>
      <c r="HV21" s="53"/>
      <c r="HW21" s="53"/>
      <c r="HX21" s="53"/>
      <c r="HY21" s="53"/>
      <c r="HZ21" s="53"/>
      <c r="IA21" s="53"/>
      <c r="IB21" s="53"/>
      <c r="IC21" s="53"/>
      <c r="ID21" s="53"/>
      <c r="IE21" s="53"/>
      <c r="IF21" s="53"/>
      <c r="IG21" s="53"/>
      <c r="IH21" s="53"/>
      <c r="II21" s="53"/>
      <c r="IJ21" s="53"/>
      <c r="IK21" s="53"/>
    </row>
    <row r="22" ht="20.1" customHeight="1" spans="1:245">
      <c r="A22" s="53"/>
      <c r="B22" s="53"/>
      <c r="C22" s="53"/>
      <c r="D22" s="52"/>
      <c r="E22" s="52"/>
      <c r="F22" s="52"/>
      <c r="G22" s="52"/>
      <c r="H22" s="52"/>
      <c r="I22" s="53"/>
      <c r="J22" s="51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3"/>
      <c r="EH22" s="53"/>
      <c r="EI22" s="53"/>
      <c r="EJ22" s="53"/>
      <c r="EK22" s="53"/>
      <c r="EL22" s="53"/>
      <c r="EM22" s="53"/>
      <c r="EN22" s="53"/>
      <c r="EO22" s="53"/>
      <c r="EP22" s="53"/>
      <c r="EQ22" s="53"/>
      <c r="ER22" s="53"/>
      <c r="ES22" s="53"/>
      <c r="ET22" s="53"/>
      <c r="EU22" s="53"/>
      <c r="EV22" s="53"/>
      <c r="EW22" s="53"/>
      <c r="EX22" s="53"/>
      <c r="EY22" s="53"/>
      <c r="EZ22" s="53"/>
      <c r="FA22" s="53"/>
      <c r="FB22" s="53"/>
      <c r="FC22" s="53"/>
      <c r="FD22" s="53"/>
      <c r="FE22" s="53"/>
      <c r="FF22" s="53"/>
      <c r="FG22" s="53"/>
      <c r="FH22" s="53"/>
      <c r="FI22" s="53"/>
      <c r="FJ22" s="53"/>
      <c r="FK22" s="53"/>
      <c r="FL22" s="53"/>
      <c r="FM22" s="53"/>
      <c r="FN22" s="53"/>
      <c r="FO22" s="53"/>
      <c r="FP22" s="53"/>
      <c r="FQ22" s="53"/>
      <c r="FR22" s="53"/>
      <c r="FS22" s="53"/>
      <c r="FT22" s="53"/>
      <c r="FU22" s="53"/>
      <c r="FV22" s="53"/>
      <c r="FW22" s="53"/>
      <c r="FX22" s="53"/>
      <c r="FY22" s="53"/>
      <c r="FZ22" s="53"/>
      <c r="GA22" s="53"/>
      <c r="GB22" s="53"/>
      <c r="GC22" s="53"/>
      <c r="GD22" s="53"/>
      <c r="GE22" s="53"/>
      <c r="GF22" s="53"/>
      <c r="GG22" s="53"/>
      <c r="GH22" s="53"/>
      <c r="GI22" s="53"/>
      <c r="GJ22" s="53"/>
      <c r="GK22" s="53"/>
      <c r="GL22" s="53"/>
      <c r="GM22" s="53"/>
      <c r="GN22" s="53"/>
      <c r="GO22" s="53"/>
      <c r="GP22" s="53"/>
      <c r="GQ22" s="53"/>
      <c r="GR22" s="53"/>
      <c r="GS22" s="53"/>
      <c r="GT22" s="53"/>
      <c r="GU22" s="53"/>
      <c r="GV22" s="53"/>
      <c r="GW22" s="53"/>
      <c r="GX22" s="53"/>
      <c r="GY22" s="53"/>
      <c r="GZ22" s="53"/>
      <c r="HA22" s="53"/>
      <c r="HB22" s="53"/>
      <c r="HC22" s="53"/>
      <c r="HD22" s="53"/>
      <c r="HE22" s="53"/>
      <c r="HF22" s="53"/>
      <c r="HG22" s="53"/>
      <c r="HH22" s="53"/>
      <c r="HI22" s="53"/>
      <c r="HJ22" s="53"/>
      <c r="HK22" s="53"/>
      <c r="HL22" s="53"/>
      <c r="HM22" s="53"/>
      <c r="HN22" s="53"/>
      <c r="HO22" s="53"/>
      <c r="HP22" s="53"/>
      <c r="HQ22" s="53"/>
      <c r="HR22" s="53"/>
      <c r="HS22" s="53"/>
      <c r="HT22" s="53"/>
      <c r="HU22" s="53"/>
      <c r="HV22" s="53"/>
      <c r="HW22" s="53"/>
      <c r="HX22" s="53"/>
      <c r="HY22" s="53"/>
      <c r="HZ22" s="53"/>
      <c r="IA22" s="53"/>
      <c r="IB22" s="53"/>
      <c r="IC22" s="53"/>
      <c r="ID22" s="53"/>
      <c r="IE22" s="53"/>
      <c r="IF22" s="53"/>
      <c r="IG22" s="53"/>
      <c r="IH22" s="53"/>
      <c r="II22" s="53"/>
      <c r="IJ22" s="53"/>
      <c r="IK22" s="53"/>
    </row>
    <row r="23" ht="20.1" customHeight="1" spans="1:245">
      <c r="A23" s="53"/>
      <c r="B23" s="53"/>
      <c r="C23" s="53"/>
      <c r="D23" s="52"/>
      <c r="E23" s="52"/>
      <c r="F23" s="52"/>
      <c r="G23" s="52"/>
      <c r="H23" s="52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/>
      <c r="ED23" s="53"/>
      <c r="EE23" s="53"/>
      <c r="EF23" s="53"/>
      <c r="EG23" s="53"/>
      <c r="EH23" s="53"/>
      <c r="EI23" s="53"/>
      <c r="EJ23" s="53"/>
      <c r="EK23" s="53"/>
      <c r="EL23" s="53"/>
      <c r="EM23" s="53"/>
      <c r="EN23" s="53"/>
      <c r="EO23" s="53"/>
      <c r="EP23" s="53"/>
      <c r="EQ23" s="53"/>
      <c r="ER23" s="53"/>
      <c r="ES23" s="53"/>
      <c r="ET23" s="53"/>
      <c r="EU23" s="53"/>
      <c r="EV23" s="53"/>
      <c r="EW23" s="53"/>
      <c r="EX23" s="53"/>
      <c r="EY23" s="53"/>
      <c r="EZ23" s="53"/>
      <c r="FA23" s="53"/>
      <c r="FB23" s="53"/>
      <c r="FC23" s="53"/>
      <c r="FD23" s="53"/>
      <c r="FE23" s="53"/>
      <c r="FF23" s="53"/>
      <c r="FG23" s="53"/>
      <c r="FH23" s="53"/>
      <c r="FI23" s="53"/>
      <c r="FJ23" s="53"/>
      <c r="FK23" s="53"/>
      <c r="FL23" s="53"/>
      <c r="FM23" s="53"/>
      <c r="FN23" s="53"/>
      <c r="FO23" s="53"/>
      <c r="FP23" s="53"/>
      <c r="FQ23" s="53"/>
      <c r="FR23" s="53"/>
      <c r="FS23" s="53"/>
      <c r="FT23" s="53"/>
      <c r="FU23" s="53"/>
      <c r="FV23" s="53"/>
      <c r="FW23" s="53"/>
      <c r="FX23" s="53"/>
      <c r="FY23" s="53"/>
      <c r="FZ23" s="53"/>
      <c r="GA23" s="53"/>
      <c r="GB23" s="53"/>
      <c r="GC23" s="53"/>
      <c r="GD23" s="53"/>
      <c r="GE23" s="53"/>
      <c r="GF23" s="53"/>
      <c r="GG23" s="53"/>
      <c r="GH23" s="53"/>
      <c r="GI23" s="53"/>
      <c r="GJ23" s="53"/>
      <c r="GK23" s="53"/>
      <c r="GL23" s="53"/>
      <c r="GM23" s="53"/>
      <c r="GN23" s="53"/>
      <c r="GO23" s="53"/>
      <c r="GP23" s="53"/>
      <c r="GQ23" s="53"/>
      <c r="GR23" s="53"/>
      <c r="GS23" s="53"/>
      <c r="GT23" s="53"/>
      <c r="GU23" s="53"/>
      <c r="GV23" s="53"/>
      <c r="GW23" s="53"/>
      <c r="GX23" s="53"/>
      <c r="GY23" s="53"/>
      <c r="GZ23" s="53"/>
      <c r="HA23" s="53"/>
      <c r="HB23" s="53"/>
      <c r="HC23" s="53"/>
      <c r="HD23" s="53"/>
      <c r="HE23" s="53"/>
      <c r="HF23" s="53"/>
      <c r="HG23" s="53"/>
      <c r="HH23" s="53"/>
      <c r="HI23" s="53"/>
      <c r="HJ23" s="53"/>
      <c r="HK23" s="53"/>
      <c r="HL23" s="53"/>
      <c r="HM23" s="53"/>
      <c r="HN23" s="53"/>
      <c r="HO23" s="53"/>
      <c r="HP23" s="53"/>
      <c r="HQ23" s="53"/>
      <c r="HR23" s="53"/>
      <c r="HS23" s="53"/>
      <c r="HT23" s="53"/>
      <c r="HU23" s="53"/>
      <c r="HV23" s="53"/>
      <c r="HW23" s="53"/>
      <c r="HX23" s="53"/>
      <c r="HY23" s="53"/>
      <c r="HZ23" s="53"/>
      <c r="IA23" s="53"/>
      <c r="IB23" s="53"/>
      <c r="IC23" s="53"/>
      <c r="ID23" s="53"/>
      <c r="IE23" s="53"/>
      <c r="IF23" s="53"/>
      <c r="IG23" s="53"/>
      <c r="IH23" s="53"/>
      <c r="II23" s="53"/>
      <c r="IJ23" s="53"/>
      <c r="IK23" s="53"/>
    </row>
    <row r="24" ht="20.1" customHeight="1" spans="1:245">
      <c r="A24" s="53"/>
      <c r="B24" s="53"/>
      <c r="C24" s="53"/>
      <c r="D24" s="53"/>
      <c r="E24" s="53"/>
      <c r="F24" s="53"/>
      <c r="G24" s="53"/>
      <c r="H24" s="52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53"/>
      <c r="EF24" s="53"/>
      <c r="EG24" s="53"/>
      <c r="EH24" s="53"/>
      <c r="EI24" s="53"/>
      <c r="EJ24" s="53"/>
      <c r="EK24" s="53"/>
      <c r="EL24" s="53"/>
      <c r="EM24" s="53"/>
      <c r="EN24" s="53"/>
      <c r="EO24" s="53"/>
      <c r="EP24" s="53"/>
      <c r="EQ24" s="53"/>
      <c r="ER24" s="53"/>
      <c r="ES24" s="53"/>
      <c r="ET24" s="53"/>
      <c r="EU24" s="53"/>
      <c r="EV24" s="53"/>
      <c r="EW24" s="53"/>
      <c r="EX24" s="53"/>
      <c r="EY24" s="53"/>
      <c r="EZ24" s="53"/>
      <c r="FA24" s="53"/>
      <c r="FB24" s="53"/>
      <c r="FC24" s="53"/>
      <c r="FD24" s="53"/>
      <c r="FE24" s="53"/>
      <c r="FF24" s="53"/>
      <c r="FG24" s="53"/>
      <c r="FH24" s="53"/>
      <c r="FI24" s="53"/>
      <c r="FJ24" s="53"/>
      <c r="FK24" s="53"/>
      <c r="FL24" s="53"/>
      <c r="FM24" s="53"/>
      <c r="FN24" s="53"/>
      <c r="FO24" s="53"/>
      <c r="FP24" s="53"/>
      <c r="FQ24" s="53"/>
      <c r="FR24" s="53"/>
      <c r="FS24" s="53"/>
      <c r="FT24" s="53"/>
      <c r="FU24" s="53"/>
      <c r="FV24" s="53"/>
      <c r="FW24" s="53"/>
      <c r="FX24" s="53"/>
      <c r="FY24" s="53"/>
      <c r="FZ24" s="53"/>
      <c r="GA24" s="53"/>
      <c r="GB24" s="53"/>
      <c r="GC24" s="53"/>
      <c r="GD24" s="53"/>
      <c r="GE24" s="53"/>
      <c r="GF24" s="53"/>
      <c r="GG24" s="53"/>
      <c r="GH24" s="53"/>
      <c r="GI24" s="53"/>
      <c r="GJ24" s="53"/>
      <c r="GK24" s="53"/>
      <c r="GL24" s="53"/>
      <c r="GM24" s="53"/>
      <c r="GN24" s="53"/>
      <c r="GO24" s="53"/>
      <c r="GP24" s="53"/>
      <c r="GQ24" s="53"/>
      <c r="GR24" s="53"/>
      <c r="GS24" s="53"/>
      <c r="GT24" s="53"/>
      <c r="GU24" s="53"/>
      <c r="GV24" s="53"/>
      <c r="GW24" s="53"/>
      <c r="GX24" s="53"/>
      <c r="GY24" s="53"/>
      <c r="GZ24" s="53"/>
      <c r="HA24" s="53"/>
      <c r="HB24" s="53"/>
      <c r="HC24" s="53"/>
      <c r="HD24" s="53"/>
      <c r="HE24" s="53"/>
      <c r="HF24" s="53"/>
      <c r="HG24" s="53"/>
      <c r="HH24" s="53"/>
      <c r="HI24" s="53"/>
      <c r="HJ24" s="53"/>
      <c r="HK24" s="53"/>
      <c r="HL24" s="53"/>
      <c r="HM24" s="53"/>
      <c r="HN24" s="53"/>
      <c r="HO24" s="53"/>
      <c r="HP24" s="53"/>
      <c r="HQ24" s="53"/>
      <c r="HR24" s="53"/>
      <c r="HS24" s="53"/>
      <c r="HT24" s="53"/>
      <c r="HU24" s="53"/>
      <c r="HV24" s="53"/>
      <c r="HW24" s="53"/>
      <c r="HX24" s="53"/>
      <c r="HY24" s="53"/>
      <c r="HZ24" s="53"/>
      <c r="IA24" s="53"/>
      <c r="IB24" s="53"/>
      <c r="IC24" s="53"/>
      <c r="ID24" s="53"/>
      <c r="IE24" s="53"/>
      <c r="IF24" s="53"/>
      <c r="IG24" s="53"/>
      <c r="IH24" s="53"/>
      <c r="II24" s="53"/>
      <c r="IJ24" s="53"/>
      <c r="IK24" s="53"/>
    </row>
    <row r="25" ht="20.1" customHeight="1" spans="1:245">
      <c r="A25" s="53"/>
      <c r="B25" s="53"/>
      <c r="C25" s="53"/>
      <c r="D25" s="52"/>
      <c r="E25" s="52"/>
      <c r="F25" s="52"/>
      <c r="G25" s="52"/>
      <c r="H25" s="52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  <c r="EQ25" s="53"/>
      <c r="ER25" s="53"/>
      <c r="ES25" s="53"/>
      <c r="ET25" s="53"/>
      <c r="EU25" s="53"/>
      <c r="EV25" s="53"/>
      <c r="EW25" s="53"/>
      <c r="EX25" s="53"/>
      <c r="EY25" s="53"/>
      <c r="EZ25" s="53"/>
      <c r="FA25" s="53"/>
      <c r="FB25" s="53"/>
      <c r="FC25" s="53"/>
      <c r="FD25" s="53"/>
      <c r="FE25" s="53"/>
      <c r="FF25" s="53"/>
      <c r="FG25" s="53"/>
      <c r="FH25" s="53"/>
      <c r="FI25" s="53"/>
      <c r="FJ25" s="53"/>
      <c r="FK25" s="53"/>
      <c r="FL25" s="53"/>
      <c r="FM25" s="53"/>
      <c r="FN25" s="53"/>
      <c r="FO25" s="53"/>
      <c r="FP25" s="53"/>
      <c r="FQ25" s="53"/>
      <c r="FR25" s="53"/>
      <c r="FS25" s="53"/>
      <c r="FT25" s="53"/>
      <c r="FU25" s="53"/>
      <c r="FV25" s="53"/>
      <c r="FW25" s="53"/>
      <c r="FX25" s="53"/>
      <c r="FY25" s="53"/>
      <c r="FZ25" s="53"/>
      <c r="GA25" s="53"/>
      <c r="GB25" s="53"/>
      <c r="GC25" s="53"/>
      <c r="GD25" s="53"/>
      <c r="GE25" s="53"/>
      <c r="GF25" s="53"/>
      <c r="GG25" s="53"/>
      <c r="GH25" s="53"/>
      <c r="GI25" s="53"/>
      <c r="GJ25" s="53"/>
      <c r="GK25" s="53"/>
      <c r="GL25" s="53"/>
      <c r="GM25" s="53"/>
      <c r="GN25" s="53"/>
      <c r="GO25" s="53"/>
      <c r="GP25" s="53"/>
      <c r="GQ25" s="53"/>
      <c r="GR25" s="53"/>
      <c r="GS25" s="53"/>
      <c r="GT25" s="53"/>
      <c r="GU25" s="53"/>
      <c r="GV25" s="53"/>
      <c r="GW25" s="53"/>
      <c r="GX25" s="53"/>
      <c r="GY25" s="53"/>
      <c r="GZ25" s="53"/>
      <c r="HA25" s="53"/>
      <c r="HB25" s="53"/>
      <c r="HC25" s="53"/>
      <c r="HD25" s="53"/>
      <c r="HE25" s="53"/>
      <c r="HF25" s="53"/>
      <c r="HG25" s="53"/>
      <c r="HH25" s="53"/>
      <c r="HI25" s="53"/>
      <c r="HJ25" s="53"/>
      <c r="HK25" s="53"/>
      <c r="HL25" s="53"/>
      <c r="HM25" s="53"/>
      <c r="HN25" s="53"/>
      <c r="HO25" s="53"/>
      <c r="HP25" s="53"/>
      <c r="HQ25" s="53"/>
      <c r="HR25" s="53"/>
      <c r="HS25" s="53"/>
      <c r="HT25" s="53"/>
      <c r="HU25" s="53"/>
      <c r="HV25" s="53"/>
      <c r="HW25" s="53"/>
      <c r="HX25" s="53"/>
      <c r="HY25" s="53"/>
      <c r="HZ25" s="53"/>
      <c r="IA25" s="53"/>
      <c r="IB25" s="53"/>
      <c r="IC25" s="53"/>
      <c r="ID25" s="53"/>
      <c r="IE25" s="53"/>
      <c r="IF25" s="53"/>
      <c r="IG25" s="53"/>
      <c r="IH25" s="53"/>
      <c r="II25" s="53"/>
      <c r="IJ25" s="53"/>
      <c r="IK25" s="53"/>
    </row>
    <row r="26" ht="20.1" customHeight="1" spans="1:245">
      <c r="A26" s="53"/>
      <c r="B26" s="53"/>
      <c r="C26" s="53"/>
      <c r="D26" s="52"/>
      <c r="E26" s="52"/>
      <c r="F26" s="52"/>
      <c r="G26" s="52"/>
      <c r="H26" s="52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3"/>
      <c r="EC26" s="53"/>
      <c r="ED26" s="53"/>
      <c r="EE26" s="53"/>
      <c r="EF26" s="53"/>
      <c r="EG26" s="53"/>
      <c r="EH26" s="53"/>
      <c r="EI26" s="53"/>
      <c r="EJ26" s="53"/>
      <c r="EK26" s="53"/>
      <c r="EL26" s="53"/>
      <c r="EM26" s="53"/>
      <c r="EN26" s="53"/>
      <c r="EO26" s="53"/>
      <c r="EP26" s="53"/>
      <c r="EQ26" s="53"/>
      <c r="ER26" s="53"/>
      <c r="ES26" s="53"/>
      <c r="ET26" s="53"/>
      <c r="EU26" s="53"/>
      <c r="EV26" s="53"/>
      <c r="EW26" s="53"/>
      <c r="EX26" s="53"/>
      <c r="EY26" s="53"/>
      <c r="EZ26" s="53"/>
      <c r="FA26" s="53"/>
      <c r="FB26" s="53"/>
      <c r="FC26" s="53"/>
      <c r="FD26" s="53"/>
      <c r="FE26" s="53"/>
      <c r="FF26" s="53"/>
      <c r="FG26" s="53"/>
      <c r="FH26" s="53"/>
      <c r="FI26" s="53"/>
      <c r="FJ26" s="53"/>
      <c r="FK26" s="53"/>
      <c r="FL26" s="53"/>
      <c r="FM26" s="53"/>
      <c r="FN26" s="53"/>
      <c r="FO26" s="53"/>
      <c r="FP26" s="53"/>
      <c r="FQ26" s="53"/>
      <c r="FR26" s="53"/>
      <c r="FS26" s="53"/>
      <c r="FT26" s="53"/>
      <c r="FU26" s="53"/>
      <c r="FV26" s="53"/>
      <c r="FW26" s="53"/>
      <c r="FX26" s="53"/>
      <c r="FY26" s="53"/>
      <c r="FZ26" s="53"/>
      <c r="GA26" s="53"/>
      <c r="GB26" s="53"/>
      <c r="GC26" s="53"/>
      <c r="GD26" s="53"/>
      <c r="GE26" s="53"/>
      <c r="GF26" s="53"/>
      <c r="GG26" s="53"/>
      <c r="GH26" s="53"/>
      <c r="GI26" s="53"/>
      <c r="GJ26" s="53"/>
      <c r="GK26" s="53"/>
      <c r="GL26" s="53"/>
      <c r="GM26" s="53"/>
      <c r="GN26" s="53"/>
      <c r="GO26" s="53"/>
      <c r="GP26" s="53"/>
      <c r="GQ26" s="53"/>
      <c r="GR26" s="53"/>
      <c r="GS26" s="53"/>
      <c r="GT26" s="53"/>
      <c r="GU26" s="53"/>
      <c r="GV26" s="53"/>
      <c r="GW26" s="53"/>
      <c r="GX26" s="53"/>
      <c r="GY26" s="53"/>
      <c r="GZ26" s="53"/>
      <c r="HA26" s="53"/>
      <c r="HB26" s="53"/>
      <c r="HC26" s="53"/>
      <c r="HD26" s="53"/>
      <c r="HE26" s="53"/>
      <c r="HF26" s="53"/>
      <c r="HG26" s="53"/>
      <c r="HH26" s="53"/>
      <c r="HI26" s="53"/>
      <c r="HJ26" s="53"/>
      <c r="HK26" s="53"/>
      <c r="HL26" s="53"/>
      <c r="HM26" s="53"/>
      <c r="HN26" s="53"/>
      <c r="HO26" s="53"/>
      <c r="HP26" s="53"/>
      <c r="HQ26" s="53"/>
      <c r="HR26" s="53"/>
      <c r="HS26" s="53"/>
      <c r="HT26" s="53"/>
      <c r="HU26" s="53"/>
      <c r="HV26" s="53"/>
      <c r="HW26" s="53"/>
      <c r="HX26" s="53"/>
      <c r="HY26" s="53"/>
      <c r="HZ26" s="53"/>
      <c r="IA26" s="53"/>
      <c r="IB26" s="53"/>
      <c r="IC26" s="53"/>
      <c r="ID26" s="53"/>
      <c r="IE26" s="53"/>
      <c r="IF26" s="53"/>
      <c r="IG26" s="53"/>
      <c r="IH26" s="53"/>
      <c r="II26" s="53"/>
      <c r="IJ26" s="53"/>
      <c r="IK26" s="53"/>
    </row>
    <row r="27" ht="20.1" customHeight="1" spans="1:245">
      <c r="A27" s="53"/>
      <c r="B27" s="53"/>
      <c r="C27" s="53"/>
      <c r="D27" s="53"/>
      <c r="E27" s="53"/>
      <c r="F27" s="53"/>
      <c r="G27" s="53"/>
      <c r="H27" s="52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  <c r="DT27" s="53"/>
      <c r="DU27" s="53"/>
      <c r="DV27" s="53"/>
      <c r="DW27" s="53"/>
      <c r="DX27" s="53"/>
      <c r="DY27" s="53"/>
      <c r="DZ27" s="53"/>
      <c r="EA27" s="53"/>
      <c r="EB27" s="53"/>
      <c r="EC27" s="53"/>
      <c r="ED27" s="53"/>
      <c r="EE27" s="53"/>
      <c r="EF27" s="53"/>
      <c r="EG27" s="53"/>
      <c r="EH27" s="53"/>
      <c r="EI27" s="53"/>
      <c r="EJ27" s="53"/>
      <c r="EK27" s="53"/>
      <c r="EL27" s="53"/>
      <c r="EM27" s="53"/>
      <c r="EN27" s="53"/>
      <c r="EO27" s="53"/>
      <c r="EP27" s="53"/>
      <c r="EQ27" s="53"/>
      <c r="ER27" s="53"/>
      <c r="ES27" s="53"/>
      <c r="ET27" s="53"/>
      <c r="EU27" s="53"/>
      <c r="EV27" s="53"/>
      <c r="EW27" s="53"/>
      <c r="EX27" s="53"/>
      <c r="EY27" s="53"/>
      <c r="EZ27" s="53"/>
      <c r="FA27" s="53"/>
      <c r="FB27" s="53"/>
      <c r="FC27" s="53"/>
      <c r="FD27" s="53"/>
      <c r="FE27" s="53"/>
      <c r="FF27" s="53"/>
      <c r="FG27" s="53"/>
      <c r="FH27" s="53"/>
      <c r="FI27" s="53"/>
      <c r="FJ27" s="53"/>
      <c r="FK27" s="53"/>
      <c r="FL27" s="53"/>
      <c r="FM27" s="53"/>
      <c r="FN27" s="53"/>
      <c r="FO27" s="53"/>
      <c r="FP27" s="53"/>
      <c r="FQ27" s="53"/>
      <c r="FR27" s="53"/>
      <c r="FS27" s="53"/>
      <c r="FT27" s="53"/>
      <c r="FU27" s="53"/>
      <c r="FV27" s="53"/>
      <c r="FW27" s="53"/>
      <c r="FX27" s="53"/>
      <c r="FY27" s="53"/>
      <c r="FZ27" s="53"/>
      <c r="GA27" s="53"/>
      <c r="GB27" s="53"/>
      <c r="GC27" s="53"/>
      <c r="GD27" s="53"/>
      <c r="GE27" s="53"/>
      <c r="GF27" s="53"/>
      <c r="GG27" s="53"/>
      <c r="GH27" s="53"/>
      <c r="GI27" s="53"/>
      <c r="GJ27" s="53"/>
      <c r="GK27" s="53"/>
      <c r="GL27" s="53"/>
      <c r="GM27" s="53"/>
      <c r="GN27" s="53"/>
      <c r="GO27" s="53"/>
      <c r="GP27" s="53"/>
      <c r="GQ27" s="53"/>
      <c r="GR27" s="53"/>
      <c r="GS27" s="53"/>
      <c r="GT27" s="53"/>
      <c r="GU27" s="53"/>
      <c r="GV27" s="53"/>
      <c r="GW27" s="53"/>
      <c r="GX27" s="53"/>
      <c r="GY27" s="53"/>
      <c r="GZ27" s="53"/>
      <c r="HA27" s="53"/>
      <c r="HB27" s="53"/>
      <c r="HC27" s="53"/>
      <c r="HD27" s="53"/>
      <c r="HE27" s="53"/>
      <c r="HF27" s="53"/>
      <c r="HG27" s="53"/>
      <c r="HH27" s="53"/>
      <c r="HI27" s="53"/>
      <c r="HJ27" s="53"/>
      <c r="HK27" s="53"/>
      <c r="HL27" s="53"/>
      <c r="HM27" s="53"/>
      <c r="HN27" s="53"/>
      <c r="HO27" s="53"/>
      <c r="HP27" s="53"/>
      <c r="HQ27" s="53"/>
      <c r="HR27" s="53"/>
      <c r="HS27" s="53"/>
      <c r="HT27" s="53"/>
      <c r="HU27" s="53"/>
      <c r="HV27" s="53"/>
      <c r="HW27" s="53"/>
      <c r="HX27" s="53"/>
      <c r="HY27" s="53"/>
      <c r="HZ27" s="53"/>
      <c r="IA27" s="53"/>
      <c r="IB27" s="53"/>
      <c r="IC27" s="53"/>
      <c r="ID27" s="53"/>
      <c r="IE27" s="53"/>
      <c r="IF27" s="53"/>
      <c r="IG27" s="53"/>
      <c r="IH27" s="53"/>
      <c r="II27" s="53"/>
      <c r="IJ27" s="53"/>
      <c r="IK27" s="53"/>
    </row>
    <row r="28" ht="20.1" customHeight="1" spans="1:245">
      <c r="A28" s="53"/>
      <c r="B28" s="53"/>
      <c r="C28" s="53"/>
      <c r="D28" s="52"/>
      <c r="E28" s="52"/>
      <c r="F28" s="52"/>
      <c r="G28" s="52"/>
      <c r="H28" s="52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53"/>
      <c r="DV28" s="53"/>
      <c r="DW28" s="53"/>
      <c r="DX28" s="53"/>
      <c r="DY28" s="53"/>
      <c r="DZ28" s="53"/>
      <c r="EA28" s="53"/>
      <c r="EB28" s="53"/>
      <c r="EC28" s="53"/>
      <c r="ED28" s="53"/>
      <c r="EE28" s="53"/>
      <c r="EF28" s="53"/>
      <c r="EG28" s="53"/>
      <c r="EH28" s="53"/>
      <c r="EI28" s="53"/>
      <c r="EJ28" s="53"/>
      <c r="EK28" s="53"/>
      <c r="EL28" s="53"/>
      <c r="EM28" s="53"/>
      <c r="EN28" s="53"/>
      <c r="EO28" s="53"/>
      <c r="EP28" s="53"/>
      <c r="EQ28" s="53"/>
      <c r="ER28" s="53"/>
      <c r="ES28" s="53"/>
      <c r="ET28" s="53"/>
      <c r="EU28" s="53"/>
      <c r="EV28" s="53"/>
      <c r="EW28" s="53"/>
      <c r="EX28" s="53"/>
      <c r="EY28" s="53"/>
      <c r="EZ28" s="53"/>
      <c r="FA28" s="53"/>
      <c r="FB28" s="53"/>
      <c r="FC28" s="53"/>
      <c r="FD28" s="53"/>
      <c r="FE28" s="53"/>
      <c r="FF28" s="53"/>
      <c r="FG28" s="53"/>
      <c r="FH28" s="53"/>
      <c r="FI28" s="53"/>
      <c r="FJ28" s="53"/>
      <c r="FK28" s="53"/>
      <c r="FL28" s="53"/>
      <c r="FM28" s="53"/>
      <c r="FN28" s="53"/>
      <c r="FO28" s="53"/>
      <c r="FP28" s="53"/>
      <c r="FQ28" s="53"/>
      <c r="FR28" s="53"/>
      <c r="FS28" s="53"/>
      <c r="FT28" s="53"/>
      <c r="FU28" s="53"/>
      <c r="FV28" s="53"/>
      <c r="FW28" s="53"/>
      <c r="FX28" s="53"/>
      <c r="FY28" s="53"/>
      <c r="FZ28" s="53"/>
      <c r="GA28" s="53"/>
      <c r="GB28" s="53"/>
      <c r="GC28" s="53"/>
      <c r="GD28" s="53"/>
      <c r="GE28" s="53"/>
      <c r="GF28" s="53"/>
      <c r="GG28" s="53"/>
      <c r="GH28" s="53"/>
      <c r="GI28" s="53"/>
      <c r="GJ28" s="53"/>
      <c r="GK28" s="53"/>
      <c r="GL28" s="53"/>
      <c r="GM28" s="53"/>
      <c r="GN28" s="53"/>
      <c r="GO28" s="53"/>
      <c r="GP28" s="53"/>
      <c r="GQ28" s="53"/>
      <c r="GR28" s="53"/>
      <c r="GS28" s="53"/>
      <c r="GT28" s="53"/>
      <c r="GU28" s="53"/>
      <c r="GV28" s="53"/>
      <c r="GW28" s="53"/>
      <c r="GX28" s="53"/>
      <c r="GY28" s="53"/>
      <c r="GZ28" s="53"/>
      <c r="HA28" s="53"/>
      <c r="HB28" s="53"/>
      <c r="HC28" s="53"/>
      <c r="HD28" s="53"/>
      <c r="HE28" s="53"/>
      <c r="HF28" s="53"/>
      <c r="HG28" s="53"/>
      <c r="HH28" s="53"/>
      <c r="HI28" s="53"/>
      <c r="HJ28" s="53"/>
      <c r="HK28" s="53"/>
      <c r="HL28" s="53"/>
      <c r="HM28" s="53"/>
      <c r="HN28" s="53"/>
      <c r="HO28" s="53"/>
      <c r="HP28" s="53"/>
      <c r="HQ28" s="53"/>
      <c r="HR28" s="53"/>
      <c r="HS28" s="53"/>
      <c r="HT28" s="53"/>
      <c r="HU28" s="53"/>
      <c r="HV28" s="53"/>
      <c r="HW28" s="53"/>
      <c r="HX28" s="53"/>
      <c r="HY28" s="53"/>
      <c r="HZ28" s="53"/>
      <c r="IA28" s="53"/>
      <c r="IB28" s="53"/>
      <c r="IC28" s="53"/>
      <c r="ID28" s="53"/>
      <c r="IE28" s="53"/>
      <c r="IF28" s="53"/>
      <c r="IG28" s="53"/>
      <c r="IH28" s="53"/>
      <c r="II28" s="53"/>
      <c r="IJ28" s="53"/>
      <c r="IK28" s="53"/>
    </row>
    <row r="29" ht="20.1" customHeight="1" spans="1:245">
      <c r="A29" s="53"/>
      <c r="B29" s="53"/>
      <c r="C29" s="53"/>
      <c r="D29" s="52"/>
      <c r="E29" s="52"/>
      <c r="F29" s="52"/>
      <c r="G29" s="52"/>
      <c r="H29" s="52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53"/>
      <c r="DE29" s="53"/>
      <c r="DF29" s="53"/>
      <c r="DG29" s="53"/>
      <c r="DH29" s="53"/>
      <c r="DI29" s="53"/>
      <c r="DJ29" s="53"/>
      <c r="DK29" s="53"/>
      <c r="DL29" s="53"/>
      <c r="DM29" s="53"/>
      <c r="DN29" s="53"/>
      <c r="DO29" s="53"/>
      <c r="DP29" s="53"/>
      <c r="DQ29" s="53"/>
      <c r="DR29" s="53"/>
      <c r="DS29" s="53"/>
      <c r="DT29" s="53"/>
      <c r="DU29" s="53"/>
      <c r="DV29" s="53"/>
      <c r="DW29" s="53"/>
      <c r="DX29" s="53"/>
      <c r="DY29" s="53"/>
      <c r="DZ29" s="53"/>
      <c r="EA29" s="53"/>
      <c r="EB29" s="53"/>
      <c r="EC29" s="53"/>
      <c r="ED29" s="53"/>
      <c r="EE29" s="53"/>
      <c r="EF29" s="53"/>
      <c r="EG29" s="53"/>
      <c r="EH29" s="53"/>
      <c r="EI29" s="53"/>
      <c r="EJ29" s="53"/>
      <c r="EK29" s="53"/>
      <c r="EL29" s="53"/>
      <c r="EM29" s="53"/>
      <c r="EN29" s="53"/>
      <c r="EO29" s="53"/>
      <c r="EP29" s="53"/>
      <c r="EQ29" s="53"/>
      <c r="ER29" s="53"/>
      <c r="ES29" s="53"/>
      <c r="ET29" s="53"/>
      <c r="EU29" s="53"/>
      <c r="EV29" s="53"/>
      <c r="EW29" s="53"/>
      <c r="EX29" s="53"/>
      <c r="EY29" s="53"/>
      <c r="EZ29" s="53"/>
      <c r="FA29" s="53"/>
      <c r="FB29" s="53"/>
      <c r="FC29" s="53"/>
      <c r="FD29" s="53"/>
      <c r="FE29" s="53"/>
      <c r="FF29" s="53"/>
      <c r="FG29" s="53"/>
      <c r="FH29" s="53"/>
      <c r="FI29" s="53"/>
      <c r="FJ29" s="53"/>
      <c r="FK29" s="53"/>
      <c r="FL29" s="53"/>
      <c r="FM29" s="53"/>
      <c r="FN29" s="53"/>
      <c r="FO29" s="53"/>
      <c r="FP29" s="53"/>
      <c r="FQ29" s="53"/>
      <c r="FR29" s="53"/>
      <c r="FS29" s="53"/>
      <c r="FT29" s="53"/>
      <c r="FU29" s="53"/>
      <c r="FV29" s="53"/>
      <c r="FW29" s="53"/>
      <c r="FX29" s="53"/>
      <c r="FY29" s="53"/>
      <c r="FZ29" s="53"/>
      <c r="GA29" s="53"/>
      <c r="GB29" s="53"/>
      <c r="GC29" s="53"/>
      <c r="GD29" s="53"/>
      <c r="GE29" s="53"/>
      <c r="GF29" s="53"/>
      <c r="GG29" s="53"/>
      <c r="GH29" s="53"/>
      <c r="GI29" s="53"/>
      <c r="GJ29" s="53"/>
      <c r="GK29" s="53"/>
      <c r="GL29" s="53"/>
      <c r="GM29" s="53"/>
      <c r="GN29" s="53"/>
      <c r="GO29" s="53"/>
      <c r="GP29" s="53"/>
      <c r="GQ29" s="53"/>
      <c r="GR29" s="53"/>
      <c r="GS29" s="53"/>
      <c r="GT29" s="53"/>
      <c r="GU29" s="53"/>
      <c r="GV29" s="53"/>
      <c r="GW29" s="53"/>
      <c r="GX29" s="53"/>
      <c r="GY29" s="53"/>
      <c r="GZ29" s="53"/>
      <c r="HA29" s="53"/>
      <c r="HB29" s="53"/>
      <c r="HC29" s="53"/>
      <c r="HD29" s="53"/>
      <c r="HE29" s="53"/>
      <c r="HF29" s="53"/>
      <c r="HG29" s="53"/>
      <c r="HH29" s="53"/>
      <c r="HI29" s="53"/>
      <c r="HJ29" s="53"/>
      <c r="HK29" s="53"/>
      <c r="HL29" s="53"/>
      <c r="HM29" s="53"/>
      <c r="HN29" s="53"/>
      <c r="HO29" s="53"/>
      <c r="HP29" s="53"/>
      <c r="HQ29" s="53"/>
      <c r="HR29" s="53"/>
      <c r="HS29" s="53"/>
      <c r="HT29" s="53"/>
      <c r="HU29" s="53"/>
      <c r="HV29" s="53"/>
      <c r="HW29" s="53"/>
      <c r="HX29" s="53"/>
      <c r="HY29" s="53"/>
      <c r="HZ29" s="53"/>
      <c r="IA29" s="53"/>
      <c r="IB29" s="53"/>
      <c r="IC29" s="53"/>
      <c r="ID29" s="53"/>
      <c r="IE29" s="53"/>
      <c r="IF29" s="53"/>
      <c r="IG29" s="53"/>
      <c r="IH29" s="53"/>
      <c r="II29" s="53"/>
      <c r="IJ29" s="53"/>
      <c r="IK29" s="53"/>
    </row>
    <row r="30" ht="20.1" customHeight="1" spans="1:245">
      <c r="A30" s="53"/>
      <c r="B30" s="53"/>
      <c r="C30" s="53"/>
      <c r="D30" s="53"/>
      <c r="E30" s="53"/>
      <c r="F30" s="53"/>
      <c r="G30" s="53"/>
      <c r="H30" s="52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  <c r="DI30" s="53"/>
      <c r="DJ30" s="53"/>
      <c r="DK30" s="53"/>
      <c r="DL30" s="53"/>
      <c r="DM30" s="53"/>
      <c r="DN30" s="53"/>
      <c r="DO30" s="53"/>
      <c r="DP30" s="53"/>
      <c r="DQ30" s="53"/>
      <c r="DR30" s="53"/>
      <c r="DS30" s="53"/>
      <c r="DT30" s="53"/>
      <c r="DU30" s="53"/>
      <c r="DV30" s="53"/>
      <c r="DW30" s="53"/>
      <c r="DX30" s="53"/>
      <c r="DY30" s="53"/>
      <c r="DZ30" s="53"/>
      <c r="EA30" s="53"/>
      <c r="EB30" s="53"/>
      <c r="EC30" s="53"/>
      <c r="ED30" s="53"/>
      <c r="EE30" s="53"/>
      <c r="EF30" s="53"/>
      <c r="EG30" s="53"/>
      <c r="EH30" s="53"/>
      <c r="EI30" s="53"/>
      <c r="EJ30" s="53"/>
      <c r="EK30" s="53"/>
      <c r="EL30" s="53"/>
      <c r="EM30" s="53"/>
      <c r="EN30" s="53"/>
      <c r="EO30" s="53"/>
      <c r="EP30" s="53"/>
      <c r="EQ30" s="53"/>
      <c r="ER30" s="53"/>
      <c r="ES30" s="53"/>
      <c r="ET30" s="53"/>
      <c r="EU30" s="53"/>
      <c r="EV30" s="53"/>
      <c r="EW30" s="53"/>
      <c r="EX30" s="53"/>
      <c r="EY30" s="53"/>
      <c r="EZ30" s="53"/>
      <c r="FA30" s="53"/>
      <c r="FB30" s="53"/>
      <c r="FC30" s="53"/>
      <c r="FD30" s="53"/>
      <c r="FE30" s="53"/>
      <c r="FF30" s="53"/>
      <c r="FG30" s="53"/>
      <c r="FH30" s="53"/>
      <c r="FI30" s="53"/>
      <c r="FJ30" s="53"/>
      <c r="FK30" s="53"/>
      <c r="FL30" s="53"/>
      <c r="FM30" s="53"/>
      <c r="FN30" s="53"/>
      <c r="FO30" s="53"/>
      <c r="FP30" s="53"/>
      <c r="FQ30" s="53"/>
      <c r="FR30" s="53"/>
      <c r="FS30" s="53"/>
      <c r="FT30" s="53"/>
      <c r="FU30" s="53"/>
      <c r="FV30" s="53"/>
      <c r="FW30" s="53"/>
      <c r="FX30" s="53"/>
      <c r="FY30" s="53"/>
      <c r="FZ30" s="53"/>
      <c r="GA30" s="53"/>
      <c r="GB30" s="53"/>
      <c r="GC30" s="53"/>
      <c r="GD30" s="53"/>
      <c r="GE30" s="53"/>
      <c r="GF30" s="53"/>
      <c r="GG30" s="53"/>
      <c r="GH30" s="53"/>
      <c r="GI30" s="53"/>
      <c r="GJ30" s="53"/>
      <c r="GK30" s="53"/>
      <c r="GL30" s="53"/>
      <c r="GM30" s="53"/>
      <c r="GN30" s="53"/>
      <c r="GO30" s="53"/>
      <c r="GP30" s="53"/>
      <c r="GQ30" s="53"/>
      <c r="GR30" s="53"/>
      <c r="GS30" s="53"/>
      <c r="GT30" s="53"/>
      <c r="GU30" s="53"/>
      <c r="GV30" s="53"/>
      <c r="GW30" s="53"/>
      <c r="GX30" s="53"/>
      <c r="GY30" s="53"/>
      <c r="GZ30" s="53"/>
      <c r="HA30" s="53"/>
      <c r="HB30" s="53"/>
      <c r="HC30" s="53"/>
      <c r="HD30" s="53"/>
      <c r="HE30" s="53"/>
      <c r="HF30" s="53"/>
      <c r="HG30" s="53"/>
      <c r="HH30" s="53"/>
      <c r="HI30" s="53"/>
      <c r="HJ30" s="53"/>
      <c r="HK30" s="53"/>
      <c r="HL30" s="53"/>
      <c r="HM30" s="53"/>
      <c r="HN30" s="53"/>
      <c r="HO30" s="53"/>
      <c r="HP30" s="53"/>
      <c r="HQ30" s="53"/>
      <c r="HR30" s="53"/>
      <c r="HS30" s="53"/>
      <c r="HT30" s="53"/>
      <c r="HU30" s="53"/>
      <c r="HV30" s="53"/>
      <c r="HW30" s="53"/>
      <c r="HX30" s="53"/>
      <c r="HY30" s="53"/>
      <c r="HZ30" s="53"/>
      <c r="IA30" s="53"/>
      <c r="IB30" s="53"/>
      <c r="IC30" s="53"/>
      <c r="ID30" s="53"/>
      <c r="IE30" s="53"/>
      <c r="IF30" s="53"/>
      <c r="IG30" s="53"/>
      <c r="IH30" s="53"/>
      <c r="II30" s="53"/>
      <c r="IJ30" s="53"/>
      <c r="IK30" s="53"/>
    </row>
    <row r="31" ht="20.1" customHeight="1" spans="1:245">
      <c r="A31" s="53"/>
      <c r="B31" s="53"/>
      <c r="C31" s="53"/>
      <c r="D31" s="52"/>
      <c r="E31" s="52"/>
      <c r="F31" s="52"/>
      <c r="G31" s="52"/>
      <c r="H31" s="52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  <c r="IJ31" s="53"/>
      <c r="IK31" s="53"/>
    </row>
    <row r="32" ht="20.1" customHeight="1" spans="1:245">
      <c r="A32" s="53"/>
      <c r="B32" s="53"/>
      <c r="C32" s="53"/>
      <c r="D32" s="52"/>
      <c r="E32" s="52"/>
      <c r="F32" s="52"/>
      <c r="G32" s="52"/>
      <c r="H32" s="52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53"/>
      <c r="GW32" s="53"/>
      <c r="GX32" s="53"/>
      <c r="GY32" s="53"/>
      <c r="GZ32" s="53"/>
      <c r="HA32" s="53"/>
      <c r="HB32" s="53"/>
      <c r="HC32" s="53"/>
      <c r="HD32" s="53"/>
      <c r="HE32" s="53"/>
      <c r="HF32" s="53"/>
      <c r="HG32" s="53"/>
      <c r="HH32" s="53"/>
      <c r="HI32" s="53"/>
      <c r="HJ32" s="53"/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  <c r="IF32" s="53"/>
      <c r="IG32" s="53"/>
      <c r="IH32" s="53"/>
      <c r="II32" s="53"/>
      <c r="IJ32" s="53"/>
      <c r="IK32" s="53"/>
    </row>
    <row r="33" ht="20.1" customHeight="1" spans="1:245">
      <c r="A33" s="53"/>
      <c r="B33" s="53"/>
      <c r="C33" s="53"/>
      <c r="D33" s="53"/>
      <c r="E33" s="53"/>
      <c r="F33" s="53"/>
      <c r="G33" s="53"/>
      <c r="H33" s="52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/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  <c r="IF33" s="53"/>
      <c r="IG33" s="53"/>
      <c r="IH33" s="53"/>
      <c r="II33" s="53"/>
      <c r="IJ33" s="53"/>
      <c r="IK33" s="53"/>
    </row>
    <row r="34" ht="20.1" customHeight="1" spans="1:245">
      <c r="A34" s="53"/>
      <c r="B34" s="53"/>
      <c r="C34" s="53"/>
      <c r="D34" s="53"/>
      <c r="E34" s="54"/>
      <c r="F34" s="54"/>
      <c r="G34" s="54"/>
      <c r="H34" s="52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</row>
    <row r="35" ht="20.1" customHeight="1" spans="1:245">
      <c r="A35" s="53"/>
      <c r="B35" s="53"/>
      <c r="C35" s="53"/>
      <c r="D35" s="53"/>
      <c r="E35" s="54"/>
      <c r="F35" s="54"/>
      <c r="G35" s="54"/>
      <c r="H35" s="52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  <c r="FL35" s="53"/>
      <c r="FM35" s="53"/>
      <c r="FN35" s="53"/>
      <c r="FO35" s="53"/>
      <c r="FP35" s="53"/>
      <c r="FQ35" s="53"/>
      <c r="FR35" s="53"/>
      <c r="FS35" s="53"/>
      <c r="FT35" s="53"/>
      <c r="FU35" s="53"/>
      <c r="FV35" s="53"/>
      <c r="FW35" s="53"/>
      <c r="FX35" s="53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53"/>
      <c r="GW35" s="53"/>
      <c r="GX35" s="53"/>
      <c r="GY35" s="53"/>
      <c r="GZ35" s="53"/>
      <c r="HA35" s="53"/>
      <c r="HB35" s="53"/>
      <c r="HC35" s="53"/>
      <c r="HD35" s="53"/>
      <c r="HE35" s="53"/>
      <c r="HF35" s="53"/>
      <c r="HG35" s="53"/>
      <c r="HH35" s="53"/>
      <c r="HI35" s="53"/>
      <c r="HJ35" s="53"/>
      <c r="HK35" s="53"/>
      <c r="HL35" s="53"/>
      <c r="HM35" s="53"/>
      <c r="HN35" s="53"/>
      <c r="HO35" s="53"/>
      <c r="HP35" s="53"/>
      <c r="HQ35" s="53"/>
      <c r="HR35" s="53"/>
      <c r="HS35" s="53"/>
      <c r="HT35" s="53"/>
      <c r="HU35" s="53"/>
      <c r="HV35" s="53"/>
      <c r="HW35" s="53"/>
      <c r="HX35" s="53"/>
      <c r="HY35" s="53"/>
      <c r="HZ35" s="53"/>
      <c r="IA35" s="53"/>
      <c r="IB35" s="53"/>
      <c r="IC35" s="53"/>
      <c r="ID35" s="53"/>
      <c r="IE35" s="53"/>
      <c r="IF35" s="53"/>
      <c r="IG35" s="53"/>
      <c r="IH35" s="53"/>
      <c r="II35" s="53"/>
      <c r="IJ35" s="53"/>
      <c r="IK35" s="53"/>
    </row>
    <row r="36" ht="20.1" customHeight="1" spans="1:245">
      <c r="A36" s="53"/>
      <c r="B36" s="53"/>
      <c r="C36" s="53"/>
      <c r="D36" s="53"/>
      <c r="E36" s="53"/>
      <c r="F36" s="53"/>
      <c r="G36" s="53"/>
      <c r="H36" s="52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  <c r="IF36" s="53"/>
      <c r="IG36" s="53"/>
      <c r="IH36" s="53"/>
      <c r="II36" s="53"/>
      <c r="IJ36" s="53"/>
      <c r="IK36" s="53"/>
    </row>
    <row r="37" ht="20.1" customHeight="1" spans="1:245">
      <c r="A37" s="53"/>
      <c r="B37" s="53"/>
      <c r="C37" s="53"/>
      <c r="D37" s="53"/>
      <c r="E37" s="55"/>
      <c r="F37" s="55"/>
      <c r="G37" s="55"/>
      <c r="H37" s="52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  <c r="EU37" s="53"/>
      <c r="EV37" s="53"/>
      <c r="EW37" s="53"/>
      <c r="EX37" s="53"/>
      <c r="EY37" s="53"/>
      <c r="EZ37" s="53"/>
      <c r="FA37" s="53"/>
      <c r="FB37" s="53"/>
      <c r="FC37" s="53"/>
      <c r="FD37" s="53"/>
      <c r="FE37" s="53"/>
      <c r="FF37" s="53"/>
      <c r="FG37" s="53"/>
      <c r="FH37" s="53"/>
      <c r="FI37" s="53"/>
      <c r="FJ37" s="53"/>
      <c r="FK37" s="53"/>
      <c r="FL37" s="53"/>
      <c r="FM37" s="53"/>
      <c r="FN37" s="53"/>
      <c r="FO37" s="53"/>
      <c r="FP37" s="53"/>
      <c r="FQ37" s="53"/>
      <c r="FR37" s="53"/>
      <c r="FS37" s="53"/>
      <c r="FT37" s="53"/>
      <c r="FU37" s="53"/>
      <c r="FV37" s="53"/>
      <c r="FW37" s="53"/>
      <c r="FX37" s="53"/>
      <c r="FY37" s="53"/>
      <c r="FZ37" s="53"/>
      <c r="GA37" s="53"/>
      <c r="GB37" s="53"/>
      <c r="GC37" s="53"/>
      <c r="GD37" s="53"/>
      <c r="GE37" s="53"/>
      <c r="GF37" s="53"/>
      <c r="GG37" s="53"/>
      <c r="GH37" s="53"/>
      <c r="GI37" s="53"/>
      <c r="GJ37" s="53"/>
      <c r="GK37" s="53"/>
      <c r="GL37" s="53"/>
      <c r="GM37" s="53"/>
      <c r="GN37" s="53"/>
      <c r="GO37" s="53"/>
      <c r="GP37" s="53"/>
      <c r="GQ37" s="53"/>
      <c r="GR37" s="53"/>
      <c r="GS37" s="53"/>
      <c r="GT37" s="53"/>
      <c r="GU37" s="53"/>
      <c r="GV37" s="53"/>
      <c r="GW37" s="53"/>
      <c r="GX37" s="53"/>
      <c r="GY37" s="53"/>
      <c r="GZ37" s="53"/>
      <c r="HA37" s="53"/>
      <c r="HB37" s="53"/>
      <c r="HC37" s="53"/>
      <c r="HD37" s="53"/>
      <c r="HE37" s="53"/>
      <c r="HF37" s="53"/>
      <c r="HG37" s="53"/>
      <c r="HH37" s="53"/>
      <c r="HI37" s="53"/>
      <c r="HJ37" s="53"/>
      <c r="HK37" s="53"/>
      <c r="HL37" s="53"/>
      <c r="HM37" s="53"/>
      <c r="HN37" s="53"/>
      <c r="HO37" s="53"/>
      <c r="HP37" s="53"/>
      <c r="HQ37" s="53"/>
      <c r="HR37" s="53"/>
      <c r="HS37" s="53"/>
      <c r="HT37" s="53"/>
      <c r="HU37" s="53"/>
      <c r="HV37" s="53"/>
      <c r="HW37" s="53"/>
      <c r="HX37" s="53"/>
      <c r="HY37" s="53"/>
      <c r="HZ37" s="53"/>
      <c r="IA37" s="53"/>
      <c r="IB37" s="53"/>
      <c r="IC37" s="53"/>
      <c r="ID37" s="53"/>
      <c r="IE37" s="53"/>
      <c r="IF37" s="53"/>
      <c r="IG37" s="53"/>
      <c r="IH37" s="53"/>
      <c r="II37" s="53"/>
      <c r="IJ37" s="53"/>
      <c r="IK37" s="53"/>
    </row>
    <row r="38" ht="20.1" customHeight="1" spans="1:245">
      <c r="A38" s="56"/>
      <c r="B38" s="56"/>
      <c r="C38" s="56"/>
      <c r="D38" s="56"/>
      <c r="E38" s="57"/>
      <c r="F38" s="57"/>
      <c r="G38" s="57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  <c r="DJ38" s="56"/>
      <c r="DK38" s="56"/>
      <c r="DL38" s="56"/>
      <c r="DM38" s="56"/>
      <c r="DN38" s="56"/>
      <c r="DO38" s="56"/>
      <c r="DP38" s="56"/>
      <c r="DQ38" s="56"/>
      <c r="DR38" s="56"/>
      <c r="DS38" s="56"/>
      <c r="DT38" s="56"/>
      <c r="DU38" s="56"/>
      <c r="DV38" s="56"/>
      <c r="DW38" s="56"/>
      <c r="DX38" s="56"/>
      <c r="DY38" s="56"/>
      <c r="DZ38" s="56"/>
      <c r="EA38" s="56"/>
      <c r="EB38" s="56"/>
      <c r="EC38" s="56"/>
      <c r="ED38" s="56"/>
      <c r="EE38" s="56"/>
      <c r="EF38" s="56"/>
      <c r="EG38" s="56"/>
      <c r="EH38" s="56"/>
      <c r="EI38" s="56"/>
      <c r="EJ38" s="56"/>
      <c r="EK38" s="56"/>
      <c r="EL38" s="56"/>
      <c r="EM38" s="56"/>
      <c r="EN38" s="56"/>
      <c r="EO38" s="56"/>
      <c r="EP38" s="56"/>
      <c r="EQ38" s="56"/>
      <c r="ER38" s="56"/>
      <c r="ES38" s="56"/>
      <c r="ET38" s="56"/>
      <c r="EU38" s="56"/>
      <c r="EV38" s="56"/>
      <c r="EW38" s="56"/>
      <c r="EX38" s="56"/>
      <c r="EY38" s="56"/>
      <c r="EZ38" s="56"/>
      <c r="FA38" s="56"/>
      <c r="FB38" s="56"/>
      <c r="FC38" s="56"/>
      <c r="FD38" s="56"/>
      <c r="FE38" s="56"/>
      <c r="FF38" s="56"/>
      <c r="FG38" s="56"/>
      <c r="FH38" s="56"/>
      <c r="FI38" s="56"/>
      <c r="FJ38" s="56"/>
      <c r="FK38" s="56"/>
      <c r="FL38" s="56"/>
      <c r="FM38" s="56"/>
      <c r="FN38" s="56"/>
      <c r="FO38" s="56"/>
      <c r="FP38" s="56"/>
      <c r="FQ38" s="56"/>
      <c r="FR38" s="56"/>
      <c r="FS38" s="56"/>
      <c r="FT38" s="56"/>
      <c r="FU38" s="56"/>
      <c r="FV38" s="56"/>
      <c r="FW38" s="56"/>
      <c r="FX38" s="56"/>
      <c r="FY38" s="56"/>
      <c r="FZ38" s="56"/>
      <c r="GA38" s="56"/>
      <c r="GB38" s="56"/>
      <c r="GC38" s="56"/>
      <c r="GD38" s="56"/>
      <c r="GE38" s="56"/>
      <c r="GF38" s="56"/>
      <c r="GG38" s="56"/>
      <c r="GH38" s="56"/>
      <c r="GI38" s="56"/>
      <c r="GJ38" s="56"/>
      <c r="GK38" s="56"/>
      <c r="GL38" s="56"/>
      <c r="GM38" s="56"/>
      <c r="GN38" s="56"/>
      <c r="GO38" s="56"/>
      <c r="GP38" s="56"/>
      <c r="GQ38" s="56"/>
      <c r="GR38" s="56"/>
      <c r="GS38" s="56"/>
      <c r="GT38" s="56"/>
      <c r="GU38" s="56"/>
      <c r="GV38" s="56"/>
      <c r="GW38" s="56"/>
      <c r="GX38" s="56"/>
      <c r="GY38" s="56"/>
      <c r="GZ38" s="56"/>
      <c r="HA38" s="56"/>
      <c r="HB38" s="56"/>
      <c r="HC38" s="56"/>
      <c r="HD38" s="56"/>
      <c r="HE38" s="56"/>
      <c r="HF38" s="56"/>
      <c r="HG38" s="56"/>
      <c r="HH38" s="56"/>
      <c r="HI38" s="56"/>
      <c r="HJ38" s="56"/>
      <c r="HK38" s="56"/>
      <c r="HL38" s="56"/>
      <c r="HM38" s="56"/>
      <c r="HN38" s="56"/>
      <c r="HO38" s="56"/>
      <c r="HP38" s="56"/>
      <c r="HQ38" s="56"/>
      <c r="HR38" s="56"/>
      <c r="HS38" s="56"/>
      <c r="HT38" s="56"/>
      <c r="HU38" s="56"/>
      <c r="HV38" s="56"/>
      <c r="HW38" s="56"/>
      <c r="HX38" s="56"/>
      <c r="HY38" s="56"/>
      <c r="HZ38" s="56"/>
      <c r="IA38" s="56"/>
      <c r="IB38" s="56"/>
      <c r="IC38" s="56"/>
      <c r="ID38" s="56"/>
      <c r="IE38" s="56"/>
      <c r="IF38" s="56"/>
      <c r="IG38" s="56"/>
      <c r="IH38" s="56"/>
      <c r="II38" s="56"/>
      <c r="IJ38" s="56"/>
      <c r="IK38" s="56"/>
    </row>
    <row r="39" ht="20.1" customHeight="1" spans="1:245">
      <c r="A39" s="58"/>
      <c r="B39" s="58"/>
      <c r="C39" s="58"/>
      <c r="D39" s="58"/>
      <c r="E39" s="58"/>
      <c r="F39" s="58"/>
      <c r="G39" s="58"/>
      <c r="H39" s="59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  <c r="CT39" s="60"/>
      <c r="CU39" s="60"/>
      <c r="CV39" s="60"/>
      <c r="CW39" s="60"/>
      <c r="CX39" s="60"/>
      <c r="CY39" s="60"/>
      <c r="CZ39" s="60"/>
      <c r="DA39" s="60"/>
      <c r="DB39" s="60"/>
      <c r="DC39" s="60"/>
      <c r="DD39" s="60"/>
      <c r="DE39" s="60"/>
      <c r="DF39" s="60"/>
      <c r="DG39" s="60"/>
      <c r="DH39" s="60"/>
      <c r="DI39" s="60"/>
      <c r="DJ39" s="60"/>
      <c r="DK39" s="60"/>
      <c r="DL39" s="60"/>
      <c r="DM39" s="60"/>
      <c r="DN39" s="60"/>
      <c r="DO39" s="60"/>
      <c r="DP39" s="60"/>
      <c r="DQ39" s="60"/>
      <c r="DR39" s="60"/>
      <c r="DS39" s="60"/>
      <c r="DT39" s="60"/>
      <c r="DU39" s="60"/>
      <c r="DV39" s="60"/>
      <c r="DW39" s="60"/>
      <c r="DX39" s="60"/>
      <c r="DY39" s="60"/>
      <c r="DZ39" s="60"/>
      <c r="EA39" s="60"/>
      <c r="EB39" s="60"/>
      <c r="EC39" s="60"/>
      <c r="ED39" s="60"/>
      <c r="EE39" s="60"/>
      <c r="EF39" s="60"/>
      <c r="EG39" s="60"/>
      <c r="EH39" s="60"/>
      <c r="EI39" s="60"/>
      <c r="EJ39" s="60"/>
      <c r="EK39" s="60"/>
      <c r="EL39" s="60"/>
      <c r="EM39" s="60"/>
      <c r="EN39" s="60"/>
      <c r="EO39" s="60"/>
      <c r="EP39" s="60"/>
      <c r="EQ39" s="60"/>
      <c r="ER39" s="60"/>
      <c r="ES39" s="60"/>
      <c r="ET39" s="60"/>
      <c r="EU39" s="60"/>
      <c r="EV39" s="60"/>
      <c r="EW39" s="60"/>
      <c r="EX39" s="60"/>
      <c r="EY39" s="60"/>
      <c r="EZ39" s="60"/>
      <c r="FA39" s="60"/>
      <c r="FB39" s="60"/>
      <c r="FC39" s="60"/>
      <c r="FD39" s="60"/>
      <c r="FE39" s="60"/>
      <c r="FF39" s="60"/>
      <c r="FG39" s="60"/>
      <c r="FH39" s="60"/>
      <c r="FI39" s="60"/>
      <c r="FJ39" s="60"/>
      <c r="FK39" s="60"/>
      <c r="FL39" s="60"/>
      <c r="FM39" s="60"/>
      <c r="FN39" s="60"/>
      <c r="FO39" s="60"/>
      <c r="FP39" s="60"/>
      <c r="FQ39" s="60"/>
      <c r="FR39" s="60"/>
      <c r="FS39" s="60"/>
      <c r="FT39" s="60"/>
      <c r="FU39" s="60"/>
      <c r="FV39" s="60"/>
      <c r="FW39" s="60"/>
      <c r="FX39" s="60"/>
      <c r="FY39" s="60"/>
      <c r="FZ39" s="60"/>
      <c r="GA39" s="60"/>
      <c r="GB39" s="60"/>
      <c r="GC39" s="60"/>
      <c r="GD39" s="60"/>
      <c r="GE39" s="60"/>
      <c r="GF39" s="60"/>
      <c r="GG39" s="60"/>
      <c r="GH39" s="60"/>
      <c r="GI39" s="60"/>
      <c r="GJ39" s="60"/>
      <c r="GK39" s="60"/>
      <c r="GL39" s="60"/>
      <c r="GM39" s="60"/>
      <c r="GN39" s="60"/>
      <c r="GO39" s="60"/>
      <c r="GP39" s="60"/>
      <c r="GQ39" s="60"/>
      <c r="GR39" s="60"/>
      <c r="GS39" s="60"/>
      <c r="GT39" s="60"/>
      <c r="GU39" s="60"/>
      <c r="GV39" s="60"/>
      <c r="GW39" s="60"/>
      <c r="GX39" s="60"/>
      <c r="GY39" s="60"/>
      <c r="GZ39" s="60"/>
      <c r="HA39" s="60"/>
      <c r="HB39" s="60"/>
      <c r="HC39" s="60"/>
      <c r="HD39" s="60"/>
      <c r="HE39" s="60"/>
      <c r="HF39" s="60"/>
      <c r="HG39" s="60"/>
      <c r="HH39" s="60"/>
      <c r="HI39" s="60"/>
      <c r="HJ39" s="60"/>
      <c r="HK39" s="60"/>
      <c r="HL39" s="60"/>
      <c r="HM39" s="60"/>
      <c r="HN39" s="60"/>
      <c r="HO39" s="60"/>
      <c r="HP39" s="60"/>
      <c r="HQ39" s="60"/>
      <c r="HR39" s="60"/>
      <c r="HS39" s="60"/>
      <c r="HT39" s="60"/>
      <c r="HU39" s="60"/>
      <c r="HV39" s="60"/>
      <c r="HW39" s="60"/>
      <c r="HX39" s="60"/>
      <c r="HY39" s="60"/>
      <c r="HZ39" s="60"/>
      <c r="IA39" s="60"/>
      <c r="IB39" s="60"/>
      <c r="IC39" s="60"/>
      <c r="ID39" s="60"/>
      <c r="IE39" s="60"/>
      <c r="IF39" s="60"/>
      <c r="IG39" s="60"/>
      <c r="IH39" s="60"/>
      <c r="II39" s="60"/>
      <c r="IJ39" s="60"/>
      <c r="IK39" s="60"/>
    </row>
    <row r="40" ht="20.1" customHeight="1" spans="1:245">
      <c r="A40" s="56"/>
      <c r="B40" s="56"/>
      <c r="C40" s="56"/>
      <c r="D40" s="56"/>
      <c r="E40" s="56"/>
      <c r="F40" s="56"/>
      <c r="G40" s="56"/>
      <c r="H40" s="59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60"/>
      <c r="CQ40" s="60"/>
      <c r="CR40" s="60"/>
      <c r="CS40" s="60"/>
      <c r="CT40" s="60"/>
      <c r="CU40" s="60"/>
      <c r="CV40" s="60"/>
      <c r="CW40" s="60"/>
      <c r="CX40" s="60"/>
      <c r="CY40" s="60"/>
      <c r="CZ40" s="60"/>
      <c r="DA40" s="60"/>
      <c r="DB40" s="60"/>
      <c r="DC40" s="60"/>
      <c r="DD40" s="60"/>
      <c r="DE40" s="60"/>
      <c r="DF40" s="60"/>
      <c r="DG40" s="60"/>
      <c r="DH40" s="60"/>
      <c r="DI40" s="60"/>
      <c r="DJ40" s="60"/>
      <c r="DK40" s="60"/>
      <c r="DL40" s="60"/>
      <c r="DM40" s="60"/>
      <c r="DN40" s="60"/>
      <c r="DO40" s="60"/>
      <c r="DP40" s="60"/>
      <c r="DQ40" s="60"/>
      <c r="DR40" s="60"/>
      <c r="DS40" s="60"/>
      <c r="DT40" s="60"/>
      <c r="DU40" s="60"/>
      <c r="DV40" s="60"/>
      <c r="DW40" s="60"/>
      <c r="DX40" s="60"/>
      <c r="DY40" s="60"/>
      <c r="DZ40" s="60"/>
      <c r="EA40" s="60"/>
      <c r="EB40" s="60"/>
      <c r="EC40" s="60"/>
      <c r="ED40" s="60"/>
      <c r="EE40" s="60"/>
      <c r="EF40" s="60"/>
      <c r="EG40" s="60"/>
      <c r="EH40" s="60"/>
      <c r="EI40" s="60"/>
      <c r="EJ40" s="60"/>
      <c r="EK40" s="60"/>
      <c r="EL40" s="60"/>
      <c r="EM40" s="60"/>
      <c r="EN40" s="60"/>
      <c r="EO40" s="60"/>
      <c r="EP40" s="60"/>
      <c r="EQ40" s="60"/>
      <c r="ER40" s="60"/>
      <c r="ES40" s="60"/>
      <c r="ET40" s="60"/>
      <c r="EU40" s="60"/>
      <c r="EV40" s="60"/>
      <c r="EW40" s="60"/>
      <c r="EX40" s="60"/>
      <c r="EY40" s="60"/>
      <c r="EZ40" s="60"/>
      <c r="FA40" s="60"/>
      <c r="FB40" s="60"/>
      <c r="FC40" s="60"/>
      <c r="FD40" s="60"/>
      <c r="FE40" s="60"/>
      <c r="FF40" s="60"/>
      <c r="FG40" s="60"/>
      <c r="FH40" s="60"/>
      <c r="FI40" s="60"/>
      <c r="FJ40" s="60"/>
      <c r="FK40" s="60"/>
      <c r="FL40" s="60"/>
      <c r="FM40" s="60"/>
      <c r="FN40" s="60"/>
      <c r="FO40" s="60"/>
      <c r="FP40" s="60"/>
      <c r="FQ40" s="60"/>
      <c r="FR40" s="60"/>
      <c r="FS40" s="60"/>
      <c r="FT40" s="60"/>
      <c r="FU40" s="60"/>
      <c r="FV40" s="60"/>
      <c r="FW40" s="60"/>
      <c r="FX40" s="60"/>
      <c r="FY40" s="60"/>
      <c r="FZ40" s="60"/>
      <c r="GA40" s="60"/>
      <c r="GB40" s="60"/>
      <c r="GC40" s="60"/>
      <c r="GD40" s="60"/>
      <c r="GE40" s="60"/>
      <c r="GF40" s="60"/>
      <c r="GG40" s="60"/>
      <c r="GH40" s="60"/>
      <c r="GI40" s="60"/>
      <c r="GJ40" s="60"/>
      <c r="GK40" s="60"/>
      <c r="GL40" s="60"/>
      <c r="GM40" s="60"/>
      <c r="GN40" s="60"/>
      <c r="GO40" s="60"/>
      <c r="GP40" s="60"/>
      <c r="GQ40" s="60"/>
      <c r="GR40" s="60"/>
      <c r="GS40" s="60"/>
      <c r="GT40" s="60"/>
      <c r="GU40" s="60"/>
      <c r="GV40" s="60"/>
      <c r="GW40" s="60"/>
      <c r="GX40" s="60"/>
      <c r="GY40" s="60"/>
      <c r="GZ40" s="60"/>
      <c r="HA40" s="60"/>
      <c r="HB40" s="60"/>
      <c r="HC40" s="60"/>
      <c r="HD40" s="60"/>
      <c r="HE40" s="60"/>
      <c r="HF40" s="60"/>
      <c r="HG40" s="60"/>
      <c r="HH40" s="60"/>
      <c r="HI40" s="60"/>
      <c r="HJ40" s="60"/>
      <c r="HK40" s="60"/>
      <c r="HL40" s="60"/>
      <c r="HM40" s="60"/>
      <c r="HN40" s="60"/>
      <c r="HO40" s="60"/>
      <c r="HP40" s="60"/>
      <c r="HQ40" s="60"/>
      <c r="HR40" s="60"/>
      <c r="HS40" s="60"/>
      <c r="HT40" s="60"/>
      <c r="HU40" s="60"/>
      <c r="HV40" s="60"/>
      <c r="HW40" s="60"/>
      <c r="HX40" s="60"/>
      <c r="HY40" s="60"/>
      <c r="HZ40" s="60"/>
      <c r="IA40" s="60"/>
      <c r="IB40" s="60"/>
      <c r="IC40" s="60"/>
      <c r="ID40" s="60"/>
      <c r="IE40" s="60"/>
      <c r="IF40" s="60"/>
      <c r="IG40" s="60"/>
      <c r="IH40" s="60"/>
      <c r="II40" s="60"/>
      <c r="IJ40" s="60"/>
      <c r="IK40" s="60"/>
    </row>
    <row r="41" ht="20.1" customHeight="1" spans="1:245">
      <c r="A41" s="60"/>
      <c r="B41" s="60"/>
      <c r="C41" s="60"/>
      <c r="D41" s="60"/>
      <c r="E41" s="60"/>
      <c r="F41" s="56"/>
      <c r="G41" s="56"/>
      <c r="H41" s="59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  <c r="CL41" s="60"/>
      <c r="CM41" s="60"/>
      <c r="CN41" s="60"/>
      <c r="CO41" s="60"/>
      <c r="CP41" s="60"/>
      <c r="CQ41" s="60"/>
      <c r="CR41" s="60"/>
      <c r="CS41" s="60"/>
      <c r="CT41" s="60"/>
      <c r="CU41" s="60"/>
      <c r="CV41" s="60"/>
      <c r="CW41" s="60"/>
      <c r="CX41" s="60"/>
      <c r="CY41" s="60"/>
      <c r="CZ41" s="60"/>
      <c r="DA41" s="60"/>
      <c r="DB41" s="60"/>
      <c r="DC41" s="60"/>
      <c r="DD41" s="60"/>
      <c r="DE41" s="60"/>
      <c r="DF41" s="60"/>
      <c r="DG41" s="60"/>
      <c r="DH41" s="60"/>
      <c r="DI41" s="60"/>
      <c r="DJ41" s="60"/>
      <c r="DK41" s="60"/>
      <c r="DL41" s="60"/>
      <c r="DM41" s="60"/>
      <c r="DN41" s="60"/>
      <c r="DO41" s="60"/>
      <c r="DP41" s="60"/>
      <c r="DQ41" s="60"/>
      <c r="DR41" s="60"/>
      <c r="DS41" s="60"/>
      <c r="DT41" s="60"/>
      <c r="DU41" s="60"/>
      <c r="DV41" s="60"/>
      <c r="DW41" s="60"/>
      <c r="DX41" s="60"/>
      <c r="DY41" s="60"/>
      <c r="DZ41" s="60"/>
      <c r="EA41" s="60"/>
      <c r="EB41" s="60"/>
      <c r="EC41" s="60"/>
      <c r="ED41" s="60"/>
      <c r="EE41" s="60"/>
      <c r="EF41" s="60"/>
      <c r="EG41" s="60"/>
      <c r="EH41" s="60"/>
      <c r="EI41" s="60"/>
      <c r="EJ41" s="60"/>
      <c r="EK41" s="60"/>
      <c r="EL41" s="60"/>
      <c r="EM41" s="60"/>
      <c r="EN41" s="60"/>
      <c r="EO41" s="60"/>
      <c r="EP41" s="60"/>
      <c r="EQ41" s="60"/>
      <c r="ER41" s="60"/>
      <c r="ES41" s="60"/>
      <c r="ET41" s="60"/>
      <c r="EU41" s="60"/>
      <c r="EV41" s="60"/>
      <c r="EW41" s="60"/>
      <c r="EX41" s="60"/>
      <c r="EY41" s="60"/>
      <c r="EZ41" s="60"/>
      <c r="FA41" s="60"/>
      <c r="FB41" s="60"/>
      <c r="FC41" s="60"/>
      <c r="FD41" s="60"/>
      <c r="FE41" s="60"/>
      <c r="FF41" s="60"/>
      <c r="FG41" s="60"/>
      <c r="FH41" s="60"/>
      <c r="FI41" s="60"/>
      <c r="FJ41" s="60"/>
      <c r="FK41" s="60"/>
      <c r="FL41" s="60"/>
      <c r="FM41" s="60"/>
      <c r="FN41" s="60"/>
      <c r="FO41" s="60"/>
      <c r="FP41" s="60"/>
      <c r="FQ41" s="60"/>
      <c r="FR41" s="60"/>
      <c r="FS41" s="60"/>
      <c r="FT41" s="60"/>
      <c r="FU41" s="60"/>
      <c r="FV41" s="60"/>
      <c r="FW41" s="60"/>
      <c r="FX41" s="60"/>
      <c r="FY41" s="60"/>
      <c r="FZ41" s="60"/>
      <c r="GA41" s="60"/>
      <c r="GB41" s="60"/>
      <c r="GC41" s="60"/>
      <c r="GD41" s="60"/>
      <c r="GE41" s="60"/>
      <c r="GF41" s="60"/>
      <c r="GG41" s="60"/>
      <c r="GH41" s="60"/>
      <c r="GI41" s="60"/>
      <c r="GJ41" s="60"/>
      <c r="GK41" s="60"/>
      <c r="GL41" s="60"/>
      <c r="GM41" s="60"/>
      <c r="GN41" s="60"/>
      <c r="GO41" s="60"/>
      <c r="GP41" s="60"/>
      <c r="GQ41" s="60"/>
      <c r="GR41" s="60"/>
      <c r="GS41" s="60"/>
      <c r="GT41" s="60"/>
      <c r="GU41" s="60"/>
      <c r="GV41" s="60"/>
      <c r="GW41" s="60"/>
      <c r="GX41" s="60"/>
      <c r="GY41" s="60"/>
      <c r="GZ41" s="60"/>
      <c r="HA41" s="60"/>
      <c r="HB41" s="60"/>
      <c r="HC41" s="60"/>
      <c r="HD41" s="60"/>
      <c r="HE41" s="60"/>
      <c r="HF41" s="60"/>
      <c r="HG41" s="60"/>
      <c r="HH41" s="60"/>
      <c r="HI41" s="60"/>
      <c r="HJ41" s="60"/>
      <c r="HK41" s="60"/>
      <c r="HL41" s="60"/>
      <c r="HM41" s="60"/>
      <c r="HN41" s="60"/>
      <c r="HO41" s="60"/>
      <c r="HP41" s="60"/>
      <c r="HQ41" s="60"/>
      <c r="HR41" s="60"/>
      <c r="HS41" s="60"/>
      <c r="HT41" s="60"/>
      <c r="HU41" s="60"/>
      <c r="HV41" s="60"/>
      <c r="HW41" s="60"/>
      <c r="HX41" s="60"/>
      <c r="HY41" s="60"/>
      <c r="HZ41" s="60"/>
      <c r="IA41" s="60"/>
      <c r="IB41" s="60"/>
      <c r="IC41" s="60"/>
      <c r="ID41" s="60"/>
      <c r="IE41" s="60"/>
      <c r="IF41" s="60"/>
      <c r="IG41" s="60"/>
      <c r="IH41" s="60"/>
      <c r="II41" s="60"/>
      <c r="IJ41" s="60"/>
      <c r="IK41" s="60"/>
    </row>
    <row r="42" ht="20.1" customHeight="1" spans="1:245">
      <c r="A42" s="60"/>
      <c r="B42" s="60"/>
      <c r="C42" s="60"/>
      <c r="D42" s="60"/>
      <c r="E42" s="60"/>
      <c r="F42" s="56"/>
      <c r="G42" s="56"/>
      <c r="H42" s="5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/>
      <c r="BV42" s="60"/>
      <c r="BW42" s="60"/>
      <c r="BX42" s="60"/>
      <c r="BY42" s="60"/>
      <c r="BZ42" s="60"/>
      <c r="CA42" s="60"/>
      <c r="CB42" s="60"/>
      <c r="CC42" s="60"/>
      <c r="CD42" s="60"/>
      <c r="CE42" s="60"/>
      <c r="CF42" s="60"/>
      <c r="CG42" s="60"/>
      <c r="CH42" s="60"/>
      <c r="CI42" s="60"/>
      <c r="CJ42" s="60"/>
      <c r="CK42" s="60"/>
      <c r="CL42" s="60"/>
      <c r="CM42" s="60"/>
      <c r="CN42" s="60"/>
      <c r="CO42" s="60"/>
      <c r="CP42" s="60"/>
      <c r="CQ42" s="60"/>
      <c r="CR42" s="60"/>
      <c r="CS42" s="60"/>
      <c r="CT42" s="60"/>
      <c r="CU42" s="60"/>
      <c r="CV42" s="60"/>
      <c r="CW42" s="60"/>
      <c r="CX42" s="60"/>
      <c r="CY42" s="60"/>
      <c r="CZ42" s="60"/>
      <c r="DA42" s="60"/>
      <c r="DB42" s="60"/>
      <c r="DC42" s="60"/>
      <c r="DD42" s="60"/>
      <c r="DE42" s="60"/>
      <c r="DF42" s="60"/>
      <c r="DG42" s="60"/>
      <c r="DH42" s="60"/>
      <c r="DI42" s="60"/>
      <c r="DJ42" s="60"/>
      <c r="DK42" s="60"/>
      <c r="DL42" s="60"/>
      <c r="DM42" s="60"/>
      <c r="DN42" s="60"/>
      <c r="DO42" s="60"/>
      <c r="DP42" s="60"/>
      <c r="DQ42" s="60"/>
      <c r="DR42" s="60"/>
      <c r="DS42" s="60"/>
      <c r="DT42" s="60"/>
      <c r="DU42" s="60"/>
      <c r="DV42" s="60"/>
      <c r="DW42" s="60"/>
      <c r="DX42" s="60"/>
      <c r="DY42" s="60"/>
      <c r="DZ42" s="60"/>
      <c r="EA42" s="60"/>
      <c r="EB42" s="60"/>
      <c r="EC42" s="60"/>
      <c r="ED42" s="60"/>
      <c r="EE42" s="60"/>
      <c r="EF42" s="60"/>
      <c r="EG42" s="60"/>
      <c r="EH42" s="60"/>
      <c r="EI42" s="60"/>
      <c r="EJ42" s="60"/>
      <c r="EK42" s="60"/>
      <c r="EL42" s="60"/>
      <c r="EM42" s="60"/>
      <c r="EN42" s="60"/>
      <c r="EO42" s="60"/>
      <c r="EP42" s="60"/>
      <c r="EQ42" s="60"/>
      <c r="ER42" s="60"/>
      <c r="ES42" s="60"/>
      <c r="ET42" s="60"/>
      <c r="EU42" s="60"/>
      <c r="EV42" s="60"/>
      <c r="EW42" s="60"/>
      <c r="EX42" s="60"/>
      <c r="EY42" s="60"/>
      <c r="EZ42" s="60"/>
      <c r="FA42" s="60"/>
      <c r="FB42" s="60"/>
      <c r="FC42" s="60"/>
      <c r="FD42" s="60"/>
      <c r="FE42" s="60"/>
      <c r="FF42" s="60"/>
      <c r="FG42" s="60"/>
      <c r="FH42" s="60"/>
      <c r="FI42" s="60"/>
      <c r="FJ42" s="60"/>
      <c r="FK42" s="60"/>
      <c r="FL42" s="60"/>
      <c r="FM42" s="60"/>
      <c r="FN42" s="60"/>
      <c r="FO42" s="60"/>
      <c r="FP42" s="60"/>
      <c r="FQ42" s="60"/>
      <c r="FR42" s="60"/>
      <c r="FS42" s="60"/>
      <c r="FT42" s="60"/>
      <c r="FU42" s="60"/>
      <c r="FV42" s="60"/>
      <c r="FW42" s="60"/>
      <c r="FX42" s="60"/>
      <c r="FY42" s="60"/>
      <c r="FZ42" s="60"/>
      <c r="GA42" s="60"/>
      <c r="GB42" s="60"/>
      <c r="GC42" s="60"/>
      <c r="GD42" s="60"/>
      <c r="GE42" s="60"/>
      <c r="GF42" s="60"/>
      <c r="GG42" s="60"/>
      <c r="GH42" s="60"/>
      <c r="GI42" s="60"/>
      <c r="GJ42" s="60"/>
      <c r="GK42" s="60"/>
      <c r="GL42" s="60"/>
      <c r="GM42" s="60"/>
      <c r="GN42" s="60"/>
      <c r="GO42" s="60"/>
      <c r="GP42" s="60"/>
      <c r="GQ42" s="60"/>
      <c r="GR42" s="60"/>
      <c r="GS42" s="60"/>
      <c r="GT42" s="60"/>
      <c r="GU42" s="60"/>
      <c r="GV42" s="60"/>
      <c r="GW42" s="60"/>
      <c r="GX42" s="60"/>
      <c r="GY42" s="60"/>
      <c r="GZ42" s="60"/>
      <c r="HA42" s="60"/>
      <c r="HB42" s="60"/>
      <c r="HC42" s="60"/>
      <c r="HD42" s="60"/>
      <c r="HE42" s="60"/>
      <c r="HF42" s="60"/>
      <c r="HG42" s="60"/>
      <c r="HH42" s="60"/>
      <c r="HI42" s="60"/>
      <c r="HJ42" s="60"/>
      <c r="HK42" s="60"/>
      <c r="HL42" s="60"/>
      <c r="HM42" s="60"/>
      <c r="HN42" s="60"/>
      <c r="HO42" s="60"/>
      <c r="HP42" s="60"/>
      <c r="HQ42" s="60"/>
      <c r="HR42" s="60"/>
      <c r="HS42" s="60"/>
      <c r="HT42" s="60"/>
      <c r="HU42" s="60"/>
      <c r="HV42" s="60"/>
      <c r="HW42" s="60"/>
      <c r="HX42" s="60"/>
      <c r="HY42" s="60"/>
      <c r="HZ42" s="60"/>
      <c r="IA42" s="60"/>
      <c r="IB42" s="60"/>
      <c r="IC42" s="60"/>
      <c r="ID42" s="60"/>
      <c r="IE42" s="60"/>
      <c r="IF42" s="60"/>
      <c r="IG42" s="60"/>
      <c r="IH42" s="60"/>
      <c r="II42" s="60"/>
      <c r="IJ42" s="60"/>
      <c r="IK42" s="60"/>
    </row>
    <row r="43" ht="20.1" customHeight="1" spans="1:245">
      <c r="A43" s="60"/>
      <c r="B43" s="60"/>
      <c r="C43" s="60"/>
      <c r="D43" s="60"/>
      <c r="E43" s="60"/>
      <c r="F43" s="56"/>
      <c r="G43" s="56"/>
      <c r="H43" s="59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  <c r="BT43" s="60"/>
      <c r="BU43" s="60"/>
      <c r="BV43" s="60"/>
      <c r="BW43" s="60"/>
      <c r="BX43" s="60"/>
      <c r="BY43" s="60"/>
      <c r="BZ43" s="60"/>
      <c r="CA43" s="60"/>
      <c r="CB43" s="60"/>
      <c r="CC43" s="60"/>
      <c r="CD43" s="60"/>
      <c r="CE43" s="60"/>
      <c r="CF43" s="60"/>
      <c r="CG43" s="60"/>
      <c r="CH43" s="60"/>
      <c r="CI43" s="60"/>
      <c r="CJ43" s="60"/>
      <c r="CK43" s="60"/>
      <c r="CL43" s="60"/>
      <c r="CM43" s="60"/>
      <c r="CN43" s="60"/>
      <c r="CO43" s="60"/>
      <c r="CP43" s="60"/>
      <c r="CQ43" s="60"/>
      <c r="CR43" s="60"/>
      <c r="CS43" s="60"/>
      <c r="CT43" s="60"/>
      <c r="CU43" s="60"/>
      <c r="CV43" s="60"/>
      <c r="CW43" s="60"/>
      <c r="CX43" s="60"/>
      <c r="CY43" s="60"/>
      <c r="CZ43" s="60"/>
      <c r="DA43" s="60"/>
      <c r="DB43" s="60"/>
      <c r="DC43" s="60"/>
      <c r="DD43" s="60"/>
      <c r="DE43" s="60"/>
      <c r="DF43" s="60"/>
      <c r="DG43" s="60"/>
      <c r="DH43" s="60"/>
      <c r="DI43" s="60"/>
      <c r="DJ43" s="60"/>
      <c r="DK43" s="60"/>
      <c r="DL43" s="60"/>
      <c r="DM43" s="60"/>
      <c r="DN43" s="60"/>
      <c r="DO43" s="60"/>
      <c r="DP43" s="60"/>
      <c r="DQ43" s="60"/>
      <c r="DR43" s="60"/>
      <c r="DS43" s="60"/>
      <c r="DT43" s="60"/>
      <c r="DU43" s="60"/>
      <c r="DV43" s="60"/>
      <c r="DW43" s="60"/>
      <c r="DX43" s="60"/>
      <c r="DY43" s="60"/>
      <c r="DZ43" s="60"/>
      <c r="EA43" s="60"/>
      <c r="EB43" s="60"/>
      <c r="EC43" s="60"/>
      <c r="ED43" s="60"/>
      <c r="EE43" s="60"/>
      <c r="EF43" s="60"/>
      <c r="EG43" s="60"/>
      <c r="EH43" s="60"/>
      <c r="EI43" s="60"/>
      <c r="EJ43" s="60"/>
      <c r="EK43" s="60"/>
      <c r="EL43" s="60"/>
      <c r="EM43" s="60"/>
      <c r="EN43" s="60"/>
      <c r="EO43" s="60"/>
      <c r="EP43" s="60"/>
      <c r="EQ43" s="60"/>
      <c r="ER43" s="60"/>
      <c r="ES43" s="60"/>
      <c r="ET43" s="60"/>
      <c r="EU43" s="60"/>
      <c r="EV43" s="60"/>
      <c r="EW43" s="60"/>
      <c r="EX43" s="60"/>
      <c r="EY43" s="60"/>
      <c r="EZ43" s="60"/>
      <c r="FA43" s="60"/>
      <c r="FB43" s="60"/>
      <c r="FC43" s="60"/>
      <c r="FD43" s="60"/>
      <c r="FE43" s="60"/>
      <c r="FF43" s="60"/>
      <c r="FG43" s="60"/>
      <c r="FH43" s="60"/>
      <c r="FI43" s="60"/>
      <c r="FJ43" s="60"/>
      <c r="FK43" s="60"/>
      <c r="FL43" s="60"/>
      <c r="FM43" s="60"/>
      <c r="FN43" s="60"/>
      <c r="FO43" s="60"/>
      <c r="FP43" s="60"/>
      <c r="FQ43" s="60"/>
      <c r="FR43" s="60"/>
      <c r="FS43" s="60"/>
      <c r="FT43" s="60"/>
      <c r="FU43" s="60"/>
      <c r="FV43" s="60"/>
      <c r="FW43" s="60"/>
      <c r="FX43" s="60"/>
      <c r="FY43" s="60"/>
      <c r="FZ43" s="60"/>
      <c r="GA43" s="60"/>
      <c r="GB43" s="60"/>
      <c r="GC43" s="60"/>
      <c r="GD43" s="60"/>
      <c r="GE43" s="60"/>
      <c r="GF43" s="60"/>
      <c r="GG43" s="60"/>
      <c r="GH43" s="60"/>
      <c r="GI43" s="60"/>
      <c r="GJ43" s="60"/>
      <c r="GK43" s="60"/>
      <c r="GL43" s="60"/>
      <c r="GM43" s="60"/>
      <c r="GN43" s="60"/>
      <c r="GO43" s="60"/>
      <c r="GP43" s="60"/>
      <c r="GQ43" s="60"/>
      <c r="GR43" s="60"/>
      <c r="GS43" s="60"/>
      <c r="GT43" s="60"/>
      <c r="GU43" s="60"/>
      <c r="GV43" s="60"/>
      <c r="GW43" s="60"/>
      <c r="GX43" s="60"/>
      <c r="GY43" s="60"/>
      <c r="GZ43" s="60"/>
      <c r="HA43" s="60"/>
      <c r="HB43" s="60"/>
      <c r="HC43" s="60"/>
      <c r="HD43" s="60"/>
      <c r="HE43" s="60"/>
      <c r="HF43" s="60"/>
      <c r="HG43" s="60"/>
      <c r="HH43" s="60"/>
      <c r="HI43" s="60"/>
      <c r="HJ43" s="60"/>
      <c r="HK43" s="60"/>
      <c r="HL43" s="60"/>
      <c r="HM43" s="60"/>
      <c r="HN43" s="60"/>
      <c r="HO43" s="60"/>
      <c r="HP43" s="60"/>
      <c r="HQ43" s="60"/>
      <c r="HR43" s="60"/>
      <c r="HS43" s="60"/>
      <c r="HT43" s="60"/>
      <c r="HU43" s="60"/>
      <c r="HV43" s="60"/>
      <c r="HW43" s="60"/>
      <c r="HX43" s="60"/>
      <c r="HY43" s="60"/>
      <c r="HZ43" s="60"/>
      <c r="IA43" s="60"/>
      <c r="IB43" s="60"/>
      <c r="IC43" s="60"/>
      <c r="ID43" s="60"/>
      <c r="IE43" s="60"/>
      <c r="IF43" s="60"/>
      <c r="IG43" s="60"/>
      <c r="IH43" s="60"/>
      <c r="II43" s="60"/>
      <c r="IJ43" s="60"/>
      <c r="IK43" s="60"/>
    </row>
    <row r="44" ht="20.1" customHeight="1" spans="1:245">
      <c r="A44" s="60"/>
      <c r="B44" s="60"/>
      <c r="C44" s="60"/>
      <c r="D44" s="60"/>
      <c r="E44" s="60"/>
      <c r="F44" s="56"/>
      <c r="G44" s="56"/>
      <c r="H44" s="59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/>
      <c r="BI44" s="60"/>
      <c r="BJ44" s="60"/>
      <c r="BK44" s="60"/>
      <c r="BL44" s="60"/>
      <c r="BM44" s="60"/>
      <c r="BN44" s="60"/>
      <c r="BO44" s="60"/>
      <c r="BP44" s="60"/>
      <c r="BQ44" s="60"/>
      <c r="BR44" s="60"/>
      <c r="BS44" s="60"/>
      <c r="BT44" s="60"/>
      <c r="BU44" s="60"/>
      <c r="BV44" s="60"/>
      <c r="BW44" s="60"/>
      <c r="BX44" s="60"/>
      <c r="BY44" s="60"/>
      <c r="BZ44" s="60"/>
      <c r="CA44" s="60"/>
      <c r="CB44" s="60"/>
      <c r="CC44" s="60"/>
      <c r="CD44" s="60"/>
      <c r="CE44" s="60"/>
      <c r="CF44" s="60"/>
      <c r="CG44" s="60"/>
      <c r="CH44" s="60"/>
      <c r="CI44" s="60"/>
      <c r="CJ44" s="60"/>
      <c r="CK44" s="60"/>
      <c r="CL44" s="60"/>
      <c r="CM44" s="60"/>
      <c r="CN44" s="60"/>
      <c r="CO44" s="60"/>
      <c r="CP44" s="60"/>
      <c r="CQ44" s="60"/>
      <c r="CR44" s="60"/>
      <c r="CS44" s="60"/>
      <c r="CT44" s="60"/>
      <c r="CU44" s="60"/>
      <c r="CV44" s="60"/>
      <c r="CW44" s="60"/>
      <c r="CX44" s="60"/>
      <c r="CY44" s="60"/>
      <c r="CZ44" s="60"/>
      <c r="DA44" s="60"/>
      <c r="DB44" s="60"/>
      <c r="DC44" s="60"/>
      <c r="DD44" s="60"/>
      <c r="DE44" s="60"/>
      <c r="DF44" s="60"/>
      <c r="DG44" s="60"/>
      <c r="DH44" s="60"/>
      <c r="DI44" s="60"/>
      <c r="DJ44" s="60"/>
      <c r="DK44" s="60"/>
      <c r="DL44" s="60"/>
      <c r="DM44" s="60"/>
      <c r="DN44" s="60"/>
      <c r="DO44" s="60"/>
      <c r="DP44" s="60"/>
      <c r="DQ44" s="60"/>
      <c r="DR44" s="60"/>
      <c r="DS44" s="60"/>
      <c r="DT44" s="60"/>
      <c r="DU44" s="60"/>
      <c r="DV44" s="60"/>
      <c r="DW44" s="60"/>
      <c r="DX44" s="60"/>
      <c r="DY44" s="60"/>
      <c r="DZ44" s="60"/>
      <c r="EA44" s="60"/>
      <c r="EB44" s="60"/>
      <c r="EC44" s="60"/>
      <c r="ED44" s="60"/>
      <c r="EE44" s="60"/>
      <c r="EF44" s="60"/>
      <c r="EG44" s="60"/>
      <c r="EH44" s="60"/>
      <c r="EI44" s="60"/>
      <c r="EJ44" s="60"/>
      <c r="EK44" s="60"/>
      <c r="EL44" s="60"/>
      <c r="EM44" s="60"/>
      <c r="EN44" s="60"/>
      <c r="EO44" s="60"/>
      <c r="EP44" s="60"/>
      <c r="EQ44" s="60"/>
      <c r="ER44" s="60"/>
      <c r="ES44" s="60"/>
      <c r="ET44" s="60"/>
      <c r="EU44" s="60"/>
      <c r="EV44" s="60"/>
      <c r="EW44" s="60"/>
      <c r="EX44" s="60"/>
      <c r="EY44" s="60"/>
      <c r="EZ44" s="60"/>
      <c r="FA44" s="60"/>
      <c r="FB44" s="60"/>
      <c r="FC44" s="60"/>
      <c r="FD44" s="60"/>
      <c r="FE44" s="60"/>
      <c r="FF44" s="60"/>
      <c r="FG44" s="60"/>
      <c r="FH44" s="60"/>
      <c r="FI44" s="60"/>
      <c r="FJ44" s="60"/>
      <c r="FK44" s="60"/>
      <c r="FL44" s="60"/>
      <c r="FM44" s="60"/>
      <c r="FN44" s="60"/>
      <c r="FO44" s="60"/>
      <c r="FP44" s="60"/>
      <c r="FQ44" s="60"/>
      <c r="FR44" s="60"/>
      <c r="FS44" s="60"/>
      <c r="FT44" s="60"/>
      <c r="FU44" s="60"/>
      <c r="FV44" s="60"/>
      <c r="FW44" s="60"/>
      <c r="FX44" s="60"/>
      <c r="FY44" s="60"/>
      <c r="FZ44" s="60"/>
      <c r="GA44" s="60"/>
      <c r="GB44" s="60"/>
      <c r="GC44" s="60"/>
      <c r="GD44" s="60"/>
      <c r="GE44" s="60"/>
      <c r="GF44" s="60"/>
      <c r="GG44" s="60"/>
      <c r="GH44" s="60"/>
      <c r="GI44" s="60"/>
      <c r="GJ44" s="60"/>
      <c r="GK44" s="60"/>
      <c r="GL44" s="60"/>
      <c r="GM44" s="60"/>
      <c r="GN44" s="60"/>
      <c r="GO44" s="60"/>
      <c r="GP44" s="60"/>
      <c r="GQ44" s="60"/>
      <c r="GR44" s="60"/>
      <c r="GS44" s="60"/>
      <c r="GT44" s="60"/>
      <c r="GU44" s="60"/>
      <c r="GV44" s="60"/>
      <c r="GW44" s="60"/>
      <c r="GX44" s="60"/>
      <c r="GY44" s="60"/>
      <c r="GZ44" s="60"/>
      <c r="HA44" s="60"/>
      <c r="HB44" s="60"/>
      <c r="HC44" s="60"/>
      <c r="HD44" s="60"/>
      <c r="HE44" s="60"/>
      <c r="HF44" s="60"/>
      <c r="HG44" s="60"/>
      <c r="HH44" s="60"/>
      <c r="HI44" s="60"/>
      <c r="HJ44" s="60"/>
      <c r="HK44" s="60"/>
      <c r="HL44" s="60"/>
      <c r="HM44" s="60"/>
      <c r="HN44" s="60"/>
      <c r="HO44" s="60"/>
      <c r="HP44" s="60"/>
      <c r="HQ44" s="60"/>
      <c r="HR44" s="60"/>
      <c r="HS44" s="60"/>
      <c r="HT44" s="60"/>
      <c r="HU44" s="60"/>
      <c r="HV44" s="60"/>
      <c r="HW44" s="60"/>
      <c r="HX44" s="60"/>
      <c r="HY44" s="60"/>
      <c r="HZ44" s="60"/>
      <c r="IA44" s="60"/>
      <c r="IB44" s="60"/>
      <c r="IC44" s="60"/>
      <c r="ID44" s="60"/>
      <c r="IE44" s="60"/>
      <c r="IF44" s="60"/>
      <c r="IG44" s="60"/>
      <c r="IH44" s="60"/>
      <c r="II44" s="60"/>
      <c r="IJ44" s="60"/>
      <c r="IK44" s="60"/>
    </row>
    <row r="45" ht="20.1" customHeight="1" spans="1:245">
      <c r="A45" s="60"/>
      <c r="B45" s="60"/>
      <c r="C45" s="60"/>
      <c r="D45" s="60"/>
      <c r="E45" s="60"/>
      <c r="F45" s="56"/>
      <c r="G45" s="56"/>
      <c r="H45" s="59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60"/>
      <c r="BP45" s="60"/>
      <c r="BQ45" s="60"/>
      <c r="BR45" s="60"/>
      <c r="BS45" s="60"/>
      <c r="BT45" s="60"/>
      <c r="BU45" s="60"/>
      <c r="BV45" s="60"/>
      <c r="BW45" s="60"/>
      <c r="BX45" s="60"/>
      <c r="BY45" s="60"/>
      <c r="BZ45" s="60"/>
      <c r="CA45" s="60"/>
      <c r="CB45" s="60"/>
      <c r="CC45" s="60"/>
      <c r="CD45" s="60"/>
      <c r="CE45" s="60"/>
      <c r="CF45" s="60"/>
      <c r="CG45" s="60"/>
      <c r="CH45" s="60"/>
      <c r="CI45" s="60"/>
      <c r="CJ45" s="60"/>
      <c r="CK45" s="60"/>
      <c r="CL45" s="60"/>
      <c r="CM45" s="60"/>
      <c r="CN45" s="60"/>
      <c r="CO45" s="60"/>
      <c r="CP45" s="60"/>
      <c r="CQ45" s="60"/>
      <c r="CR45" s="60"/>
      <c r="CS45" s="60"/>
      <c r="CT45" s="60"/>
      <c r="CU45" s="60"/>
      <c r="CV45" s="60"/>
      <c r="CW45" s="60"/>
      <c r="CX45" s="60"/>
      <c r="CY45" s="60"/>
      <c r="CZ45" s="60"/>
      <c r="DA45" s="60"/>
      <c r="DB45" s="60"/>
      <c r="DC45" s="60"/>
      <c r="DD45" s="60"/>
      <c r="DE45" s="60"/>
      <c r="DF45" s="60"/>
      <c r="DG45" s="60"/>
      <c r="DH45" s="60"/>
      <c r="DI45" s="60"/>
      <c r="DJ45" s="60"/>
      <c r="DK45" s="60"/>
      <c r="DL45" s="60"/>
      <c r="DM45" s="60"/>
      <c r="DN45" s="60"/>
      <c r="DO45" s="60"/>
      <c r="DP45" s="60"/>
      <c r="DQ45" s="60"/>
      <c r="DR45" s="60"/>
      <c r="DS45" s="60"/>
      <c r="DT45" s="60"/>
      <c r="DU45" s="60"/>
      <c r="DV45" s="60"/>
      <c r="DW45" s="60"/>
      <c r="DX45" s="60"/>
      <c r="DY45" s="60"/>
      <c r="DZ45" s="60"/>
      <c r="EA45" s="60"/>
      <c r="EB45" s="60"/>
      <c r="EC45" s="60"/>
      <c r="ED45" s="60"/>
      <c r="EE45" s="60"/>
      <c r="EF45" s="60"/>
      <c r="EG45" s="60"/>
      <c r="EH45" s="60"/>
      <c r="EI45" s="60"/>
      <c r="EJ45" s="60"/>
      <c r="EK45" s="60"/>
      <c r="EL45" s="60"/>
      <c r="EM45" s="60"/>
      <c r="EN45" s="60"/>
      <c r="EO45" s="60"/>
      <c r="EP45" s="60"/>
      <c r="EQ45" s="60"/>
      <c r="ER45" s="60"/>
      <c r="ES45" s="60"/>
      <c r="ET45" s="60"/>
      <c r="EU45" s="60"/>
      <c r="EV45" s="60"/>
      <c r="EW45" s="60"/>
      <c r="EX45" s="60"/>
      <c r="EY45" s="60"/>
      <c r="EZ45" s="60"/>
      <c r="FA45" s="60"/>
      <c r="FB45" s="60"/>
      <c r="FC45" s="60"/>
      <c r="FD45" s="60"/>
      <c r="FE45" s="60"/>
      <c r="FF45" s="60"/>
      <c r="FG45" s="60"/>
      <c r="FH45" s="60"/>
      <c r="FI45" s="60"/>
      <c r="FJ45" s="60"/>
      <c r="FK45" s="60"/>
      <c r="FL45" s="60"/>
      <c r="FM45" s="60"/>
      <c r="FN45" s="60"/>
      <c r="FO45" s="60"/>
      <c r="FP45" s="60"/>
      <c r="FQ45" s="60"/>
      <c r="FR45" s="60"/>
      <c r="FS45" s="60"/>
      <c r="FT45" s="60"/>
      <c r="FU45" s="60"/>
      <c r="FV45" s="60"/>
      <c r="FW45" s="60"/>
      <c r="FX45" s="60"/>
      <c r="FY45" s="60"/>
      <c r="FZ45" s="60"/>
      <c r="GA45" s="60"/>
      <c r="GB45" s="60"/>
      <c r="GC45" s="60"/>
      <c r="GD45" s="60"/>
      <c r="GE45" s="60"/>
      <c r="GF45" s="60"/>
      <c r="GG45" s="60"/>
      <c r="GH45" s="60"/>
      <c r="GI45" s="60"/>
      <c r="GJ45" s="60"/>
      <c r="GK45" s="60"/>
      <c r="GL45" s="60"/>
      <c r="GM45" s="60"/>
      <c r="GN45" s="60"/>
      <c r="GO45" s="60"/>
      <c r="GP45" s="60"/>
      <c r="GQ45" s="60"/>
      <c r="GR45" s="60"/>
      <c r="GS45" s="60"/>
      <c r="GT45" s="60"/>
      <c r="GU45" s="60"/>
      <c r="GV45" s="60"/>
      <c r="GW45" s="60"/>
      <c r="GX45" s="60"/>
      <c r="GY45" s="60"/>
      <c r="GZ45" s="60"/>
      <c r="HA45" s="60"/>
      <c r="HB45" s="60"/>
      <c r="HC45" s="60"/>
      <c r="HD45" s="60"/>
      <c r="HE45" s="60"/>
      <c r="HF45" s="60"/>
      <c r="HG45" s="60"/>
      <c r="HH45" s="60"/>
      <c r="HI45" s="60"/>
      <c r="HJ45" s="60"/>
      <c r="HK45" s="60"/>
      <c r="HL45" s="60"/>
      <c r="HM45" s="60"/>
      <c r="HN45" s="60"/>
      <c r="HO45" s="60"/>
      <c r="HP45" s="60"/>
      <c r="HQ45" s="60"/>
      <c r="HR45" s="60"/>
      <c r="HS45" s="60"/>
      <c r="HT45" s="60"/>
      <c r="HU45" s="60"/>
      <c r="HV45" s="60"/>
      <c r="HW45" s="60"/>
      <c r="HX45" s="60"/>
      <c r="HY45" s="60"/>
      <c r="HZ45" s="60"/>
      <c r="IA45" s="60"/>
      <c r="IB45" s="60"/>
      <c r="IC45" s="60"/>
      <c r="ID45" s="60"/>
      <c r="IE45" s="60"/>
      <c r="IF45" s="60"/>
      <c r="IG45" s="60"/>
      <c r="IH45" s="60"/>
      <c r="II45" s="60"/>
      <c r="IJ45" s="60"/>
      <c r="IK45" s="60"/>
    </row>
    <row r="46" ht="20.1" customHeight="1" spans="1:245">
      <c r="A46" s="60"/>
      <c r="B46" s="60"/>
      <c r="C46" s="60"/>
      <c r="D46" s="60"/>
      <c r="E46" s="60"/>
      <c r="F46" s="56"/>
      <c r="G46" s="56"/>
      <c r="H46" s="59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0"/>
      <c r="CA46" s="60"/>
      <c r="CB46" s="60"/>
      <c r="CC46" s="60"/>
      <c r="CD46" s="60"/>
      <c r="CE46" s="60"/>
      <c r="CF46" s="60"/>
      <c r="CG46" s="60"/>
      <c r="CH46" s="60"/>
      <c r="CI46" s="60"/>
      <c r="CJ46" s="60"/>
      <c r="CK46" s="60"/>
      <c r="CL46" s="60"/>
      <c r="CM46" s="60"/>
      <c r="CN46" s="60"/>
      <c r="CO46" s="60"/>
      <c r="CP46" s="60"/>
      <c r="CQ46" s="60"/>
      <c r="CR46" s="60"/>
      <c r="CS46" s="60"/>
      <c r="CT46" s="60"/>
      <c r="CU46" s="60"/>
      <c r="CV46" s="60"/>
      <c r="CW46" s="60"/>
      <c r="CX46" s="60"/>
      <c r="CY46" s="60"/>
      <c r="CZ46" s="60"/>
      <c r="DA46" s="60"/>
      <c r="DB46" s="60"/>
      <c r="DC46" s="60"/>
      <c r="DD46" s="60"/>
      <c r="DE46" s="60"/>
      <c r="DF46" s="60"/>
      <c r="DG46" s="60"/>
      <c r="DH46" s="60"/>
      <c r="DI46" s="60"/>
      <c r="DJ46" s="60"/>
      <c r="DK46" s="60"/>
      <c r="DL46" s="60"/>
      <c r="DM46" s="60"/>
      <c r="DN46" s="60"/>
      <c r="DO46" s="60"/>
      <c r="DP46" s="60"/>
      <c r="DQ46" s="60"/>
      <c r="DR46" s="60"/>
      <c r="DS46" s="60"/>
      <c r="DT46" s="60"/>
      <c r="DU46" s="60"/>
      <c r="DV46" s="60"/>
      <c r="DW46" s="60"/>
      <c r="DX46" s="60"/>
      <c r="DY46" s="60"/>
      <c r="DZ46" s="60"/>
      <c r="EA46" s="60"/>
      <c r="EB46" s="60"/>
      <c r="EC46" s="60"/>
      <c r="ED46" s="60"/>
      <c r="EE46" s="60"/>
      <c r="EF46" s="60"/>
      <c r="EG46" s="60"/>
      <c r="EH46" s="60"/>
      <c r="EI46" s="60"/>
      <c r="EJ46" s="60"/>
      <c r="EK46" s="60"/>
      <c r="EL46" s="60"/>
      <c r="EM46" s="60"/>
      <c r="EN46" s="60"/>
      <c r="EO46" s="60"/>
      <c r="EP46" s="60"/>
      <c r="EQ46" s="60"/>
      <c r="ER46" s="60"/>
      <c r="ES46" s="60"/>
      <c r="ET46" s="60"/>
      <c r="EU46" s="60"/>
      <c r="EV46" s="60"/>
      <c r="EW46" s="60"/>
      <c r="EX46" s="60"/>
      <c r="EY46" s="60"/>
      <c r="EZ46" s="60"/>
      <c r="FA46" s="60"/>
      <c r="FB46" s="60"/>
      <c r="FC46" s="60"/>
      <c r="FD46" s="60"/>
      <c r="FE46" s="60"/>
      <c r="FF46" s="60"/>
      <c r="FG46" s="60"/>
      <c r="FH46" s="60"/>
      <c r="FI46" s="60"/>
      <c r="FJ46" s="60"/>
      <c r="FK46" s="60"/>
      <c r="FL46" s="60"/>
      <c r="FM46" s="60"/>
      <c r="FN46" s="60"/>
      <c r="FO46" s="60"/>
      <c r="FP46" s="60"/>
      <c r="FQ46" s="60"/>
      <c r="FR46" s="60"/>
      <c r="FS46" s="60"/>
      <c r="FT46" s="60"/>
      <c r="FU46" s="60"/>
      <c r="FV46" s="60"/>
      <c r="FW46" s="60"/>
      <c r="FX46" s="60"/>
      <c r="FY46" s="60"/>
      <c r="FZ46" s="60"/>
      <c r="GA46" s="60"/>
      <c r="GB46" s="60"/>
      <c r="GC46" s="60"/>
      <c r="GD46" s="60"/>
      <c r="GE46" s="60"/>
      <c r="GF46" s="60"/>
      <c r="GG46" s="60"/>
      <c r="GH46" s="60"/>
      <c r="GI46" s="60"/>
      <c r="GJ46" s="60"/>
      <c r="GK46" s="60"/>
      <c r="GL46" s="60"/>
      <c r="GM46" s="60"/>
      <c r="GN46" s="60"/>
      <c r="GO46" s="60"/>
      <c r="GP46" s="60"/>
      <c r="GQ46" s="60"/>
      <c r="GR46" s="60"/>
      <c r="GS46" s="60"/>
      <c r="GT46" s="60"/>
      <c r="GU46" s="60"/>
      <c r="GV46" s="60"/>
      <c r="GW46" s="60"/>
      <c r="GX46" s="60"/>
      <c r="GY46" s="60"/>
      <c r="GZ46" s="60"/>
      <c r="HA46" s="60"/>
      <c r="HB46" s="60"/>
      <c r="HC46" s="60"/>
      <c r="HD46" s="60"/>
      <c r="HE46" s="60"/>
      <c r="HF46" s="60"/>
      <c r="HG46" s="60"/>
      <c r="HH46" s="60"/>
      <c r="HI46" s="60"/>
      <c r="HJ46" s="60"/>
      <c r="HK46" s="60"/>
      <c r="HL46" s="60"/>
      <c r="HM46" s="60"/>
      <c r="HN46" s="60"/>
      <c r="HO46" s="60"/>
      <c r="HP46" s="60"/>
      <c r="HQ46" s="60"/>
      <c r="HR46" s="60"/>
      <c r="HS46" s="60"/>
      <c r="HT46" s="60"/>
      <c r="HU46" s="60"/>
      <c r="HV46" s="60"/>
      <c r="HW46" s="60"/>
      <c r="HX46" s="60"/>
      <c r="HY46" s="60"/>
      <c r="HZ46" s="60"/>
      <c r="IA46" s="60"/>
      <c r="IB46" s="60"/>
      <c r="IC46" s="60"/>
      <c r="ID46" s="60"/>
      <c r="IE46" s="60"/>
      <c r="IF46" s="60"/>
      <c r="IG46" s="60"/>
      <c r="IH46" s="60"/>
      <c r="II46" s="60"/>
      <c r="IJ46" s="60"/>
      <c r="IK46" s="60"/>
    </row>
    <row r="47" ht="20.1" customHeight="1" spans="1:245">
      <c r="A47" s="60"/>
      <c r="B47" s="60"/>
      <c r="C47" s="60"/>
      <c r="D47" s="60"/>
      <c r="E47" s="60"/>
      <c r="F47" s="56"/>
      <c r="G47" s="56"/>
      <c r="H47" s="59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P47" s="60"/>
      <c r="BQ47" s="60"/>
      <c r="BR47" s="60"/>
      <c r="BS47" s="60"/>
      <c r="BT47" s="60"/>
      <c r="BU47" s="60"/>
      <c r="BV47" s="60"/>
      <c r="BW47" s="60"/>
      <c r="BX47" s="60"/>
      <c r="BY47" s="60"/>
      <c r="BZ47" s="60"/>
      <c r="CA47" s="60"/>
      <c r="CB47" s="60"/>
      <c r="CC47" s="60"/>
      <c r="CD47" s="60"/>
      <c r="CE47" s="60"/>
      <c r="CF47" s="60"/>
      <c r="CG47" s="60"/>
      <c r="CH47" s="60"/>
      <c r="CI47" s="60"/>
      <c r="CJ47" s="60"/>
      <c r="CK47" s="60"/>
      <c r="CL47" s="60"/>
      <c r="CM47" s="60"/>
      <c r="CN47" s="60"/>
      <c r="CO47" s="60"/>
      <c r="CP47" s="60"/>
      <c r="CQ47" s="60"/>
      <c r="CR47" s="60"/>
      <c r="CS47" s="60"/>
      <c r="CT47" s="60"/>
      <c r="CU47" s="60"/>
      <c r="CV47" s="60"/>
      <c r="CW47" s="60"/>
      <c r="CX47" s="60"/>
      <c r="CY47" s="60"/>
      <c r="CZ47" s="60"/>
      <c r="DA47" s="60"/>
      <c r="DB47" s="60"/>
      <c r="DC47" s="60"/>
      <c r="DD47" s="60"/>
      <c r="DE47" s="60"/>
      <c r="DF47" s="60"/>
      <c r="DG47" s="60"/>
      <c r="DH47" s="60"/>
      <c r="DI47" s="60"/>
      <c r="DJ47" s="60"/>
      <c r="DK47" s="60"/>
      <c r="DL47" s="60"/>
      <c r="DM47" s="60"/>
      <c r="DN47" s="60"/>
      <c r="DO47" s="60"/>
      <c r="DP47" s="60"/>
      <c r="DQ47" s="60"/>
      <c r="DR47" s="60"/>
      <c r="DS47" s="60"/>
      <c r="DT47" s="60"/>
      <c r="DU47" s="60"/>
      <c r="DV47" s="60"/>
      <c r="DW47" s="60"/>
      <c r="DX47" s="60"/>
      <c r="DY47" s="60"/>
      <c r="DZ47" s="60"/>
      <c r="EA47" s="60"/>
      <c r="EB47" s="60"/>
      <c r="EC47" s="60"/>
      <c r="ED47" s="60"/>
      <c r="EE47" s="60"/>
      <c r="EF47" s="60"/>
      <c r="EG47" s="60"/>
      <c r="EH47" s="60"/>
      <c r="EI47" s="60"/>
      <c r="EJ47" s="60"/>
      <c r="EK47" s="60"/>
      <c r="EL47" s="60"/>
      <c r="EM47" s="60"/>
      <c r="EN47" s="60"/>
      <c r="EO47" s="60"/>
      <c r="EP47" s="60"/>
      <c r="EQ47" s="60"/>
      <c r="ER47" s="60"/>
      <c r="ES47" s="60"/>
      <c r="ET47" s="60"/>
      <c r="EU47" s="60"/>
      <c r="EV47" s="60"/>
      <c r="EW47" s="60"/>
      <c r="EX47" s="60"/>
      <c r="EY47" s="60"/>
      <c r="EZ47" s="60"/>
      <c r="FA47" s="60"/>
      <c r="FB47" s="60"/>
      <c r="FC47" s="60"/>
      <c r="FD47" s="60"/>
      <c r="FE47" s="60"/>
      <c r="FF47" s="60"/>
      <c r="FG47" s="60"/>
      <c r="FH47" s="60"/>
      <c r="FI47" s="60"/>
      <c r="FJ47" s="60"/>
      <c r="FK47" s="60"/>
      <c r="FL47" s="60"/>
      <c r="FM47" s="60"/>
      <c r="FN47" s="60"/>
      <c r="FO47" s="60"/>
      <c r="FP47" s="60"/>
      <c r="FQ47" s="60"/>
      <c r="FR47" s="60"/>
      <c r="FS47" s="60"/>
      <c r="FT47" s="60"/>
      <c r="FU47" s="60"/>
      <c r="FV47" s="60"/>
      <c r="FW47" s="60"/>
      <c r="FX47" s="60"/>
      <c r="FY47" s="60"/>
      <c r="FZ47" s="60"/>
      <c r="GA47" s="60"/>
      <c r="GB47" s="60"/>
      <c r="GC47" s="60"/>
      <c r="GD47" s="60"/>
      <c r="GE47" s="60"/>
      <c r="GF47" s="60"/>
      <c r="GG47" s="60"/>
      <c r="GH47" s="60"/>
      <c r="GI47" s="60"/>
      <c r="GJ47" s="60"/>
      <c r="GK47" s="60"/>
      <c r="GL47" s="60"/>
      <c r="GM47" s="60"/>
      <c r="GN47" s="60"/>
      <c r="GO47" s="60"/>
      <c r="GP47" s="60"/>
      <c r="GQ47" s="60"/>
      <c r="GR47" s="60"/>
      <c r="GS47" s="60"/>
      <c r="GT47" s="60"/>
      <c r="GU47" s="60"/>
      <c r="GV47" s="60"/>
      <c r="GW47" s="60"/>
      <c r="GX47" s="60"/>
      <c r="GY47" s="60"/>
      <c r="GZ47" s="60"/>
      <c r="HA47" s="60"/>
      <c r="HB47" s="60"/>
      <c r="HC47" s="60"/>
      <c r="HD47" s="60"/>
      <c r="HE47" s="60"/>
      <c r="HF47" s="60"/>
      <c r="HG47" s="60"/>
      <c r="HH47" s="60"/>
      <c r="HI47" s="60"/>
      <c r="HJ47" s="60"/>
      <c r="HK47" s="60"/>
      <c r="HL47" s="60"/>
      <c r="HM47" s="60"/>
      <c r="HN47" s="60"/>
      <c r="HO47" s="60"/>
      <c r="HP47" s="60"/>
      <c r="HQ47" s="60"/>
      <c r="HR47" s="60"/>
      <c r="HS47" s="60"/>
      <c r="HT47" s="60"/>
      <c r="HU47" s="60"/>
      <c r="HV47" s="60"/>
      <c r="HW47" s="60"/>
      <c r="HX47" s="60"/>
      <c r="HY47" s="60"/>
      <c r="HZ47" s="60"/>
      <c r="IA47" s="60"/>
      <c r="IB47" s="60"/>
      <c r="IC47" s="60"/>
      <c r="ID47" s="60"/>
      <c r="IE47" s="60"/>
      <c r="IF47" s="60"/>
      <c r="IG47" s="60"/>
      <c r="IH47" s="60"/>
      <c r="II47" s="60"/>
      <c r="IJ47" s="60"/>
      <c r="IK47" s="60"/>
    </row>
    <row r="48" ht="20.1" customHeight="1" spans="1:245">
      <c r="A48" s="60"/>
      <c r="B48" s="60"/>
      <c r="C48" s="60"/>
      <c r="D48" s="60"/>
      <c r="E48" s="60"/>
      <c r="F48" s="56"/>
      <c r="G48" s="56"/>
      <c r="H48" s="59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  <c r="BP48" s="60"/>
      <c r="BQ48" s="60"/>
      <c r="BR48" s="60"/>
      <c r="BS48" s="60"/>
      <c r="BT48" s="60"/>
      <c r="BU48" s="60"/>
      <c r="BV48" s="60"/>
      <c r="BW48" s="60"/>
      <c r="BX48" s="60"/>
      <c r="BY48" s="60"/>
      <c r="BZ48" s="60"/>
      <c r="CA48" s="60"/>
      <c r="CB48" s="60"/>
      <c r="CC48" s="60"/>
      <c r="CD48" s="60"/>
      <c r="CE48" s="60"/>
      <c r="CF48" s="60"/>
      <c r="CG48" s="60"/>
      <c r="CH48" s="60"/>
      <c r="CI48" s="60"/>
      <c r="CJ48" s="60"/>
      <c r="CK48" s="60"/>
      <c r="CL48" s="60"/>
      <c r="CM48" s="60"/>
      <c r="CN48" s="60"/>
      <c r="CO48" s="60"/>
      <c r="CP48" s="60"/>
      <c r="CQ48" s="60"/>
      <c r="CR48" s="60"/>
      <c r="CS48" s="60"/>
      <c r="CT48" s="60"/>
      <c r="CU48" s="60"/>
      <c r="CV48" s="60"/>
      <c r="CW48" s="60"/>
      <c r="CX48" s="60"/>
      <c r="CY48" s="60"/>
      <c r="CZ48" s="60"/>
      <c r="DA48" s="60"/>
      <c r="DB48" s="60"/>
      <c r="DC48" s="60"/>
      <c r="DD48" s="60"/>
      <c r="DE48" s="60"/>
      <c r="DF48" s="60"/>
      <c r="DG48" s="60"/>
      <c r="DH48" s="60"/>
      <c r="DI48" s="60"/>
      <c r="DJ48" s="60"/>
      <c r="DK48" s="60"/>
      <c r="DL48" s="60"/>
      <c r="DM48" s="60"/>
      <c r="DN48" s="60"/>
      <c r="DO48" s="60"/>
      <c r="DP48" s="60"/>
      <c r="DQ48" s="60"/>
      <c r="DR48" s="60"/>
      <c r="DS48" s="60"/>
      <c r="DT48" s="60"/>
      <c r="DU48" s="60"/>
      <c r="DV48" s="60"/>
      <c r="DW48" s="60"/>
      <c r="DX48" s="60"/>
      <c r="DY48" s="60"/>
      <c r="DZ48" s="60"/>
      <c r="EA48" s="60"/>
      <c r="EB48" s="60"/>
      <c r="EC48" s="60"/>
      <c r="ED48" s="60"/>
      <c r="EE48" s="60"/>
      <c r="EF48" s="60"/>
      <c r="EG48" s="60"/>
      <c r="EH48" s="60"/>
      <c r="EI48" s="60"/>
      <c r="EJ48" s="60"/>
      <c r="EK48" s="60"/>
      <c r="EL48" s="60"/>
      <c r="EM48" s="60"/>
      <c r="EN48" s="60"/>
      <c r="EO48" s="60"/>
      <c r="EP48" s="60"/>
      <c r="EQ48" s="60"/>
      <c r="ER48" s="60"/>
      <c r="ES48" s="60"/>
      <c r="ET48" s="60"/>
      <c r="EU48" s="60"/>
      <c r="EV48" s="60"/>
      <c r="EW48" s="60"/>
      <c r="EX48" s="60"/>
      <c r="EY48" s="60"/>
      <c r="EZ48" s="60"/>
      <c r="FA48" s="60"/>
      <c r="FB48" s="60"/>
      <c r="FC48" s="60"/>
      <c r="FD48" s="60"/>
      <c r="FE48" s="60"/>
      <c r="FF48" s="60"/>
      <c r="FG48" s="60"/>
      <c r="FH48" s="60"/>
      <c r="FI48" s="60"/>
      <c r="FJ48" s="60"/>
      <c r="FK48" s="60"/>
      <c r="FL48" s="60"/>
      <c r="FM48" s="60"/>
      <c r="FN48" s="60"/>
      <c r="FO48" s="60"/>
      <c r="FP48" s="60"/>
      <c r="FQ48" s="60"/>
      <c r="FR48" s="60"/>
      <c r="FS48" s="60"/>
      <c r="FT48" s="60"/>
      <c r="FU48" s="60"/>
      <c r="FV48" s="60"/>
      <c r="FW48" s="60"/>
      <c r="FX48" s="60"/>
      <c r="FY48" s="60"/>
      <c r="FZ48" s="60"/>
      <c r="GA48" s="60"/>
      <c r="GB48" s="60"/>
      <c r="GC48" s="60"/>
      <c r="GD48" s="60"/>
      <c r="GE48" s="60"/>
      <c r="GF48" s="60"/>
      <c r="GG48" s="60"/>
      <c r="GH48" s="60"/>
      <c r="GI48" s="60"/>
      <c r="GJ48" s="60"/>
      <c r="GK48" s="60"/>
      <c r="GL48" s="60"/>
      <c r="GM48" s="60"/>
      <c r="GN48" s="60"/>
      <c r="GO48" s="60"/>
      <c r="GP48" s="60"/>
      <c r="GQ48" s="60"/>
      <c r="GR48" s="60"/>
      <c r="GS48" s="60"/>
      <c r="GT48" s="60"/>
      <c r="GU48" s="60"/>
      <c r="GV48" s="60"/>
      <c r="GW48" s="60"/>
      <c r="GX48" s="60"/>
      <c r="GY48" s="60"/>
      <c r="GZ48" s="60"/>
      <c r="HA48" s="60"/>
      <c r="HB48" s="60"/>
      <c r="HC48" s="60"/>
      <c r="HD48" s="60"/>
      <c r="HE48" s="60"/>
      <c r="HF48" s="60"/>
      <c r="HG48" s="60"/>
      <c r="HH48" s="60"/>
      <c r="HI48" s="60"/>
      <c r="HJ48" s="60"/>
      <c r="HK48" s="60"/>
      <c r="HL48" s="60"/>
      <c r="HM48" s="60"/>
      <c r="HN48" s="60"/>
      <c r="HO48" s="60"/>
      <c r="HP48" s="60"/>
      <c r="HQ48" s="60"/>
      <c r="HR48" s="60"/>
      <c r="HS48" s="60"/>
      <c r="HT48" s="60"/>
      <c r="HU48" s="60"/>
      <c r="HV48" s="60"/>
      <c r="HW48" s="60"/>
      <c r="HX48" s="60"/>
      <c r="HY48" s="60"/>
      <c r="HZ48" s="60"/>
      <c r="IA48" s="60"/>
      <c r="IB48" s="60"/>
      <c r="IC48" s="60"/>
      <c r="ID48" s="60"/>
      <c r="IE48" s="60"/>
      <c r="IF48" s="60"/>
      <c r="IG48" s="60"/>
      <c r="IH48" s="60"/>
      <c r="II48" s="60"/>
      <c r="IJ48" s="60"/>
      <c r="IK48" s="60"/>
    </row>
    <row r="49" ht="20.1" customHeight="1" spans="1:245">
      <c r="A49" s="60"/>
      <c r="B49" s="60"/>
      <c r="C49" s="60"/>
      <c r="D49" s="60"/>
      <c r="E49" s="60"/>
      <c r="F49" s="56"/>
      <c r="G49" s="56"/>
      <c r="H49" s="59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60"/>
      <c r="BS49" s="60"/>
      <c r="BT49" s="60"/>
      <c r="BU49" s="60"/>
      <c r="BV49" s="60"/>
      <c r="BW49" s="60"/>
      <c r="BX49" s="60"/>
      <c r="BY49" s="60"/>
      <c r="BZ49" s="60"/>
      <c r="CA49" s="60"/>
      <c r="CB49" s="60"/>
      <c r="CC49" s="60"/>
      <c r="CD49" s="60"/>
      <c r="CE49" s="60"/>
      <c r="CF49" s="60"/>
      <c r="CG49" s="60"/>
      <c r="CH49" s="60"/>
      <c r="CI49" s="60"/>
      <c r="CJ49" s="60"/>
      <c r="CK49" s="60"/>
      <c r="CL49" s="60"/>
      <c r="CM49" s="60"/>
      <c r="CN49" s="60"/>
      <c r="CO49" s="60"/>
      <c r="CP49" s="60"/>
      <c r="CQ49" s="60"/>
      <c r="CR49" s="60"/>
      <c r="CS49" s="60"/>
      <c r="CT49" s="60"/>
      <c r="CU49" s="60"/>
      <c r="CV49" s="60"/>
      <c r="CW49" s="60"/>
      <c r="CX49" s="60"/>
      <c r="CY49" s="60"/>
      <c r="CZ49" s="60"/>
      <c r="DA49" s="60"/>
      <c r="DB49" s="60"/>
      <c r="DC49" s="60"/>
      <c r="DD49" s="60"/>
      <c r="DE49" s="60"/>
      <c r="DF49" s="60"/>
      <c r="DG49" s="60"/>
      <c r="DH49" s="60"/>
      <c r="DI49" s="60"/>
      <c r="DJ49" s="60"/>
      <c r="DK49" s="60"/>
      <c r="DL49" s="60"/>
      <c r="DM49" s="60"/>
      <c r="DN49" s="60"/>
      <c r="DO49" s="60"/>
      <c r="DP49" s="60"/>
      <c r="DQ49" s="60"/>
      <c r="DR49" s="60"/>
      <c r="DS49" s="60"/>
      <c r="DT49" s="60"/>
      <c r="DU49" s="60"/>
      <c r="DV49" s="60"/>
      <c r="DW49" s="60"/>
      <c r="DX49" s="60"/>
      <c r="DY49" s="60"/>
      <c r="DZ49" s="60"/>
      <c r="EA49" s="60"/>
      <c r="EB49" s="60"/>
      <c r="EC49" s="60"/>
      <c r="ED49" s="60"/>
      <c r="EE49" s="60"/>
      <c r="EF49" s="60"/>
      <c r="EG49" s="60"/>
      <c r="EH49" s="60"/>
      <c r="EI49" s="60"/>
      <c r="EJ49" s="60"/>
      <c r="EK49" s="60"/>
      <c r="EL49" s="60"/>
      <c r="EM49" s="60"/>
      <c r="EN49" s="60"/>
      <c r="EO49" s="60"/>
      <c r="EP49" s="60"/>
      <c r="EQ49" s="60"/>
      <c r="ER49" s="60"/>
      <c r="ES49" s="60"/>
      <c r="ET49" s="60"/>
      <c r="EU49" s="60"/>
      <c r="EV49" s="60"/>
      <c r="EW49" s="60"/>
      <c r="EX49" s="60"/>
      <c r="EY49" s="60"/>
      <c r="EZ49" s="60"/>
      <c r="FA49" s="60"/>
      <c r="FB49" s="60"/>
      <c r="FC49" s="60"/>
      <c r="FD49" s="60"/>
      <c r="FE49" s="60"/>
      <c r="FF49" s="60"/>
      <c r="FG49" s="60"/>
      <c r="FH49" s="60"/>
      <c r="FI49" s="60"/>
      <c r="FJ49" s="60"/>
      <c r="FK49" s="60"/>
      <c r="FL49" s="60"/>
      <c r="FM49" s="60"/>
      <c r="FN49" s="60"/>
      <c r="FO49" s="60"/>
      <c r="FP49" s="60"/>
      <c r="FQ49" s="60"/>
      <c r="FR49" s="60"/>
      <c r="FS49" s="60"/>
      <c r="FT49" s="60"/>
      <c r="FU49" s="60"/>
      <c r="FV49" s="60"/>
      <c r="FW49" s="60"/>
      <c r="FX49" s="60"/>
      <c r="FY49" s="60"/>
      <c r="FZ49" s="60"/>
      <c r="GA49" s="60"/>
      <c r="GB49" s="60"/>
      <c r="GC49" s="60"/>
      <c r="GD49" s="60"/>
      <c r="GE49" s="60"/>
      <c r="GF49" s="60"/>
      <c r="GG49" s="60"/>
      <c r="GH49" s="60"/>
      <c r="GI49" s="60"/>
      <c r="GJ49" s="60"/>
      <c r="GK49" s="60"/>
      <c r="GL49" s="60"/>
      <c r="GM49" s="60"/>
      <c r="GN49" s="60"/>
      <c r="GO49" s="60"/>
      <c r="GP49" s="60"/>
      <c r="GQ49" s="60"/>
      <c r="GR49" s="60"/>
      <c r="GS49" s="60"/>
      <c r="GT49" s="60"/>
      <c r="GU49" s="60"/>
      <c r="GV49" s="60"/>
      <c r="GW49" s="60"/>
      <c r="GX49" s="60"/>
      <c r="GY49" s="60"/>
      <c r="GZ49" s="60"/>
      <c r="HA49" s="60"/>
      <c r="HB49" s="60"/>
      <c r="HC49" s="60"/>
      <c r="HD49" s="60"/>
      <c r="HE49" s="60"/>
      <c r="HF49" s="60"/>
      <c r="HG49" s="60"/>
      <c r="HH49" s="60"/>
      <c r="HI49" s="60"/>
      <c r="HJ49" s="60"/>
      <c r="HK49" s="60"/>
      <c r="HL49" s="60"/>
      <c r="HM49" s="60"/>
      <c r="HN49" s="60"/>
      <c r="HO49" s="60"/>
      <c r="HP49" s="60"/>
      <c r="HQ49" s="60"/>
      <c r="HR49" s="60"/>
      <c r="HS49" s="60"/>
      <c r="HT49" s="60"/>
      <c r="HU49" s="60"/>
      <c r="HV49" s="60"/>
      <c r="HW49" s="60"/>
      <c r="HX49" s="60"/>
      <c r="HY49" s="60"/>
      <c r="HZ49" s="60"/>
      <c r="IA49" s="60"/>
      <c r="IB49" s="60"/>
      <c r="IC49" s="60"/>
      <c r="ID49" s="60"/>
      <c r="IE49" s="60"/>
      <c r="IF49" s="60"/>
      <c r="IG49" s="60"/>
      <c r="IH49" s="60"/>
      <c r="II49" s="60"/>
      <c r="IJ49" s="60"/>
      <c r="IK49" s="60"/>
    </row>
    <row r="50" ht="20.1" customHeight="1" spans="1:245">
      <c r="A50" s="60"/>
      <c r="B50" s="60"/>
      <c r="C50" s="60"/>
      <c r="D50" s="60"/>
      <c r="E50" s="60"/>
      <c r="F50" s="56"/>
      <c r="G50" s="56"/>
      <c r="H50" s="59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0"/>
      <c r="BQ50" s="60"/>
      <c r="BR50" s="60"/>
      <c r="BS50" s="60"/>
      <c r="BT50" s="60"/>
      <c r="BU50" s="60"/>
      <c r="BV50" s="60"/>
      <c r="BW50" s="60"/>
      <c r="BX50" s="60"/>
      <c r="BY50" s="60"/>
      <c r="BZ50" s="60"/>
      <c r="CA50" s="60"/>
      <c r="CB50" s="60"/>
      <c r="CC50" s="60"/>
      <c r="CD50" s="60"/>
      <c r="CE50" s="60"/>
      <c r="CF50" s="60"/>
      <c r="CG50" s="60"/>
      <c r="CH50" s="60"/>
      <c r="CI50" s="60"/>
      <c r="CJ50" s="60"/>
      <c r="CK50" s="60"/>
      <c r="CL50" s="60"/>
      <c r="CM50" s="60"/>
      <c r="CN50" s="60"/>
      <c r="CO50" s="60"/>
      <c r="CP50" s="60"/>
      <c r="CQ50" s="60"/>
      <c r="CR50" s="60"/>
      <c r="CS50" s="60"/>
      <c r="CT50" s="60"/>
      <c r="CU50" s="60"/>
      <c r="CV50" s="60"/>
      <c r="CW50" s="60"/>
      <c r="CX50" s="60"/>
      <c r="CY50" s="60"/>
      <c r="CZ50" s="60"/>
      <c r="DA50" s="60"/>
      <c r="DB50" s="60"/>
      <c r="DC50" s="60"/>
      <c r="DD50" s="60"/>
      <c r="DE50" s="60"/>
      <c r="DF50" s="60"/>
      <c r="DG50" s="60"/>
      <c r="DH50" s="60"/>
      <c r="DI50" s="60"/>
      <c r="DJ50" s="60"/>
      <c r="DK50" s="60"/>
      <c r="DL50" s="60"/>
      <c r="DM50" s="60"/>
      <c r="DN50" s="60"/>
      <c r="DO50" s="60"/>
      <c r="DP50" s="60"/>
      <c r="DQ50" s="60"/>
      <c r="DR50" s="60"/>
      <c r="DS50" s="60"/>
      <c r="DT50" s="60"/>
      <c r="DU50" s="60"/>
      <c r="DV50" s="60"/>
      <c r="DW50" s="60"/>
      <c r="DX50" s="60"/>
      <c r="DY50" s="60"/>
      <c r="DZ50" s="60"/>
      <c r="EA50" s="60"/>
      <c r="EB50" s="60"/>
      <c r="EC50" s="60"/>
      <c r="ED50" s="60"/>
      <c r="EE50" s="60"/>
      <c r="EF50" s="60"/>
      <c r="EG50" s="60"/>
      <c r="EH50" s="60"/>
      <c r="EI50" s="60"/>
      <c r="EJ50" s="60"/>
      <c r="EK50" s="60"/>
      <c r="EL50" s="60"/>
      <c r="EM50" s="60"/>
      <c r="EN50" s="60"/>
      <c r="EO50" s="60"/>
      <c r="EP50" s="60"/>
      <c r="EQ50" s="60"/>
      <c r="ER50" s="60"/>
      <c r="ES50" s="60"/>
      <c r="ET50" s="60"/>
      <c r="EU50" s="60"/>
      <c r="EV50" s="60"/>
      <c r="EW50" s="60"/>
      <c r="EX50" s="60"/>
      <c r="EY50" s="60"/>
      <c r="EZ50" s="60"/>
      <c r="FA50" s="60"/>
      <c r="FB50" s="60"/>
      <c r="FC50" s="60"/>
      <c r="FD50" s="60"/>
      <c r="FE50" s="60"/>
      <c r="FF50" s="60"/>
      <c r="FG50" s="60"/>
      <c r="FH50" s="60"/>
      <c r="FI50" s="60"/>
      <c r="FJ50" s="60"/>
      <c r="FK50" s="60"/>
      <c r="FL50" s="60"/>
      <c r="FM50" s="60"/>
      <c r="FN50" s="60"/>
      <c r="FO50" s="60"/>
      <c r="FP50" s="60"/>
      <c r="FQ50" s="60"/>
      <c r="FR50" s="60"/>
      <c r="FS50" s="60"/>
      <c r="FT50" s="60"/>
      <c r="FU50" s="60"/>
      <c r="FV50" s="60"/>
      <c r="FW50" s="60"/>
      <c r="FX50" s="60"/>
      <c r="FY50" s="60"/>
      <c r="FZ50" s="60"/>
      <c r="GA50" s="60"/>
      <c r="GB50" s="60"/>
      <c r="GC50" s="60"/>
      <c r="GD50" s="60"/>
      <c r="GE50" s="60"/>
      <c r="GF50" s="60"/>
      <c r="GG50" s="60"/>
      <c r="GH50" s="60"/>
      <c r="GI50" s="60"/>
      <c r="GJ50" s="60"/>
      <c r="GK50" s="60"/>
      <c r="GL50" s="60"/>
      <c r="GM50" s="60"/>
      <c r="GN50" s="60"/>
      <c r="GO50" s="60"/>
      <c r="GP50" s="60"/>
      <c r="GQ50" s="60"/>
      <c r="GR50" s="60"/>
      <c r="GS50" s="60"/>
      <c r="GT50" s="60"/>
      <c r="GU50" s="60"/>
      <c r="GV50" s="60"/>
      <c r="GW50" s="60"/>
      <c r="GX50" s="60"/>
      <c r="GY50" s="60"/>
      <c r="GZ50" s="60"/>
      <c r="HA50" s="60"/>
      <c r="HB50" s="60"/>
      <c r="HC50" s="60"/>
      <c r="HD50" s="60"/>
      <c r="HE50" s="60"/>
      <c r="HF50" s="60"/>
      <c r="HG50" s="60"/>
      <c r="HH50" s="60"/>
      <c r="HI50" s="60"/>
      <c r="HJ50" s="60"/>
      <c r="HK50" s="60"/>
      <c r="HL50" s="60"/>
      <c r="HM50" s="60"/>
      <c r="HN50" s="60"/>
      <c r="HO50" s="60"/>
      <c r="HP50" s="60"/>
      <c r="HQ50" s="60"/>
      <c r="HR50" s="60"/>
      <c r="HS50" s="60"/>
      <c r="HT50" s="60"/>
      <c r="HU50" s="60"/>
      <c r="HV50" s="60"/>
      <c r="HW50" s="60"/>
      <c r="HX50" s="60"/>
      <c r="HY50" s="60"/>
      <c r="HZ50" s="60"/>
      <c r="IA50" s="60"/>
      <c r="IB50" s="60"/>
      <c r="IC50" s="60"/>
      <c r="ID50" s="60"/>
      <c r="IE50" s="60"/>
      <c r="IF50" s="60"/>
      <c r="IG50" s="60"/>
      <c r="IH50" s="60"/>
      <c r="II50" s="60"/>
      <c r="IJ50" s="60"/>
      <c r="IK50" s="60"/>
    </row>
  </sheetData>
  <sheetProtection formatCells="0" formatColumns="0" formatRows="0" insertRows="0" insertColumns="0" insertHyperlinks="0" deleteColumns="0" deleteRows="0" sort="0" autoFilter="0" pivotTables="0"/>
  <mergeCells count="10">
    <mergeCell ref="A2:H2"/>
    <mergeCell ref="A4:E4"/>
    <mergeCell ref="F4:H4"/>
    <mergeCell ref="A5:C5"/>
    <mergeCell ref="A9:E9"/>
    <mergeCell ref="D5:D6"/>
    <mergeCell ref="E5:E6"/>
    <mergeCell ref="F5:F6"/>
    <mergeCell ref="G5:G6"/>
    <mergeCell ref="H5:H6"/>
  </mergeCells>
  <printOptions horizontalCentered="1"/>
  <pageMargins left="0.393750011920929" right="0.393750011920929" top="0.787500023841858" bottom="0.393750011920929" header="0.393750011920929" footer="0"/>
  <pageSetup paperSize="9" scale="98" fitToHeight="100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workbookViewId="0">
      <selection activeCell="I12" sqref="I12"/>
    </sheetView>
  </sheetViews>
  <sheetFormatPr defaultColWidth="12" defaultRowHeight="13.5"/>
  <cols>
    <col min="1" max="1" width="3.5" style="11" customWidth="1"/>
    <col min="2" max="2" width="16.3333333333333" style="11" customWidth="1"/>
    <col min="3" max="3" width="14.6666666666667" style="11" customWidth="1"/>
    <col min="4" max="4" width="13.5" style="11" customWidth="1"/>
    <col min="5" max="5" width="14.3333333333333" style="11" customWidth="1"/>
    <col min="6" max="6" width="9.83333333333333" style="11" customWidth="1"/>
    <col min="7" max="7" width="14.8333333333333" style="11" customWidth="1"/>
    <col min="8" max="8" width="28.8333333333333" style="11" customWidth="1"/>
    <col min="9" max="9" width="10" style="11" customWidth="1"/>
    <col min="10" max="10" width="7.5" style="11" customWidth="1"/>
    <col min="11" max="11" width="9.83333333333333" style="11" customWidth="1"/>
    <col min="12" max="12" width="5.66666666666667" style="11" customWidth="1"/>
    <col min="13" max="13" width="12.3333333333333" style="11" customWidth="1"/>
    <col min="14" max="15" width="13" style="11" customWidth="1"/>
    <col min="16" max="16384" width="12" style="11"/>
  </cols>
  <sheetData>
    <row r="1" s="11" customFormat="1" ht="16.35" customHeight="1" spans="1:13">
      <c r="A1" s="12"/>
      <c r="D1" s="13"/>
      <c r="E1" s="13"/>
      <c r="F1" s="13"/>
      <c r="G1" s="14"/>
      <c r="H1" s="13"/>
      <c r="I1" s="14"/>
      <c r="J1" s="14"/>
      <c r="K1" s="14"/>
      <c r="L1" s="14"/>
      <c r="M1" s="13"/>
    </row>
    <row r="2" s="11" customFormat="1" ht="22.9" customHeight="1" spans="1:13">
      <c r="A2" s="12"/>
      <c r="B2" s="15" t="s">
        <v>405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="11" customFormat="1" ht="19.5" customHeight="1" spans="1:13">
      <c r="A3" s="12"/>
      <c r="B3" s="16"/>
      <c r="C3" s="16"/>
      <c r="D3" s="16"/>
      <c r="E3" s="16"/>
      <c r="F3" s="16"/>
      <c r="G3" s="16"/>
      <c r="H3" s="16"/>
      <c r="I3" s="16"/>
      <c r="J3" s="16"/>
      <c r="K3" s="21" t="s">
        <v>406</v>
      </c>
      <c r="L3" s="21"/>
      <c r="M3" s="21"/>
    </row>
    <row r="4" s="11" customFormat="1" ht="24.4" customHeight="1" spans="1:13">
      <c r="A4" s="12"/>
      <c r="B4" s="17" t="s">
        <v>5</v>
      </c>
      <c r="C4" s="17" t="s">
        <v>378</v>
      </c>
      <c r="D4" s="17" t="s">
        <v>407</v>
      </c>
      <c r="E4" s="17" t="s">
        <v>408</v>
      </c>
      <c r="F4" s="17" t="s">
        <v>409</v>
      </c>
      <c r="G4" s="17" t="s">
        <v>410</v>
      </c>
      <c r="H4" s="17" t="s">
        <v>411</v>
      </c>
      <c r="I4" s="17" t="s">
        <v>412</v>
      </c>
      <c r="J4" s="17" t="s">
        <v>413</v>
      </c>
      <c r="K4" s="17" t="s">
        <v>414</v>
      </c>
      <c r="L4" s="17" t="s">
        <v>415</v>
      </c>
      <c r="M4" s="17" t="s">
        <v>416</v>
      </c>
    </row>
    <row r="5" s="11" customFormat="1" ht="22.9" customHeight="1" spans="2:13">
      <c r="B5" s="18" t="s">
        <v>417</v>
      </c>
      <c r="C5" s="19"/>
      <c r="D5" s="20">
        <v>1045000</v>
      </c>
      <c r="E5" s="19"/>
      <c r="F5" s="19"/>
      <c r="G5" s="19"/>
      <c r="H5" s="19"/>
      <c r="I5" s="19"/>
      <c r="J5" s="19"/>
      <c r="K5" s="19"/>
      <c r="L5" s="19"/>
      <c r="M5" s="19"/>
    </row>
    <row r="6" s="11" customFormat="1" ht="25.35" customHeight="1" spans="1:13">
      <c r="A6" s="12"/>
      <c r="B6" s="18" t="s">
        <v>418</v>
      </c>
      <c r="C6" s="18" t="s">
        <v>419</v>
      </c>
      <c r="D6" s="20">
        <v>712500</v>
      </c>
      <c r="E6" s="18" t="s">
        <v>420</v>
      </c>
      <c r="F6" s="18" t="s">
        <v>421</v>
      </c>
      <c r="G6" s="18" t="s">
        <v>422</v>
      </c>
      <c r="H6" s="18" t="s">
        <v>423</v>
      </c>
      <c r="I6" s="18" t="s">
        <v>424</v>
      </c>
      <c r="J6" s="18" t="s">
        <v>425</v>
      </c>
      <c r="K6" s="18" t="s">
        <v>426</v>
      </c>
      <c r="L6" s="18" t="s">
        <v>427</v>
      </c>
      <c r="M6" s="18" t="s">
        <v>428</v>
      </c>
    </row>
    <row r="7" s="11" customFormat="1" ht="44" customHeight="1" spans="1:13">
      <c r="A7" s="12"/>
      <c r="B7" s="18"/>
      <c r="C7" s="18"/>
      <c r="D7" s="20"/>
      <c r="E7" s="18"/>
      <c r="F7" s="18" t="s">
        <v>421</v>
      </c>
      <c r="G7" s="18" t="s">
        <v>422</v>
      </c>
      <c r="H7" s="18" t="s">
        <v>429</v>
      </c>
      <c r="I7" s="18" t="s">
        <v>430</v>
      </c>
      <c r="J7" s="18" t="s">
        <v>425</v>
      </c>
      <c r="K7" s="18" t="s">
        <v>426</v>
      </c>
      <c r="L7" s="18" t="s">
        <v>427</v>
      </c>
      <c r="M7" s="18" t="s">
        <v>431</v>
      </c>
    </row>
    <row r="8" s="11" customFormat="1" ht="21" customHeight="1" spans="1:13">
      <c r="A8" s="12"/>
      <c r="B8" s="18"/>
      <c r="C8" s="18"/>
      <c r="D8" s="20"/>
      <c r="E8" s="18"/>
      <c r="F8" s="18" t="s">
        <v>432</v>
      </c>
      <c r="G8" s="18" t="s">
        <v>433</v>
      </c>
      <c r="H8" s="18" t="s">
        <v>434</v>
      </c>
      <c r="I8" s="18" t="s">
        <v>430</v>
      </c>
      <c r="J8" s="18" t="s">
        <v>343</v>
      </c>
      <c r="K8" s="18" t="s">
        <v>435</v>
      </c>
      <c r="L8" s="18" t="s">
        <v>427</v>
      </c>
      <c r="M8" s="18" t="s">
        <v>431</v>
      </c>
    </row>
    <row r="9" s="11" customFormat="1" ht="25" customHeight="1" spans="1:13">
      <c r="A9" s="12"/>
      <c r="B9" s="18"/>
      <c r="C9" s="18"/>
      <c r="D9" s="20"/>
      <c r="E9" s="18"/>
      <c r="F9" s="18" t="s">
        <v>432</v>
      </c>
      <c r="G9" s="18" t="s">
        <v>436</v>
      </c>
      <c r="H9" s="18" t="s">
        <v>437</v>
      </c>
      <c r="I9" s="18" t="s">
        <v>430</v>
      </c>
      <c r="J9" s="18" t="s">
        <v>438</v>
      </c>
      <c r="K9" s="18" t="s">
        <v>426</v>
      </c>
      <c r="L9" s="18" t="s">
        <v>427</v>
      </c>
      <c r="M9" s="18" t="s">
        <v>431</v>
      </c>
    </row>
    <row r="10" s="11" customFormat="1" ht="31" customHeight="1" spans="1:13">
      <c r="A10" s="12"/>
      <c r="B10" s="18"/>
      <c r="C10" s="18" t="s">
        <v>439</v>
      </c>
      <c r="D10" s="20">
        <v>304000</v>
      </c>
      <c r="E10" s="18" t="s">
        <v>420</v>
      </c>
      <c r="F10" s="18" t="s">
        <v>432</v>
      </c>
      <c r="G10" s="18" t="s">
        <v>436</v>
      </c>
      <c r="H10" s="18" t="s">
        <v>437</v>
      </c>
      <c r="I10" s="18" t="s">
        <v>430</v>
      </c>
      <c r="J10" s="18" t="s">
        <v>438</v>
      </c>
      <c r="K10" s="18" t="s">
        <v>426</v>
      </c>
      <c r="L10" s="18" t="s">
        <v>427</v>
      </c>
      <c r="M10" s="18" t="s">
        <v>431</v>
      </c>
    </row>
    <row r="11" s="11" customFormat="1" ht="25.35" customHeight="1" spans="1:13">
      <c r="A11" s="12"/>
      <c r="B11" s="18"/>
      <c r="C11" s="18"/>
      <c r="D11" s="20"/>
      <c r="E11" s="18"/>
      <c r="F11" s="18" t="s">
        <v>421</v>
      </c>
      <c r="G11" s="18" t="s">
        <v>422</v>
      </c>
      <c r="H11" s="18" t="s">
        <v>423</v>
      </c>
      <c r="I11" s="18" t="s">
        <v>424</v>
      </c>
      <c r="J11" s="18" t="s">
        <v>425</v>
      </c>
      <c r="K11" s="18" t="s">
        <v>426</v>
      </c>
      <c r="L11" s="18" t="s">
        <v>427</v>
      </c>
      <c r="M11" s="18" t="s">
        <v>428</v>
      </c>
    </row>
    <row r="12" s="11" customFormat="1" ht="25.35" customHeight="1" spans="1:13">
      <c r="A12" s="12"/>
      <c r="B12" s="18"/>
      <c r="C12" s="18"/>
      <c r="D12" s="20"/>
      <c r="E12" s="18"/>
      <c r="F12" s="18" t="s">
        <v>432</v>
      </c>
      <c r="G12" s="18" t="s">
        <v>433</v>
      </c>
      <c r="H12" s="18" t="s">
        <v>434</v>
      </c>
      <c r="I12" s="18" t="s">
        <v>430</v>
      </c>
      <c r="J12" s="18" t="s">
        <v>343</v>
      </c>
      <c r="K12" s="18" t="s">
        <v>435</v>
      </c>
      <c r="L12" s="18" t="s">
        <v>427</v>
      </c>
      <c r="M12" s="18" t="s">
        <v>431</v>
      </c>
    </row>
    <row r="13" s="11" customFormat="1" ht="45" customHeight="1" spans="1:13">
      <c r="A13" s="12"/>
      <c r="B13" s="18"/>
      <c r="C13" s="18"/>
      <c r="D13" s="20"/>
      <c r="E13" s="18"/>
      <c r="F13" s="18" t="s">
        <v>421</v>
      </c>
      <c r="G13" s="18" t="s">
        <v>422</v>
      </c>
      <c r="H13" s="18" t="s">
        <v>429</v>
      </c>
      <c r="I13" s="18" t="s">
        <v>430</v>
      </c>
      <c r="J13" s="18" t="s">
        <v>425</v>
      </c>
      <c r="K13" s="18" t="s">
        <v>426</v>
      </c>
      <c r="L13" s="18" t="s">
        <v>427</v>
      </c>
      <c r="M13" s="18" t="s">
        <v>431</v>
      </c>
    </row>
    <row r="14" s="11" customFormat="1" ht="42" customHeight="1" spans="1:13">
      <c r="A14" s="12"/>
      <c r="B14" s="18" t="s">
        <v>440</v>
      </c>
      <c r="C14" s="18" t="s">
        <v>419</v>
      </c>
      <c r="D14" s="20">
        <v>28500</v>
      </c>
      <c r="E14" s="18" t="s">
        <v>420</v>
      </c>
      <c r="F14" s="18" t="s">
        <v>432</v>
      </c>
      <c r="G14" s="18" t="s">
        <v>436</v>
      </c>
      <c r="H14" s="18" t="s">
        <v>437</v>
      </c>
      <c r="I14" s="18" t="s">
        <v>430</v>
      </c>
      <c r="J14" s="18" t="s">
        <v>438</v>
      </c>
      <c r="K14" s="18" t="s">
        <v>426</v>
      </c>
      <c r="L14" s="18" t="s">
        <v>427</v>
      </c>
      <c r="M14" s="18" t="s">
        <v>431</v>
      </c>
    </row>
    <row r="15" s="11" customFormat="1" ht="25.35" customHeight="1" spans="1:13">
      <c r="A15" s="12"/>
      <c r="B15" s="18"/>
      <c r="C15" s="18"/>
      <c r="D15" s="20"/>
      <c r="E15" s="18"/>
      <c r="F15" s="18" t="s">
        <v>421</v>
      </c>
      <c r="G15" s="18" t="s">
        <v>422</v>
      </c>
      <c r="H15" s="18" t="s">
        <v>423</v>
      </c>
      <c r="I15" s="18" t="s">
        <v>424</v>
      </c>
      <c r="J15" s="18" t="s">
        <v>425</v>
      </c>
      <c r="K15" s="18" t="s">
        <v>426</v>
      </c>
      <c r="L15" s="18" t="s">
        <v>427</v>
      </c>
      <c r="M15" s="18" t="s">
        <v>428</v>
      </c>
    </row>
    <row r="16" s="11" customFormat="1" ht="39" customHeight="1" spans="1:13">
      <c r="A16" s="12"/>
      <c r="B16" s="18"/>
      <c r="C16" s="18"/>
      <c r="D16" s="20"/>
      <c r="E16" s="18"/>
      <c r="F16" s="18" t="s">
        <v>421</v>
      </c>
      <c r="G16" s="18" t="s">
        <v>422</v>
      </c>
      <c r="H16" s="18" t="s">
        <v>429</v>
      </c>
      <c r="I16" s="18" t="s">
        <v>430</v>
      </c>
      <c r="J16" s="18" t="s">
        <v>425</v>
      </c>
      <c r="K16" s="18" t="s">
        <v>426</v>
      </c>
      <c r="L16" s="18" t="s">
        <v>427</v>
      </c>
      <c r="M16" s="18" t="s">
        <v>431</v>
      </c>
    </row>
    <row r="17" s="11" customFormat="1" ht="25.35" customHeight="1" spans="1:13">
      <c r="A17" s="12"/>
      <c r="B17" s="18"/>
      <c r="C17" s="18"/>
      <c r="D17" s="20"/>
      <c r="E17" s="18"/>
      <c r="F17" s="18" t="s">
        <v>432</v>
      </c>
      <c r="G17" s="18" t="s">
        <v>433</v>
      </c>
      <c r="H17" s="18" t="s">
        <v>434</v>
      </c>
      <c r="I17" s="18" t="s">
        <v>430</v>
      </c>
      <c r="J17" s="18" t="s">
        <v>343</v>
      </c>
      <c r="K17" s="18" t="s">
        <v>435</v>
      </c>
      <c r="L17" s="18" t="s">
        <v>427</v>
      </c>
      <c r="M17" s="18" t="s">
        <v>431</v>
      </c>
    </row>
  </sheetData>
  <mergeCells count="15">
    <mergeCell ref="B2:M2"/>
    <mergeCell ref="B3:E3"/>
    <mergeCell ref="K3:M3"/>
    <mergeCell ref="A6:A17"/>
    <mergeCell ref="B6:B13"/>
    <mergeCell ref="B14:B17"/>
    <mergeCell ref="C6:C9"/>
    <mergeCell ref="C10:C13"/>
    <mergeCell ref="C14:C17"/>
    <mergeCell ref="D6:D9"/>
    <mergeCell ref="D10:D13"/>
    <mergeCell ref="D14:D17"/>
    <mergeCell ref="E6:E9"/>
    <mergeCell ref="E10:E13"/>
    <mergeCell ref="E14:E17"/>
  </mergeCells>
  <pageMargins left="0.7" right="0.7" top="0.75" bottom="0.75" header="0.3" footer="0.3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workbookViewId="0">
      <selection activeCell="M14" sqref="M14"/>
    </sheetView>
  </sheetViews>
  <sheetFormatPr defaultColWidth="13.3333333333333" defaultRowHeight="13.5"/>
  <cols>
    <col min="1" max="1" width="1.26666666666667" style="1" customWidth="1"/>
    <col min="2" max="2" width="7.6" style="1" customWidth="1"/>
    <col min="3" max="3" width="14.1111111111111" style="1" customWidth="1"/>
    <col min="4" max="4" width="13.6777777777778" style="1" customWidth="1"/>
    <col min="5" max="5" width="31.1222222222222" style="1" customWidth="1"/>
    <col min="6" max="6" width="19.5444444444444" style="1" customWidth="1"/>
    <col min="7" max="7" width="19.7222222222222" style="1" customWidth="1"/>
    <col min="8" max="8" width="19.1777777777778" style="1" customWidth="1"/>
    <col min="9" max="9" width="21.3444444444444" style="1" customWidth="1"/>
    <col min="10" max="11" width="13.0222222222222" style="1" customWidth="1"/>
    <col min="12" max="16384" width="13.3333333333333" style="1"/>
  </cols>
  <sheetData>
    <row r="1" s="1" customFormat="1" ht="20.35" customHeight="1" spans="1:9">
      <c r="A1" s="2"/>
      <c r="B1" s="3" t="s">
        <v>441</v>
      </c>
      <c r="C1" s="3"/>
      <c r="D1" s="3"/>
      <c r="E1" s="3"/>
      <c r="F1" s="1"/>
      <c r="G1" s="4"/>
      <c r="H1" s="4"/>
      <c r="I1" s="4"/>
    </row>
    <row r="2" s="1" customFormat="1" ht="45.2" customHeight="1" spans="2:9">
      <c r="B2" s="5" t="s">
        <v>442</v>
      </c>
      <c r="C2" s="5"/>
      <c r="D2" s="5"/>
      <c r="E2" s="5"/>
      <c r="F2" s="5"/>
      <c r="G2" s="5"/>
      <c r="H2" s="5"/>
      <c r="I2" s="5"/>
    </row>
    <row r="3" s="1" customFormat="1" ht="14.3" customHeight="1" spans="2:9">
      <c r="B3" s="6" t="s">
        <v>443</v>
      </c>
      <c r="C3" s="6"/>
      <c r="D3" s="6"/>
      <c r="E3" s="6"/>
      <c r="F3" s="6"/>
      <c r="G3" s="6"/>
      <c r="H3" s="6"/>
      <c r="I3" s="6"/>
    </row>
    <row r="4" s="1" customFormat="1" ht="14.3" customHeight="1" spans="2:9">
      <c r="B4" s="7"/>
      <c r="C4" s="7"/>
      <c r="D4" s="7"/>
      <c r="E4" s="7"/>
      <c r="F4" s="7"/>
      <c r="G4" s="7"/>
      <c r="H4" s="7"/>
      <c r="I4" s="7"/>
    </row>
    <row r="5" s="1" customFormat="1" ht="28.45" customHeight="1" spans="2:9">
      <c r="B5" s="8" t="s">
        <v>389</v>
      </c>
      <c r="C5" s="8"/>
      <c r="D5" s="8"/>
      <c r="E5" s="8" t="s">
        <v>444</v>
      </c>
      <c r="F5" s="8"/>
      <c r="G5" s="8"/>
      <c r="H5" s="8"/>
      <c r="I5" s="8"/>
    </row>
    <row r="6" s="1" customFormat="1" ht="28.45" customHeight="1" spans="2:9">
      <c r="B6" s="8" t="s">
        <v>445</v>
      </c>
      <c r="C6" s="8" t="s">
        <v>446</v>
      </c>
      <c r="D6" s="8"/>
      <c r="E6" s="8" t="s">
        <v>447</v>
      </c>
      <c r="F6" s="8"/>
      <c r="G6" s="8"/>
      <c r="H6" s="8"/>
      <c r="I6" s="8"/>
    </row>
    <row r="7" s="1" customFormat="1" ht="28.45" customHeight="1" spans="2:9">
      <c r="B7" s="8"/>
      <c r="C7" s="9" t="s">
        <v>326</v>
      </c>
      <c r="D7" s="9"/>
      <c r="E7" s="9" t="s">
        <v>448</v>
      </c>
      <c r="F7" s="9"/>
      <c r="G7" s="9"/>
      <c r="H7" s="9"/>
      <c r="I7" s="9"/>
    </row>
    <row r="8" s="1" customFormat="1" ht="28.45" customHeight="1" spans="2:9">
      <c r="B8" s="8"/>
      <c r="C8" s="9" t="s">
        <v>449</v>
      </c>
      <c r="D8" s="9"/>
      <c r="E8" s="9" t="s">
        <v>450</v>
      </c>
      <c r="F8" s="9"/>
      <c r="G8" s="9"/>
      <c r="H8" s="9"/>
      <c r="I8" s="9"/>
    </row>
    <row r="9" s="1" customFormat="1" ht="28.45" customHeight="1" spans="2:9">
      <c r="B9" s="8"/>
      <c r="C9" s="8" t="s">
        <v>451</v>
      </c>
      <c r="D9" s="8"/>
      <c r="E9" s="8"/>
      <c r="F9" s="8"/>
      <c r="G9" s="8" t="s">
        <v>452</v>
      </c>
      <c r="H9" s="8" t="s">
        <v>453</v>
      </c>
      <c r="I9" s="8" t="s">
        <v>454</v>
      </c>
    </row>
    <row r="10" s="1" customFormat="1" ht="28.45" customHeight="1" spans="2:9">
      <c r="B10" s="8"/>
      <c r="C10" s="8"/>
      <c r="D10" s="8"/>
      <c r="E10" s="8"/>
      <c r="F10" s="8"/>
      <c r="G10" s="10">
        <v>563.23</v>
      </c>
      <c r="H10" s="10">
        <v>563.23</v>
      </c>
      <c r="I10" s="10">
        <v>0</v>
      </c>
    </row>
    <row r="11" s="1" customFormat="1" ht="57.25" customHeight="1" spans="2:9">
      <c r="B11" s="8" t="s">
        <v>455</v>
      </c>
      <c r="C11" s="9" t="s">
        <v>456</v>
      </c>
      <c r="D11" s="9"/>
      <c r="E11" s="9"/>
      <c r="F11" s="9"/>
      <c r="G11" s="9"/>
      <c r="H11" s="9"/>
      <c r="I11" s="9"/>
    </row>
    <row r="12" s="1" customFormat="1" ht="28.45" customHeight="1" spans="2:9">
      <c r="B12" s="8" t="s">
        <v>457</v>
      </c>
      <c r="C12" s="8" t="s">
        <v>409</v>
      </c>
      <c r="D12" s="8" t="s">
        <v>410</v>
      </c>
      <c r="E12" s="8"/>
      <c r="F12" s="8" t="s">
        <v>411</v>
      </c>
      <c r="G12" s="8"/>
      <c r="H12" s="8" t="s">
        <v>458</v>
      </c>
      <c r="I12" s="8"/>
    </row>
    <row r="13" s="1" customFormat="1" ht="28.45" customHeight="1" spans="2:9">
      <c r="B13" s="8"/>
      <c r="C13" s="9" t="s">
        <v>459</v>
      </c>
      <c r="D13" s="9" t="s">
        <v>460</v>
      </c>
      <c r="E13" s="9"/>
      <c r="F13" s="9" t="s">
        <v>461</v>
      </c>
      <c r="G13" s="9"/>
      <c r="H13" s="9" t="s">
        <v>462</v>
      </c>
      <c r="I13" s="9"/>
    </row>
    <row r="14" s="1" customFormat="1" ht="28.45" customHeight="1" spans="2:9">
      <c r="B14" s="8"/>
      <c r="C14" s="9"/>
      <c r="D14" s="9" t="s">
        <v>463</v>
      </c>
      <c r="E14" s="9"/>
      <c r="F14" s="9" t="s">
        <v>464</v>
      </c>
      <c r="G14" s="9"/>
      <c r="H14" s="9" t="s">
        <v>465</v>
      </c>
      <c r="I14" s="9"/>
    </row>
    <row r="15" s="1" customFormat="1" ht="28.45" customHeight="1" spans="2:9">
      <c r="B15" s="8"/>
      <c r="C15" s="9"/>
      <c r="D15" s="9"/>
      <c r="E15" s="9"/>
      <c r="F15" s="9" t="s">
        <v>466</v>
      </c>
      <c r="G15" s="9"/>
      <c r="H15" s="9" t="s">
        <v>467</v>
      </c>
      <c r="I15" s="9"/>
    </row>
    <row r="16" s="1" customFormat="1" ht="28.45" customHeight="1" spans="2:9">
      <c r="B16" s="8"/>
      <c r="C16" s="9"/>
      <c r="D16" s="9" t="s">
        <v>468</v>
      </c>
      <c r="E16" s="9"/>
      <c r="F16" s="9" t="s">
        <v>469</v>
      </c>
      <c r="G16" s="9"/>
      <c r="H16" s="9" t="s">
        <v>465</v>
      </c>
      <c r="I16" s="9"/>
    </row>
    <row r="17" s="1" customFormat="1" ht="28.45" customHeight="1" spans="2:9">
      <c r="B17" s="8"/>
      <c r="C17" s="9" t="s">
        <v>470</v>
      </c>
      <c r="D17" s="9" t="s">
        <v>471</v>
      </c>
      <c r="E17" s="9"/>
      <c r="F17" s="9" t="s">
        <v>472</v>
      </c>
      <c r="G17" s="9"/>
      <c r="H17" s="9" t="s">
        <v>473</v>
      </c>
      <c r="I17" s="9"/>
    </row>
    <row r="18" s="1" customFormat="1" ht="28.45" customHeight="1" spans="2:9">
      <c r="B18" s="8"/>
      <c r="C18" s="9"/>
      <c r="D18" s="9" t="s">
        <v>474</v>
      </c>
      <c r="E18" s="9"/>
      <c r="F18" s="9" t="s">
        <v>475</v>
      </c>
      <c r="G18" s="9"/>
      <c r="H18" s="9" t="s">
        <v>465</v>
      </c>
      <c r="I18" s="9"/>
    </row>
    <row r="19" s="1" customFormat="1" ht="14.3" customHeight="1" spans="2:9">
      <c r="B19" s="2"/>
      <c r="C19" s="2"/>
      <c r="D19" s="2"/>
      <c r="E19" s="2"/>
      <c r="F19" s="2"/>
      <c r="G19" s="2"/>
      <c r="H19" s="2"/>
      <c r="I19" s="2"/>
    </row>
    <row r="20" s="1" customFormat="1" ht="14.3" customHeight="1" spans="2:3">
      <c r="B20" s="2"/>
      <c r="C20" s="2"/>
    </row>
    <row r="21" s="1" customFormat="1" ht="14.3" customHeight="1" spans="2:2">
      <c r="B21" s="2"/>
    </row>
    <row r="22" s="1" customFormat="1" ht="14.3" customHeight="1" spans="2:2">
      <c r="B22" s="2"/>
    </row>
    <row r="23" s="1" customFormat="1" ht="14.3" customHeight="1" spans="2:2">
      <c r="B23" s="2"/>
    </row>
    <row r="24" s="1" customFormat="1" ht="14.3" customHeight="1" spans="2:9">
      <c r="B24" s="2"/>
      <c r="C24" s="2"/>
      <c r="D24" s="2"/>
      <c r="E24" s="2"/>
      <c r="F24" s="2"/>
      <c r="G24" s="2"/>
      <c r="H24" s="2"/>
      <c r="I24" s="2"/>
    </row>
    <row r="25" s="1" customFormat="1" ht="14.3" customHeight="1" spans="2:9">
      <c r="B25" s="2"/>
      <c r="C25" s="2"/>
      <c r="D25" s="2"/>
      <c r="E25" s="2"/>
      <c r="F25" s="2"/>
      <c r="G25" s="2"/>
      <c r="H25" s="2"/>
      <c r="I25" s="2"/>
    </row>
    <row r="26" s="1" customFormat="1" ht="14.3" customHeight="1" spans="2:9">
      <c r="B26" s="2"/>
      <c r="C26" s="2"/>
      <c r="D26" s="2"/>
      <c r="E26" s="2"/>
      <c r="F26" s="2"/>
      <c r="G26" s="2"/>
      <c r="H26" s="2"/>
      <c r="I26" s="2"/>
    </row>
    <row r="27" s="1" customFormat="1" ht="14.3" customHeight="1" spans="2:9">
      <c r="B27" s="2"/>
      <c r="C27" s="2"/>
      <c r="D27" s="2"/>
      <c r="E27" s="2"/>
      <c r="F27" s="2"/>
      <c r="G27" s="2"/>
      <c r="H27" s="2"/>
      <c r="I27" s="2"/>
    </row>
  </sheetData>
  <mergeCells count="39">
    <mergeCell ref="B1:E1"/>
    <mergeCell ref="G1:I1"/>
    <mergeCell ref="B2:I2"/>
    <mergeCell ref="B3:I3"/>
    <mergeCell ref="B4:I4"/>
    <mergeCell ref="B5:D5"/>
    <mergeCell ref="E5:I5"/>
    <mergeCell ref="C6:D6"/>
    <mergeCell ref="E6:I6"/>
    <mergeCell ref="C7:D7"/>
    <mergeCell ref="E7:I7"/>
    <mergeCell ref="C8:D8"/>
    <mergeCell ref="E8:I8"/>
    <mergeCell ref="C11:I11"/>
    <mergeCell ref="D12:E12"/>
    <mergeCell ref="F12:G12"/>
    <mergeCell ref="H12:I12"/>
    <mergeCell ref="D13:E13"/>
    <mergeCell ref="F13:G13"/>
    <mergeCell ref="H13:I13"/>
    <mergeCell ref="F14:G14"/>
    <mergeCell ref="H14:I14"/>
    <mergeCell ref="F15:G15"/>
    <mergeCell ref="H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B6:B10"/>
    <mergeCell ref="B12:B18"/>
    <mergeCell ref="C13:C16"/>
    <mergeCell ref="C17:C18"/>
    <mergeCell ref="C9:F10"/>
    <mergeCell ref="D14:E1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3"/>
  <sheetViews>
    <sheetView showGridLines="0" showZeros="0" workbookViewId="0">
      <selection activeCell="A2" sqref="A2:D41"/>
    </sheetView>
  </sheetViews>
  <sheetFormatPr defaultColWidth="8.66666666666667" defaultRowHeight="20.25" customHeight="1"/>
  <cols>
    <col min="1" max="1" width="36.5" customWidth="1"/>
    <col min="2" max="2" width="36.5" style="107" customWidth="1"/>
    <col min="3" max="3" width="36.5" customWidth="1"/>
    <col min="4" max="4" width="38.5" style="107" customWidth="1"/>
  </cols>
  <sheetData>
    <row r="1" customHeight="1" spans="1:31">
      <c r="A1" s="194"/>
      <c r="B1" s="154"/>
      <c r="C1" s="194"/>
      <c r="D1" s="110" t="s">
        <v>3</v>
      </c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</row>
    <row r="2" customHeight="1" spans="1:31">
      <c r="A2" s="25" t="s">
        <v>4</v>
      </c>
      <c r="B2" s="112"/>
      <c r="C2" s="25"/>
      <c r="D2" s="112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</row>
    <row r="3" customHeight="1" spans="1:31">
      <c r="A3" s="310" t="s">
        <v>5</v>
      </c>
      <c r="B3" s="311"/>
      <c r="C3" s="62"/>
      <c r="D3" s="110" t="s">
        <v>6</v>
      </c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</row>
    <row r="4" ht="15" customHeight="1" spans="1:31">
      <c r="A4" s="195" t="s">
        <v>7</v>
      </c>
      <c r="B4" s="196"/>
      <c r="C4" s="195" t="s">
        <v>8</v>
      </c>
      <c r="D4" s="19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</row>
    <row r="5" ht="15" customHeight="1" spans="1:31">
      <c r="A5" s="199" t="s">
        <v>9</v>
      </c>
      <c r="B5" s="200" t="s">
        <v>10</v>
      </c>
      <c r="C5" s="199" t="s">
        <v>9</v>
      </c>
      <c r="D5" s="200" t="s">
        <v>10</v>
      </c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</row>
    <row r="6" ht="15" customHeight="1" spans="1:31">
      <c r="A6" s="204" t="s">
        <v>11</v>
      </c>
      <c r="B6" s="312">
        <v>5632331.69</v>
      </c>
      <c r="C6" s="313" t="s">
        <v>12</v>
      </c>
      <c r="D6" s="312">
        <v>4149385.82</v>
      </c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6"/>
      <c r="AE6" s="236"/>
    </row>
    <row r="7" ht="15" customHeight="1" spans="1:31">
      <c r="A7" s="204" t="s">
        <v>13</v>
      </c>
      <c r="B7" s="312"/>
      <c r="C7" s="313" t="s">
        <v>14</v>
      </c>
      <c r="D7" s="312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</row>
    <row r="8" ht="15" customHeight="1" spans="1:31">
      <c r="A8" s="204" t="s">
        <v>15</v>
      </c>
      <c r="B8" s="312" t="s">
        <v>16</v>
      </c>
      <c r="C8" s="313" t="s">
        <v>17</v>
      </c>
      <c r="D8" s="312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6"/>
      <c r="V8" s="236"/>
      <c r="W8" s="236"/>
      <c r="X8" s="236"/>
      <c r="Y8" s="236"/>
      <c r="Z8" s="236"/>
      <c r="AA8" s="236"/>
      <c r="AB8" s="236"/>
      <c r="AC8" s="236"/>
      <c r="AD8" s="236"/>
      <c r="AE8" s="236"/>
    </row>
    <row r="9" ht="15" customHeight="1" spans="1:31">
      <c r="A9" s="204" t="s">
        <v>18</v>
      </c>
      <c r="B9" s="312"/>
      <c r="C9" s="313" t="s">
        <v>19</v>
      </c>
      <c r="D9" s="312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36"/>
      <c r="AC9" s="236"/>
      <c r="AD9" s="236"/>
      <c r="AE9" s="236"/>
    </row>
    <row r="10" ht="15" customHeight="1" spans="1:31">
      <c r="A10" s="204" t="s">
        <v>20</v>
      </c>
      <c r="B10" s="312" t="s">
        <v>16</v>
      </c>
      <c r="C10" s="313" t="s">
        <v>21</v>
      </c>
      <c r="D10" s="312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6"/>
      <c r="AB10" s="236"/>
      <c r="AC10" s="236"/>
      <c r="AD10" s="236"/>
      <c r="AE10" s="236"/>
    </row>
    <row r="11" ht="15" customHeight="1" spans="1:31">
      <c r="A11" s="204" t="s">
        <v>22</v>
      </c>
      <c r="B11" s="312" t="s">
        <v>16</v>
      </c>
      <c r="C11" s="313" t="s">
        <v>23</v>
      </c>
      <c r="D11" s="312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</row>
    <row r="12" ht="15" customHeight="1" spans="1:31">
      <c r="A12" s="204"/>
      <c r="B12" s="312"/>
      <c r="C12" s="313" t="s">
        <v>24</v>
      </c>
      <c r="D12" s="312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236"/>
      <c r="AD12" s="236"/>
      <c r="AE12" s="236"/>
    </row>
    <row r="13" ht="15" customHeight="1" spans="1:31">
      <c r="A13" s="212"/>
      <c r="B13" s="312"/>
      <c r="C13" s="313" t="s">
        <v>25</v>
      </c>
      <c r="D13" s="312">
        <v>690698.16</v>
      </c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C13" s="236"/>
      <c r="AD13" s="236"/>
      <c r="AE13" s="236"/>
    </row>
    <row r="14" ht="15" customHeight="1" spans="1:31">
      <c r="A14" s="212"/>
      <c r="B14" s="312"/>
      <c r="C14" s="313" t="s">
        <v>26</v>
      </c>
      <c r="D14" s="312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</row>
    <row r="15" ht="15" customHeight="1" spans="1:31">
      <c r="A15" s="212"/>
      <c r="B15" s="213"/>
      <c r="C15" s="313" t="s">
        <v>27</v>
      </c>
      <c r="D15" s="312">
        <v>328224.15</v>
      </c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236"/>
      <c r="AB15" s="236"/>
      <c r="AC15" s="236"/>
      <c r="AD15" s="236"/>
      <c r="AE15" s="236"/>
    </row>
    <row r="16" ht="15" customHeight="1" spans="1:31">
      <c r="A16" s="212"/>
      <c r="B16" s="210"/>
      <c r="C16" s="313" t="s">
        <v>28</v>
      </c>
      <c r="D16" s="312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236"/>
      <c r="AE16" s="236"/>
    </row>
    <row r="17" ht="15" customHeight="1" spans="1:31">
      <c r="A17" s="212"/>
      <c r="B17" s="210"/>
      <c r="C17" s="313" t="s">
        <v>29</v>
      </c>
      <c r="D17" s="312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  <c r="AE17" s="236"/>
    </row>
    <row r="18" ht="15" customHeight="1" spans="1:31">
      <c r="A18" s="212"/>
      <c r="B18" s="210"/>
      <c r="C18" s="313" t="s">
        <v>30</v>
      </c>
      <c r="D18" s="312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6"/>
      <c r="AB18" s="236"/>
      <c r="AC18" s="236"/>
      <c r="AD18" s="236"/>
      <c r="AE18" s="236"/>
    </row>
    <row r="19" ht="15" customHeight="1" spans="1:31">
      <c r="A19" s="212"/>
      <c r="B19" s="210"/>
      <c r="C19" s="313" t="s">
        <v>31</v>
      </c>
      <c r="D19" s="312"/>
      <c r="E19" s="236"/>
      <c r="F19" s="236"/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</row>
    <row r="20" ht="15" customHeight="1" spans="1:31">
      <c r="A20" s="212"/>
      <c r="B20" s="210"/>
      <c r="C20" s="313" t="s">
        <v>32</v>
      </c>
      <c r="D20" s="312"/>
      <c r="E20" s="236"/>
      <c r="F20" s="236"/>
      <c r="G20" s="236"/>
      <c r="H20" s="236"/>
      <c r="I20" s="236"/>
      <c r="J20" s="236"/>
      <c r="K20" s="236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</row>
    <row r="21" ht="15" customHeight="1" spans="1:31">
      <c r="A21" s="212"/>
      <c r="B21" s="210"/>
      <c r="C21" s="313" t="s">
        <v>33</v>
      </c>
      <c r="D21" s="312"/>
      <c r="E21" s="236"/>
      <c r="F21" s="236"/>
      <c r="G21" s="236"/>
      <c r="H21" s="236"/>
      <c r="I21" s="236"/>
      <c r="J21" s="236"/>
      <c r="K21" s="236"/>
      <c r="L21" s="236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</row>
    <row r="22" ht="15" customHeight="1" spans="1:31">
      <c r="A22" s="212"/>
      <c r="B22" s="210"/>
      <c r="C22" s="313" t="s">
        <v>34</v>
      </c>
      <c r="D22" s="312"/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O22" s="236"/>
      <c r="P22" s="236"/>
      <c r="Q22" s="236"/>
      <c r="R22" s="236"/>
      <c r="S22" s="236"/>
      <c r="T22" s="236"/>
      <c r="U22" s="236"/>
      <c r="V22" s="236"/>
      <c r="W22" s="236"/>
      <c r="X22" s="236"/>
      <c r="Y22" s="236"/>
      <c r="Z22" s="236"/>
      <c r="AA22" s="236"/>
      <c r="AB22" s="236"/>
      <c r="AC22" s="236"/>
      <c r="AD22" s="236"/>
      <c r="AE22" s="236"/>
    </row>
    <row r="23" ht="15" customHeight="1" spans="1:31">
      <c r="A23" s="212"/>
      <c r="B23" s="210"/>
      <c r="C23" s="313" t="s">
        <v>35</v>
      </c>
      <c r="D23" s="312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  <c r="AE23" s="236"/>
    </row>
    <row r="24" ht="15" customHeight="1" spans="1:31">
      <c r="A24" s="212"/>
      <c r="B24" s="210"/>
      <c r="C24" s="313" t="s">
        <v>36</v>
      </c>
      <c r="D24" s="312"/>
      <c r="E24" s="236"/>
      <c r="F24" s="236"/>
      <c r="G24" s="236"/>
      <c r="H24" s="236"/>
      <c r="I24" s="236"/>
      <c r="J24" s="236"/>
      <c r="K24" s="236"/>
      <c r="L24" s="236"/>
      <c r="M24" s="236"/>
      <c r="N24" s="236"/>
      <c r="O24" s="236"/>
      <c r="P24" s="236"/>
      <c r="Q24" s="236"/>
      <c r="R24" s="236"/>
      <c r="S24" s="236"/>
      <c r="T24" s="236"/>
      <c r="U24" s="236"/>
      <c r="V24" s="236"/>
      <c r="W24" s="236"/>
      <c r="X24" s="236"/>
      <c r="Y24" s="236"/>
      <c r="Z24" s="236"/>
      <c r="AA24" s="236"/>
      <c r="AB24" s="236"/>
      <c r="AC24" s="236"/>
      <c r="AD24" s="236"/>
      <c r="AE24" s="236"/>
    </row>
    <row r="25" ht="15" customHeight="1" spans="1:31">
      <c r="A25" s="212"/>
      <c r="B25" s="210"/>
      <c r="C25" s="313" t="s">
        <v>37</v>
      </c>
      <c r="D25" s="312">
        <v>464023.56</v>
      </c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  <c r="Y25" s="236"/>
      <c r="Z25" s="236"/>
      <c r="AA25" s="236"/>
      <c r="AB25" s="236"/>
      <c r="AC25" s="236"/>
      <c r="AD25" s="236"/>
      <c r="AE25" s="236"/>
    </row>
    <row r="26" ht="15" customHeight="1" spans="1:31">
      <c r="A26" s="204"/>
      <c r="B26" s="210"/>
      <c r="C26" s="313" t="s">
        <v>38</v>
      </c>
      <c r="D26" s="312"/>
      <c r="E26" s="236"/>
      <c r="F26" s="236"/>
      <c r="G26" s="236"/>
      <c r="H26" s="236"/>
      <c r="I26" s="236"/>
      <c r="J26" s="236"/>
      <c r="K26" s="236"/>
      <c r="L26" s="236"/>
      <c r="M26" s="236"/>
      <c r="N26" s="236"/>
      <c r="O26" s="236"/>
      <c r="P26" s="236"/>
      <c r="Q26" s="236"/>
      <c r="R26" s="236"/>
      <c r="S26" s="236"/>
      <c r="T26" s="236"/>
      <c r="U26" s="236"/>
      <c r="V26" s="236"/>
      <c r="W26" s="236"/>
      <c r="X26" s="236"/>
      <c r="Y26" s="236"/>
      <c r="Z26" s="236"/>
      <c r="AA26" s="236"/>
      <c r="AB26" s="236"/>
      <c r="AC26" s="236"/>
      <c r="AD26" s="236"/>
      <c r="AE26" s="236"/>
    </row>
    <row r="27" ht="15" customHeight="1" spans="1:31">
      <c r="A27" s="204"/>
      <c r="B27" s="210"/>
      <c r="C27" s="313" t="s">
        <v>39</v>
      </c>
      <c r="D27" s="312"/>
      <c r="E27" s="236"/>
      <c r="F27" s="236"/>
      <c r="G27" s="236"/>
      <c r="H27" s="236"/>
      <c r="I27" s="236"/>
      <c r="J27" s="236"/>
      <c r="K27" s="236"/>
      <c r="L27" s="236"/>
      <c r="M27" s="236"/>
      <c r="N27" s="236"/>
      <c r="O27" s="236"/>
      <c r="P27" s="236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236"/>
      <c r="AC27" s="236"/>
      <c r="AD27" s="236"/>
      <c r="AE27" s="236"/>
    </row>
    <row r="28" ht="15" customHeight="1" spans="1:31">
      <c r="A28" s="204"/>
      <c r="B28" s="210"/>
      <c r="C28" s="313" t="s">
        <v>40</v>
      </c>
      <c r="D28" s="312"/>
      <c r="E28" s="236"/>
      <c r="F28" s="236"/>
      <c r="G28" s="236"/>
      <c r="H28" s="236"/>
      <c r="I28" s="236"/>
      <c r="J28" s="236"/>
      <c r="K28" s="236"/>
      <c r="L28" s="236"/>
      <c r="M28" s="236"/>
      <c r="N28" s="236"/>
      <c r="O28" s="236"/>
      <c r="P28" s="236"/>
      <c r="Q28" s="236"/>
      <c r="R28" s="236"/>
      <c r="S28" s="236"/>
      <c r="T28" s="236"/>
      <c r="U28" s="236"/>
      <c r="V28" s="236"/>
      <c r="W28" s="236"/>
      <c r="X28" s="236"/>
      <c r="Y28" s="236"/>
      <c r="Z28" s="236"/>
      <c r="AA28" s="236"/>
      <c r="AB28" s="236"/>
      <c r="AC28" s="236"/>
      <c r="AD28" s="236"/>
      <c r="AE28" s="236"/>
    </row>
    <row r="29" ht="15" customHeight="1" spans="1:31">
      <c r="A29" s="204"/>
      <c r="B29" s="210"/>
      <c r="C29" s="313" t="s">
        <v>41</v>
      </c>
      <c r="D29" s="312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  <c r="AE29" s="236"/>
    </row>
    <row r="30" ht="15" customHeight="1" spans="1:31">
      <c r="A30" s="204"/>
      <c r="B30" s="210"/>
      <c r="C30" s="313" t="s">
        <v>42</v>
      </c>
      <c r="D30" s="312"/>
      <c r="E30" s="236"/>
      <c r="F30" s="236"/>
      <c r="G30" s="236"/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</row>
    <row r="31" ht="15" customHeight="1" spans="1:31">
      <c r="A31" s="204"/>
      <c r="B31" s="210"/>
      <c r="C31" s="313" t="s">
        <v>43</v>
      </c>
      <c r="D31" s="312"/>
      <c r="E31" s="236"/>
      <c r="F31" s="236"/>
      <c r="G31" s="236"/>
      <c r="H31" s="236"/>
      <c r="I31" s="236"/>
      <c r="J31" s="236"/>
      <c r="K31" s="236"/>
      <c r="L31" s="236"/>
      <c r="M31" s="236"/>
      <c r="N31" s="236"/>
      <c r="O31" s="236"/>
      <c r="P31" s="236"/>
      <c r="Q31" s="236"/>
      <c r="R31" s="236"/>
      <c r="S31" s="236"/>
      <c r="T31" s="236"/>
      <c r="U31" s="236"/>
      <c r="V31" s="236"/>
      <c r="W31" s="236"/>
      <c r="X31" s="236"/>
      <c r="Y31" s="236"/>
      <c r="Z31" s="236"/>
      <c r="AA31" s="236"/>
      <c r="AB31" s="236"/>
      <c r="AC31" s="236"/>
      <c r="AD31" s="236"/>
      <c r="AE31" s="236"/>
    </row>
    <row r="32" ht="15" customHeight="1" spans="1:31">
      <c r="A32" s="204"/>
      <c r="B32" s="210"/>
      <c r="C32" s="313" t="s">
        <v>44</v>
      </c>
      <c r="D32" s="312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</row>
    <row r="33" ht="15" customHeight="1" spans="1:31">
      <c r="A33" s="204"/>
      <c r="B33" s="210"/>
      <c r="C33" s="313" t="s">
        <v>45</v>
      </c>
      <c r="D33" s="312"/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</row>
    <row r="34" ht="15" customHeight="1" spans="1:31">
      <c r="A34" s="204"/>
      <c r="B34" s="210"/>
      <c r="C34" s="313" t="s">
        <v>46</v>
      </c>
      <c r="D34" s="312"/>
      <c r="E34" s="236"/>
      <c r="F34" s="236"/>
      <c r="G34" s="236"/>
      <c r="H34" s="236"/>
      <c r="I34" s="236"/>
      <c r="J34" s="236"/>
      <c r="K34" s="236"/>
      <c r="L34" s="236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  <c r="AE34" s="236"/>
    </row>
    <row r="35" ht="15" customHeight="1" spans="1:31">
      <c r="A35" s="204"/>
      <c r="B35" s="210"/>
      <c r="C35" s="313" t="s">
        <v>47</v>
      </c>
      <c r="D35" s="207"/>
      <c r="E35" s="236"/>
      <c r="F35" s="236"/>
      <c r="G35" s="236"/>
      <c r="H35" s="236"/>
      <c r="I35" s="236"/>
      <c r="J35" s="236"/>
      <c r="K35" s="236"/>
      <c r="L35" s="236"/>
      <c r="M35" s="236"/>
      <c r="N35" s="236"/>
      <c r="O35" s="236"/>
      <c r="P35" s="236"/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36"/>
      <c r="AB35" s="236"/>
      <c r="AC35" s="236"/>
      <c r="AD35" s="236"/>
      <c r="AE35" s="236"/>
    </row>
    <row r="36" ht="15" customHeight="1" spans="1:31">
      <c r="A36" s="216" t="s">
        <v>48</v>
      </c>
      <c r="B36" s="217">
        <v>5632331.69</v>
      </c>
      <c r="C36" s="314" t="s">
        <v>49</v>
      </c>
      <c r="D36" s="207">
        <v>5632331.69</v>
      </c>
      <c r="E36" s="236"/>
      <c r="F36" s="236"/>
      <c r="G36" s="236"/>
      <c r="H36" s="236"/>
      <c r="I36" s="236"/>
      <c r="J36" s="236"/>
      <c r="K36" s="236"/>
      <c r="L36" s="236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236"/>
      <c r="AD36" s="236"/>
      <c r="AE36" s="236"/>
    </row>
    <row r="37" ht="15" customHeight="1" spans="1:31">
      <c r="A37" s="204" t="s">
        <v>50</v>
      </c>
      <c r="B37" s="210"/>
      <c r="C37" s="313" t="s">
        <v>51</v>
      </c>
      <c r="D37" s="312"/>
      <c r="E37" s="236"/>
      <c r="F37" s="236"/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</row>
    <row r="38" ht="15" customHeight="1" spans="1:31">
      <c r="A38" s="204" t="s">
        <v>52</v>
      </c>
      <c r="B38" s="210" t="s">
        <v>53</v>
      </c>
      <c r="C38" s="313" t="s">
        <v>54</v>
      </c>
      <c r="D38" s="312"/>
      <c r="E38" s="236"/>
      <c r="F38" s="236"/>
      <c r="G38" s="315" t="s">
        <v>55</v>
      </c>
      <c r="H38" s="236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6"/>
      <c r="AE38" s="236"/>
    </row>
    <row r="39" ht="15" customHeight="1" spans="1:31">
      <c r="A39" s="204"/>
      <c r="B39" s="210"/>
      <c r="C39" s="313" t="s">
        <v>56</v>
      </c>
      <c r="D39" s="312"/>
      <c r="E39" s="236"/>
      <c r="F39" s="236"/>
      <c r="G39" s="236"/>
      <c r="H39" s="236"/>
      <c r="I39" s="236"/>
      <c r="J39" s="236"/>
      <c r="K39" s="236"/>
      <c r="L39" s="236"/>
      <c r="M39" s="236"/>
      <c r="N39" s="236"/>
      <c r="O39" s="236"/>
      <c r="P39" s="236"/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236"/>
      <c r="AB39" s="236"/>
      <c r="AC39" s="236"/>
      <c r="AD39" s="236"/>
      <c r="AE39" s="236"/>
    </row>
    <row r="40" ht="15" customHeight="1" spans="1:31">
      <c r="A40" s="204"/>
      <c r="B40" s="225"/>
      <c r="C40" s="313"/>
      <c r="D40" s="207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</row>
    <row r="41" ht="15" customHeight="1" spans="1:31">
      <c r="A41" s="216" t="s">
        <v>57</v>
      </c>
      <c r="B41" s="229">
        <f>SUM(B36:B38)</f>
        <v>5632331.69</v>
      </c>
      <c r="C41" s="314" t="s">
        <v>58</v>
      </c>
      <c r="D41" s="207">
        <f>SUM(D36,D37,D39)</f>
        <v>5632331.69</v>
      </c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C41" s="194"/>
      <c r="AD41" s="194"/>
      <c r="AE41" s="194"/>
    </row>
    <row r="42" customHeight="1" spans="1:31">
      <c r="A42" s="233"/>
      <c r="B42" s="316"/>
      <c r="C42" s="317"/>
      <c r="D42" s="318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</row>
    <row r="43" ht="11.25" spans="2:2">
      <c r="B43" s="155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393750011920929" right="0.393750011920929" top="0.787500023841858" bottom="0.393750011920929" header="0" footer="0"/>
  <pageSetup paperSize="9" scale="79" orientation="portrait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3"/>
  <sheetViews>
    <sheetView showGridLines="0" showZeros="0" topLeftCell="A5" workbookViewId="0">
      <selection activeCell="E8" sqref="E8"/>
    </sheetView>
  </sheetViews>
  <sheetFormatPr defaultColWidth="9.16666666666667" defaultRowHeight="12.75" customHeight="1"/>
  <cols>
    <col min="1" max="1" width="4.83333333333333" style="181" customWidth="1"/>
    <col min="2" max="2" width="8.16666666666667" style="181" customWidth="1"/>
    <col min="3" max="3" width="12.3333333333333" style="181" customWidth="1"/>
    <col min="4" max="4" width="9.16666666666667" style="181" customWidth="1"/>
    <col min="5" max="5" width="36.6666666666667" style="181" customWidth="1"/>
    <col min="6" max="6" width="17.6666666666667" style="181" customWidth="1"/>
    <col min="7" max="7" width="15.5" style="181" customWidth="1"/>
    <col min="8" max="8" width="21" style="181" customWidth="1"/>
    <col min="9" max="15" width="14.8333333333333" style="181" customWidth="1"/>
    <col min="16" max="18" width="12.3333333333333" style="181" customWidth="1"/>
    <col min="19" max="19" width="16" style="181" customWidth="1"/>
    <col min="20" max="20" width="17" style="181" customWidth="1"/>
    <col min="21" max="16384" width="9.16666666666667" style="181"/>
  </cols>
  <sheetData>
    <row r="1" ht="20.1" customHeight="1" spans="1:20">
      <c r="A1" s="275"/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305"/>
      <c r="T1" s="306" t="s">
        <v>59</v>
      </c>
    </row>
    <row r="2" ht="20.1" customHeight="1" spans="1:20">
      <c r="A2" s="25" t="s">
        <v>60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ht="20.1" customHeight="1" spans="1:20">
      <c r="A3" s="277" t="s">
        <v>61</v>
      </c>
      <c r="B3" s="277"/>
      <c r="C3" s="277"/>
      <c r="D3" s="277"/>
      <c r="E3" s="277"/>
      <c r="F3" s="277"/>
      <c r="G3" s="277"/>
      <c r="H3" s="275"/>
      <c r="I3" s="275"/>
      <c r="J3" s="276"/>
      <c r="K3" s="276"/>
      <c r="L3" s="276"/>
      <c r="M3" s="276"/>
      <c r="N3" s="276"/>
      <c r="O3" s="276"/>
      <c r="P3" s="276"/>
      <c r="Q3" s="276"/>
      <c r="R3" s="276"/>
      <c r="S3" s="180"/>
      <c r="T3" s="307" t="s">
        <v>6</v>
      </c>
    </row>
    <row r="4" ht="20.1" customHeight="1" spans="1:20">
      <c r="A4" s="175" t="s">
        <v>62</v>
      </c>
      <c r="B4" s="175"/>
      <c r="C4" s="175"/>
      <c r="D4" s="175"/>
      <c r="E4" s="175"/>
      <c r="F4" s="36" t="s">
        <v>63</v>
      </c>
      <c r="G4" s="36" t="s">
        <v>64</v>
      </c>
      <c r="H4" s="167" t="s">
        <v>65</v>
      </c>
      <c r="I4" s="167"/>
      <c r="J4" s="189"/>
      <c r="K4" s="288" t="s">
        <v>66</v>
      </c>
      <c r="L4" s="36"/>
      <c r="M4" s="289" t="s">
        <v>67</v>
      </c>
      <c r="N4" s="290" t="s">
        <v>68</v>
      </c>
      <c r="O4" s="291"/>
      <c r="P4" s="291"/>
      <c r="Q4" s="291"/>
      <c r="R4" s="308"/>
      <c r="S4" s="288" t="s">
        <v>69</v>
      </c>
      <c r="T4" s="36" t="s">
        <v>70</v>
      </c>
    </row>
    <row r="5" ht="20.1" customHeight="1" spans="1:20">
      <c r="A5" s="175" t="s">
        <v>71</v>
      </c>
      <c r="B5" s="175"/>
      <c r="C5" s="175"/>
      <c r="D5" s="36" t="s">
        <v>72</v>
      </c>
      <c r="E5" s="36" t="s">
        <v>73</v>
      </c>
      <c r="F5" s="36"/>
      <c r="G5" s="36"/>
      <c r="H5" s="278" t="s">
        <v>65</v>
      </c>
      <c r="I5" s="292" t="s">
        <v>74</v>
      </c>
      <c r="J5" s="292" t="s">
        <v>75</v>
      </c>
      <c r="K5" s="293" t="s">
        <v>76</v>
      </c>
      <c r="L5" s="36" t="s">
        <v>77</v>
      </c>
      <c r="M5" s="294"/>
      <c r="N5" s="295" t="s">
        <v>78</v>
      </c>
      <c r="O5" s="295" t="s">
        <v>79</v>
      </c>
      <c r="P5" s="295" t="s">
        <v>80</v>
      </c>
      <c r="Q5" s="295" t="s">
        <v>81</v>
      </c>
      <c r="R5" s="295" t="s">
        <v>82</v>
      </c>
      <c r="S5" s="36"/>
      <c r="T5" s="36"/>
    </row>
    <row r="6" ht="30.75" customHeight="1" spans="1:20">
      <c r="A6" s="45" t="s">
        <v>83</v>
      </c>
      <c r="B6" s="44" t="s">
        <v>84</v>
      </c>
      <c r="C6" s="45" t="s">
        <v>85</v>
      </c>
      <c r="D6" s="36"/>
      <c r="E6" s="36"/>
      <c r="F6" s="36"/>
      <c r="G6" s="36"/>
      <c r="H6" s="279"/>
      <c r="I6" s="296"/>
      <c r="J6" s="296"/>
      <c r="K6" s="297"/>
      <c r="L6" s="42"/>
      <c r="M6" s="298"/>
      <c r="N6" s="42"/>
      <c r="O6" s="42"/>
      <c r="P6" s="42"/>
      <c r="Q6" s="42"/>
      <c r="R6" s="42"/>
      <c r="S6" s="42"/>
      <c r="T6" s="42"/>
    </row>
    <row r="7" ht="30.75" customHeight="1" spans="1:20">
      <c r="A7" s="174"/>
      <c r="B7" s="174"/>
      <c r="C7" s="174"/>
      <c r="D7" s="174" t="s">
        <v>86</v>
      </c>
      <c r="E7" s="280" t="s">
        <v>0</v>
      </c>
      <c r="F7" s="281">
        <v>5632331.69</v>
      </c>
      <c r="G7" s="281"/>
      <c r="H7" s="282">
        <v>5632331.69</v>
      </c>
      <c r="I7" s="299"/>
      <c r="J7" s="300" t="s">
        <v>16</v>
      </c>
      <c r="K7" s="301"/>
      <c r="L7" s="41"/>
      <c r="M7" s="302"/>
      <c r="N7" s="42"/>
      <c r="O7" s="46"/>
      <c r="P7" s="41"/>
      <c r="Q7" s="41"/>
      <c r="R7" s="42"/>
      <c r="S7" s="309"/>
      <c r="T7" s="309"/>
    </row>
    <row r="8" ht="30.75" customHeight="1" spans="1:20">
      <c r="A8" s="45" t="s">
        <v>87</v>
      </c>
      <c r="B8" s="283"/>
      <c r="C8" s="284"/>
      <c r="D8" s="284">
        <v>102</v>
      </c>
      <c r="E8" s="175" t="s">
        <v>88</v>
      </c>
      <c r="F8" s="285">
        <v>4149385.82</v>
      </c>
      <c r="G8" s="284"/>
      <c r="H8" s="285">
        <v>4149385.82</v>
      </c>
      <c r="I8" s="303"/>
      <c r="J8" s="304"/>
      <c r="K8" s="301"/>
      <c r="L8" s="41"/>
      <c r="M8" s="302"/>
      <c r="N8" s="42"/>
      <c r="O8" s="46"/>
      <c r="P8" s="41"/>
      <c r="Q8" s="41"/>
      <c r="R8" s="42"/>
      <c r="S8" s="309"/>
      <c r="T8" s="309"/>
    </row>
    <row r="9" ht="30.75" customHeight="1" spans="1:20">
      <c r="A9" s="45"/>
      <c r="B9" s="45" t="s">
        <v>89</v>
      </c>
      <c r="C9" s="284"/>
      <c r="D9" s="284">
        <v>102</v>
      </c>
      <c r="E9" s="175" t="s">
        <v>90</v>
      </c>
      <c r="F9" s="285">
        <v>4149385.82</v>
      </c>
      <c r="G9" s="284"/>
      <c r="H9" s="285">
        <v>4149385.82</v>
      </c>
      <c r="I9" s="303"/>
      <c r="J9" s="304"/>
      <c r="K9" s="301"/>
      <c r="L9" s="41"/>
      <c r="M9" s="302"/>
      <c r="N9" s="42"/>
      <c r="O9" s="46"/>
      <c r="P9" s="41"/>
      <c r="Q9" s="41"/>
      <c r="R9" s="42"/>
      <c r="S9" s="309"/>
      <c r="T9" s="309"/>
    </row>
    <row r="10" ht="30.75" customHeight="1" spans="1:20">
      <c r="A10" s="286"/>
      <c r="B10" s="283"/>
      <c r="C10" s="45" t="s">
        <v>91</v>
      </c>
      <c r="D10" s="284">
        <v>102</v>
      </c>
      <c r="E10" s="175" t="s">
        <v>92</v>
      </c>
      <c r="F10" s="285">
        <v>4048865.27</v>
      </c>
      <c r="G10" s="284"/>
      <c r="H10" s="285">
        <v>4048865.27</v>
      </c>
      <c r="I10" s="303"/>
      <c r="J10" s="304"/>
      <c r="K10" s="301"/>
      <c r="L10" s="41"/>
      <c r="M10" s="302"/>
      <c r="N10" s="42"/>
      <c r="O10" s="46"/>
      <c r="P10" s="41"/>
      <c r="Q10" s="41"/>
      <c r="R10" s="42"/>
      <c r="S10" s="309"/>
      <c r="T10" s="309"/>
    </row>
    <row r="11" ht="30.75" customHeight="1" spans="1:20">
      <c r="A11" s="286"/>
      <c r="B11" s="283"/>
      <c r="C11" s="45" t="s">
        <v>93</v>
      </c>
      <c r="D11" s="284">
        <v>102</v>
      </c>
      <c r="E11" s="175" t="s">
        <v>94</v>
      </c>
      <c r="F11" s="285">
        <v>100520.55</v>
      </c>
      <c r="G11" s="284"/>
      <c r="H11" s="285">
        <v>100520.55</v>
      </c>
      <c r="I11" s="303"/>
      <c r="J11" s="304"/>
      <c r="K11" s="301"/>
      <c r="L11" s="41"/>
      <c r="M11" s="302"/>
      <c r="N11" s="42"/>
      <c r="O11" s="46"/>
      <c r="P11" s="41"/>
      <c r="Q11" s="41"/>
      <c r="R11" s="42"/>
      <c r="S11" s="309"/>
      <c r="T11" s="309"/>
    </row>
    <row r="12" ht="30.75" customHeight="1" spans="1:20">
      <c r="A12" s="45" t="s">
        <v>95</v>
      </c>
      <c r="B12" s="283"/>
      <c r="C12" s="284"/>
      <c r="D12" s="284">
        <v>102</v>
      </c>
      <c r="E12" s="175" t="s">
        <v>96</v>
      </c>
      <c r="F12" s="285">
        <v>690698.16</v>
      </c>
      <c r="G12" s="284"/>
      <c r="H12" s="285">
        <v>690698.16</v>
      </c>
      <c r="I12" s="303"/>
      <c r="J12" s="304"/>
      <c r="K12" s="301"/>
      <c r="L12" s="41"/>
      <c r="M12" s="302"/>
      <c r="N12" s="42"/>
      <c r="O12" s="46"/>
      <c r="P12" s="41"/>
      <c r="Q12" s="41"/>
      <c r="R12" s="42"/>
      <c r="S12" s="309"/>
      <c r="T12" s="309"/>
    </row>
    <row r="13" ht="30.75" customHeight="1" spans="1:20">
      <c r="A13" s="286"/>
      <c r="B13" s="45" t="s">
        <v>97</v>
      </c>
      <c r="C13" s="283"/>
      <c r="D13" s="284">
        <v>102</v>
      </c>
      <c r="E13" s="175" t="s">
        <v>98</v>
      </c>
      <c r="F13" s="285">
        <v>690698.16</v>
      </c>
      <c r="G13" s="284"/>
      <c r="H13" s="285">
        <v>690698.16</v>
      </c>
      <c r="I13" s="303"/>
      <c r="J13" s="304"/>
      <c r="K13" s="301"/>
      <c r="L13" s="41"/>
      <c r="M13" s="302"/>
      <c r="N13" s="42"/>
      <c r="O13" s="46"/>
      <c r="P13" s="41"/>
      <c r="Q13" s="41"/>
      <c r="R13" s="42"/>
      <c r="S13" s="309"/>
      <c r="T13" s="309"/>
    </row>
    <row r="14" ht="30.75" customHeight="1" spans="1:20">
      <c r="A14" s="286"/>
      <c r="B14" s="283"/>
      <c r="C14" s="45" t="s">
        <v>99</v>
      </c>
      <c r="D14" s="284">
        <v>102</v>
      </c>
      <c r="E14" s="175" t="s">
        <v>100</v>
      </c>
      <c r="F14" s="285">
        <v>460503.52</v>
      </c>
      <c r="G14" s="284"/>
      <c r="H14" s="285">
        <v>460503.52</v>
      </c>
      <c r="I14" s="303"/>
      <c r="J14" s="304"/>
      <c r="K14" s="301"/>
      <c r="L14" s="41"/>
      <c r="M14" s="302"/>
      <c r="N14" s="42"/>
      <c r="O14" s="46"/>
      <c r="P14" s="41"/>
      <c r="Q14" s="41"/>
      <c r="R14" s="42"/>
      <c r="S14" s="309"/>
      <c r="T14" s="309"/>
    </row>
    <row r="15" ht="30.75" customHeight="1" spans="1:20">
      <c r="A15" s="286"/>
      <c r="B15" s="283"/>
      <c r="C15" s="45" t="s">
        <v>101</v>
      </c>
      <c r="D15" s="284">
        <v>102</v>
      </c>
      <c r="E15" s="175" t="s">
        <v>102</v>
      </c>
      <c r="F15" s="285">
        <v>230194.64</v>
      </c>
      <c r="G15" s="283"/>
      <c r="H15" s="285">
        <v>230194.64</v>
      </c>
      <c r="I15" s="303"/>
      <c r="J15" s="304"/>
      <c r="K15" s="301"/>
      <c r="L15" s="41"/>
      <c r="M15" s="302"/>
      <c r="N15" s="42"/>
      <c r="O15" s="46"/>
      <c r="P15" s="41"/>
      <c r="Q15" s="41"/>
      <c r="R15" s="42"/>
      <c r="S15" s="309"/>
      <c r="T15" s="309"/>
    </row>
    <row r="16" ht="30.75" customHeight="1" spans="1:20">
      <c r="A16" s="45" t="s">
        <v>103</v>
      </c>
      <c r="B16" s="283"/>
      <c r="C16" s="283"/>
      <c r="D16" s="284">
        <v>102</v>
      </c>
      <c r="E16" s="175" t="s">
        <v>104</v>
      </c>
      <c r="F16" s="285">
        <v>328224.15</v>
      </c>
      <c r="G16" s="283"/>
      <c r="H16" s="285">
        <v>328224.15</v>
      </c>
      <c r="I16" s="303"/>
      <c r="J16" s="304"/>
      <c r="K16" s="301"/>
      <c r="L16" s="41"/>
      <c r="M16" s="302"/>
      <c r="N16" s="42"/>
      <c r="O16" s="46"/>
      <c r="P16" s="41"/>
      <c r="Q16" s="41"/>
      <c r="R16" s="42"/>
      <c r="S16" s="309"/>
      <c r="T16" s="309"/>
    </row>
    <row r="17" ht="30.75" customHeight="1" spans="1:20">
      <c r="A17" s="286"/>
      <c r="B17" s="45" t="s">
        <v>105</v>
      </c>
      <c r="C17" s="284"/>
      <c r="D17" s="284">
        <v>102</v>
      </c>
      <c r="E17" s="175" t="s">
        <v>106</v>
      </c>
      <c r="F17" s="285">
        <v>328224.15</v>
      </c>
      <c r="G17" s="283"/>
      <c r="H17" s="285">
        <v>328224.15</v>
      </c>
      <c r="I17" s="303"/>
      <c r="J17" s="304"/>
      <c r="K17" s="301"/>
      <c r="L17" s="41"/>
      <c r="M17" s="302"/>
      <c r="N17" s="42"/>
      <c r="O17" s="46"/>
      <c r="P17" s="41"/>
      <c r="Q17" s="41"/>
      <c r="R17" s="42"/>
      <c r="S17" s="309"/>
      <c r="T17" s="309"/>
    </row>
    <row r="18" ht="30.75" customHeight="1" spans="1:20">
      <c r="A18" s="286"/>
      <c r="B18" s="283"/>
      <c r="C18" s="45" t="s">
        <v>107</v>
      </c>
      <c r="D18" s="284">
        <v>102</v>
      </c>
      <c r="E18" s="175" t="s">
        <v>108</v>
      </c>
      <c r="F18" s="285">
        <v>196253.89</v>
      </c>
      <c r="G18" s="283"/>
      <c r="H18" s="285">
        <v>196253.89</v>
      </c>
      <c r="I18" s="303"/>
      <c r="J18" s="304"/>
      <c r="K18" s="301"/>
      <c r="L18" s="41"/>
      <c r="M18" s="302"/>
      <c r="N18" s="42"/>
      <c r="O18" s="46"/>
      <c r="P18" s="41"/>
      <c r="Q18" s="41"/>
      <c r="R18" s="42"/>
      <c r="S18" s="309"/>
      <c r="T18" s="309"/>
    </row>
    <row r="19" ht="30.75" customHeight="1" spans="1:20">
      <c r="A19" s="286"/>
      <c r="B19" s="283"/>
      <c r="C19" s="45" t="s">
        <v>109</v>
      </c>
      <c r="D19" s="284">
        <v>102</v>
      </c>
      <c r="E19" s="175" t="s">
        <v>110</v>
      </c>
      <c r="F19" s="285">
        <v>5216.4</v>
      </c>
      <c r="G19" s="283"/>
      <c r="H19" s="285">
        <v>5216.4</v>
      </c>
      <c r="I19" s="303"/>
      <c r="J19" s="304"/>
      <c r="K19" s="301"/>
      <c r="L19" s="41"/>
      <c r="M19" s="302"/>
      <c r="N19" s="42"/>
      <c r="O19" s="46"/>
      <c r="P19" s="41"/>
      <c r="Q19" s="41"/>
      <c r="R19" s="42"/>
      <c r="S19" s="309"/>
      <c r="T19" s="309"/>
    </row>
    <row r="20" ht="30.75" customHeight="1" spans="1:20">
      <c r="A20" s="286"/>
      <c r="B20" s="283"/>
      <c r="C20" s="45" t="s">
        <v>111</v>
      </c>
      <c r="D20" s="284">
        <v>102</v>
      </c>
      <c r="E20" s="175" t="s">
        <v>112</v>
      </c>
      <c r="F20" s="285">
        <v>126753.86</v>
      </c>
      <c r="G20" s="283"/>
      <c r="H20" s="285">
        <v>126753.86</v>
      </c>
      <c r="I20" s="303"/>
      <c r="J20" s="304"/>
      <c r="K20" s="301"/>
      <c r="L20" s="41"/>
      <c r="M20" s="302"/>
      <c r="N20" s="42"/>
      <c r="O20" s="46"/>
      <c r="P20" s="41"/>
      <c r="Q20" s="41"/>
      <c r="R20" s="42"/>
      <c r="S20" s="309"/>
      <c r="T20" s="309"/>
    </row>
    <row r="21" ht="30.75" customHeight="1" spans="1:20">
      <c r="A21" s="45" t="s">
        <v>113</v>
      </c>
      <c r="B21" s="283"/>
      <c r="C21" s="283"/>
      <c r="D21" s="284">
        <v>102</v>
      </c>
      <c r="E21" s="175" t="s">
        <v>114</v>
      </c>
      <c r="F21" s="285">
        <v>464023.56</v>
      </c>
      <c r="G21" s="283"/>
      <c r="H21" s="285">
        <v>464023.56</v>
      </c>
      <c r="I21" s="281"/>
      <c r="J21" s="281"/>
      <c r="K21" s="281"/>
      <c r="L21" s="36"/>
      <c r="M21" s="294"/>
      <c r="N21" s="36"/>
      <c r="O21" s="36"/>
      <c r="P21" s="36"/>
      <c r="Q21" s="36"/>
      <c r="R21" s="36"/>
      <c r="S21" s="36"/>
      <c r="T21" s="36"/>
    </row>
    <row r="22" ht="30.75" customHeight="1" spans="1:20">
      <c r="A22" s="286"/>
      <c r="B22" s="45" t="s">
        <v>115</v>
      </c>
      <c r="C22" s="287"/>
      <c r="D22" s="284">
        <v>102</v>
      </c>
      <c r="E22" s="175" t="s">
        <v>116</v>
      </c>
      <c r="F22" s="285">
        <v>464023.56</v>
      </c>
      <c r="G22" s="283"/>
      <c r="H22" s="285">
        <v>464023.56</v>
      </c>
      <c r="I22" s="281"/>
      <c r="J22" s="281"/>
      <c r="K22" s="281"/>
      <c r="L22" s="36"/>
      <c r="M22" s="294"/>
      <c r="N22" s="36"/>
      <c r="O22" s="36"/>
      <c r="P22" s="36"/>
      <c r="Q22" s="36"/>
      <c r="R22" s="36"/>
      <c r="S22" s="36"/>
      <c r="T22" s="36"/>
    </row>
    <row r="23" ht="30.75" customHeight="1" spans="1:20">
      <c r="A23" s="286"/>
      <c r="B23" s="283"/>
      <c r="C23" s="45" t="s">
        <v>117</v>
      </c>
      <c r="D23" s="284">
        <v>102</v>
      </c>
      <c r="E23" s="175" t="s">
        <v>118</v>
      </c>
      <c r="F23" s="285">
        <v>464023.56</v>
      </c>
      <c r="G23" s="283"/>
      <c r="H23" s="285">
        <v>464023.56</v>
      </c>
      <c r="I23" s="281"/>
      <c r="J23" s="281"/>
      <c r="K23" s="281"/>
      <c r="L23" s="36"/>
      <c r="M23" s="294"/>
      <c r="N23" s="36"/>
      <c r="O23" s="36"/>
      <c r="P23" s="36"/>
      <c r="Q23" s="36"/>
      <c r="R23" s="36"/>
      <c r="S23" s="36"/>
      <c r="T23" s="36"/>
    </row>
  </sheetData>
  <sheetProtection formatCells="0" formatColumns="0" formatRows="0" insertRows="0" insertColumns="0" insertHyperlinks="0" deleteColumns="0" deleteRows="0" sort="0" autoFilter="0" pivotTables="0"/>
  <mergeCells count="24">
    <mergeCell ref="A2:T2"/>
    <mergeCell ref="A3:G3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750011920929" right="0.393750011920929" top="0.787500023841858" bottom="0.393750011920929" header="0" footer="0"/>
  <pageSetup paperSize="9" scale="57" fitToHeight="100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6"/>
  <sheetViews>
    <sheetView showGridLines="0" showZeros="0" workbookViewId="0">
      <selection activeCell="E27" sqref="E27"/>
    </sheetView>
  </sheetViews>
  <sheetFormatPr defaultColWidth="9.16666666666667" defaultRowHeight="12.75" customHeight="1"/>
  <cols>
    <col min="1" max="1" width="5" customWidth="1"/>
    <col min="2" max="2" width="7.16666666666667" customWidth="1"/>
    <col min="3" max="3" width="10.3333333333333" customWidth="1"/>
    <col min="4" max="4" width="10.1666666666667" customWidth="1"/>
    <col min="5" max="5" width="50.8333333333333" customWidth="1"/>
    <col min="6" max="6" width="16.1666666666667" customWidth="1"/>
    <col min="7" max="7" width="19.1666666666667" customWidth="1"/>
    <col min="8" max="8" width="21" customWidth="1"/>
    <col min="9" max="10" width="14.5" customWidth="1"/>
    <col min="11" max="12" width="10.6666666666667" customWidth="1"/>
  </cols>
  <sheetData>
    <row r="1" ht="20.1" customHeight="1" spans="1:10">
      <c r="A1" s="62"/>
      <c r="B1" s="237"/>
      <c r="C1" s="237"/>
      <c r="D1" s="237"/>
      <c r="E1" s="237"/>
      <c r="F1" s="237"/>
      <c r="G1" s="237"/>
      <c r="H1" s="237"/>
      <c r="I1" s="237"/>
      <c r="J1" s="272" t="s">
        <v>119</v>
      </c>
    </row>
    <row r="2" ht="20.1" customHeight="1" spans="1:10">
      <c r="A2" s="25" t="s">
        <v>120</v>
      </c>
      <c r="B2" s="25"/>
      <c r="C2" s="25"/>
      <c r="D2" s="25"/>
      <c r="E2" s="25"/>
      <c r="F2" s="25"/>
      <c r="G2" s="25"/>
      <c r="H2" s="25"/>
      <c r="I2" s="25"/>
      <c r="J2" s="25"/>
    </row>
    <row r="3" ht="20.1" customHeight="1" spans="1:12">
      <c r="A3" s="64" t="s">
        <v>61</v>
      </c>
      <c r="B3" s="64"/>
      <c r="C3" s="64"/>
      <c r="D3" s="64"/>
      <c r="E3" s="64"/>
      <c r="F3" s="64"/>
      <c r="G3" s="64"/>
      <c r="H3" s="238"/>
      <c r="I3" s="238"/>
      <c r="J3" s="28" t="s">
        <v>6</v>
      </c>
      <c r="K3" s="56"/>
      <c r="L3" s="56"/>
    </row>
    <row r="4" ht="20.1" customHeight="1" spans="1:12">
      <c r="A4" s="195" t="s">
        <v>62</v>
      </c>
      <c r="B4" s="239"/>
      <c r="C4" s="239"/>
      <c r="D4" s="239"/>
      <c r="E4" s="240"/>
      <c r="F4" s="241" t="s">
        <v>63</v>
      </c>
      <c r="G4" s="242" t="s">
        <v>121</v>
      </c>
      <c r="H4" s="243" t="s">
        <v>122</v>
      </c>
      <c r="I4" s="243" t="s">
        <v>123</v>
      </c>
      <c r="J4" s="248" t="s">
        <v>124</v>
      </c>
      <c r="K4" s="56"/>
      <c r="L4" s="56"/>
    </row>
    <row r="5" ht="20.1" customHeight="1" spans="1:12">
      <c r="A5" s="195" t="s">
        <v>71</v>
      </c>
      <c r="B5" s="239"/>
      <c r="C5" s="240"/>
      <c r="D5" s="244" t="s">
        <v>72</v>
      </c>
      <c r="E5" s="245" t="s">
        <v>125</v>
      </c>
      <c r="F5" s="242"/>
      <c r="G5" s="242"/>
      <c r="H5" s="243"/>
      <c r="I5" s="243"/>
      <c r="J5" s="248"/>
      <c r="K5" s="56"/>
      <c r="L5" s="56"/>
    </row>
    <row r="6" ht="15" customHeight="1" spans="1:12">
      <c r="A6" s="246" t="s">
        <v>83</v>
      </c>
      <c r="B6" s="246" t="s">
        <v>84</v>
      </c>
      <c r="C6" s="247" t="s">
        <v>85</v>
      </c>
      <c r="D6" s="248"/>
      <c r="E6" s="249"/>
      <c r="F6" s="250"/>
      <c r="G6" s="250"/>
      <c r="H6" s="251"/>
      <c r="I6" s="251"/>
      <c r="J6" s="273"/>
      <c r="K6" s="56"/>
      <c r="L6" s="56"/>
    </row>
    <row r="7" ht="15" customHeight="1" spans="1:12">
      <c r="A7" s="252"/>
      <c r="B7" s="252"/>
      <c r="C7" s="252"/>
      <c r="D7" s="253"/>
      <c r="E7" s="253" t="s">
        <v>0</v>
      </c>
      <c r="F7" s="254">
        <f>F8+F12+F16+F21</f>
        <v>5632331.69</v>
      </c>
      <c r="G7" s="254">
        <f>G8+G12+G16+G21</f>
        <v>5632331.69</v>
      </c>
      <c r="H7" s="255"/>
      <c r="I7" s="255"/>
      <c r="J7" s="274"/>
      <c r="K7" s="56"/>
      <c r="L7" s="56"/>
    </row>
    <row r="8" ht="15" customHeight="1" spans="1:12">
      <c r="A8" s="256" t="s">
        <v>87</v>
      </c>
      <c r="B8" s="257"/>
      <c r="C8" s="258"/>
      <c r="D8" s="258">
        <v>102</v>
      </c>
      <c r="E8" s="259" t="s">
        <v>88</v>
      </c>
      <c r="F8" s="260">
        <v>4149385.82</v>
      </c>
      <c r="G8" s="260">
        <v>4149385.82</v>
      </c>
      <c r="H8" s="255"/>
      <c r="I8" s="255"/>
      <c r="J8" s="274"/>
      <c r="K8" s="56"/>
      <c r="L8" s="56"/>
    </row>
    <row r="9" ht="15" customHeight="1" spans="1:12">
      <c r="A9" s="256"/>
      <c r="B9" s="256" t="s">
        <v>89</v>
      </c>
      <c r="C9" s="258"/>
      <c r="D9" s="258">
        <v>102</v>
      </c>
      <c r="E9" s="259" t="s">
        <v>90</v>
      </c>
      <c r="F9" s="260">
        <v>4149385.82</v>
      </c>
      <c r="G9" s="260">
        <v>4149385.82</v>
      </c>
      <c r="H9" s="255"/>
      <c r="I9" s="255"/>
      <c r="J9" s="274"/>
      <c r="K9" s="56"/>
      <c r="L9" s="56"/>
    </row>
    <row r="10" ht="15" customHeight="1" spans="1:12">
      <c r="A10" s="261"/>
      <c r="B10" s="257"/>
      <c r="C10" s="256" t="s">
        <v>91</v>
      </c>
      <c r="D10" s="258">
        <v>102</v>
      </c>
      <c r="E10" s="259" t="s">
        <v>92</v>
      </c>
      <c r="F10" s="260">
        <v>4048865.27</v>
      </c>
      <c r="G10" s="260">
        <v>4048865.27</v>
      </c>
      <c r="H10" s="255"/>
      <c r="I10" s="255"/>
      <c r="J10" s="274"/>
      <c r="K10" s="56"/>
      <c r="L10" s="56"/>
    </row>
    <row r="11" ht="15" customHeight="1" spans="1:12">
      <c r="A11" s="261"/>
      <c r="B11" s="257"/>
      <c r="C11" s="256" t="s">
        <v>93</v>
      </c>
      <c r="D11" s="258">
        <v>102</v>
      </c>
      <c r="E11" s="259" t="s">
        <v>94</v>
      </c>
      <c r="F11" s="260">
        <v>100520.55</v>
      </c>
      <c r="G11" s="260">
        <v>100520.55</v>
      </c>
      <c r="H11" s="255"/>
      <c r="I11" s="255"/>
      <c r="J11" s="274"/>
      <c r="K11" s="56"/>
      <c r="L11" s="56"/>
    </row>
    <row r="12" ht="15" customHeight="1" spans="1:12">
      <c r="A12" s="256" t="s">
        <v>95</v>
      </c>
      <c r="B12" s="257"/>
      <c r="C12" s="258"/>
      <c r="D12" s="258">
        <v>102</v>
      </c>
      <c r="E12" s="259" t="s">
        <v>96</v>
      </c>
      <c r="F12" s="260">
        <v>690698.16</v>
      </c>
      <c r="G12" s="260">
        <v>690698.16</v>
      </c>
      <c r="H12" s="255"/>
      <c r="I12" s="255"/>
      <c r="J12" s="274"/>
      <c r="K12" s="56"/>
      <c r="L12" s="56"/>
    </row>
    <row r="13" ht="15" customHeight="1" spans="1:12">
      <c r="A13" s="261"/>
      <c r="B13" s="256" t="s">
        <v>97</v>
      </c>
      <c r="C13" s="257"/>
      <c r="D13" s="258">
        <v>102</v>
      </c>
      <c r="E13" s="259" t="s">
        <v>98</v>
      </c>
      <c r="F13" s="260">
        <v>690698.16</v>
      </c>
      <c r="G13" s="260">
        <v>690698.16</v>
      </c>
      <c r="H13" s="255"/>
      <c r="I13" s="255"/>
      <c r="J13" s="274"/>
      <c r="K13" s="56"/>
      <c r="L13" s="56"/>
    </row>
    <row r="14" ht="15" customHeight="1" spans="1:12">
      <c r="A14" s="261"/>
      <c r="B14" s="257"/>
      <c r="C14" s="256" t="s">
        <v>99</v>
      </c>
      <c r="D14" s="258">
        <v>102</v>
      </c>
      <c r="E14" s="259" t="s">
        <v>100</v>
      </c>
      <c r="F14" s="260">
        <v>460503.52</v>
      </c>
      <c r="G14" s="260">
        <v>460503.52</v>
      </c>
      <c r="H14" s="255"/>
      <c r="I14" s="255"/>
      <c r="J14" s="274"/>
      <c r="K14" s="56"/>
      <c r="L14" s="56"/>
    </row>
    <row r="15" ht="15" customHeight="1" spans="1:12">
      <c r="A15" s="261"/>
      <c r="B15" s="257"/>
      <c r="C15" s="256" t="s">
        <v>101</v>
      </c>
      <c r="D15" s="258">
        <v>102</v>
      </c>
      <c r="E15" s="259" t="s">
        <v>102</v>
      </c>
      <c r="F15" s="260">
        <v>230194.64</v>
      </c>
      <c r="G15" s="260">
        <v>230194.64</v>
      </c>
      <c r="H15" s="255"/>
      <c r="I15" s="255"/>
      <c r="J15" s="274"/>
      <c r="K15" s="56"/>
      <c r="L15" s="56"/>
    </row>
    <row r="16" ht="15" customHeight="1" spans="1:12">
      <c r="A16" s="256" t="s">
        <v>103</v>
      </c>
      <c r="B16" s="257"/>
      <c r="C16" s="257"/>
      <c r="D16" s="258">
        <v>102</v>
      </c>
      <c r="E16" s="259" t="s">
        <v>104</v>
      </c>
      <c r="F16" s="260">
        <v>328224.15</v>
      </c>
      <c r="G16" s="260">
        <v>328224.15</v>
      </c>
      <c r="H16" s="255"/>
      <c r="I16" s="255"/>
      <c r="J16" s="274"/>
      <c r="K16" s="56"/>
      <c r="L16" s="56"/>
    </row>
    <row r="17" ht="15" customHeight="1" spans="1:12">
      <c r="A17" s="261"/>
      <c r="B17" s="256" t="s">
        <v>105</v>
      </c>
      <c r="C17" s="258"/>
      <c r="D17" s="258">
        <v>102</v>
      </c>
      <c r="E17" s="259" t="s">
        <v>106</v>
      </c>
      <c r="F17" s="260">
        <v>328224.15</v>
      </c>
      <c r="G17" s="260">
        <v>328224.15</v>
      </c>
      <c r="H17" s="255"/>
      <c r="I17" s="255"/>
      <c r="J17" s="274"/>
      <c r="K17" s="56"/>
      <c r="L17" s="56"/>
    </row>
    <row r="18" ht="15" customHeight="1" spans="1:12">
      <c r="A18" s="261"/>
      <c r="B18" s="257"/>
      <c r="C18" s="256" t="s">
        <v>107</v>
      </c>
      <c r="D18" s="258">
        <v>102</v>
      </c>
      <c r="E18" s="259" t="s">
        <v>108</v>
      </c>
      <c r="F18" s="260">
        <v>196253.89</v>
      </c>
      <c r="G18" s="260">
        <v>196253.89</v>
      </c>
      <c r="H18" s="255"/>
      <c r="I18" s="255"/>
      <c r="J18" s="274"/>
      <c r="K18" s="56"/>
      <c r="L18" s="56"/>
    </row>
    <row r="19" ht="15" customHeight="1" spans="1:12">
      <c r="A19" s="261"/>
      <c r="B19" s="257"/>
      <c r="C19" s="256" t="s">
        <v>109</v>
      </c>
      <c r="D19" s="258">
        <v>102</v>
      </c>
      <c r="E19" s="259" t="s">
        <v>110</v>
      </c>
      <c r="F19" s="260">
        <v>5216.4</v>
      </c>
      <c r="G19" s="260">
        <v>5216.4</v>
      </c>
      <c r="H19" s="255"/>
      <c r="I19" s="255"/>
      <c r="J19" s="274"/>
      <c r="K19" s="56"/>
      <c r="L19" s="56"/>
    </row>
    <row r="20" ht="15" customHeight="1" spans="1:12">
      <c r="A20" s="261"/>
      <c r="B20" s="257"/>
      <c r="C20" s="256" t="s">
        <v>111</v>
      </c>
      <c r="D20" s="258">
        <v>102</v>
      </c>
      <c r="E20" s="259" t="s">
        <v>112</v>
      </c>
      <c r="F20" s="260">
        <v>126753.86</v>
      </c>
      <c r="G20" s="260">
        <v>126753.86</v>
      </c>
      <c r="H20" s="255"/>
      <c r="I20" s="255"/>
      <c r="J20" s="274"/>
      <c r="K20" s="56"/>
      <c r="L20" s="56"/>
    </row>
    <row r="21" ht="15" customHeight="1" spans="1:12">
      <c r="A21" s="256" t="s">
        <v>113</v>
      </c>
      <c r="B21" s="257"/>
      <c r="C21" s="257"/>
      <c r="D21" s="258">
        <v>102</v>
      </c>
      <c r="E21" s="259" t="s">
        <v>114</v>
      </c>
      <c r="F21" s="260">
        <v>464023.56</v>
      </c>
      <c r="G21" s="260">
        <v>464023.56</v>
      </c>
      <c r="H21" s="255"/>
      <c r="I21" s="255"/>
      <c r="J21" s="274"/>
      <c r="K21" s="56"/>
      <c r="L21" s="56"/>
    </row>
    <row r="22" ht="15" customHeight="1" spans="1:12">
      <c r="A22" s="261"/>
      <c r="B22" s="256" t="s">
        <v>115</v>
      </c>
      <c r="C22" s="262"/>
      <c r="D22" s="258">
        <v>102</v>
      </c>
      <c r="E22" s="259" t="s">
        <v>116</v>
      </c>
      <c r="F22" s="260">
        <v>464023.56</v>
      </c>
      <c r="G22" s="260">
        <v>464023.56</v>
      </c>
      <c r="H22" s="255"/>
      <c r="I22" s="255"/>
      <c r="J22" s="274"/>
      <c r="K22" s="56"/>
      <c r="L22" s="56"/>
    </row>
    <row r="23" ht="15" customHeight="1" spans="1:12">
      <c r="A23" s="261"/>
      <c r="B23" s="257"/>
      <c r="C23" s="256" t="s">
        <v>117</v>
      </c>
      <c r="D23" s="258">
        <v>102</v>
      </c>
      <c r="E23" s="259" t="s">
        <v>118</v>
      </c>
      <c r="F23" s="260">
        <v>464023.56</v>
      </c>
      <c r="G23" s="260">
        <v>464023.56</v>
      </c>
      <c r="H23" s="255"/>
      <c r="I23" s="255"/>
      <c r="J23" s="274"/>
      <c r="K23" s="56"/>
      <c r="L23" s="56"/>
    </row>
    <row r="24" ht="20.1" customHeight="1" spans="1:12">
      <c r="A24" s="263"/>
      <c r="B24" s="263"/>
      <c r="C24" s="263"/>
      <c r="D24" s="263"/>
      <c r="E24" s="264"/>
      <c r="F24" s="83"/>
      <c r="G24" s="83"/>
      <c r="H24" s="83"/>
      <c r="I24" s="83"/>
      <c r="J24" s="83"/>
      <c r="K24" s="60"/>
      <c r="L24" s="60"/>
    </row>
    <row r="25" ht="20.1" customHeight="1" spans="1:12">
      <c r="A25" s="263"/>
      <c r="B25" s="263"/>
      <c r="C25" s="263"/>
      <c r="D25" s="263"/>
      <c r="E25" s="263"/>
      <c r="F25" s="265"/>
      <c r="G25" s="265"/>
      <c r="H25" s="83"/>
      <c r="I25" s="83"/>
      <c r="J25" s="83"/>
      <c r="K25" s="60"/>
      <c r="L25" s="60"/>
    </row>
    <row r="26" ht="20.1" customHeight="1" spans="1:12">
      <c r="A26" s="266"/>
      <c r="B26" s="263"/>
      <c r="C26" s="263"/>
      <c r="D26" s="263"/>
      <c r="E26" s="263"/>
      <c r="F26" s="265"/>
      <c r="G26" s="265"/>
      <c r="H26" s="83"/>
      <c r="I26" s="83"/>
      <c r="J26" s="83"/>
      <c r="K26" s="60"/>
      <c r="L26" s="60"/>
    </row>
    <row r="27" ht="20.1" customHeight="1" spans="1:12">
      <c r="A27" s="266"/>
      <c r="B27" s="263"/>
      <c r="C27" s="263"/>
      <c r="D27" s="263"/>
      <c r="E27" s="264"/>
      <c r="F27" s="265"/>
      <c r="G27" s="265"/>
      <c r="H27" s="83"/>
      <c r="I27" s="83"/>
      <c r="J27" s="83"/>
      <c r="K27" s="60"/>
      <c r="L27" s="60"/>
    </row>
    <row r="28" ht="20.1" customHeight="1" spans="1:12">
      <c r="A28" s="266"/>
      <c r="B28" s="263"/>
      <c r="C28" s="263"/>
      <c r="D28" s="263"/>
      <c r="E28" s="264"/>
      <c r="F28" s="265"/>
      <c r="G28" s="265"/>
      <c r="H28" s="83"/>
      <c r="I28" s="83"/>
      <c r="J28" s="83"/>
      <c r="K28" s="60"/>
      <c r="L28" s="191"/>
    </row>
    <row r="29" ht="20.1" customHeight="1" spans="1:12">
      <c r="A29" s="266"/>
      <c r="B29" s="263"/>
      <c r="C29" s="266"/>
      <c r="D29" s="263"/>
      <c r="E29" s="263"/>
      <c r="F29" s="265"/>
      <c r="G29" s="265"/>
      <c r="H29" s="83"/>
      <c r="I29" s="83"/>
      <c r="J29" s="83"/>
      <c r="K29" s="60"/>
      <c r="L29" s="60"/>
    </row>
    <row r="30" ht="20.1" customHeight="1" spans="1:12">
      <c r="A30" s="266"/>
      <c r="B30" s="266"/>
      <c r="C30" s="263"/>
      <c r="D30" s="263"/>
      <c r="E30" s="266"/>
      <c r="F30" s="265"/>
      <c r="G30" s="265"/>
      <c r="H30" s="83"/>
      <c r="I30" s="83"/>
      <c r="J30" s="83"/>
      <c r="K30" s="60"/>
      <c r="L30" s="60"/>
    </row>
    <row r="31" ht="20.1" customHeight="1" spans="1:12">
      <c r="A31" s="266"/>
      <c r="B31" s="266"/>
      <c r="C31" s="263"/>
      <c r="D31" s="263"/>
      <c r="E31" s="267"/>
      <c r="F31" s="265"/>
      <c r="G31" s="265"/>
      <c r="H31" s="265"/>
      <c r="I31" s="83"/>
      <c r="J31" s="265"/>
      <c r="K31" s="60"/>
      <c r="L31" s="60"/>
    </row>
    <row r="32" ht="20.1" customHeight="1" spans="1:12">
      <c r="A32" s="266"/>
      <c r="B32" s="266"/>
      <c r="C32" s="266"/>
      <c r="D32" s="263"/>
      <c r="E32" s="267"/>
      <c r="F32" s="265"/>
      <c r="G32" s="265"/>
      <c r="H32" s="265"/>
      <c r="I32" s="265"/>
      <c r="J32" s="265"/>
      <c r="K32" s="60"/>
      <c r="L32" s="60"/>
    </row>
    <row r="33" ht="20.1" customHeight="1" spans="1:12">
      <c r="A33" s="266"/>
      <c r="B33" s="266"/>
      <c r="C33" s="266"/>
      <c r="D33" s="263"/>
      <c r="E33" s="268"/>
      <c r="F33" s="265"/>
      <c r="G33" s="265"/>
      <c r="H33" s="265"/>
      <c r="I33" s="265"/>
      <c r="J33" s="265"/>
      <c r="K33" s="60"/>
      <c r="L33" s="60"/>
    </row>
    <row r="34" ht="20.1" customHeight="1" spans="1:12">
      <c r="A34" s="266"/>
      <c r="B34" s="266"/>
      <c r="C34" s="266"/>
      <c r="D34" s="266"/>
      <c r="E34" s="268"/>
      <c r="F34" s="265"/>
      <c r="G34" s="265"/>
      <c r="H34" s="265"/>
      <c r="I34" s="265"/>
      <c r="J34" s="265"/>
      <c r="K34" s="60"/>
      <c r="L34" s="60"/>
    </row>
    <row r="35" ht="20.1" customHeight="1" spans="1:12">
      <c r="A35" s="266"/>
      <c r="B35" s="266"/>
      <c r="C35" s="266"/>
      <c r="D35" s="266"/>
      <c r="E35" s="268"/>
      <c r="F35" s="265"/>
      <c r="G35" s="265"/>
      <c r="H35" s="265"/>
      <c r="I35" s="265"/>
      <c r="J35" s="265"/>
      <c r="K35" s="60"/>
      <c r="L35" s="60"/>
    </row>
    <row r="36" ht="20.1" customHeight="1" spans="1:12">
      <c r="A36" s="269"/>
      <c r="B36" s="269"/>
      <c r="C36" s="269"/>
      <c r="D36" s="269"/>
      <c r="E36" s="269"/>
      <c r="F36" s="270"/>
      <c r="G36" s="265"/>
      <c r="H36" s="265"/>
      <c r="I36" s="265"/>
      <c r="J36" s="265"/>
      <c r="K36" s="60"/>
      <c r="L36" s="60"/>
    </row>
    <row r="37" ht="20.1" customHeight="1" spans="1:12">
      <c r="A37" s="271"/>
      <c r="B37" s="271"/>
      <c r="C37" s="271"/>
      <c r="D37" s="271"/>
      <c r="E37" s="271"/>
      <c r="F37" s="270"/>
      <c r="G37" s="265"/>
      <c r="H37" s="265"/>
      <c r="I37" s="265"/>
      <c r="J37" s="265"/>
      <c r="K37" s="60"/>
      <c r="L37" s="60"/>
    </row>
    <row r="38" ht="20.1" customHeight="1" spans="1:12">
      <c r="A38" s="187"/>
      <c r="B38" s="187"/>
      <c r="C38" s="187"/>
      <c r="D38" s="187"/>
      <c r="E38" s="187"/>
      <c r="F38" s="187"/>
      <c r="G38" s="188"/>
      <c r="H38" s="188"/>
      <c r="I38" s="188"/>
      <c r="J38" s="188"/>
      <c r="K38" s="59"/>
      <c r="L38" s="59"/>
    </row>
    <row r="39" ht="20.1" customHeight="1" spans="1:12">
      <c r="A39" s="188"/>
      <c r="B39" s="188"/>
      <c r="C39" s="188"/>
      <c r="D39" s="188"/>
      <c r="E39" s="188"/>
      <c r="F39" s="188"/>
      <c r="G39" s="188"/>
      <c r="H39" s="188"/>
      <c r="I39" s="188"/>
      <c r="J39" s="188"/>
      <c r="K39" s="59"/>
      <c r="L39" s="59"/>
    </row>
    <row r="40" ht="20.1" customHeight="1" spans="1:12">
      <c r="A40" s="188"/>
      <c r="B40" s="188"/>
      <c r="C40" s="188"/>
      <c r="D40" s="188"/>
      <c r="E40" s="188"/>
      <c r="F40" s="188"/>
      <c r="G40" s="188"/>
      <c r="H40" s="188"/>
      <c r="I40" s="188"/>
      <c r="J40" s="188"/>
      <c r="K40" s="59"/>
      <c r="L40" s="59"/>
    </row>
    <row r="41" ht="20.1" customHeight="1" spans="1:12">
      <c r="A41" s="188"/>
      <c r="B41" s="188"/>
      <c r="C41" s="188"/>
      <c r="D41" s="188"/>
      <c r="E41" s="188"/>
      <c r="F41" s="188"/>
      <c r="G41" s="188"/>
      <c r="H41" s="188"/>
      <c r="I41" s="188"/>
      <c r="J41" s="188"/>
      <c r="K41" s="59"/>
      <c r="L41" s="59"/>
    </row>
    <row r="42" ht="20.1" customHeight="1" spans="1:12">
      <c r="A42" s="188"/>
      <c r="B42" s="188"/>
      <c r="C42" s="188"/>
      <c r="D42" s="188"/>
      <c r="E42" s="188"/>
      <c r="F42" s="188"/>
      <c r="G42" s="188"/>
      <c r="H42" s="188"/>
      <c r="I42" s="188"/>
      <c r="J42" s="188"/>
      <c r="K42" s="59"/>
      <c r="L42" s="59"/>
    </row>
    <row r="43" ht="20.1" customHeight="1" spans="1:12">
      <c r="A43" s="188"/>
      <c r="B43" s="188"/>
      <c r="C43" s="188"/>
      <c r="D43" s="188"/>
      <c r="E43" s="188"/>
      <c r="F43" s="188"/>
      <c r="G43" s="188"/>
      <c r="H43" s="188"/>
      <c r="I43" s="188"/>
      <c r="J43" s="188"/>
      <c r="K43" s="59"/>
      <c r="L43" s="59"/>
    </row>
    <row r="44" ht="20.1" customHeight="1" spans="1:12">
      <c r="A44" s="188"/>
      <c r="B44" s="188"/>
      <c r="C44" s="188"/>
      <c r="D44" s="188"/>
      <c r="E44" s="188"/>
      <c r="F44" s="188"/>
      <c r="G44" s="188"/>
      <c r="H44" s="188"/>
      <c r="I44" s="188"/>
      <c r="J44" s="188"/>
      <c r="K44" s="59"/>
      <c r="L44" s="59"/>
    </row>
    <row r="45" ht="20.1" customHeight="1" spans="1:12">
      <c r="A45" s="188"/>
      <c r="B45" s="188"/>
      <c r="C45" s="188"/>
      <c r="D45" s="188"/>
      <c r="E45" s="188"/>
      <c r="F45" s="188"/>
      <c r="G45" s="188"/>
      <c r="H45" s="188"/>
      <c r="I45" s="188"/>
      <c r="J45" s="188"/>
      <c r="K45" s="59"/>
      <c r="L45" s="59"/>
    </row>
    <row r="46" ht="20.1" customHeight="1" spans="1:12">
      <c r="A46" s="188"/>
      <c r="B46" s="188"/>
      <c r="C46" s="188"/>
      <c r="D46" s="188"/>
      <c r="E46" s="188"/>
      <c r="F46" s="188"/>
      <c r="G46" s="188"/>
      <c r="H46" s="188"/>
      <c r="I46" s="188"/>
      <c r="J46" s="188"/>
      <c r="K46" s="59"/>
      <c r="L46" s="59"/>
    </row>
  </sheetData>
  <sheetProtection formatCells="0" formatColumns="0" formatRows="0" insertRows="0" insertColumns="0" insertHyperlinks="0" deleteColumns="0" deleteRows="0" sort="0" autoFilter="0" pivotTables="0"/>
  <mergeCells count="11">
    <mergeCell ref="A2:J2"/>
    <mergeCell ref="A3:G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750011920929" right="0.393750011920929" top="0.787500023841858" bottom="0.393750011920929" header="0" footer="0"/>
  <pageSetup paperSize="9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40"/>
  <sheetViews>
    <sheetView showGridLines="0" showZeros="0" workbookViewId="0">
      <selection activeCell="A3" sqref="A3:G3"/>
    </sheetView>
  </sheetViews>
  <sheetFormatPr defaultColWidth="9.16666666666667" defaultRowHeight="20.25" customHeight="1"/>
  <cols>
    <col min="1" max="1" width="31.5" customWidth="1"/>
    <col min="2" max="2" width="24.8333333333333" style="107" customWidth="1"/>
    <col min="3" max="3" width="31.5" style="107" customWidth="1"/>
    <col min="4" max="4" width="24.1666666666667" style="107" customWidth="1"/>
    <col min="5" max="8" width="19.8333333333333" style="107" customWidth="1"/>
    <col min="9" max="34" width="8.66666666666667" customWidth="1"/>
    <col min="35" max="35" width="8.33333333333333" customWidth="1"/>
    <col min="36" max="38" width="9.16666666666667" customWidth="1"/>
    <col min="39" max="41" width="8.33333333333333" customWidth="1"/>
    <col min="42" max="253" width="10.6666666666667" customWidth="1"/>
  </cols>
  <sheetData>
    <row r="1" ht="15.75" customHeight="1" spans="1:34">
      <c r="A1" s="194"/>
      <c r="B1" s="154"/>
      <c r="C1" s="154"/>
      <c r="D1" s="154"/>
      <c r="E1" s="154"/>
      <c r="F1" s="154"/>
      <c r="G1" s="154"/>
      <c r="H1" s="110" t="s">
        <v>126</v>
      </c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</row>
    <row r="2" customHeight="1" spans="1:34">
      <c r="A2" s="25" t="s">
        <v>127</v>
      </c>
      <c r="B2" s="112"/>
      <c r="C2" s="112"/>
      <c r="D2" s="112"/>
      <c r="E2" s="112"/>
      <c r="F2" s="112"/>
      <c r="G2" s="112"/>
      <c r="H2" s="112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</row>
    <row r="3" customHeight="1" spans="1:34">
      <c r="A3" s="64" t="s">
        <v>61</v>
      </c>
      <c r="B3" s="64"/>
      <c r="C3" s="64"/>
      <c r="D3" s="64"/>
      <c r="E3" s="64"/>
      <c r="F3" s="64"/>
      <c r="G3" s="64"/>
      <c r="H3" s="110" t="s">
        <v>6</v>
      </c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</row>
    <row r="4" customHeight="1" spans="1:34">
      <c r="A4" s="195" t="s">
        <v>7</v>
      </c>
      <c r="B4" s="196"/>
      <c r="C4" s="197" t="s">
        <v>8</v>
      </c>
      <c r="D4" s="198"/>
      <c r="E4" s="198"/>
      <c r="F4" s="198"/>
      <c r="G4" s="198"/>
      <c r="H4" s="19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</row>
    <row r="5" ht="34.5" customHeight="1" spans="1:34">
      <c r="A5" s="199" t="s">
        <v>9</v>
      </c>
      <c r="B5" s="200" t="s">
        <v>10</v>
      </c>
      <c r="C5" s="201" t="s">
        <v>9</v>
      </c>
      <c r="D5" s="200" t="s">
        <v>63</v>
      </c>
      <c r="E5" s="200" t="s">
        <v>128</v>
      </c>
      <c r="F5" s="202" t="s">
        <v>129</v>
      </c>
      <c r="G5" s="200" t="s">
        <v>130</v>
      </c>
      <c r="H5" s="203" t="s">
        <v>131</v>
      </c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</row>
    <row r="6" customHeight="1" spans="1:34">
      <c r="A6" s="204" t="s">
        <v>132</v>
      </c>
      <c r="B6" s="205">
        <v>5632331.69</v>
      </c>
      <c r="C6" s="206" t="s">
        <v>133</v>
      </c>
      <c r="D6" s="205">
        <v>5632331.69</v>
      </c>
      <c r="E6" s="205">
        <f t="shared" ref="E6:H6" si="0">SUM(E7:E36)</f>
        <v>5632331.69</v>
      </c>
      <c r="F6" s="205">
        <f t="shared" si="0"/>
        <v>0</v>
      </c>
      <c r="G6" s="205">
        <f t="shared" si="0"/>
        <v>0</v>
      </c>
      <c r="H6" s="205">
        <f t="shared" si="0"/>
        <v>0</v>
      </c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6"/>
      <c r="AE6" s="236"/>
      <c r="AF6" s="236"/>
      <c r="AG6" s="236"/>
      <c r="AH6" s="236"/>
    </row>
    <row r="7" customHeight="1" spans="1:34">
      <c r="A7" s="204" t="s">
        <v>134</v>
      </c>
      <c r="B7" s="205">
        <v>5632331.69</v>
      </c>
      <c r="C7" s="206" t="s">
        <v>135</v>
      </c>
      <c r="D7" s="207">
        <f>SUM(E7:H7)</f>
        <v>4149385.82</v>
      </c>
      <c r="E7" s="205">
        <v>4149385.82</v>
      </c>
      <c r="F7" s="205"/>
      <c r="G7" s="208"/>
      <c r="H7" s="205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</row>
    <row r="8" customHeight="1" spans="1:34">
      <c r="A8" s="204" t="s">
        <v>136</v>
      </c>
      <c r="B8" s="209"/>
      <c r="C8" s="206" t="s">
        <v>137</v>
      </c>
      <c r="D8" s="207">
        <f t="shared" ref="D7:D37" si="1">SUM(E8:H8)</f>
        <v>0</v>
      </c>
      <c r="E8" s="209"/>
      <c r="F8" s="209"/>
      <c r="G8" s="208"/>
      <c r="H8" s="209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6"/>
      <c r="V8" s="236"/>
      <c r="W8" s="236"/>
      <c r="X8" s="236"/>
      <c r="Y8" s="236"/>
      <c r="Z8" s="236"/>
      <c r="AA8" s="236"/>
      <c r="AB8" s="236"/>
      <c r="AC8" s="236"/>
      <c r="AD8" s="236"/>
      <c r="AE8" s="236"/>
      <c r="AF8" s="236"/>
      <c r="AG8" s="236"/>
      <c r="AH8" s="236"/>
    </row>
    <row r="9" customHeight="1" spans="1:34">
      <c r="A9" s="204" t="s">
        <v>138</v>
      </c>
      <c r="B9" s="210" t="s">
        <v>16</v>
      </c>
      <c r="C9" s="206" t="s">
        <v>139</v>
      </c>
      <c r="D9" s="207">
        <f t="shared" si="1"/>
        <v>0</v>
      </c>
      <c r="E9" s="209"/>
      <c r="F9" s="209"/>
      <c r="G9" s="208"/>
      <c r="H9" s="209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36"/>
      <c r="AC9" s="236"/>
      <c r="AD9" s="236"/>
      <c r="AE9" s="236"/>
      <c r="AF9" s="236"/>
      <c r="AG9" s="236"/>
      <c r="AH9" s="236"/>
    </row>
    <row r="10" customHeight="1" spans="1:34">
      <c r="A10" s="204" t="s">
        <v>140</v>
      </c>
      <c r="B10" s="211">
        <f>SUM(B11:B14)</f>
        <v>0</v>
      </c>
      <c r="C10" s="206" t="s">
        <v>141</v>
      </c>
      <c r="D10" s="207">
        <f t="shared" si="1"/>
        <v>0</v>
      </c>
      <c r="E10" s="209"/>
      <c r="F10" s="209"/>
      <c r="G10" s="208"/>
      <c r="H10" s="209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6"/>
      <c r="AB10" s="236"/>
      <c r="AC10" s="236"/>
      <c r="AD10" s="236"/>
      <c r="AE10" s="236"/>
      <c r="AF10" s="236"/>
      <c r="AG10" s="236"/>
      <c r="AH10" s="236"/>
    </row>
    <row r="11" customHeight="1" spans="1:34">
      <c r="A11" s="204" t="s">
        <v>134</v>
      </c>
      <c r="B11" s="209"/>
      <c r="C11" s="206" t="s">
        <v>142</v>
      </c>
      <c r="D11" s="207">
        <f t="shared" si="1"/>
        <v>0</v>
      </c>
      <c r="E11" s="209"/>
      <c r="F11" s="209"/>
      <c r="G11" s="208"/>
      <c r="H11" s="209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36"/>
      <c r="AG11" s="236"/>
      <c r="AH11" s="236"/>
    </row>
    <row r="12" customHeight="1" spans="1:34">
      <c r="A12" s="204" t="s">
        <v>136</v>
      </c>
      <c r="B12" s="209"/>
      <c r="C12" s="206" t="s">
        <v>143</v>
      </c>
      <c r="D12" s="207">
        <f t="shared" si="1"/>
        <v>0</v>
      </c>
      <c r="E12" s="209"/>
      <c r="F12" s="209"/>
      <c r="G12" s="208"/>
      <c r="H12" s="209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236"/>
      <c r="AD12" s="236"/>
      <c r="AE12" s="236"/>
      <c r="AF12" s="236"/>
      <c r="AG12" s="236"/>
      <c r="AH12" s="236"/>
    </row>
    <row r="13" customHeight="1" spans="1:34">
      <c r="A13" s="204" t="s">
        <v>138</v>
      </c>
      <c r="B13" s="209" t="s">
        <v>16</v>
      </c>
      <c r="C13" s="206" t="s">
        <v>144</v>
      </c>
      <c r="D13" s="207">
        <f t="shared" si="1"/>
        <v>0</v>
      </c>
      <c r="E13" s="209"/>
      <c r="F13" s="209"/>
      <c r="G13" s="208"/>
      <c r="H13" s="209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C13" s="236"/>
      <c r="AD13" s="236"/>
      <c r="AE13" s="236"/>
      <c r="AF13" s="236"/>
      <c r="AG13" s="236"/>
      <c r="AH13" s="236"/>
    </row>
    <row r="14" customHeight="1" spans="1:34">
      <c r="A14" s="204" t="s">
        <v>145</v>
      </c>
      <c r="B14" s="210"/>
      <c r="C14" s="206" t="s">
        <v>146</v>
      </c>
      <c r="D14" s="207">
        <f t="shared" si="1"/>
        <v>690698.16</v>
      </c>
      <c r="E14" s="209">
        <v>690698.16</v>
      </c>
      <c r="F14" s="209"/>
      <c r="G14" s="208"/>
      <c r="H14" s="209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  <c r="AH14" s="236"/>
    </row>
    <row r="15" customHeight="1" spans="1:34">
      <c r="A15" s="212"/>
      <c r="B15" s="213"/>
      <c r="C15" s="206" t="s">
        <v>147</v>
      </c>
      <c r="D15" s="207">
        <f t="shared" si="1"/>
        <v>0</v>
      </c>
      <c r="E15" s="209"/>
      <c r="F15" s="209"/>
      <c r="G15" s="208"/>
      <c r="H15" s="209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236"/>
      <c r="AB15" s="236"/>
      <c r="AC15" s="236"/>
      <c r="AD15" s="236"/>
      <c r="AE15" s="236"/>
      <c r="AF15" s="236"/>
      <c r="AG15" s="236"/>
      <c r="AH15" s="236"/>
    </row>
    <row r="16" customHeight="1" spans="1:34">
      <c r="A16" s="212"/>
      <c r="B16" s="210"/>
      <c r="C16" s="206" t="s">
        <v>148</v>
      </c>
      <c r="D16" s="207">
        <f t="shared" si="1"/>
        <v>328224.15</v>
      </c>
      <c r="E16" s="209">
        <v>328224.15</v>
      </c>
      <c r="F16" s="209"/>
      <c r="G16" s="208"/>
      <c r="H16" s="209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236"/>
      <c r="AE16" s="236"/>
      <c r="AF16" s="236"/>
      <c r="AG16" s="236"/>
      <c r="AH16" s="236"/>
    </row>
    <row r="17" customHeight="1" spans="1:34">
      <c r="A17" s="212"/>
      <c r="B17" s="210"/>
      <c r="C17" s="206" t="s">
        <v>149</v>
      </c>
      <c r="D17" s="207">
        <f t="shared" si="1"/>
        <v>0</v>
      </c>
      <c r="E17" s="209"/>
      <c r="F17" s="209"/>
      <c r="G17" s="208"/>
      <c r="H17" s="209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  <c r="AE17" s="236"/>
      <c r="AF17" s="236"/>
      <c r="AG17" s="236"/>
      <c r="AH17" s="236"/>
    </row>
    <row r="18" customHeight="1" spans="1:34">
      <c r="A18" s="212"/>
      <c r="B18" s="210"/>
      <c r="C18" s="206" t="s">
        <v>150</v>
      </c>
      <c r="D18" s="207">
        <f t="shared" si="1"/>
        <v>0</v>
      </c>
      <c r="E18" s="209"/>
      <c r="F18" s="209"/>
      <c r="G18" s="208"/>
      <c r="H18" s="209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6"/>
      <c r="AB18" s="236"/>
      <c r="AC18" s="236"/>
      <c r="AD18" s="236"/>
      <c r="AE18" s="236"/>
      <c r="AF18" s="236"/>
      <c r="AG18" s="236"/>
      <c r="AH18" s="236"/>
    </row>
    <row r="19" customHeight="1" spans="1:34">
      <c r="A19" s="212"/>
      <c r="B19" s="210"/>
      <c r="C19" s="206" t="s">
        <v>151</v>
      </c>
      <c r="D19" s="207">
        <f t="shared" si="1"/>
        <v>0</v>
      </c>
      <c r="E19" s="209"/>
      <c r="F19" s="209"/>
      <c r="G19" s="208"/>
      <c r="H19" s="209"/>
      <c r="I19" s="236"/>
      <c r="J19" s="236"/>
      <c r="K19" s="236"/>
      <c r="L19" s="236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  <c r="AG19" s="236"/>
      <c r="AH19" s="236"/>
    </row>
    <row r="20" customHeight="1" spans="1:34">
      <c r="A20" s="212"/>
      <c r="B20" s="210"/>
      <c r="C20" s="206" t="s">
        <v>152</v>
      </c>
      <c r="D20" s="207">
        <f t="shared" si="1"/>
        <v>0</v>
      </c>
      <c r="E20" s="209"/>
      <c r="F20" s="209"/>
      <c r="G20" s="208"/>
      <c r="H20" s="209"/>
      <c r="I20" s="236"/>
      <c r="J20" s="236"/>
      <c r="K20" s="236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</row>
    <row r="21" customHeight="1" spans="1:34">
      <c r="A21" s="212"/>
      <c r="B21" s="210"/>
      <c r="C21" s="206" t="s">
        <v>153</v>
      </c>
      <c r="D21" s="207">
        <f t="shared" si="1"/>
        <v>0</v>
      </c>
      <c r="E21" s="209"/>
      <c r="F21" s="209"/>
      <c r="G21" s="208"/>
      <c r="H21" s="209"/>
      <c r="I21" s="236"/>
      <c r="J21" s="236"/>
      <c r="K21" s="236"/>
      <c r="L21" s="236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G21" s="236"/>
      <c r="AH21" s="236"/>
    </row>
    <row r="22" customHeight="1" spans="1:34">
      <c r="A22" s="212"/>
      <c r="B22" s="210"/>
      <c r="C22" s="206" t="s">
        <v>154</v>
      </c>
      <c r="D22" s="207">
        <f t="shared" si="1"/>
        <v>0</v>
      </c>
      <c r="E22" s="209"/>
      <c r="F22" s="209"/>
      <c r="G22" s="208"/>
      <c r="H22" s="209"/>
      <c r="I22" s="236"/>
      <c r="J22" s="236"/>
      <c r="K22" s="236"/>
      <c r="L22" s="236"/>
      <c r="M22" s="236"/>
      <c r="N22" s="236"/>
      <c r="O22" s="236"/>
      <c r="P22" s="236"/>
      <c r="Q22" s="236"/>
      <c r="R22" s="236"/>
      <c r="S22" s="236"/>
      <c r="T22" s="236"/>
      <c r="U22" s="236"/>
      <c r="V22" s="236"/>
      <c r="W22" s="236"/>
      <c r="X22" s="236"/>
      <c r="Y22" s="236"/>
      <c r="Z22" s="236"/>
      <c r="AA22" s="236"/>
      <c r="AB22" s="236"/>
      <c r="AC22" s="236"/>
      <c r="AD22" s="236"/>
      <c r="AE22" s="236"/>
      <c r="AF22" s="236"/>
      <c r="AG22" s="236"/>
      <c r="AH22" s="236"/>
    </row>
    <row r="23" customHeight="1" spans="1:34">
      <c r="A23" s="212"/>
      <c r="B23" s="210"/>
      <c r="C23" s="206" t="s">
        <v>155</v>
      </c>
      <c r="D23" s="207">
        <f t="shared" si="1"/>
        <v>0</v>
      </c>
      <c r="E23" s="209"/>
      <c r="F23" s="209"/>
      <c r="G23" s="208"/>
      <c r="H23" s="209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  <c r="AE23" s="236"/>
      <c r="AF23" s="236"/>
      <c r="AG23" s="236"/>
      <c r="AH23" s="236"/>
    </row>
    <row r="24" customHeight="1" spans="1:34">
      <c r="A24" s="212"/>
      <c r="B24" s="210"/>
      <c r="C24" s="206" t="s">
        <v>156</v>
      </c>
      <c r="D24" s="207">
        <f t="shared" si="1"/>
        <v>0</v>
      </c>
      <c r="E24" s="209"/>
      <c r="F24" s="209"/>
      <c r="G24" s="208"/>
      <c r="H24" s="209"/>
      <c r="I24" s="236"/>
      <c r="J24" s="236"/>
      <c r="K24" s="236"/>
      <c r="L24" s="236"/>
      <c r="M24" s="236"/>
      <c r="N24" s="236"/>
      <c r="O24" s="236"/>
      <c r="P24" s="236"/>
      <c r="Q24" s="236"/>
      <c r="R24" s="236"/>
      <c r="S24" s="236"/>
      <c r="T24" s="236"/>
      <c r="U24" s="236"/>
      <c r="V24" s="236"/>
      <c r="W24" s="236"/>
      <c r="X24" s="236"/>
      <c r="Y24" s="236"/>
      <c r="Z24" s="236"/>
      <c r="AA24" s="236"/>
      <c r="AB24" s="236"/>
      <c r="AC24" s="236"/>
      <c r="AD24" s="236"/>
      <c r="AE24" s="236"/>
      <c r="AF24" s="236"/>
      <c r="AG24" s="236"/>
      <c r="AH24" s="236"/>
    </row>
    <row r="25" customHeight="1" spans="1:34">
      <c r="A25" s="212"/>
      <c r="B25" s="210"/>
      <c r="C25" s="206" t="s">
        <v>157</v>
      </c>
      <c r="D25" s="207">
        <f t="shared" si="1"/>
        <v>0</v>
      </c>
      <c r="E25" s="209"/>
      <c r="F25" s="209"/>
      <c r="G25" s="208"/>
      <c r="H25" s="209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  <c r="Y25" s="236"/>
      <c r="Z25" s="236"/>
      <c r="AA25" s="236"/>
      <c r="AB25" s="236"/>
      <c r="AC25" s="236"/>
      <c r="AD25" s="236"/>
      <c r="AE25" s="236"/>
      <c r="AF25" s="236"/>
      <c r="AG25" s="236"/>
      <c r="AH25" s="236"/>
    </row>
    <row r="26" customHeight="1" spans="1:34">
      <c r="A26" s="204"/>
      <c r="B26" s="210"/>
      <c r="C26" s="206" t="s">
        <v>158</v>
      </c>
      <c r="D26" s="207">
        <f t="shared" si="1"/>
        <v>464023.56</v>
      </c>
      <c r="E26" s="209">
        <v>464023.56</v>
      </c>
      <c r="F26" s="209"/>
      <c r="G26" s="208"/>
      <c r="H26" s="209"/>
      <c r="I26" s="236"/>
      <c r="J26" s="236"/>
      <c r="K26" s="236"/>
      <c r="L26" s="236"/>
      <c r="M26" s="236"/>
      <c r="N26" s="236"/>
      <c r="O26" s="236"/>
      <c r="P26" s="236"/>
      <c r="Q26" s="236"/>
      <c r="R26" s="236"/>
      <c r="S26" s="236"/>
      <c r="T26" s="236"/>
      <c r="U26" s="236"/>
      <c r="V26" s="236"/>
      <c r="W26" s="236"/>
      <c r="X26" s="236"/>
      <c r="Y26" s="236"/>
      <c r="Z26" s="236"/>
      <c r="AA26" s="236"/>
      <c r="AB26" s="236"/>
      <c r="AC26" s="236"/>
      <c r="AD26" s="236"/>
      <c r="AE26" s="236"/>
      <c r="AF26" s="236"/>
      <c r="AG26" s="236"/>
      <c r="AH26" s="236"/>
    </row>
    <row r="27" customHeight="1" spans="1:34">
      <c r="A27" s="204"/>
      <c r="B27" s="210"/>
      <c r="C27" s="206" t="s">
        <v>159</v>
      </c>
      <c r="D27" s="207">
        <f t="shared" si="1"/>
        <v>0</v>
      </c>
      <c r="E27" s="209"/>
      <c r="F27" s="209"/>
      <c r="G27" s="208"/>
      <c r="H27" s="209"/>
      <c r="I27" s="236"/>
      <c r="J27" s="236"/>
      <c r="K27" s="236"/>
      <c r="L27" s="236"/>
      <c r="M27" s="236"/>
      <c r="N27" s="236"/>
      <c r="O27" s="236"/>
      <c r="P27" s="236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236"/>
      <c r="AC27" s="236"/>
      <c r="AD27" s="236"/>
      <c r="AE27" s="236"/>
      <c r="AF27" s="236"/>
      <c r="AG27" s="236"/>
      <c r="AH27" s="236"/>
    </row>
    <row r="28" customHeight="1" spans="1:34">
      <c r="A28" s="204"/>
      <c r="B28" s="210"/>
      <c r="C28" s="206" t="s">
        <v>160</v>
      </c>
      <c r="D28" s="207">
        <f t="shared" si="1"/>
        <v>0</v>
      </c>
      <c r="E28" s="209"/>
      <c r="F28" s="209"/>
      <c r="G28" s="208"/>
      <c r="H28" s="209"/>
      <c r="I28" s="236"/>
      <c r="J28" s="236"/>
      <c r="K28" s="236"/>
      <c r="L28" s="236"/>
      <c r="M28" s="236"/>
      <c r="N28" s="236"/>
      <c r="O28" s="236"/>
      <c r="P28" s="236"/>
      <c r="Q28" s="236"/>
      <c r="R28" s="236"/>
      <c r="S28" s="236"/>
      <c r="T28" s="236"/>
      <c r="U28" s="236"/>
      <c r="V28" s="236"/>
      <c r="W28" s="236"/>
      <c r="X28" s="236"/>
      <c r="Y28" s="236"/>
      <c r="Z28" s="236"/>
      <c r="AA28" s="236"/>
      <c r="AB28" s="236"/>
      <c r="AC28" s="236"/>
      <c r="AD28" s="236"/>
      <c r="AE28" s="236"/>
      <c r="AF28" s="236"/>
      <c r="AG28" s="236"/>
      <c r="AH28" s="236"/>
    </row>
    <row r="29" customHeight="1" spans="1:34">
      <c r="A29" s="204"/>
      <c r="B29" s="210"/>
      <c r="C29" s="206" t="s">
        <v>161</v>
      </c>
      <c r="D29" s="207"/>
      <c r="E29" s="209"/>
      <c r="F29" s="209"/>
      <c r="G29" s="208"/>
      <c r="H29" s="209"/>
      <c r="I29" s="236"/>
      <c r="J29" s="236"/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  <c r="AE29" s="236"/>
      <c r="AF29" s="236"/>
      <c r="AG29" s="236"/>
      <c r="AH29" s="236"/>
    </row>
    <row r="30" customHeight="1" spans="1:34">
      <c r="A30" s="204"/>
      <c r="B30" s="210"/>
      <c r="C30" s="206" t="s">
        <v>162</v>
      </c>
      <c r="D30" s="207">
        <f t="shared" si="1"/>
        <v>0</v>
      </c>
      <c r="E30" s="209"/>
      <c r="F30" s="209"/>
      <c r="G30" s="208"/>
      <c r="H30" s="209"/>
      <c r="I30" s="236"/>
      <c r="J30" s="236"/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6"/>
      <c r="AH30" s="236"/>
    </row>
    <row r="31" customHeight="1" spans="1:34">
      <c r="A31" s="204"/>
      <c r="B31" s="210"/>
      <c r="C31" s="206" t="s">
        <v>163</v>
      </c>
      <c r="D31" s="207">
        <f t="shared" si="1"/>
        <v>0</v>
      </c>
      <c r="E31" s="209"/>
      <c r="F31" s="209"/>
      <c r="G31" s="208"/>
      <c r="H31" s="209"/>
      <c r="I31" s="236"/>
      <c r="J31" s="236"/>
      <c r="K31" s="236"/>
      <c r="L31" s="236"/>
      <c r="M31" s="236"/>
      <c r="N31" s="236"/>
      <c r="O31" s="236"/>
      <c r="P31" s="236"/>
      <c r="Q31" s="236"/>
      <c r="R31" s="236"/>
      <c r="S31" s="236"/>
      <c r="T31" s="236"/>
      <c r="U31" s="236"/>
      <c r="V31" s="236"/>
      <c r="W31" s="236"/>
      <c r="X31" s="236"/>
      <c r="Y31" s="236"/>
      <c r="Z31" s="236"/>
      <c r="AA31" s="236"/>
      <c r="AB31" s="236"/>
      <c r="AC31" s="236"/>
      <c r="AD31" s="236"/>
      <c r="AE31" s="236"/>
      <c r="AF31" s="236"/>
      <c r="AG31" s="236"/>
      <c r="AH31" s="236"/>
    </row>
    <row r="32" customHeight="1" spans="1:34">
      <c r="A32" s="204"/>
      <c r="B32" s="210"/>
      <c r="C32" s="206" t="s">
        <v>164</v>
      </c>
      <c r="D32" s="207">
        <f t="shared" si="1"/>
        <v>0</v>
      </c>
      <c r="E32" s="209"/>
      <c r="F32" s="209"/>
      <c r="G32" s="208"/>
      <c r="H32" s="209"/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6"/>
      <c r="AH32" s="236"/>
    </row>
    <row r="33" customHeight="1" spans="1:34">
      <c r="A33" s="204"/>
      <c r="B33" s="210"/>
      <c r="C33" s="206" t="s">
        <v>165</v>
      </c>
      <c r="D33" s="207">
        <f t="shared" si="1"/>
        <v>0</v>
      </c>
      <c r="E33" s="209"/>
      <c r="F33" s="209"/>
      <c r="G33" s="208"/>
      <c r="H33" s="209"/>
      <c r="I33" s="236"/>
      <c r="J33" s="236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  <c r="AF33" s="236"/>
      <c r="AG33" s="236"/>
      <c r="AH33" s="236"/>
    </row>
    <row r="34" customHeight="1" spans="1:34">
      <c r="A34" s="204"/>
      <c r="B34" s="210"/>
      <c r="C34" s="206" t="s">
        <v>166</v>
      </c>
      <c r="D34" s="207">
        <f t="shared" si="1"/>
        <v>0</v>
      </c>
      <c r="E34" s="209"/>
      <c r="F34" s="209"/>
      <c r="G34" s="208"/>
      <c r="H34" s="209"/>
      <c r="I34" s="236"/>
      <c r="J34" s="236"/>
      <c r="K34" s="236"/>
      <c r="L34" s="236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  <c r="AE34" s="236"/>
      <c r="AF34" s="236"/>
      <c r="AG34" s="236"/>
      <c r="AH34" s="236"/>
    </row>
    <row r="35" customHeight="1" spans="1:34">
      <c r="A35" s="204"/>
      <c r="B35" s="210"/>
      <c r="C35" s="206" t="s">
        <v>167</v>
      </c>
      <c r="D35" s="207">
        <f t="shared" si="1"/>
        <v>0</v>
      </c>
      <c r="E35" s="214"/>
      <c r="F35" s="214"/>
      <c r="G35" s="215"/>
      <c r="H35" s="214"/>
      <c r="I35" s="236"/>
      <c r="J35" s="236"/>
      <c r="K35" s="236"/>
      <c r="L35" s="236"/>
      <c r="M35" s="236"/>
      <c r="N35" s="236"/>
      <c r="O35" s="236"/>
      <c r="P35" s="236"/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36"/>
      <c r="AB35" s="236"/>
      <c r="AC35" s="236"/>
      <c r="AD35" s="236"/>
      <c r="AE35" s="236"/>
      <c r="AF35" s="236"/>
      <c r="AG35" s="236"/>
      <c r="AH35" s="236"/>
    </row>
    <row r="36" customHeight="1" spans="1:34">
      <c r="A36" s="216"/>
      <c r="B36" s="217"/>
      <c r="C36" s="218" t="s">
        <v>168</v>
      </c>
      <c r="D36" s="207">
        <f t="shared" si="1"/>
        <v>0</v>
      </c>
      <c r="E36" s="219"/>
      <c r="F36" s="219"/>
      <c r="G36" s="220"/>
      <c r="H36" s="221"/>
      <c r="I36" s="236"/>
      <c r="J36" s="236"/>
      <c r="K36" s="236"/>
      <c r="L36" s="236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236"/>
      <c r="AD36" s="236"/>
      <c r="AE36" s="236"/>
      <c r="AF36" s="236"/>
      <c r="AG36" s="236"/>
      <c r="AH36" s="236"/>
    </row>
    <row r="37" customHeight="1" spans="1:34">
      <c r="A37" s="204"/>
      <c r="B37" s="210"/>
      <c r="C37" s="222" t="s">
        <v>169</v>
      </c>
      <c r="D37" s="207">
        <f t="shared" si="1"/>
        <v>0</v>
      </c>
      <c r="E37" s="210"/>
      <c r="F37" s="210"/>
      <c r="G37" s="223"/>
      <c r="H37" s="224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6"/>
      <c r="AH37" s="236"/>
    </row>
    <row r="38" customHeight="1" spans="1:34">
      <c r="A38" s="204"/>
      <c r="B38" s="225"/>
      <c r="C38" s="222"/>
      <c r="D38" s="207"/>
      <c r="E38" s="226"/>
      <c r="F38" s="226"/>
      <c r="G38" s="227"/>
      <c r="H38" s="228"/>
      <c r="I38" s="194"/>
      <c r="J38" s="194"/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94"/>
      <c r="AH38" s="194"/>
    </row>
    <row r="39" customHeight="1" spans="1:34">
      <c r="A39" s="216" t="s">
        <v>57</v>
      </c>
      <c r="B39" s="229">
        <f>SUM(B6,B10)</f>
        <v>5632331.69</v>
      </c>
      <c r="C39" s="218" t="s">
        <v>58</v>
      </c>
      <c r="D39" s="207">
        <f>SUM(E39:H39)</f>
        <v>5632331.69</v>
      </c>
      <c r="E39" s="230">
        <f>SUM(E7:E37)</f>
        <v>5632331.69</v>
      </c>
      <c r="F39" s="230">
        <f>SUM(F7:F37)</f>
        <v>0</v>
      </c>
      <c r="G39" s="231">
        <f>SUM(G7:G37)</f>
        <v>0</v>
      </c>
      <c r="H39" s="232">
        <f>SUM(H7:H37)</f>
        <v>0</v>
      </c>
      <c r="I39" s="194"/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  <c r="AD39" s="194"/>
      <c r="AE39" s="194"/>
      <c r="AF39" s="194"/>
      <c r="AG39" s="194"/>
      <c r="AH39" s="194"/>
    </row>
    <row r="40" customHeight="1" spans="1:34">
      <c r="A40" s="233"/>
      <c r="B40" s="234"/>
      <c r="C40" s="235"/>
      <c r="D40" s="235"/>
      <c r="E40" s="235"/>
      <c r="F40" s="235"/>
      <c r="G40" s="235"/>
      <c r="H40" s="15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  <c r="AF40" s="194"/>
      <c r="AG40" s="194"/>
      <c r="AH40" s="194"/>
    </row>
  </sheetData>
  <sheetProtection formatCells="0" formatColumns="0" formatRows="0" insertRows="0" insertColumns="0" insertHyperlinks="0" deleteColumns="0" deleteRows="0" sort="0" autoFilter="0" pivotTables="0"/>
  <mergeCells count="4">
    <mergeCell ref="A2:H2"/>
    <mergeCell ref="A3:G3"/>
    <mergeCell ref="A4:B4"/>
    <mergeCell ref="C4:H4"/>
  </mergeCells>
  <printOptions horizontalCentered="1"/>
  <pageMargins left="0.393750011920929" right="0.393750011920929" top="0.787500023841858" bottom="0.393750011920929" header="0" footer="0"/>
  <pageSetup paperSize="9" scale="32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62"/>
  <sheetViews>
    <sheetView showGridLines="0" showZeros="0" workbookViewId="0">
      <selection activeCell="A25" sqref="$A25:$XFD25"/>
    </sheetView>
  </sheetViews>
  <sheetFormatPr defaultColWidth="9.16666666666667" defaultRowHeight="12.75" customHeight="1"/>
  <cols>
    <col min="1" max="1" width="6.33333333333333" customWidth="1"/>
    <col min="2" max="2" width="10.5" customWidth="1"/>
    <col min="3" max="3" width="9.16666666666667" customWidth="1"/>
    <col min="4" max="4" width="30.6666666666667" customWidth="1"/>
    <col min="5" max="5" width="13.1666666666667" customWidth="1"/>
    <col min="6" max="15" width="11.1666666666667" customWidth="1"/>
    <col min="16" max="23" width="9.5" customWidth="1"/>
    <col min="24" max="35" width="9.83333333333333" customWidth="1"/>
  </cols>
  <sheetData>
    <row r="1" ht="20.1" customHeight="1" spans="1:35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4" t="s">
        <v>170</v>
      </c>
    </row>
    <row r="2" s="163" customFormat="1" ht="20.1" customHeight="1" spans="1:35">
      <c r="A2" s="25" t="s">
        <v>171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</row>
    <row r="3" ht="20.1" customHeight="1" spans="1:35">
      <c r="A3" s="64" t="s">
        <v>61</v>
      </c>
      <c r="B3" s="64"/>
      <c r="C3" s="64"/>
      <c r="D3" s="64"/>
      <c r="E3" s="64"/>
      <c r="F3" s="64"/>
      <c r="G3" s="64"/>
      <c r="H3" s="65"/>
      <c r="I3" s="65"/>
      <c r="J3" s="65"/>
      <c r="K3" s="65"/>
      <c r="L3" s="65"/>
      <c r="M3" s="65"/>
      <c r="N3" s="65"/>
      <c r="O3" s="65"/>
      <c r="P3" s="65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24" t="s">
        <v>6</v>
      </c>
    </row>
    <row r="4" ht="20.1" customHeight="1" spans="1:35">
      <c r="A4" s="29" t="s">
        <v>62</v>
      </c>
      <c r="B4" s="30"/>
      <c r="C4" s="164"/>
      <c r="D4" s="31"/>
      <c r="E4" s="165" t="s">
        <v>172</v>
      </c>
      <c r="F4" s="166" t="s">
        <v>173</v>
      </c>
      <c r="G4" s="167"/>
      <c r="H4" s="167"/>
      <c r="I4" s="167"/>
      <c r="J4" s="167"/>
      <c r="K4" s="167"/>
      <c r="L4" s="167"/>
      <c r="M4" s="167"/>
      <c r="N4" s="167"/>
      <c r="O4" s="189"/>
      <c r="P4" s="166" t="s">
        <v>174</v>
      </c>
      <c r="Q4" s="167"/>
      <c r="R4" s="167"/>
      <c r="S4" s="167"/>
      <c r="T4" s="167"/>
      <c r="U4" s="167"/>
      <c r="V4" s="167"/>
      <c r="W4" s="167"/>
      <c r="X4" s="167"/>
      <c r="Y4" s="189"/>
      <c r="Z4" s="166" t="s">
        <v>175</v>
      </c>
      <c r="AA4" s="167"/>
      <c r="AB4" s="167"/>
      <c r="AC4" s="167"/>
      <c r="AD4" s="167"/>
      <c r="AE4" s="167"/>
      <c r="AF4" s="167"/>
      <c r="AG4" s="167"/>
      <c r="AH4" s="167"/>
      <c r="AI4" s="189"/>
    </row>
    <row r="5" ht="21" customHeight="1" spans="1:35">
      <c r="A5" s="29" t="s">
        <v>71</v>
      </c>
      <c r="B5" s="30"/>
      <c r="C5" s="168" t="s">
        <v>72</v>
      </c>
      <c r="D5" s="169" t="s">
        <v>73</v>
      </c>
      <c r="E5" s="66"/>
      <c r="F5" s="168" t="s">
        <v>63</v>
      </c>
      <c r="G5" s="168" t="s">
        <v>176</v>
      </c>
      <c r="H5" s="168"/>
      <c r="I5" s="168"/>
      <c r="J5" s="168" t="s">
        <v>177</v>
      </c>
      <c r="K5" s="168"/>
      <c r="L5" s="168"/>
      <c r="M5" s="168" t="s">
        <v>178</v>
      </c>
      <c r="N5" s="168"/>
      <c r="O5" s="168"/>
      <c r="P5" s="168" t="s">
        <v>63</v>
      </c>
      <c r="Q5" s="168" t="s">
        <v>176</v>
      </c>
      <c r="R5" s="168"/>
      <c r="S5" s="168"/>
      <c r="T5" s="168" t="s">
        <v>177</v>
      </c>
      <c r="U5" s="168"/>
      <c r="V5" s="168"/>
      <c r="W5" s="168" t="s">
        <v>178</v>
      </c>
      <c r="X5" s="168"/>
      <c r="Y5" s="168"/>
      <c r="Z5" s="168" t="s">
        <v>63</v>
      </c>
      <c r="AA5" s="168" t="s">
        <v>176</v>
      </c>
      <c r="AB5" s="168"/>
      <c r="AC5" s="168"/>
      <c r="AD5" s="168" t="s">
        <v>177</v>
      </c>
      <c r="AE5" s="168"/>
      <c r="AF5" s="168"/>
      <c r="AG5" s="168" t="s">
        <v>178</v>
      </c>
      <c r="AH5" s="168"/>
      <c r="AI5" s="168"/>
    </row>
    <row r="6" ht="30.75" customHeight="1" spans="1:35">
      <c r="A6" s="38" t="s">
        <v>83</v>
      </c>
      <c r="B6" s="170" t="s">
        <v>84</v>
      </c>
      <c r="C6" s="168"/>
      <c r="D6" s="46"/>
      <c r="E6" s="41"/>
      <c r="F6" s="168"/>
      <c r="G6" s="168" t="s">
        <v>78</v>
      </c>
      <c r="H6" s="168" t="s">
        <v>121</v>
      </c>
      <c r="I6" s="168" t="s">
        <v>122</v>
      </c>
      <c r="J6" s="168" t="s">
        <v>78</v>
      </c>
      <c r="K6" s="168" t="s">
        <v>121</v>
      </c>
      <c r="L6" s="168" t="s">
        <v>122</v>
      </c>
      <c r="M6" s="168" t="s">
        <v>78</v>
      </c>
      <c r="N6" s="168" t="s">
        <v>121</v>
      </c>
      <c r="O6" s="168" t="s">
        <v>122</v>
      </c>
      <c r="P6" s="168"/>
      <c r="Q6" s="168" t="s">
        <v>78</v>
      </c>
      <c r="R6" s="168" t="s">
        <v>121</v>
      </c>
      <c r="S6" s="168" t="s">
        <v>122</v>
      </c>
      <c r="T6" s="168" t="s">
        <v>78</v>
      </c>
      <c r="U6" s="168" t="s">
        <v>121</v>
      </c>
      <c r="V6" s="168" t="s">
        <v>122</v>
      </c>
      <c r="W6" s="168" t="s">
        <v>78</v>
      </c>
      <c r="X6" s="168" t="s">
        <v>121</v>
      </c>
      <c r="Y6" s="168" t="s">
        <v>122</v>
      </c>
      <c r="Z6" s="168"/>
      <c r="AA6" s="168" t="s">
        <v>78</v>
      </c>
      <c r="AB6" s="168" t="s">
        <v>121</v>
      </c>
      <c r="AC6" s="168" t="s">
        <v>122</v>
      </c>
      <c r="AD6" s="168" t="s">
        <v>78</v>
      </c>
      <c r="AE6" s="168" t="s">
        <v>121</v>
      </c>
      <c r="AF6" s="168" t="s">
        <v>122</v>
      </c>
      <c r="AG6" s="168" t="s">
        <v>78</v>
      </c>
      <c r="AH6" s="168" t="s">
        <v>121</v>
      </c>
      <c r="AI6" s="168" t="s">
        <v>122</v>
      </c>
    </row>
    <row r="7" ht="30.75" customHeight="1" spans="1:35">
      <c r="A7" s="171"/>
      <c r="B7" s="171"/>
      <c r="C7" s="172" t="s">
        <v>86</v>
      </c>
      <c r="D7" s="172" t="s">
        <v>0</v>
      </c>
      <c r="E7" s="173">
        <f>SUM(F7,P7,Z7)</f>
        <v>5632331.69</v>
      </c>
      <c r="F7" s="173">
        <f>SUM(G7,J7,M7)</f>
        <v>5632331.69</v>
      </c>
      <c r="G7" s="173">
        <f>SUM(H7,I7)</f>
        <v>5632331.69</v>
      </c>
      <c r="H7" s="173">
        <v>5632331.69</v>
      </c>
      <c r="I7" s="173"/>
      <c r="J7" s="173"/>
      <c r="K7" s="173"/>
      <c r="L7" s="173"/>
      <c r="M7" s="173">
        <f>SUM(N7,O7)</f>
        <v>0</v>
      </c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</row>
    <row r="8" ht="30.75" customHeight="1" spans="1:35">
      <c r="A8" s="45" t="s">
        <v>179</v>
      </c>
      <c r="B8" s="174"/>
      <c r="C8" s="174" t="s">
        <v>86</v>
      </c>
      <c r="D8" s="175" t="s">
        <v>180</v>
      </c>
      <c r="E8" s="173">
        <v>4396265.69</v>
      </c>
      <c r="F8" s="173">
        <v>4396265.69</v>
      </c>
      <c r="G8" s="173">
        <v>4396265.69</v>
      </c>
      <c r="H8" s="173">
        <v>4396265.69</v>
      </c>
      <c r="I8" s="173"/>
      <c r="J8" s="173"/>
      <c r="K8" s="173"/>
      <c r="L8" s="173"/>
      <c r="M8" s="173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</row>
    <row r="9" ht="30.75" customHeight="1" spans="1:35">
      <c r="A9" s="174"/>
      <c r="B9" s="45" t="s">
        <v>181</v>
      </c>
      <c r="C9" s="174" t="s">
        <v>86</v>
      </c>
      <c r="D9" s="175" t="s">
        <v>182</v>
      </c>
      <c r="E9" s="173">
        <v>1282548</v>
      </c>
      <c r="F9" s="173">
        <v>1282548</v>
      </c>
      <c r="G9" s="173">
        <v>1282548</v>
      </c>
      <c r="H9" s="173">
        <v>1282548</v>
      </c>
      <c r="I9" s="173"/>
      <c r="J9" s="173"/>
      <c r="K9" s="173"/>
      <c r="L9" s="173"/>
      <c r="M9" s="173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</row>
    <row r="10" ht="30.75" customHeight="1" spans="1:35">
      <c r="A10" s="174"/>
      <c r="B10" s="45" t="s">
        <v>183</v>
      </c>
      <c r="C10" s="174" t="s">
        <v>86</v>
      </c>
      <c r="D10" s="175" t="s">
        <v>184</v>
      </c>
      <c r="E10" s="173">
        <v>1455732</v>
      </c>
      <c r="F10" s="173">
        <v>1455732</v>
      </c>
      <c r="G10" s="173">
        <v>1455732</v>
      </c>
      <c r="H10" s="173">
        <v>1455732</v>
      </c>
      <c r="I10" s="173"/>
      <c r="J10" s="173"/>
      <c r="K10" s="173"/>
      <c r="L10" s="173"/>
      <c r="M10" s="173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</row>
    <row r="11" ht="30.75" customHeight="1" spans="1:35">
      <c r="A11" s="174"/>
      <c r="B11" s="45" t="s">
        <v>185</v>
      </c>
      <c r="C11" s="174" t="s">
        <v>86</v>
      </c>
      <c r="D11" s="175" t="s">
        <v>186</v>
      </c>
      <c r="E11" s="173">
        <v>106879</v>
      </c>
      <c r="F11" s="173">
        <v>106879</v>
      </c>
      <c r="G11" s="173">
        <v>106879</v>
      </c>
      <c r="H11" s="173">
        <v>106879</v>
      </c>
      <c r="I11" s="173"/>
      <c r="J11" s="173"/>
      <c r="K11" s="173"/>
      <c r="L11" s="173"/>
      <c r="M11" s="173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</row>
    <row r="12" ht="30.75" customHeight="1" spans="1:35">
      <c r="A12" s="174"/>
      <c r="B12" s="45" t="s">
        <v>187</v>
      </c>
      <c r="C12" s="174" t="s">
        <v>86</v>
      </c>
      <c r="D12" s="175" t="s">
        <v>188</v>
      </c>
      <c r="E12" s="173">
        <v>28704</v>
      </c>
      <c r="F12" s="173">
        <v>28704</v>
      </c>
      <c r="G12" s="173">
        <v>28704</v>
      </c>
      <c r="H12" s="173">
        <v>28704</v>
      </c>
      <c r="I12" s="173"/>
      <c r="J12" s="173"/>
      <c r="K12" s="173"/>
      <c r="L12" s="173"/>
      <c r="M12" s="173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</row>
    <row r="13" ht="30.75" customHeight="1" spans="1:35">
      <c r="A13" s="174"/>
      <c r="B13" s="45" t="s">
        <v>189</v>
      </c>
      <c r="C13" s="174" t="s">
        <v>86</v>
      </c>
      <c r="D13" s="175" t="s">
        <v>190</v>
      </c>
      <c r="E13" s="173">
        <v>460503.52</v>
      </c>
      <c r="F13" s="173">
        <v>460503.52</v>
      </c>
      <c r="G13" s="173">
        <v>460503.52</v>
      </c>
      <c r="H13" s="173">
        <v>460503.52</v>
      </c>
      <c r="I13" s="173"/>
      <c r="J13" s="173"/>
      <c r="K13" s="173"/>
      <c r="L13" s="173"/>
      <c r="M13" s="173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</row>
    <row r="14" ht="30.75" customHeight="1" spans="1:35">
      <c r="A14" s="174"/>
      <c r="B14" s="45" t="s">
        <v>191</v>
      </c>
      <c r="C14" s="174" t="s">
        <v>86</v>
      </c>
      <c r="D14" s="175" t="s">
        <v>192</v>
      </c>
      <c r="E14" s="173">
        <v>230194.64</v>
      </c>
      <c r="F14" s="173">
        <v>230194.64</v>
      </c>
      <c r="G14" s="173">
        <v>230194.64</v>
      </c>
      <c r="H14" s="173">
        <v>230194.64</v>
      </c>
      <c r="I14" s="173"/>
      <c r="J14" s="173"/>
      <c r="K14" s="173"/>
      <c r="L14" s="173"/>
      <c r="M14" s="173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</row>
    <row r="15" ht="30.75" customHeight="1" spans="1:35">
      <c r="A15" s="174"/>
      <c r="B15" s="45" t="s">
        <v>193</v>
      </c>
      <c r="C15" s="174" t="s">
        <v>86</v>
      </c>
      <c r="D15" s="175" t="s">
        <v>194</v>
      </c>
      <c r="E15" s="173">
        <v>201470.29</v>
      </c>
      <c r="F15" s="173">
        <v>201470.29</v>
      </c>
      <c r="G15" s="173">
        <v>201470.29</v>
      </c>
      <c r="H15" s="173">
        <v>201470.29</v>
      </c>
      <c r="I15" s="173"/>
      <c r="J15" s="173"/>
      <c r="K15" s="173"/>
      <c r="L15" s="173"/>
      <c r="M15" s="173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</row>
    <row r="16" ht="30.75" customHeight="1" spans="1:35">
      <c r="A16" s="174"/>
      <c r="B16" s="45" t="s">
        <v>195</v>
      </c>
      <c r="C16" s="174" t="s">
        <v>86</v>
      </c>
      <c r="D16" s="175" t="s">
        <v>196</v>
      </c>
      <c r="E16" s="173">
        <v>126753.86</v>
      </c>
      <c r="F16" s="173">
        <v>126753.86</v>
      </c>
      <c r="G16" s="173">
        <v>126753.86</v>
      </c>
      <c r="H16" s="173">
        <v>126753.86</v>
      </c>
      <c r="I16" s="173"/>
      <c r="J16" s="173"/>
      <c r="K16" s="173"/>
      <c r="L16" s="173"/>
      <c r="M16" s="173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</row>
    <row r="17" ht="30.75" customHeight="1" spans="1:35">
      <c r="A17" s="174"/>
      <c r="B17" s="45" t="s">
        <v>197</v>
      </c>
      <c r="C17" s="174" t="s">
        <v>86</v>
      </c>
      <c r="D17" s="175" t="s">
        <v>198</v>
      </c>
      <c r="E17" s="173">
        <v>39456.82</v>
      </c>
      <c r="F17" s="173">
        <v>39456.82</v>
      </c>
      <c r="G17" s="173">
        <v>39456.82</v>
      </c>
      <c r="H17" s="173">
        <v>39456.82</v>
      </c>
      <c r="I17" s="173"/>
      <c r="J17" s="173"/>
      <c r="K17" s="173"/>
      <c r="L17" s="173"/>
      <c r="M17" s="173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</row>
    <row r="18" ht="30.75" customHeight="1" spans="1:35">
      <c r="A18" s="174"/>
      <c r="B18" s="45" t="s">
        <v>199</v>
      </c>
      <c r="C18" s="174" t="s">
        <v>86</v>
      </c>
      <c r="D18" s="175" t="s">
        <v>200</v>
      </c>
      <c r="E18" s="173">
        <v>464023.56</v>
      </c>
      <c r="F18" s="173">
        <v>464023.56</v>
      </c>
      <c r="G18" s="173">
        <v>464023.56</v>
      </c>
      <c r="H18" s="173">
        <v>464023.56</v>
      </c>
      <c r="I18" s="173"/>
      <c r="J18" s="173"/>
      <c r="K18" s="173"/>
      <c r="L18" s="173"/>
      <c r="M18" s="173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</row>
    <row r="19" ht="30.75" customHeight="1" spans="1:35">
      <c r="A19" s="174" t="s">
        <v>201</v>
      </c>
      <c r="B19" s="174"/>
      <c r="C19" s="174" t="s">
        <v>86</v>
      </c>
      <c r="D19" s="175" t="s">
        <v>202</v>
      </c>
      <c r="E19" s="173">
        <v>1045000</v>
      </c>
      <c r="F19" s="173">
        <v>1045000</v>
      </c>
      <c r="G19" s="173">
        <v>1045000</v>
      </c>
      <c r="H19" s="173">
        <v>1045000</v>
      </c>
      <c r="I19" s="173"/>
      <c r="J19" s="173"/>
      <c r="K19" s="173"/>
      <c r="L19" s="173"/>
      <c r="M19" s="173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</row>
    <row r="20" ht="30.75" customHeight="1" spans="1:35">
      <c r="A20" s="174"/>
      <c r="B20" s="45" t="s">
        <v>203</v>
      </c>
      <c r="C20" s="174" t="s">
        <v>86</v>
      </c>
      <c r="D20" s="175" t="s">
        <v>204</v>
      </c>
      <c r="E20" s="173">
        <v>213500</v>
      </c>
      <c r="F20" s="173">
        <v>213500</v>
      </c>
      <c r="G20" s="173">
        <v>213500</v>
      </c>
      <c r="H20" s="173">
        <v>213500</v>
      </c>
      <c r="I20" s="173"/>
      <c r="J20" s="173"/>
      <c r="K20" s="173"/>
      <c r="L20" s="173"/>
      <c r="M20" s="173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</row>
    <row r="21" ht="30.75" customHeight="1" spans="1:35">
      <c r="A21" s="174"/>
      <c r="B21" s="45" t="s">
        <v>205</v>
      </c>
      <c r="C21" s="174" t="s">
        <v>86</v>
      </c>
      <c r="D21" s="175" t="s">
        <v>206</v>
      </c>
      <c r="E21" s="173">
        <v>13000</v>
      </c>
      <c r="F21" s="173">
        <v>13000</v>
      </c>
      <c r="G21" s="173">
        <v>13000</v>
      </c>
      <c r="H21" s="173">
        <v>13000</v>
      </c>
      <c r="I21" s="173"/>
      <c r="J21" s="173"/>
      <c r="K21" s="173"/>
      <c r="L21" s="173"/>
      <c r="M21" s="173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</row>
    <row r="22" ht="30.75" customHeight="1" spans="1:35">
      <c r="A22" s="174"/>
      <c r="B22" s="45" t="s">
        <v>207</v>
      </c>
      <c r="C22" s="174" t="s">
        <v>86</v>
      </c>
      <c r="D22" s="175" t="s">
        <v>208</v>
      </c>
      <c r="E22" s="173">
        <v>25000</v>
      </c>
      <c r="F22" s="173">
        <v>25000</v>
      </c>
      <c r="G22" s="173">
        <v>25000</v>
      </c>
      <c r="H22" s="173">
        <v>25000</v>
      </c>
      <c r="I22" s="173"/>
      <c r="J22" s="173"/>
      <c r="K22" s="173"/>
      <c r="L22" s="173"/>
      <c r="M22" s="173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</row>
    <row r="23" ht="30.75" customHeight="1" spans="1:35">
      <c r="A23" s="174"/>
      <c r="B23" s="45" t="s">
        <v>209</v>
      </c>
      <c r="C23" s="174" t="s">
        <v>86</v>
      </c>
      <c r="D23" s="175" t="s">
        <v>210</v>
      </c>
      <c r="E23" s="173">
        <v>85000</v>
      </c>
      <c r="F23" s="173">
        <v>85000</v>
      </c>
      <c r="G23" s="173">
        <v>85000</v>
      </c>
      <c r="H23" s="173">
        <v>85000</v>
      </c>
      <c r="I23" s="173"/>
      <c r="J23" s="173"/>
      <c r="K23" s="173"/>
      <c r="L23" s="173"/>
      <c r="M23" s="173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</row>
    <row r="24" ht="30.75" customHeight="1" spans="1:35">
      <c r="A24" s="174"/>
      <c r="B24" s="45" t="s">
        <v>211</v>
      </c>
      <c r="C24" s="174" t="s">
        <v>86</v>
      </c>
      <c r="D24" s="175" t="s">
        <v>212</v>
      </c>
      <c r="E24" s="173">
        <v>313000</v>
      </c>
      <c r="F24" s="173">
        <v>313000</v>
      </c>
      <c r="G24" s="173">
        <v>313000</v>
      </c>
      <c r="H24" s="173">
        <v>313000</v>
      </c>
      <c r="I24" s="173"/>
      <c r="J24" s="173"/>
      <c r="K24" s="173"/>
      <c r="L24" s="173"/>
      <c r="M24" s="173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</row>
    <row r="25" ht="30.75" customHeight="1" spans="1:35">
      <c r="A25" s="174"/>
      <c r="B25" s="45" t="s">
        <v>213</v>
      </c>
      <c r="C25" s="174" t="s">
        <v>86</v>
      </c>
      <c r="D25" s="175" t="s">
        <v>214</v>
      </c>
      <c r="E25" s="173">
        <v>15000</v>
      </c>
      <c r="F25" s="173">
        <v>15000</v>
      </c>
      <c r="G25" s="173">
        <v>15000</v>
      </c>
      <c r="H25" s="173">
        <v>15000</v>
      </c>
      <c r="I25" s="173"/>
      <c r="J25" s="173"/>
      <c r="K25" s="173"/>
      <c r="L25" s="173"/>
      <c r="M25" s="173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</row>
    <row r="26" ht="30.75" customHeight="1" spans="1:35">
      <c r="A26" s="174"/>
      <c r="B26" s="45" t="s">
        <v>215</v>
      </c>
      <c r="C26" s="174" t="s">
        <v>86</v>
      </c>
      <c r="D26" s="175" t="s">
        <v>216</v>
      </c>
      <c r="E26" s="173">
        <v>40000</v>
      </c>
      <c r="F26" s="173">
        <v>40000</v>
      </c>
      <c r="G26" s="173">
        <v>40000</v>
      </c>
      <c r="H26" s="173">
        <v>40000</v>
      </c>
      <c r="I26" s="173"/>
      <c r="J26" s="173"/>
      <c r="K26" s="173"/>
      <c r="L26" s="173"/>
      <c r="M26" s="173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</row>
    <row r="27" ht="30.75" customHeight="1" spans="1:35">
      <c r="A27" s="174"/>
      <c r="B27" s="45" t="s">
        <v>217</v>
      </c>
      <c r="C27" s="174" t="s">
        <v>86</v>
      </c>
      <c r="D27" s="175" t="s">
        <v>218</v>
      </c>
      <c r="E27" s="173">
        <v>36500</v>
      </c>
      <c r="F27" s="173">
        <v>36500</v>
      </c>
      <c r="G27" s="173">
        <v>36500</v>
      </c>
      <c r="H27" s="173">
        <v>36500</v>
      </c>
      <c r="I27" s="173"/>
      <c r="J27" s="173"/>
      <c r="K27" s="173"/>
      <c r="L27" s="173"/>
      <c r="M27" s="173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</row>
    <row r="28" ht="30.75" customHeight="1" spans="1:35">
      <c r="A28" s="174"/>
      <c r="B28" s="45" t="s">
        <v>219</v>
      </c>
      <c r="C28" s="174" t="s">
        <v>86</v>
      </c>
      <c r="D28" s="175" t="s">
        <v>220</v>
      </c>
      <c r="E28" s="173">
        <v>304000</v>
      </c>
      <c r="F28" s="173">
        <v>304000</v>
      </c>
      <c r="G28" s="173">
        <v>304000</v>
      </c>
      <c r="H28" s="173">
        <v>304000</v>
      </c>
      <c r="I28" s="173"/>
      <c r="J28" s="173"/>
      <c r="K28" s="173"/>
      <c r="L28" s="173"/>
      <c r="M28" s="173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8"/>
      <c r="AI28" s="168"/>
    </row>
    <row r="29" ht="30.75" customHeight="1" spans="1:35">
      <c r="A29" s="174" t="s">
        <v>221</v>
      </c>
      <c r="B29" s="174"/>
      <c r="C29" s="174" t="s">
        <v>86</v>
      </c>
      <c r="D29" s="175" t="s">
        <v>222</v>
      </c>
      <c r="E29" s="173">
        <v>191066</v>
      </c>
      <c r="F29" s="173">
        <v>191066</v>
      </c>
      <c r="G29" s="173">
        <v>191066</v>
      </c>
      <c r="H29" s="173">
        <v>191066</v>
      </c>
      <c r="I29" s="173"/>
      <c r="J29" s="173"/>
      <c r="K29" s="173"/>
      <c r="L29" s="173"/>
      <c r="M29" s="173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</row>
    <row r="30" ht="30.75" customHeight="1" spans="1:35">
      <c r="A30" s="174"/>
      <c r="B30" s="45" t="s">
        <v>223</v>
      </c>
      <c r="C30" s="174" t="s">
        <v>86</v>
      </c>
      <c r="D30" s="175" t="s">
        <v>224</v>
      </c>
      <c r="E30" s="173">
        <v>150050</v>
      </c>
      <c r="F30" s="173">
        <v>150050</v>
      </c>
      <c r="G30" s="173">
        <v>150050</v>
      </c>
      <c r="H30" s="173">
        <v>150050</v>
      </c>
      <c r="I30" s="173"/>
      <c r="J30" s="173"/>
      <c r="K30" s="173"/>
      <c r="L30" s="173"/>
      <c r="M30" s="173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</row>
    <row r="31" ht="30.75" customHeight="1" spans="1:35">
      <c r="A31" s="174"/>
      <c r="B31" s="45" t="s">
        <v>225</v>
      </c>
      <c r="C31" s="174" t="s">
        <v>86</v>
      </c>
      <c r="D31" s="175" t="s">
        <v>226</v>
      </c>
      <c r="E31" s="173">
        <v>24624</v>
      </c>
      <c r="F31" s="173">
        <v>24624</v>
      </c>
      <c r="G31" s="173">
        <v>24624</v>
      </c>
      <c r="H31" s="173">
        <v>24624</v>
      </c>
      <c r="I31" s="173"/>
      <c r="J31" s="173"/>
      <c r="K31" s="173"/>
      <c r="L31" s="173"/>
      <c r="M31" s="173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</row>
    <row r="32" ht="30.75" customHeight="1" spans="1:35">
      <c r="A32" s="174"/>
      <c r="B32" s="45" t="s">
        <v>227</v>
      </c>
      <c r="C32" s="174" t="s">
        <v>86</v>
      </c>
      <c r="D32" s="175" t="s">
        <v>228</v>
      </c>
      <c r="E32" s="173">
        <v>16200</v>
      </c>
      <c r="F32" s="173">
        <v>16200</v>
      </c>
      <c r="G32" s="173">
        <v>16200</v>
      </c>
      <c r="H32" s="173">
        <v>16200</v>
      </c>
      <c r="I32" s="173"/>
      <c r="J32" s="173"/>
      <c r="K32" s="173"/>
      <c r="L32" s="173"/>
      <c r="M32" s="173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</row>
    <row r="33" ht="30.75" customHeight="1" spans="1:35">
      <c r="A33" s="174"/>
      <c r="B33" s="45" t="s">
        <v>229</v>
      </c>
      <c r="C33" s="174" t="s">
        <v>86</v>
      </c>
      <c r="D33" s="175" t="s">
        <v>230</v>
      </c>
      <c r="E33" s="173">
        <v>192</v>
      </c>
      <c r="F33" s="173">
        <v>192</v>
      </c>
      <c r="G33" s="173">
        <v>192</v>
      </c>
      <c r="H33" s="173">
        <v>192</v>
      </c>
      <c r="I33" s="173"/>
      <c r="J33" s="173"/>
      <c r="K33" s="173"/>
      <c r="L33" s="173"/>
      <c r="M33" s="173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8"/>
    </row>
    <row r="34" ht="20.1" customHeight="1" spans="1:35">
      <c r="A34" s="176"/>
      <c r="B34" s="177"/>
      <c r="C34" s="178"/>
      <c r="D34" s="178"/>
      <c r="E34" s="179"/>
      <c r="F34" s="173"/>
      <c r="G34" s="173"/>
      <c r="H34" s="173"/>
      <c r="I34" s="173"/>
      <c r="J34" s="173"/>
      <c r="K34" s="173"/>
      <c r="L34" s="173"/>
      <c r="M34" s="173"/>
      <c r="N34" s="173" t="s">
        <v>16</v>
      </c>
      <c r="O34" s="173" t="s">
        <v>16</v>
      </c>
      <c r="P34" s="190">
        <f>SUM(Q34,T34,W34)</f>
        <v>0</v>
      </c>
      <c r="Q34" s="190">
        <f>SUM(R34,S34)</f>
        <v>0</v>
      </c>
      <c r="R34" s="190" t="s">
        <v>16</v>
      </c>
      <c r="S34" s="190" t="s">
        <v>16</v>
      </c>
      <c r="T34" s="190">
        <f>SUM(U34,V34)</f>
        <v>0</v>
      </c>
      <c r="U34" s="190" t="s">
        <v>16</v>
      </c>
      <c r="V34" s="190" t="s">
        <v>16</v>
      </c>
      <c r="W34" s="190">
        <f>SUM(X34,Y34)</f>
        <v>0</v>
      </c>
      <c r="X34" s="190" t="s">
        <v>16</v>
      </c>
      <c r="Y34" s="190"/>
      <c r="Z34" s="190">
        <f>SUM(AA34,AD34,AG34)</f>
        <v>0</v>
      </c>
      <c r="AA34" s="190">
        <f>SUM(AB34,AC34)</f>
        <v>0</v>
      </c>
      <c r="AB34" s="190"/>
      <c r="AC34" s="190"/>
      <c r="AD34" s="190">
        <f>SUM(AE34,AF34)</f>
        <v>0</v>
      </c>
      <c r="AE34" s="190"/>
      <c r="AF34" s="190"/>
      <c r="AG34" s="190">
        <f>SUM(AH34,AI34)</f>
        <v>0</v>
      </c>
      <c r="AH34" s="190" t="s">
        <v>16</v>
      </c>
      <c r="AI34" s="190"/>
    </row>
    <row r="35" ht="20.1" customHeight="1" spans="1:35">
      <c r="A35" s="180"/>
      <c r="B35" s="180"/>
      <c r="C35" s="181"/>
      <c r="D35" s="181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</row>
    <row r="36" ht="20.1" customHeight="1" spans="1:35">
      <c r="A36" s="183"/>
      <c r="B36" s="183"/>
      <c r="C36" s="181"/>
      <c r="D36" s="181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91"/>
      <c r="Q36" s="61"/>
      <c r="R36" s="191"/>
      <c r="S36" s="191"/>
      <c r="T36" s="191"/>
      <c r="U36" s="191"/>
      <c r="V36" s="61"/>
      <c r="W36" s="61"/>
      <c r="X36" s="6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</row>
    <row r="37" ht="20.1" customHeight="1" spans="1:35">
      <c r="A37" s="183"/>
      <c r="B37" s="183"/>
      <c r="C37" s="184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91"/>
      <c r="Q37" s="61"/>
      <c r="R37" s="191"/>
      <c r="S37" s="191"/>
      <c r="T37" s="191"/>
      <c r="U37" s="191"/>
      <c r="V37" s="61"/>
      <c r="W37" s="61"/>
      <c r="X37" s="6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</row>
    <row r="38" ht="20.1" customHeight="1" spans="1:35">
      <c r="A38" s="183"/>
      <c r="B38" s="183"/>
      <c r="C38" s="184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91"/>
      <c r="Q38" s="61"/>
      <c r="R38" s="191"/>
      <c r="S38" s="191"/>
      <c r="T38" s="191"/>
      <c r="U38" s="191"/>
      <c r="V38" s="61"/>
      <c r="W38" s="61"/>
      <c r="X38" s="6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</row>
    <row r="39" ht="20.1" customHeight="1" spans="1:35">
      <c r="A39" s="183"/>
      <c r="B39" s="183"/>
      <c r="C39" s="184"/>
      <c r="D39" s="185"/>
      <c r="E39" s="183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91"/>
      <c r="Q39" s="61"/>
      <c r="R39" s="191"/>
      <c r="S39" s="191"/>
      <c r="T39" s="191"/>
      <c r="U39" s="60"/>
      <c r="V39" s="61"/>
      <c r="W39" s="61"/>
      <c r="X39" s="6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</row>
    <row r="40" ht="20.1" customHeight="1" spans="1:35">
      <c r="A40" s="183"/>
      <c r="B40" s="183"/>
      <c r="C40" s="184"/>
      <c r="D40" s="185"/>
      <c r="E40" s="183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91"/>
      <c r="Q40" s="61"/>
      <c r="R40" s="191"/>
      <c r="S40" s="191"/>
      <c r="T40" s="191"/>
      <c r="U40" s="191"/>
      <c r="V40" s="61"/>
      <c r="W40" s="61"/>
      <c r="X40" s="6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</row>
    <row r="41" ht="20.1" customHeight="1" spans="1:35">
      <c r="A41" s="183"/>
      <c r="B41" s="183"/>
      <c r="C41" s="184"/>
      <c r="D41" s="184"/>
      <c r="E41" s="183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91"/>
      <c r="Q41" s="61"/>
      <c r="R41" s="60"/>
      <c r="S41" s="191"/>
      <c r="T41" s="191"/>
      <c r="U41" s="191"/>
      <c r="V41" s="61"/>
      <c r="W41" s="61"/>
      <c r="X41" s="56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</row>
    <row r="42" ht="20.1" customHeight="1" spans="1:35">
      <c r="A42" s="183"/>
      <c r="B42" s="183"/>
      <c r="C42" s="184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60"/>
      <c r="Q42" s="61"/>
      <c r="R42" s="191"/>
      <c r="S42" s="191"/>
      <c r="T42" s="191"/>
      <c r="U42" s="191"/>
      <c r="V42" s="61"/>
      <c r="W42" s="61"/>
      <c r="X42" s="6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</row>
    <row r="43" ht="20.1" customHeight="1" spans="1:35">
      <c r="A43" s="183"/>
      <c r="B43" s="183"/>
      <c r="C43" s="183"/>
      <c r="D43" s="186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60"/>
      <c r="Q43" s="61"/>
      <c r="R43" s="191"/>
      <c r="S43" s="60"/>
      <c r="T43" s="191"/>
      <c r="U43" s="191"/>
      <c r="V43" s="61"/>
      <c r="W43" s="61"/>
      <c r="X43" s="56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</row>
    <row r="44" ht="20.1" customHeight="1" spans="1:35">
      <c r="A44" s="183"/>
      <c r="B44" s="184"/>
      <c r="C44" s="183"/>
      <c r="D44" s="186"/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60"/>
      <c r="Q44" s="56"/>
      <c r="R44" s="191"/>
      <c r="S44" s="60"/>
      <c r="T44" s="191"/>
      <c r="U44" s="191"/>
      <c r="V44" s="61"/>
      <c r="W44" s="61"/>
      <c r="X44" s="6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</row>
    <row r="45" ht="20.1" customHeight="1" spans="1:35">
      <c r="A45" s="183"/>
      <c r="B45" s="183"/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60"/>
      <c r="Q45" s="56"/>
      <c r="R45" s="191"/>
      <c r="S45" s="191"/>
      <c r="T45" s="191"/>
      <c r="U45" s="60"/>
      <c r="V45" s="61"/>
      <c r="W45" s="61"/>
      <c r="X45" s="6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</row>
    <row r="46" ht="20.1" customHeight="1" spans="1:35">
      <c r="A46" s="183"/>
      <c r="B46" s="183"/>
      <c r="C46" s="183"/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60"/>
      <c r="Q46" s="56"/>
      <c r="R46" s="191"/>
      <c r="S46" s="191"/>
      <c r="T46" s="60"/>
      <c r="U46" s="60"/>
      <c r="V46" s="56"/>
      <c r="W46" s="61"/>
      <c r="X46" s="61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</row>
    <row r="47" ht="20.1" customHeight="1" spans="1:35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56"/>
      <c r="R47" s="60"/>
      <c r="S47" s="191"/>
      <c r="T47" s="60"/>
      <c r="U47" s="60"/>
      <c r="V47" s="56"/>
      <c r="W47" s="56"/>
      <c r="X47" s="61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</row>
    <row r="48" ht="20.1" customHeight="1" spans="1:35">
      <c r="A48" s="56"/>
      <c r="B48" s="56"/>
      <c r="C48" s="56"/>
      <c r="D48" s="56"/>
      <c r="E48" s="56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56"/>
      <c r="R48" s="60"/>
      <c r="S48" s="191"/>
      <c r="T48" s="60"/>
      <c r="U48" s="60"/>
      <c r="V48" s="56"/>
      <c r="W48" s="56"/>
      <c r="X48" s="56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</row>
    <row r="49" ht="20.1" customHeight="1" spans="1:35">
      <c r="A49" s="58"/>
      <c r="B49" s="58"/>
      <c r="C49" s="58"/>
      <c r="D49" s="58"/>
      <c r="E49" s="56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56"/>
      <c r="R49" s="60"/>
      <c r="S49" s="60"/>
      <c r="T49" s="60"/>
      <c r="U49" s="60"/>
      <c r="V49" s="56"/>
      <c r="W49" s="56"/>
      <c r="X49" s="56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</row>
    <row r="50" ht="20.1" customHeight="1" spans="1:35">
      <c r="A50" s="187"/>
      <c r="B50" s="187"/>
      <c r="C50" s="187"/>
      <c r="D50" s="187"/>
      <c r="E50" s="187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7"/>
      <c r="R50" s="188"/>
      <c r="S50" s="188"/>
      <c r="T50" s="188"/>
      <c r="U50" s="193"/>
      <c r="V50" s="194"/>
      <c r="W50" s="187"/>
      <c r="X50" s="187"/>
      <c r="Y50" s="188"/>
      <c r="Z50" s="188"/>
      <c r="AA50" s="188"/>
      <c r="AB50" s="188"/>
      <c r="AC50" s="188"/>
      <c r="AD50" s="188"/>
      <c r="AE50" s="188"/>
      <c r="AF50" s="188"/>
      <c r="AG50" s="188"/>
      <c r="AH50" s="188"/>
      <c r="AI50" s="188"/>
    </row>
    <row r="51" ht="20.1" customHeight="1" spans="1:35">
      <c r="A51" s="188"/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7"/>
      <c r="R51" s="188"/>
      <c r="S51" s="188"/>
      <c r="T51" s="188"/>
      <c r="U51" s="188"/>
      <c r="V51" s="187"/>
      <c r="W51" s="187"/>
      <c r="X51" s="187"/>
      <c r="Y51" s="188"/>
      <c r="Z51" s="188"/>
      <c r="AA51" s="188"/>
      <c r="AB51" s="188"/>
      <c r="AC51" s="188"/>
      <c r="AD51" s="188"/>
      <c r="AE51" s="188"/>
      <c r="AF51" s="188"/>
      <c r="AG51" s="188"/>
      <c r="AH51" s="188"/>
      <c r="AI51" s="188"/>
    </row>
    <row r="52" ht="20.1" customHeight="1" spans="1:35">
      <c r="A52" s="188"/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7"/>
      <c r="R52" s="188"/>
      <c r="S52" s="188"/>
      <c r="T52" s="188"/>
      <c r="U52" s="188"/>
      <c r="V52" s="187"/>
      <c r="W52" s="187"/>
      <c r="X52" s="187"/>
      <c r="Y52" s="188"/>
      <c r="Z52" s="188"/>
      <c r="AA52" s="188"/>
      <c r="AB52" s="188"/>
      <c r="AC52" s="188"/>
      <c r="AD52" s="188"/>
      <c r="AE52" s="188"/>
      <c r="AF52" s="188"/>
      <c r="AG52" s="188"/>
      <c r="AH52" s="188"/>
      <c r="AI52" s="188"/>
    </row>
    <row r="53" ht="20.1" customHeight="1" spans="1:35">
      <c r="A53" s="188"/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7"/>
      <c r="R53" s="188"/>
      <c r="S53" s="188"/>
      <c r="T53" s="188"/>
      <c r="U53" s="188"/>
      <c r="V53" s="187"/>
      <c r="W53" s="187"/>
      <c r="X53" s="187"/>
      <c r="Y53" s="188"/>
      <c r="Z53" s="188"/>
      <c r="AA53" s="188"/>
      <c r="AB53" s="188"/>
      <c r="AC53" s="188"/>
      <c r="AD53" s="188"/>
      <c r="AE53" s="188"/>
      <c r="AF53" s="188"/>
      <c r="AG53" s="188"/>
      <c r="AH53" s="188"/>
      <c r="AI53" s="188"/>
    </row>
    <row r="54" ht="20.1" customHeight="1" spans="1:35">
      <c r="A54" s="188"/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7"/>
      <c r="R54" s="188"/>
      <c r="S54" s="188"/>
      <c r="T54" s="188"/>
      <c r="U54" s="188"/>
      <c r="V54" s="187"/>
      <c r="W54" s="187"/>
      <c r="X54" s="187"/>
      <c r="Y54" s="188"/>
      <c r="Z54" s="188"/>
      <c r="AA54" s="188"/>
      <c r="AB54" s="188"/>
      <c r="AC54" s="188"/>
      <c r="AD54" s="188"/>
      <c r="AE54" s="188"/>
      <c r="AF54" s="188"/>
      <c r="AG54" s="188"/>
      <c r="AH54" s="188"/>
      <c r="AI54" s="188"/>
    </row>
    <row r="55" ht="20.1" customHeight="1" spans="1:35">
      <c r="A55" s="188"/>
      <c r="B55" s="188"/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7"/>
      <c r="R55" s="188"/>
      <c r="S55" s="188"/>
      <c r="T55" s="188"/>
      <c r="U55" s="188"/>
      <c r="V55" s="187"/>
      <c r="W55" s="187"/>
      <c r="X55" s="187"/>
      <c r="Y55" s="188"/>
      <c r="Z55" s="188"/>
      <c r="AA55" s="188"/>
      <c r="AB55" s="188"/>
      <c r="AC55" s="188"/>
      <c r="AD55" s="188"/>
      <c r="AE55" s="188"/>
      <c r="AF55" s="188"/>
      <c r="AG55" s="188"/>
      <c r="AH55" s="188"/>
      <c r="AI55" s="188"/>
    </row>
    <row r="56" ht="20.1" customHeight="1" spans="1:35">
      <c r="A56" s="188"/>
      <c r="B56" s="188"/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7"/>
      <c r="R56" s="188"/>
      <c r="S56" s="188"/>
      <c r="T56" s="188"/>
      <c r="U56" s="188"/>
      <c r="V56" s="187"/>
      <c r="W56" s="187"/>
      <c r="X56" s="187"/>
      <c r="Y56" s="188"/>
      <c r="Z56" s="188"/>
      <c r="AA56" s="188"/>
      <c r="AB56" s="188"/>
      <c r="AC56" s="188"/>
      <c r="AD56" s="188"/>
      <c r="AE56" s="188"/>
      <c r="AF56" s="188"/>
      <c r="AG56" s="188"/>
      <c r="AH56" s="188"/>
      <c r="AI56" s="188"/>
    </row>
    <row r="57" ht="20.1" customHeight="1" spans="1:35">
      <c r="A57" s="188"/>
      <c r="B57" s="188"/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7"/>
      <c r="R57" s="188"/>
      <c r="S57" s="188"/>
      <c r="T57" s="188"/>
      <c r="U57" s="188"/>
      <c r="V57" s="187"/>
      <c r="W57" s="187"/>
      <c r="X57" s="187"/>
      <c r="Y57" s="188"/>
      <c r="Z57" s="188"/>
      <c r="AA57" s="188"/>
      <c r="AB57" s="188"/>
      <c r="AC57" s="188"/>
      <c r="AD57" s="188"/>
      <c r="AE57" s="188"/>
      <c r="AF57" s="188"/>
      <c r="AG57" s="188"/>
      <c r="AH57" s="188"/>
      <c r="AI57" s="188"/>
    </row>
    <row r="58" ht="20.1" customHeight="1" spans="1:35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7"/>
      <c r="R58" s="188"/>
      <c r="S58" s="188"/>
      <c r="T58" s="188"/>
      <c r="U58" s="188"/>
      <c r="V58" s="187"/>
      <c r="W58" s="187"/>
      <c r="X58" s="187"/>
      <c r="Y58" s="188"/>
      <c r="Z58" s="188"/>
      <c r="AA58" s="188"/>
      <c r="AB58" s="188"/>
      <c r="AC58" s="188"/>
      <c r="AD58" s="188"/>
      <c r="AE58" s="188"/>
      <c r="AF58" s="188"/>
      <c r="AG58" s="188"/>
      <c r="AH58" s="188"/>
      <c r="AI58" s="188"/>
    </row>
    <row r="59" ht="20.1" customHeight="1" spans="1:35">
      <c r="A59" s="188"/>
      <c r="B59" s="188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7"/>
      <c r="R59" s="188"/>
      <c r="S59" s="188"/>
      <c r="T59" s="188"/>
      <c r="U59" s="188"/>
      <c r="V59" s="187"/>
      <c r="W59" s="187"/>
      <c r="X59" s="187"/>
      <c r="Y59" s="188"/>
      <c r="Z59" s="188"/>
      <c r="AA59" s="188"/>
      <c r="AB59" s="188"/>
      <c r="AC59" s="188"/>
      <c r="AD59" s="188"/>
      <c r="AE59" s="188"/>
      <c r="AF59" s="188"/>
      <c r="AG59" s="188"/>
      <c r="AH59" s="188"/>
      <c r="AI59" s="188"/>
    </row>
    <row r="60" ht="20.1" customHeight="1" spans="1:35">
      <c r="A60" s="188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7"/>
      <c r="R60" s="188"/>
      <c r="S60" s="188"/>
      <c r="T60" s="188"/>
      <c r="U60" s="188"/>
      <c r="V60" s="187"/>
      <c r="W60" s="187"/>
      <c r="X60" s="187"/>
      <c r="Y60" s="188"/>
      <c r="Z60" s="188"/>
      <c r="AA60" s="188"/>
      <c r="AB60" s="188"/>
      <c r="AC60" s="188"/>
      <c r="AD60" s="188"/>
      <c r="AE60" s="188"/>
      <c r="AF60" s="188"/>
      <c r="AG60" s="188"/>
      <c r="AH60" s="188"/>
      <c r="AI60" s="188"/>
    </row>
    <row r="61" ht="20.1" customHeight="1" spans="1:35">
      <c r="A61" s="188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7"/>
      <c r="R61" s="188"/>
      <c r="S61" s="188"/>
      <c r="T61" s="188"/>
      <c r="U61" s="188"/>
      <c r="V61" s="187"/>
      <c r="W61" s="187"/>
      <c r="X61" s="187"/>
      <c r="Y61" s="188"/>
      <c r="Z61" s="188"/>
      <c r="AA61" s="188"/>
      <c r="AB61" s="188"/>
      <c r="AC61" s="188"/>
      <c r="AD61" s="188"/>
      <c r="AE61" s="188"/>
      <c r="AF61" s="188"/>
      <c r="AG61" s="188"/>
      <c r="AH61" s="188"/>
      <c r="AI61" s="188"/>
    </row>
    <row r="62" ht="20.1" customHeight="1" spans="1:35">
      <c r="A62" s="188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7"/>
      <c r="R62" s="188"/>
      <c r="S62" s="188"/>
      <c r="T62" s="188"/>
      <c r="U62" s="188"/>
      <c r="V62" s="187"/>
      <c r="W62" s="187"/>
      <c r="X62" s="187"/>
      <c r="Y62" s="188"/>
      <c r="Z62" s="188"/>
      <c r="AA62" s="188"/>
      <c r="AB62" s="188"/>
      <c r="AC62" s="188"/>
      <c r="AD62" s="188"/>
      <c r="AE62" s="188"/>
      <c r="AF62" s="188"/>
      <c r="AG62" s="188"/>
      <c r="AH62" s="188"/>
      <c r="AI62" s="188"/>
    </row>
  </sheetData>
  <sheetProtection formatCells="0" formatColumns="0" formatRows="0" insertRows="0" insertColumns="0" insertHyperlinks="0" deleteColumns="0" deleteRows="0" sort="0" autoFilter="0" pivotTables="0"/>
  <mergeCells count="22">
    <mergeCell ref="A2:AI2"/>
    <mergeCell ref="A3:G3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750011920929" right="0.393750011920929" top="0.787500023841858" bottom="0.393750011920929" header="0" footer="0"/>
  <pageSetup paperSize="9" scale="45" fitToHeight="10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I24"/>
  <sheetViews>
    <sheetView showGridLines="0" showZeros="0" workbookViewId="0">
      <pane xSplit="6" topLeftCell="G1" activePane="topRight" state="frozen"/>
      <selection/>
      <selection pane="topRight" activeCell="A3" sqref="A3:G3"/>
    </sheetView>
  </sheetViews>
  <sheetFormatPr defaultColWidth="9" defaultRowHeight="12.75" customHeight="1"/>
  <cols>
    <col min="1" max="1" width="5.83333333333333" style="107" customWidth="1"/>
    <col min="2" max="2" width="8" style="107" customWidth="1"/>
    <col min="3" max="3" width="11.8333333333333" style="107" customWidth="1"/>
    <col min="4" max="4" width="38" style="107" customWidth="1"/>
    <col min="5" max="5" width="17.5" style="107" customWidth="1"/>
    <col min="6" max="112" width="14.6666666666667" style="107" customWidth="1"/>
    <col min="113" max="113" width="10.6666666666667" style="107" customWidth="1"/>
    <col min="114" max="250" width="9.16666666666667" style="107" customWidth="1"/>
    <col min="251" max="16384" width="9" style="107"/>
  </cols>
  <sheetData>
    <row r="1" ht="20.1" customHeight="1" spans="1:112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54"/>
      <c r="AH1" s="154"/>
      <c r="DH1" s="162" t="s">
        <v>231</v>
      </c>
    </row>
    <row r="2" ht="20.1" customHeight="1" spans="1:112">
      <c r="A2" s="112" t="s">
        <v>232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2"/>
      <c r="BT2" s="112"/>
      <c r="BU2" s="112"/>
      <c r="BV2" s="112"/>
      <c r="BW2" s="112"/>
      <c r="BX2" s="112"/>
      <c r="BY2" s="112"/>
      <c r="BZ2" s="112"/>
      <c r="CA2" s="112"/>
      <c r="CB2" s="112"/>
      <c r="CC2" s="112"/>
      <c r="CD2" s="112"/>
      <c r="CE2" s="112"/>
      <c r="CF2" s="112"/>
      <c r="CG2" s="112"/>
      <c r="CH2" s="112"/>
      <c r="CI2" s="112"/>
      <c r="CJ2" s="112"/>
      <c r="CK2" s="112"/>
      <c r="CL2" s="112"/>
      <c r="CM2" s="112"/>
      <c r="CN2" s="112"/>
      <c r="CO2" s="112"/>
      <c r="CP2" s="112"/>
      <c r="CQ2" s="112"/>
      <c r="CR2" s="112"/>
      <c r="CS2" s="112"/>
      <c r="CT2" s="112"/>
      <c r="CU2" s="112"/>
      <c r="CV2" s="112"/>
      <c r="CW2" s="112"/>
      <c r="CX2" s="112"/>
      <c r="CY2" s="112"/>
      <c r="CZ2" s="112"/>
      <c r="DA2" s="112"/>
      <c r="DB2" s="112"/>
      <c r="DC2" s="112"/>
      <c r="DD2" s="112"/>
      <c r="DE2" s="112"/>
      <c r="DF2" s="112"/>
      <c r="DG2" s="112"/>
      <c r="DH2" s="112"/>
    </row>
    <row r="3" ht="20.1" customHeight="1" spans="1:112">
      <c r="A3" s="64" t="s">
        <v>61</v>
      </c>
      <c r="B3" s="64"/>
      <c r="C3" s="64"/>
      <c r="D3" s="64"/>
      <c r="E3" s="64"/>
      <c r="F3" s="64"/>
      <c r="G3" s="64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DH3" s="110" t="s">
        <v>6</v>
      </c>
    </row>
    <row r="4" ht="20.1" customHeight="1" spans="1:112">
      <c r="A4" s="147" t="s">
        <v>62</v>
      </c>
      <c r="B4" s="147"/>
      <c r="C4" s="147"/>
      <c r="D4" s="147"/>
      <c r="E4" s="148" t="s">
        <v>63</v>
      </c>
      <c r="F4" s="148" t="s">
        <v>180</v>
      </c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 t="s">
        <v>202</v>
      </c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56" t="s">
        <v>222</v>
      </c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7"/>
      <c r="BH4" s="156"/>
      <c r="BI4" s="156" t="s">
        <v>233</v>
      </c>
      <c r="BJ4" s="156"/>
      <c r="BK4" s="156"/>
      <c r="BL4" s="156"/>
      <c r="BM4" s="156"/>
      <c r="BN4" s="156" t="s">
        <v>234</v>
      </c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 t="s">
        <v>235</v>
      </c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6"/>
      <c r="CN4" s="156"/>
      <c r="CO4" s="156"/>
      <c r="CP4" s="156"/>
      <c r="CQ4" s="156"/>
      <c r="CR4" s="156" t="s">
        <v>236</v>
      </c>
      <c r="CS4" s="156"/>
      <c r="CT4" s="156"/>
      <c r="CU4" s="156" t="s">
        <v>237</v>
      </c>
      <c r="CV4" s="156"/>
      <c r="CW4" s="156"/>
      <c r="CX4" s="156"/>
      <c r="CY4" s="156"/>
      <c r="CZ4" s="156"/>
      <c r="DA4" s="156" t="s">
        <v>238</v>
      </c>
      <c r="DB4" s="156"/>
      <c r="DC4" s="156"/>
      <c r="DD4" s="156" t="s">
        <v>239</v>
      </c>
      <c r="DE4" s="156"/>
      <c r="DF4" s="156"/>
      <c r="DG4" s="156"/>
      <c r="DH4" s="156"/>
    </row>
    <row r="5" ht="20.1" customHeight="1" spans="1:112">
      <c r="A5" s="147" t="s">
        <v>71</v>
      </c>
      <c r="B5" s="147"/>
      <c r="C5" s="147"/>
      <c r="D5" s="148" t="s">
        <v>73</v>
      </c>
      <c r="E5" s="148"/>
      <c r="F5" s="148" t="s">
        <v>78</v>
      </c>
      <c r="G5" s="148" t="s">
        <v>240</v>
      </c>
      <c r="H5" s="148" t="s">
        <v>241</v>
      </c>
      <c r="I5" s="148" t="s">
        <v>242</v>
      </c>
      <c r="J5" s="148" t="s">
        <v>243</v>
      </c>
      <c r="K5" s="148" t="s">
        <v>244</v>
      </c>
      <c r="L5" s="148" t="s">
        <v>245</v>
      </c>
      <c r="M5" s="148" t="s">
        <v>246</v>
      </c>
      <c r="N5" s="148" t="s">
        <v>247</v>
      </c>
      <c r="O5" s="148" t="s">
        <v>248</v>
      </c>
      <c r="P5" s="148" t="s">
        <v>249</v>
      </c>
      <c r="Q5" s="148" t="s">
        <v>250</v>
      </c>
      <c r="R5" s="148" t="s">
        <v>251</v>
      </c>
      <c r="S5" s="148" t="s">
        <v>252</v>
      </c>
      <c r="T5" s="148" t="s">
        <v>78</v>
      </c>
      <c r="U5" s="148" t="s">
        <v>253</v>
      </c>
      <c r="V5" s="148" t="s">
        <v>254</v>
      </c>
      <c r="W5" s="148" t="s">
        <v>255</v>
      </c>
      <c r="X5" s="148" t="s">
        <v>256</v>
      </c>
      <c r="Y5" s="148" t="s">
        <v>257</v>
      </c>
      <c r="Z5" s="148" t="s">
        <v>258</v>
      </c>
      <c r="AA5" s="148" t="s">
        <v>259</v>
      </c>
      <c r="AB5" s="148" t="s">
        <v>260</v>
      </c>
      <c r="AC5" s="148" t="s">
        <v>261</v>
      </c>
      <c r="AD5" s="148" t="s">
        <v>262</v>
      </c>
      <c r="AE5" s="148" t="s">
        <v>263</v>
      </c>
      <c r="AF5" s="148" t="s">
        <v>264</v>
      </c>
      <c r="AG5" s="148" t="s">
        <v>265</v>
      </c>
      <c r="AH5" s="148" t="s">
        <v>266</v>
      </c>
      <c r="AI5" s="148" t="s">
        <v>267</v>
      </c>
      <c r="AJ5" s="148" t="s">
        <v>268</v>
      </c>
      <c r="AK5" s="148" t="s">
        <v>269</v>
      </c>
      <c r="AL5" s="148" t="s">
        <v>270</v>
      </c>
      <c r="AM5" s="148" t="s">
        <v>271</v>
      </c>
      <c r="AN5" s="148" t="s">
        <v>272</v>
      </c>
      <c r="AO5" s="148" t="s">
        <v>273</v>
      </c>
      <c r="AP5" s="148" t="s">
        <v>274</v>
      </c>
      <c r="AQ5" s="148" t="s">
        <v>275</v>
      </c>
      <c r="AR5" s="148" t="s">
        <v>276</v>
      </c>
      <c r="AS5" s="148" t="s">
        <v>277</v>
      </c>
      <c r="AT5" s="148" t="s">
        <v>278</v>
      </c>
      <c r="AU5" s="148" t="s">
        <v>279</v>
      </c>
      <c r="AV5" s="148" t="s">
        <v>78</v>
      </c>
      <c r="AW5" s="148" t="s">
        <v>280</v>
      </c>
      <c r="AX5" s="148" t="s">
        <v>281</v>
      </c>
      <c r="AY5" s="148" t="s">
        <v>282</v>
      </c>
      <c r="AZ5" s="148" t="s">
        <v>283</v>
      </c>
      <c r="BA5" s="148" t="s">
        <v>284</v>
      </c>
      <c r="BB5" s="148" t="s">
        <v>285</v>
      </c>
      <c r="BC5" s="148" t="s">
        <v>251</v>
      </c>
      <c r="BD5" s="148" t="s">
        <v>286</v>
      </c>
      <c r="BE5" s="148" t="s">
        <v>287</v>
      </c>
      <c r="BF5" s="158" t="s">
        <v>288</v>
      </c>
      <c r="BG5" s="148" t="s">
        <v>289</v>
      </c>
      <c r="BH5" s="159" t="s">
        <v>290</v>
      </c>
      <c r="BI5" s="148" t="s">
        <v>78</v>
      </c>
      <c r="BJ5" s="148" t="s">
        <v>291</v>
      </c>
      <c r="BK5" s="148" t="s">
        <v>292</v>
      </c>
      <c r="BL5" s="148" t="s">
        <v>293</v>
      </c>
      <c r="BM5" s="148" t="s">
        <v>294</v>
      </c>
      <c r="BN5" s="148" t="s">
        <v>78</v>
      </c>
      <c r="BO5" s="148" t="s">
        <v>295</v>
      </c>
      <c r="BP5" s="148" t="s">
        <v>296</v>
      </c>
      <c r="BQ5" s="148" t="s">
        <v>297</v>
      </c>
      <c r="BR5" s="148" t="s">
        <v>298</v>
      </c>
      <c r="BS5" s="148" t="s">
        <v>299</v>
      </c>
      <c r="BT5" s="148" t="s">
        <v>300</v>
      </c>
      <c r="BU5" s="148" t="s">
        <v>301</v>
      </c>
      <c r="BV5" s="148" t="s">
        <v>302</v>
      </c>
      <c r="BW5" s="148" t="s">
        <v>303</v>
      </c>
      <c r="BX5" s="148" t="s">
        <v>304</v>
      </c>
      <c r="BY5" s="148" t="s">
        <v>305</v>
      </c>
      <c r="BZ5" s="148" t="s">
        <v>306</v>
      </c>
      <c r="CA5" s="148" t="s">
        <v>78</v>
      </c>
      <c r="CB5" s="148" t="s">
        <v>295</v>
      </c>
      <c r="CC5" s="148" t="s">
        <v>296</v>
      </c>
      <c r="CD5" s="148" t="s">
        <v>297</v>
      </c>
      <c r="CE5" s="148" t="s">
        <v>298</v>
      </c>
      <c r="CF5" s="148" t="s">
        <v>299</v>
      </c>
      <c r="CG5" s="148" t="s">
        <v>300</v>
      </c>
      <c r="CH5" s="148" t="s">
        <v>301</v>
      </c>
      <c r="CI5" s="148" t="s">
        <v>307</v>
      </c>
      <c r="CJ5" s="148" t="s">
        <v>308</v>
      </c>
      <c r="CK5" s="148" t="s">
        <v>309</v>
      </c>
      <c r="CL5" s="148" t="s">
        <v>310</v>
      </c>
      <c r="CM5" s="148" t="s">
        <v>302</v>
      </c>
      <c r="CN5" s="148" t="s">
        <v>303</v>
      </c>
      <c r="CO5" s="148" t="s">
        <v>311</v>
      </c>
      <c r="CP5" s="148" t="s">
        <v>305</v>
      </c>
      <c r="CQ5" s="148" t="s">
        <v>235</v>
      </c>
      <c r="CR5" s="148" t="s">
        <v>78</v>
      </c>
      <c r="CS5" s="148" t="s">
        <v>312</v>
      </c>
      <c r="CT5" s="148" t="s">
        <v>313</v>
      </c>
      <c r="CU5" s="148" t="s">
        <v>78</v>
      </c>
      <c r="CV5" s="148" t="s">
        <v>312</v>
      </c>
      <c r="CW5" s="148" t="s">
        <v>314</v>
      </c>
      <c r="CX5" s="148" t="s">
        <v>315</v>
      </c>
      <c r="CY5" s="148" t="s">
        <v>316</v>
      </c>
      <c r="CZ5" s="148" t="s">
        <v>313</v>
      </c>
      <c r="DA5" s="148" t="s">
        <v>78</v>
      </c>
      <c r="DB5" s="148" t="s">
        <v>238</v>
      </c>
      <c r="DC5" s="148" t="s">
        <v>317</v>
      </c>
      <c r="DD5" s="148" t="s">
        <v>78</v>
      </c>
      <c r="DE5" s="148" t="s">
        <v>318</v>
      </c>
      <c r="DF5" s="148" t="s">
        <v>319</v>
      </c>
      <c r="DG5" s="148" t="s">
        <v>320</v>
      </c>
      <c r="DH5" s="148" t="s">
        <v>239</v>
      </c>
    </row>
    <row r="6" ht="30.75" customHeight="1" spans="1:112">
      <c r="A6" s="149" t="s">
        <v>83</v>
      </c>
      <c r="B6" s="149" t="s">
        <v>84</v>
      </c>
      <c r="C6" s="149" t="s">
        <v>85</v>
      </c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 t="s">
        <v>321</v>
      </c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58"/>
      <c r="BG6" s="148"/>
      <c r="BH6" s="159"/>
      <c r="BI6" s="148"/>
      <c r="BJ6" s="148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48"/>
      <c r="CJ6" s="148"/>
      <c r="CK6" s="148"/>
      <c r="CL6" s="148"/>
      <c r="CM6" s="148"/>
      <c r="CN6" s="148"/>
      <c r="CO6" s="148"/>
      <c r="CP6" s="148"/>
      <c r="CQ6" s="148"/>
      <c r="CR6" s="148"/>
      <c r="CS6" s="148"/>
      <c r="CT6" s="148"/>
      <c r="CU6" s="148"/>
      <c r="CV6" s="148"/>
      <c r="CW6" s="148"/>
      <c r="CX6" s="148"/>
      <c r="CY6" s="148"/>
      <c r="CZ6" s="148"/>
      <c r="DA6" s="148"/>
      <c r="DB6" s="148"/>
      <c r="DC6" s="148"/>
      <c r="DD6" s="148"/>
      <c r="DE6" s="148"/>
      <c r="DF6" s="148"/>
      <c r="DG6" s="148"/>
      <c r="DH6" s="148"/>
    </row>
    <row r="7" ht="30.75" customHeight="1" spans="1:112">
      <c r="A7" s="150" t="s">
        <v>16</v>
      </c>
      <c r="B7" s="150" t="s">
        <v>16</v>
      </c>
      <c r="C7" s="150" t="s">
        <v>16</v>
      </c>
      <c r="D7" s="150" t="s">
        <v>63</v>
      </c>
      <c r="E7" s="150">
        <f>E8+E12+E16+E21</f>
        <v>5632331.69</v>
      </c>
      <c r="F7" s="150">
        <f t="shared" ref="F7:AK7" si="0">F8+F12+F16+F21</f>
        <v>4396265.69</v>
      </c>
      <c r="G7" s="150">
        <f t="shared" si="0"/>
        <v>1282548</v>
      </c>
      <c r="H7" s="150">
        <f t="shared" si="0"/>
        <v>1455732</v>
      </c>
      <c r="I7" s="150">
        <f t="shared" si="0"/>
        <v>106879</v>
      </c>
      <c r="J7" s="150">
        <f t="shared" si="0"/>
        <v>0</v>
      </c>
      <c r="K7" s="150">
        <f t="shared" si="0"/>
        <v>28704</v>
      </c>
      <c r="L7" s="150">
        <f t="shared" si="0"/>
        <v>460503.52</v>
      </c>
      <c r="M7" s="150">
        <f t="shared" si="0"/>
        <v>230194.64</v>
      </c>
      <c r="N7" s="150">
        <f t="shared" si="0"/>
        <v>201470.29</v>
      </c>
      <c r="O7" s="150">
        <f t="shared" si="0"/>
        <v>126753.86</v>
      </c>
      <c r="P7" s="150">
        <f t="shared" si="0"/>
        <v>39456.82</v>
      </c>
      <c r="Q7" s="150">
        <f t="shared" si="0"/>
        <v>464023.56</v>
      </c>
      <c r="R7" s="150">
        <f t="shared" si="0"/>
        <v>0</v>
      </c>
      <c r="S7" s="150">
        <f t="shared" si="0"/>
        <v>0</v>
      </c>
      <c r="T7" s="150">
        <f t="shared" si="0"/>
        <v>1045000</v>
      </c>
      <c r="U7" s="150">
        <f t="shared" si="0"/>
        <v>213500</v>
      </c>
      <c r="V7" s="150">
        <f t="shared" si="0"/>
        <v>0</v>
      </c>
      <c r="W7" s="150">
        <f t="shared" si="0"/>
        <v>0</v>
      </c>
      <c r="X7" s="150">
        <f t="shared" si="0"/>
        <v>0</v>
      </c>
      <c r="Y7" s="150">
        <f t="shared" si="0"/>
        <v>13000</v>
      </c>
      <c r="Z7" s="150">
        <f t="shared" si="0"/>
        <v>25000</v>
      </c>
      <c r="AA7" s="150">
        <f t="shared" si="0"/>
        <v>85000</v>
      </c>
      <c r="AB7" s="150">
        <f t="shared" si="0"/>
        <v>0</v>
      </c>
      <c r="AC7" s="150">
        <f t="shared" si="0"/>
        <v>0</v>
      </c>
      <c r="AD7" s="150">
        <f t="shared" si="0"/>
        <v>313000</v>
      </c>
      <c r="AE7" s="150">
        <f t="shared" si="0"/>
        <v>0</v>
      </c>
      <c r="AF7" s="150">
        <f t="shared" si="0"/>
        <v>0</v>
      </c>
      <c r="AG7" s="150">
        <f t="shared" si="0"/>
        <v>0</v>
      </c>
      <c r="AH7" s="150">
        <f t="shared" si="0"/>
        <v>15000</v>
      </c>
      <c r="AI7" s="150">
        <f t="shared" si="0"/>
        <v>40000</v>
      </c>
      <c r="AJ7" s="150">
        <f t="shared" si="0"/>
        <v>36500</v>
      </c>
      <c r="AK7" s="150">
        <f t="shared" si="0"/>
        <v>0</v>
      </c>
      <c r="AL7" s="150">
        <f t="shared" ref="AL7:BQ7" si="1">AL8+AL12+AL16+AL21</f>
        <v>0</v>
      </c>
      <c r="AM7" s="150">
        <f t="shared" si="1"/>
        <v>0</v>
      </c>
      <c r="AN7" s="150">
        <f t="shared" si="1"/>
        <v>0</v>
      </c>
      <c r="AO7" s="150">
        <f t="shared" si="1"/>
        <v>0</v>
      </c>
      <c r="AP7" s="150">
        <f t="shared" si="1"/>
        <v>0</v>
      </c>
      <c r="AQ7" s="150">
        <f t="shared" si="1"/>
        <v>0</v>
      </c>
      <c r="AR7" s="150">
        <f t="shared" si="1"/>
        <v>304000</v>
      </c>
      <c r="AS7" s="150">
        <f t="shared" si="1"/>
        <v>0</v>
      </c>
      <c r="AT7" s="150">
        <f t="shared" si="1"/>
        <v>0</v>
      </c>
      <c r="AU7" s="150">
        <f t="shared" si="1"/>
        <v>0</v>
      </c>
      <c r="AV7" s="150">
        <f t="shared" si="1"/>
        <v>191066</v>
      </c>
      <c r="AW7" s="150">
        <f t="shared" si="1"/>
        <v>150050</v>
      </c>
      <c r="AX7" s="150">
        <f t="shared" si="1"/>
        <v>0</v>
      </c>
      <c r="AY7" s="150">
        <f t="shared" si="1"/>
        <v>0</v>
      </c>
      <c r="AZ7" s="150">
        <f t="shared" si="1"/>
        <v>0</v>
      </c>
      <c r="BA7" s="150">
        <f t="shared" si="1"/>
        <v>24624</v>
      </c>
      <c r="BB7" s="150">
        <f t="shared" si="1"/>
        <v>0</v>
      </c>
      <c r="BC7" s="150">
        <f t="shared" si="1"/>
        <v>16200</v>
      </c>
      <c r="BD7" s="150">
        <f t="shared" si="1"/>
        <v>0</v>
      </c>
      <c r="BE7" s="150">
        <f t="shared" si="1"/>
        <v>192</v>
      </c>
      <c r="BF7" s="150">
        <f t="shared" si="1"/>
        <v>0</v>
      </c>
      <c r="BG7" s="150">
        <f t="shared" si="1"/>
        <v>0</v>
      </c>
      <c r="BH7" s="150">
        <f t="shared" si="1"/>
        <v>0</v>
      </c>
      <c r="BI7" s="150">
        <f t="shared" si="1"/>
        <v>0</v>
      </c>
      <c r="BJ7" s="150">
        <f t="shared" si="1"/>
        <v>0</v>
      </c>
      <c r="BK7" s="150">
        <f t="shared" si="1"/>
        <v>0</v>
      </c>
      <c r="BL7" s="150">
        <f t="shared" si="1"/>
        <v>0</v>
      </c>
      <c r="BM7" s="150">
        <f t="shared" si="1"/>
        <v>0</v>
      </c>
      <c r="BN7" s="150">
        <f t="shared" si="1"/>
        <v>0</v>
      </c>
      <c r="BO7" s="150">
        <f t="shared" si="1"/>
        <v>0</v>
      </c>
      <c r="BP7" s="150">
        <f t="shared" si="1"/>
        <v>0</v>
      </c>
      <c r="BQ7" s="150">
        <f t="shared" si="1"/>
        <v>0</v>
      </c>
      <c r="BR7" s="150">
        <f t="shared" ref="BR7:DH7" si="2">BR8+BR12+BR16+BR21</f>
        <v>0</v>
      </c>
      <c r="BS7" s="150">
        <f t="shared" si="2"/>
        <v>0</v>
      </c>
      <c r="BT7" s="150">
        <f t="shared" si="2"/>
        <v>0</v>
      </c>
      <c r="BU7" s="150">
        <f t="shared" si="2"/>
        <v>0</v>
      </c>
      <c r="BV7" s="150">
        <f t="shared" si="2"/>
        <v>0</v>
      </c>
      <c r="BW7" s="150">
        <f t="shared" si="2"/>
        <v>0</v>
      </c>
      <c r="BX7" s="150">
        <f t="shared" si="2"/>
        <v>0</v>
      </c>
      <c r="BY7" s="150">
        <f t="shared" si="2"/>
        <v>0</v>
      </c>
      <c r="BZ7" s="150">
        <f t="shared" si="2"/>
        <v>0</v>
      </c>
      <c r="CA7" s="150">
        <f t="shared" si="2"/>
        <v>0</v>
      </c>
      <c r="CB7" s="150">
        <f t="shared" si="2"/>
        <v>0</v>
      </c>
      <c r="CC7" s="150">
        <f t="shared" si="2"/>
        <v>0</v>
      </c>
      <c r="CD7" s="150">
        <f t="shared" si="2"/>
        <v>0</v>
      </c>
      <c r="CE7" s="150">
        <f t="shared" si="2"/>
        <v>0</v>
      </c>
      <c r="CF7" s="150">
        <f t="shared" si="2"/>
        <v>0</v>
      </c>
      <c r="CG7" s="150">
        <f t="shared" si="2"/>
        <v>0</v>
      </c>
      <c r="CH7" s="150">
        <f t="shared" si="2"/>
        <v>0</v>
      </c>
      <c r="CI7" s="150">
        <f t="shared" si="2"/>
        <v>0</v>
      </c>
      <c r="CJ7" s="150">
        <f t="shared" si="2"/>
        <v>0</v>
      </c>
      <c r="CK7" s="150">
        <f t="shared" si="2"/>
        <v>0</v>
      </c>
      <c r="CL7" s="150">
        <f t="shared" si="2"/>
        <v>0</v>
      </c>
      <c r="CM7" s="150">
        <f t="shared" si="2"/>
        <v>0</v>
      </c>
      <c r="CN7" s="150">
        <f t="shared" si="2"/>
        <v>0</v>
      </c>
      <c r="CO7" s="150">
        <f t="shared" si="2"/>
        <v>0</v>
      </c>
      <c r="CP7" s="150">
        <f t="shared" si="2"/>
        <v>0</v>
      </c>
      <c r="CQ7" s="150">
        <f t="shared" si="2"/>
        <v>0</v>
      </c>
      <c r="CR7" s="150">
        <f t="shared" si="2"/>
        <v>0</v>
      </c>
      <c r="CS7" s="150">
        <f t="shared" si="2"/>
        <v>0</v>
      </c>
      <c r="CT7" s="150">
        <f t="shared" si="2"/>
        <v>0</v>
      </c>
      <c r="CU7" s="150">
        <f t="shared" si="2"/>
        <v>0</v>
      </c>
      <c r="CV7" s="150">
        <f t="shared" si="2"/>
        <v>0</v>
      </c>
      <c r="CW7" s="150">
        <f t="shared" si="2"/>
        <v>0</v>
      </c>
      <c r="CX7" s="150">
        <f t="shared" si="2"/>
        <v>0</v>
      </c>
      <c r="CY7" s="150">
        <f t="shared" si="2"/>
        <v>0</v>
      </c>
      <c r="CZ7" s="150">
        <f t="shared" si="2"/>
        <v>0</v>
      </c>
      <c r="DA7" s="150">
        <f t="shared" si="2"/>
        <v>0</v>
      </c>
      <c r="DB7" s="150">
        <f t="shared" si="2"/>
        <v>0</v>
      </c>
      <c r="DC7" s="150">
        <f t="shared" si="2"/>
        <v>0</v>
      </c>
      <c r="DD7" s="150">
        <f t="shared" si="2"/>
        <v>0</v>
      </c>
      <c r="DE7" s="150">
        <f t="shared" si="2"/>
        <v>0</v>
      </c>
      <c r="DF7" s="150">
        <f t="shared" si="2"/>
        <v>0</v>
      </c>
      <c r="DG7" s="150">
        <f t="shared" si="2"/>
        <v>0</v>
      </c>
      <c r="DH7" s="150">
        <f t="shared" si="2"/>
        <v>0</v>
      </c>
    </row>
    <row r="8" ht="30.75" customHeight="1" spans="1:112">
      <c r="A8" s="151" t="s">
        <v>87</v>
      </c>
      <c r="B8" s="152"/>
      <c r="C8" s="152"/>
      <c r="D8" s="150" t="s">
        <v>88</v>
      </c>
      <c r="E8" s="150">
        <f t="shared" ref="E8:E23" si="3">F8+T8+AV8</f>
        <v>4149385.82</v>
      </c>
      <c r="F8" s="150">
        <f t="shared" ref="F8:O8" si="4">F9</f>
        <v>2913319.82</v>
      </c>
      <c r="G8" s="150">
        <f t="shared" si="4"/>
        <v>1282548</v>
      </c>
      <c r="H8" s="150">
        <f t="shared" si="4"/>
        <v>1455732</v>
      </c>
      <c r="I8" s="150">
        <f t="shared" si="4"/>
        <v>106879</v>
      </c>
      <c r="J8" s="150"/>
      <c r="K8" s="150">
        <f t="shared" si="4"/>
        <v>28704</v>
      </c>
      <c r="L8" s="150">
        <f t="shared" si="4"/>
        <v>0</v>
      </c>
      <c r="M8" s="150">
        <f t="shared" si="4"/>
        <v>0</v>
      </c>
      <c r="N8" s="150">
        <f t="shared" si="4"/>
        <v>0</v>
      </c>
      <c r="O8" s="150">
        <f t="shared" si="4"/>
        <v>0</v>
      </c>
      <c r="P8" s="150">
        <f t="shared" ref="P8:U8" si="5">P9</f>
        <v>39456.82</v>
      </c>
      <c r="Q8" s="150"/>
      <c r="R8" s="150"/>
      <c r="S8" s="150"/>
      <c r="T8" s="150">
        <f t="shared" si="5"/>
        <v>1045000</v>
      </c>
      <c r="U8" s="150">
        <f t="shared" si="5"/>
        <v>213500</v>
      </c>
      <c r="V8" s="150"/>
      <c r="W8" s="150"/>
      <c r="X8" s="150"/>
      <c r="Y8" s="150">
        <f t="shared" ref="Y8:AA8" si="6">Y9</f>
        <v>13000</v>
      </c>
      <c r="Z8" s="150">
        <f t="shared" si="6"/>
        <v>25000</v>
      </c>
      <c r="AA8" s="150">
        <f t="shared" si="6"/>
        <v>85000</v>
      </c>
      <c r="AB8" s="150"/>
      <c r="AC8" s="150"/>
      <c r="AD8" s="150">
        <f t="shared" ref="AD8:AJ8" si="7">AD9</f>
        <v>313000</v>
      </c>
      <c r="AE8" s="150"/>
      <c r="AF8" s="150"/>
      <c r="AG8" s="150"/>
      <c r="AH8" s="150">
        <f t="shared" si="7"/>
        <v>15000</v>
      </c>
      <c r="AI8" s="150">
        <f t="shared" si="7"/>
        <v>40000</v>
      </c>
      <c r="AJ8" s="150">
        <f t="shared" si="7"/>
        <v>36500</v>
      </c>
      <c r="AK8" s="150"/>
      <c r="AL8" s="150"/>
      <c r="AM8" s="150"/>
      <c r="AN8" s="150"/>
      <c r="AO8" s="150"/>
      <c r="AP8" s="150"/>
      <c r="AQ8" s="150"/>
      <c r="AR8" s="150">
        <f t="shared" ref="AR8:AW8" si="8">AR9</f>
        <v>304000</v>
      </c>
      <c r="AS8" s="150"/>
      <c r="AT8" s="150"/>
      <c r="AU8" s="150"/>
      <c r="AV8" s="150">
        <f t="shared" si="8"/>
        <v>191066</v>
      </c>
      <c r="AW8" s="150">
        <f t="shared" si="8"/>
        <v>150050</v>
      </c>
      <c r="AX8" s="150"/>
      <c r="AY8" s="150"/>
      <c r="AZ8" s="150"/>
      <c r="BA8" s="150">
        <f t="shared" ref="BA8:BE8" si="9">BA9</f>
        <v>24624</v>
      </c>
      <c r="BB8" s="150"/>
      <c r="BC8" s="150">
        <f t="shared" si="9"/>
        <v>16200</v>
      </c>
      <c r="BD8" s="150"/>
      <c r="BE8" s="150">
        <f t="shared" si="9"/>
        <v>192</v>
      </c>
      <c r="BF8" s="160"/>
      <c r="BG8" s="150"/>
      <c r="BH8" s="161"/>
      <c r="BI8" s="150"/>
      <c r="BJ8" s="150"/>
      <c r="BK8" s="150"/>
      <c r="BL8" s="150"/>
      <c r="BM8" s="150"/>
      <c r="BN8" s="150"/>
      <c r="BO8" s="150"/>
      <c r="BP8" s="150"/>
      <c r="BQ8" s="150"/>
      <c r="BR8" s="150"/>
      <c r="BS8" s="150"/>
      <c r="BT8" s="150"/>
      <c r="BU8" s="150"/>
      <c r="BV8" s="150"/>
      <c r="BW8" s="150"/>
      <c r="BX8" s="150"/>
      <c r="BY8" s="150"/>
      <c r="BZ8" s="150"/>
      <c r="CA8" s="150"/>
      <c r="CB8" s="150"/>
      <c r="CC8" s="150"/>
      <c r="CD8" s="150"/>
      <c r="CE8" s="150"/>
      <c r="CF8" s="150"/>
      <c r="CG8" s="150"/>
      <c r="CH8" s="150"/>
      <c r="CI8" s="150"/>
      <c r="CJ8" s="150"/>
      <c r="CK8" s="150"/>
      <c r="CL8" s="150"/>
      <c r="CM8" s="150"/>
      <c r="CN8" s="150"/>
      <c r="CO8" s="150"/>
      <c r="CP8" s="150"/>
      <c r="CQ8" s="150"/>
      <c r="CR8" s="150"/>
      <c r="CS8" s="150"/>
      <c r="CT8" s="150"/>
      <c r="CU8" s="150"/>
      <c r="CV8" s="150"/>
      <c r="CW8" s="150"/>
      <c r="CX8" s="150"/>
      <c r="CY8" s="150"/>
      <c r="CZ8" s="150"/>
      <c r="DA8" s="150"/>
      <c r="DB8" s="150"/>
      <c r="DC8" s="150"/>
      <c r="DD8" s="150"/>
      <c r="DE8" s="150"/>
      <c r="DF8" s="150"/>
      <c r="DG8" s="150"/>
      <c r="DH8" s="150"/>
    </row>
    <row r="9" ht="30.75" customHeight="1" spans="1:112">
      <c r="A9" s="151"/>
      <c r="B9" s="151" t="s">
        <v>89</v>
      </c>
      <c r="C9" s="152"/>
      <c r="D9" s="150" t="s">
        <v>90</v>
      </c>
      <c r="E9" s="150">
        <f t="shared" si="3"/>
        <v>4149385.82</v>
      </c>
      <c r="F9" s="150">
        <f t="shared" ref="F9:K9" si="10">F10+F11</f>
        <v>2913319.82</v>
      </c>
      <c r="G9" s="150">
        <f t="shared" si="10"/>
        <v>1282548</v>
      </c>
      <c r="H9" s="150">
        <f t="shared" si="10"/>
        <v>1455732</v>
      </c>
      <c r="I9" s="150">
        <f t="shared" si="10"/>
        <v>106879</v>
      </c>
      <c r="J9" s="150"/>
      <c r="K9" s="150">
        <f t="shared" si="10"/>
        <v>28704</v>
      </c>
      <c r="L9" s="150"/>
      <c r="M9" s="150"/>
      <c r="N9" s="150"/>
      <c r="O9" s="150"/>
      <c r="P9" s="150">
        <f t="shared" ref="P9:U9" si="11">P10+P11</f>
        <v>39456.82</v>
      </c>
      <c r="Q9" s="150"/>
      <c r="R9" s="150"/>
      <c r="S9" s="150"/>
      <c r="T9" s="150">
        <f t="shared" si="11"/>
        <v>1045000</v>
      </c>
      <c r="U9" s="150">
        <f t="shared" si="11"/>
        <v>213500</v>
      </c>
      <c r="V9" s="150"/>
      <c r="W9" s="150"/>
      <c r="X9" s="150"/>
      <c r="Y9" s="150">
        <f t="shared" ref="Y9:AA9" si="12">Y10+Y11</f>
        <v>13000</v>
      </c>
      <c r="Z9" s="150">
        <f t="shared" si="12"/>
        <v>25000</v>
      </c>
      <c r="AA9" s="150">
        <f t="shared" si="12"/>
        <v>85000</v>
      </c>
      <c r="AB9" s="150"/>
      <c r="AC9" s="150"/>
      <c r="AD9" s="150">
        <f t="shared" ref="AD9:AJ9" si="13">AD10+AD11</f>
        <v>313000</v>
      </c>
      <c r="AE9" s="150"/>
      <c r="AF9" s="150"/>
      <c r="AG9" s="150"/>
      <c r="AH9" s="150">
        <f t="shared" si="13"/>
        <v>15000</v>
      </c>
      <c r="AI9" s="150">
        <f t="shared" si="13"/>
        <v>40000</v>
      </c>
      <c r="AJ9" s="150">
        <f t="shared" si="13"/>
        <v>36500</v>
      </c>
      <c r="AK9" s="150"/>
      <c r="AL9" s="150"/>
      <c r="AM9" s="150"/>
      <c r="AN9" s="150"/>
      <c r="AO9" s="150"/>
      <c r="AP9" s="150"/>
      <c r="AQ9" s="150"/>
      <c r="AR9" s="150">
        <f t="shared" ref="AR9:AW9" si="14">AR10+AR11</f>
        <v>304000</v>
      </c>
      <c r="AS9" s="150"/>
      <c r="AT9" s="150"/>
      <c r="AU9" s="150"/>
      <c r="AV9" s="150">
        <f t="shared" si="14"/>
        <v>191066</v>
      </c>
      <c r="AW9" s="150">
        <f t="shared" si="14"/>
        <v>150050</v>
      </c>
      <c r="AX9" s="150"/>
      <c r="AY9" s="150"/>
      <c r="AZ9" s="150"/>
      <c r="BA9" s="150">
        <f t="shared" ref="BA9:BE9" si="15">BA10+BA11</f>
        <v>24624</v>
      </c>
      <c r="BB9" s="150"/>
      <c r="BC9" s="150">
        <f t="shared" si="15"/>
        <v>16200</v>
      </c>
      <c r="BD9" s="150"/>
      <c r="BE9" s="150">
        <f t="shared" si="15"/>
        <v>192</v>
      </c>
      <c r="BF9" s="160"/>
      <c r="BG9" s="150"/>
      <c r="BH9" s="161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  <c r="BX9" s="150"/>
      <c r="BY9" s="150"/>
      <c r="BZ9" s="150"/>
      <c r="CA9" s="150"/>
      <c r="CB9" s="150"/>
      <c r="CC9" s="150"/>
      <c r="CD9" s="150"/>
      <c r="CE9" s="150"/>
      <c r="CF9" s="150"/>
      <c r="CG9" s="150"/>
      <c r="CH9" s="150"/>
      <c r="CI9" s="150"/>
      <c r="CJ9" s="150"/>
      <c r="CK9" s="150"/>
      <c r="CL9" s="150"/>
      <c r="CM9" s="150"/>
      <c r="CN9" s="150"/>
      <c r="CO9" s="150"/>
      <c r="CP9" s="150"/>
      <c r="CQ9" s="150"/>
      <c r="CR9" s="150"/>
      <c r="CS9" s="150"/>
      <c r="CT9" s="150"/>
      <c r="CU9" s="150"/>
      <c r="CV9" s="150"/>
      <c r="CW9" s="150"/>
      <c r="CX9" s="150"/>
      <c r="CY9" s="150"/>
      <c r="CZ9" s="150"/>
      <c r="DA9" s="150"/>
      <c r="DB9" s="150"/>
      <c r="DC9" s="150"/>
      <c r="DD9" s="150"/>
      <c r="DE9" s="150"/>
      <c r="DF9" s="150"/>
      <c r="DG9" s="150"/>
      <c r="DH9" s="150"/>
    </row>
    <row r="10" s="107" customFormat="1" ht="30.75" customHeight="1" spans="1:112">
      <c r="A10" s="152"/>
      <c r="B10" s="152"/>
      <c r="C10" s="151" t="s">
        <v>91</v>
      </c>
      <c r="D10" s="150" t="s">
        <v>92</v>
      </c>
      <c r="E10" s="150">
        <f t="shared" si="3"/>
        <v>4048865.27</v>
      </c>
      <c r="F10" s="150">
        <f t="shared" ref="F10:F15" si="16">G10+H10+I10+J10+K10+L10+M10+N10+O10+P10+Q10+R10+S10</f>
        <v>2841299.27</v>
      </c>
      <c r="G10" s="150">
        <v>1255908</v>
      </c>
      <c r="H10" s="150">
        <v>1443060</v>
      </c>
      <c r="I10" s="150">
        <v>104659</v>
      </c>
      <c r="J10" s="150"/>
      <c r="K10" s="150"/>
      <c r="L10" s="150"/>
      <c r="M10" s="150"/>
      <c r="N10" s="150"/>
      <c r="O10" s="150"/>
      <c r="P10" s="150">
        <f>2242.45+5621.82+29808</f>
        <v>37672.27</v>
      </c>
      <c r="Q10" s="150"/>
      <c r="R10" s="150"/>
      <c r="S10" s="150"/>
      <c r="T10" s="150">
        <f>U10+V10+W10+X10+Y10+Z10+AA10+AB10+AC10+AD10+AE10+AF10+AG10+AH10+AI10+AJ10+AK10+AL10+AM10+AN10+AO10+AP10+AQ10+AR10+AS10+AT10+AU10</f>
        <v>1016500</v>
      </c>
      <c r="U10" s="150">
        <v>200000</v>
      </c>
      <c r="V10" s="150"/>
      <c r="W10" s="150"/>
      <c r="X10" s="150"/>
      <c r="Y10" s="150">
        <v>13000</v>
      </c>
      <c r="Z10" s="150">
        <v>25000</v>
      </c>
      <c r="AA10" s="150">
        <v>85000</v>
      </c>
      <c r="AB10" s="150"/>
      <c r="AC10" s="150"/>
      <c r="AD10" s="150">
        <v>298000</v>
      </c>
      <c r="AE10" s="150"/>
      <c r="AF10" s="150"/>
      <c r="AG10" s="150"/>
      <c r="AH10" s="150">
        <v>15000</v>
      </c>
      <c r="AI10" s="150">
        <v>40000</v>
      </c>
      <c r="AJ10" s="150">
        <v>36500</v>
      </c>
      <c r="AK10" s="150"/>
      <c r="AL10" s="150"/>
      <c r="AM10" s="150"/>
      <c r="AN10" s="150"/>
      <c r="AO10" s="150"/>
      <c r="AP10" s="150"/>
      <c r="AQ10" s="150"/>
      <c r="AR10" s="150">
        <v>304000</v>
      </c>
      <c r="AS10" s="150"/>
      <c r="AT10" s="150"/>
      <c r="AU10" s="150"/>
      <c r="AV10" s="150">
        <f>AW10+AX10+AY10+AZ10+BA10+BB10+BC10+BD10+BE10+BF10+BG10+BH10</f>
        <v>191066</v>
      </c>
      <c r="AW10" s="150">
        <v>150050</v>
      </c>
      <c r="AX10" s="150"/>
      <c r="AY10" s="150"/>
      <c r="AZ10" s="150"/>
      <c r="BA10" s="150">
        <v>24624</v>
      </c>
      <c r="BB10" s="150"/>
      <c r="BC10" s="150">
        <v>16200</v>
      </c>
      <c r="BD10" s="150"/>
      <c r="BE10" s="150">
        <v>192</v>
      </c>
      <c r="BF10" s="160"/>
      <c r="BG10" s="150"/>
      <c r="BH10" s="161"/>
      <c r="BI10" s="150"/>
      <c r="BJ10" s="150"/>
      <c r="BK10" s="150"/>
      <c r="BL10" s="150"/>
      <c r="BM10" s="150"/>
      <c r="BN10" s="150"/>
      <c r="BO10" s="150"/>
      <c r="BP10" s="150"/>
      <c r="BQ10" s="150"/>
      <c r="BR10" s="150"/>
      <c r="BS10" s="150"/>
      <c r="BT10" s="150"/>
      <c r="BU10" s="150"/>
      <c r="BV10" s="150"/>
      <c r="BW10" s="150"/>
      <c r="BX10" s="150"/>
      <c r="BY10" s="150"/>
      <c r="BZ10" s="150"/>
      <c r="CA10" s="150"/>
      <c r="CB10" s="150"/>
      <c r="CC10" s="150"/>
      <c r="CD10" s="150"/>
      <c r="CE10" s="150"/>
      <c r="CF10" s="150"/>
      <c r="CG10" s="150"/>
      <c r="CH10" s="150"/>
      <c r="CI10" s="150"/>
      <c r="CJ10" s="150"/>
      <c r="CK10" s="150"/>
      <c r="CL10" s="150"/>
      <c r="CM10" s="150"/>
      <c r="CN10" s="150"/>
      <c r="CO10" s="150"/>
      <c r="CP10" s="150"/>
      <c r="CQ10" s="150"/>
      <c r="CR10" s="150"/>
      <c r="CS10" s="150"/>
      <c r="CT10" s="150"/>
      <c r="CU10" s="150"/>
      <c r="CV10" s="150"/>
      <c r="CW10" s="150"/>
      <c r="CX10" s="150"/>
      <c r="CY10" s="150"/>
      <c r="CZ10" s="150"/>
      <c r="DA10" s="150"/>
      <c r="DB10" s="150"/>
      <c r="DC10" s="150"/>
      <c r="DD10" s="150"/>
      <c r="DE10" s="150"/>
      <c r="DF10" s="150"/>
      <c r="DG10" s="150"/>
      <c r="DH10" s="150"/>
    </row>
    <row r="11" ht="30.75" customHeight="1" spans="1:112">
      <c r="A11" s="152"/>
      <c r="B11" s="152"/>
      <c r="C11" s="151" t="s">
        <v>93</v>
      </c>
      <c r="D11" s="150" t="s">
        <v>94</v>
      </c>
      <c r="E11" s="150">
        <f t="shared" si="3"/>
        <v>100520.55</v>
      </c>
      <c r="F11" s="150">
        <f t="shared" si="16"/>
        <v>72020.55</v>
      </c>
      <c r="G11" s="150">
        <v>26640</v>
      </c>
      <c r="H11" s="150">
        <v>12672</v>
      </c>
      <c r="I11" s="150">
        <v>2220</v>
      </c>
      <c r="J11" s="150"/>
      <c r="K11" s="150">
        <v>28704</v>
      </c>
      <c r="L11" s="150"/>
      <c r="M11" s="150"/>
      <c r="N11" s="150"/>
      <c r="O11" s="150"/>
      <c r="P11" s="150">
        <f>421.42+170.81+1192.32</f>
        <v>1784.55</v>
      </c>
      <c r="Q11" s="150"/>
      <c r="R11" s="150"/>
      <c r="S11" s="150"/>
      <c r="T11" s="150">
        <f>U11+V11+W11+X11+Y11+Z11+AA11+AB11+AC11+AD11+AE11+AF11+AG11+AH11+AI11+AJ11+AK11+AL11+AM11+AN11+AO11+AP11+AQ11+AR11+AS11+AT11+AU11</f>
        <v>28500</v>
      </c>
      <c r="U11" s="150">
        <v>13500</v>
      </c>
      <c r="V11" s="150"/>
      <c r="W11" s="150"/>
      <c r="X11" s="150"/>
      <c r="Y11" s="150"/>
      <c r="Z11" s="150"/>
      <c r="AA11" s="150"/>
      <c r="AB11" s="150"/>
      <c r="AC11" s="150"/>
      <c r="AD11" s="150">
        <v>15000</v>
      </c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60"/>
      <c r="BG11" s="150"/>
      <c r="BH11" s="161"/>
      <c r="BI11" s="150"/>
      <c r="BJ11" s="150"/>
      <c r="BK11" s="150"/>
      <c r="BL11" s="150"/>
      <c r="BM11" s="150"/>
      <c r="BN11" s="150"/>
      <c r="BO11" s="150"/>
      <c r="BP11" s="150"/>
      <c r="BQ11" s="150"/>
      <c r="BR11" s="150"/>
      <c r="BS11" s="150"/>
      <c r="BT11" s="150"/>
      <c r="BU11" s="150"/>
      <c r="BV11" s="150"/>
      <c r="BW11" s="150"/>
      <c r="BX11" s="150"/>
      <c r="BY11" s="150"/>
      <c r="BZ11" s="150"/>
      <c r="CA11" s="150"/>
      <c r="CB11" s="150"/>
      <c r="CC11" s="150"/>
      <c r="CD11" s="150"/>
      <c r="CE11" s="150"/>
      <c r="CF11" s="150"/>
      <c r="CG11" s="150"/>
      <c r="CH11" s="150"/>
      <c r="CI11" s="150"/>
      <c r="CJ11" s="150"/>
      <c r="CK11" s="150"/>
      <c r="CL11" s="150"/>
      <c r="CM11" s="150"/>
      <c r="CN11" s="150"/>
      <c r="CO11" s="150"/>
      <c r="CP11" s="150"/>
      <c r="CQ11" s="150"/>
      <c r="CR11" s="150"/>
      <c r="CS11" s="150"/>
      <c r="CT11" s="150"/>
      <c r="CU11" s="150"/>
      <c r="CV11" s="150"/>
      <c r="CW11" s="150"/>
      <c r="CX11" s="150"/>
      <c r="CY11" s="150"/>
      <c r="CZ11" s="150"/>
      <c r="DA11" s="150"/>
      <c r="DB11" s="150"/>
      <c r="DC11" s="150"/>
      <c r="DD11" s="150"/>
      <c r="DE11" s="150"/>
      <c r="DF11" s="150"/>
      <c r="DG11" s="150"/>
      <c r="DH11" s="150"/>
    </row>
    <row r="12" ht="30.75" customHeight="1" spans="1:112">
      <c r="A12" s="151" t="s">
        <v>95</v>
      </c>
      <c r="B12" s="152"/>
      <c r="C12" s="152"/>
      <c r="D12" s="150" t="s">
        <v>96</v>
      </c>
      <c r="E12" s="150">
        <f t="shared" si="3"/>
        <v>690698.16</v>
      </c>
      <c r="F12" s="150">
        <f>F13</f>
        <v>690698.16</v>
      </c>
      <c r="G12" s="150"/>
      <c r="H12" s="150"/>
      <c r="I12" s="150"/>
      <c r="J12" s="150"/>
      <c r="K12" s="150"/>
      <c r="L12" s="150">
        <f>L13</f>
        <v>460503.52</v>
      </c>
      <c r="M12" s="150">
        <f>M13</f>
        <v>230194.64</v>
      </c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60"/>
      <c r="BG12" s="150"/>
      <c r="BH12" s="161"/>
      <c r="BI12" s="150"/>
      <c r="BJ12" s="150"/>
      <c r="BK12" s="150"/>
      <c r="BL12" s="150"/>
      <c r="BM12" s="150"/>
      <c r="BN12" s="150"/>
      <c r="BO12" s="150"/>
      <c r="BP12" s="150"/>
      <c r="BQ12" s="150"/>
      <c r="BR12" s="150"/>
      <c r="BS12" s="150"/>
      <c r="BT12" s="150"/>
      <c r="BU12" s="150"/>
      <c r="BV12" s="150"/>
      <c r="BW12" s="150"/>
      <c r="BX12" s="150"/>
      <c r="BY12" s="150"/>
      <c r="BZ12" s="150"/>
      <c r="CA12" s="150"/>
      <c r="CB12" s="150"/>
      <c r="CC12" s="150"/>
      <c r="CD12" s="150"/>
      <c r="CE12" s="150"/>
      <c r="CF12" s="150"/>
      <c r="CG12" s="150"/>
      <c r="CH12" s="150"/>
      <c r="CI12" s="150"/>
      <c r="CJ12" s="150"/>
      <c r="CK12" s="150"/>
      <c r="CL12" s="150"/>
      <c r="CM12" s="150"/>
      <c r="CN12" s="150"/>
      <c r="CO12" s="150"/>
      <c r="CP12" s="150"/>
      <c r="CQ12" s="150"/>
      <c r="CR12" s="150"/>
      <c r="CS12" s="150"/>
      <c r="CT12" s="150"/>
      <c r="CU12" s="150"/>
      <c r="CV12" s="150"/>
      <c r="CW12" s="150"/>
      <c r="CX12" s="150"/>
      <c r="CY12" s="150"/>
      <c r="CZ12" s="150"/>
      <c r="DA12" s="150"/>
      <c r="DB12" s="150"/>
      <c r="DC12" s="150"/>
      <c r="DD12" s="150"/>
      <c r="DE12" s="150"/>
      <c r="DF12" s="150"/>
      <c r="DG12" s="150"/>
      <c r="DH12" s="150"/>
    </row>
    <row r="13" ht="30.75" customHeight="1" spans="1:112">
      <c r="A13" s="152"/>
      <c r="B13" s="151" t="s">
        <v>97</v>
      </c>
      <c r="C13" s="152"/>
      <c r="D13" s="150" t="s">
        <v>98</v>
      </c>
      <c r="E13" s="150">
        <f t="shared" si="3"/>
        <v>690698.16</v>
      </c>
      <c r="F13" s="150">
        <f>F14+F15</f>
        <v>690698.16</v>
      </c>
      <c r="G13" s="150"/>
      <c r="H13" s="150"/>
      <c r="I13" s="150"/>
      <c r="J13" s="150"/>
      <c r="K13" s="150"/>
      <c r="L13" s="150">
        <f>L14+L15</f>
        <v>460503.52</v>
      </c>
      <c r="M13" s="150">
        <f>M14+M15</f>
        <v>230194.64</v>
      </c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60"/>
      <c r="BG13" s="150"/>
      <c r="BH13" s="161"/>
      <c r="BI13" s="150"/>
      <c r="BJ13" s="150"/>
      <c r="BK13" s="150"/>
      <c r="BL13" s="150"/>
      <c r="BM13" s="150"/>
      <c r="BN13" s="150"/>
      <c r="BO13" s="150"/>
      <c r="BP13" s="150"/>
      <c r="BQ13" s="150"/>
      <c r="BR13" s="150"/>
      <c r="BS13" s="150"/>
      <c r="BT13" s="150"/>
      <c r="BU13" s="150"/>
      <c r="BV13" s="150"/>
      <c r="BW13" s="150"/>
      <c r="BX13" s="150"/>
      <c r="BY13" s="150"/>
      <c r="BZ13" s="150"/>
      <c r="CA13" s="150"/>
      <c r="CB13" s="150"/>
      <c r="CC13" s="150"/>
      <c r="CD13" s="150"/>
      <c r="CE13" s="150"/>
      <c r="CF13" s="150"/>
      <c r="CG13" s="150"/>
      <c r="CH13" s="150"/>
      <c r="CI13" s="150"/>
      <c r="CJ13" s="150"/>
      <c r="CK13" s="150"/>
      <c r="CL13" s="150"/>
      <c r="CM13" s="150"/>
      <c r="CN13" s="150"/>
      <c r="CO13" s="150"/>
      <c r="CP13" s="150"/>
      <c r="CQ13" s="150"/>
      <c r="CR13" s="150"/>
      <c r="CS13" s="150"/>
      <c r="CT13" s="150"/>
      <c r="CU13" s="150"/>
      <c r="CV13" s="150"/>
      <c r="CW13" s="150"/>
      <c r="CX13" s="150"/>
      <c r="CY13" s="150"/>
      <c r="CZ13" s="150"/>
      <c r="DA13" s="150"/>
      <c r="DB13" s="150"/>
      <c r="DC13" s="150"/>
      <c r="DD13" s="150"/>
      <c r="DE13" s="150"/>
      <c r="DF13" s="150"/>
      <c r="DG13" s="150"/>
      <c r="DH13" s="150"/>
    </row>
    <row r="14" ht="30.75" customHeight="1" spans="1:112">
      <c r="A14" s="152"/>
      <c r="B14" s="152"/>
      <c r="C14" s="151" t="s">
        <v>99</v>
      </c>
      <c r="D14" s="150" t="s">
        <v>100</v>
      </c>
      <c r="E14" s="150">
        <f t="shared" si="3"/>
        <v>460503.52</v>
      </c>
      <c r="F14" s="150">
        <f t="shared" si="16"/>
        <v>460503.52</v>
      </c>
      <c r="G14" s="150"/>
      <c r="H14" s="150"/>
      <c r="I14" s="150"/>
      <c r="J14" s="150"/>
      <c r="K14" s="150"/>
      <c r="L14" s="150">
        <f>11923.2+448580.32</f>
        <v>460503.52</v>
      </c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60"/>
      <c r="BG14" s="150"/>
      <c r="BH14" s="161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  <c r="BX14" s="150"/>
      <c r="BY14" s="150"/>
      <c r="BZ14" s="150"/>
      <c r="CA14" s="150"/>
      <c r="CB14" s="150"/>
      <c r="CC14" s="150"/>
      <c r="CD14" s="150"/>
      <c r="CE14" s="150"/>
      <c r="CF14" s="150"/>
      <c r="CG14" s="150"/>
      <c r="CH14" s="150"/>
      <c r="CI14" s="150"/>
      <c r="CJ14" s="150"/>
      <c r="CK14" s="150"/>
      <c r="CL14" s="150"/>
      <c r="CM14" s="150"/>
      <c r="CN14" s="150"/>
      <c r="CO14" s="150"/>
      <c r="CP14" s="150"/>
      <c r="CQ14" s="150"/>
      <c r="CR14" s="150"/>
      <c r="CS14" s="150"/>
      <c r="CT14" s="150"/>
      <c r="CU14" s="150"/>
      <c r="CV14" s="150"/>
      <c r="CW14" s="150"/>
      <c r="CX14" s="150"/>
      <c r="CY14" s="150"/>
      <c r="CZ14" s="150"/>
      <c r="DA14" s="150"/>
      <c r="DB14" s="150"/>
      <c r="DC14" s="150"/>
      <c r="DD14" s="150"/>
      <c r="DE14" s="150"/>
      <c r="DF14" s="150"/>
      <c r="DG14" s="150"/>
      <c r="DH14" s="150"/>
    </row>
    <row r="15" ht="30.75" customHeight="1" spans="1:112">
      <c r="A15" s="152"/>
      <c r="B15" s="152"/>
      <c r="C15" s="151" t="s">
        <v>101</v>
      </c>
      <c r="D15" s="150" t="s">
        <v>102</v>
      </c>
      <c r="E15" s="150">
        <f t="shared" si="3"/>
        <v>230194.64</v>
      </c>
      <c r="F15" s="150">
        <f t="shared" si="16"/>
        <v>230194.64</v>
      </c>
      <c r="G15" s="150"/>
      <c r="H15" s="150"/>
      <c r="I15" s="150"/>
      <c r="J15" s="150"/>
      <c r="K15" s="150"/>
      <c r="L15" s="150"/>
      <c r="M15" s="150">
        <f>5904.48+224290.16</f>
        <v>230194.64</v>
      </c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50"/>
      <c r="AU15" s="150"/>
      <c r="AV15" s="150"/>
      <c r="AW15" s="150"/>
      <c r="AX15" s="150"/>
      <c r="AY15" s="150"/>
      <c r="AZ15" s="150"/>
      <c r="BA15" s="150"/>
      <c r="BB15" s="150"/>
      <c r="BC15" s="150"/>
      <c r="BD15" s="150"/>
      <c r="BE15" s="150"/>
      <c r="BF15" s="160"/>
      <c r="BG15" s="150"/>
      <c r="BH15" s="161"/>
      <c r="BI15" s="150"/>
      <c r="BJ15" s="150"/>
      <c r="BK15" s="150"/>
      <c r="BL15" s="150"/>
      <c r="BM15" s="150"/>
      <c r="BN15" s="150"/>
      <c r="BO15" s="150"/>
      <c r="BP15" s="150"/>
      <c r="BQ15" s="150"/>
      <c r="BR15" s="150"/>
      <c r="BS15" s="150"/>
      <c r="BT15" s="150"/>
      <c r="BU15" s="150"/>
      <c r="BV15" s="150"/>
      <c r="BW15" s="150"/>
      <c r="BX15" s="150"/>
      <c r="BY15" s="150"/>
      <c r="BZ15" s="150"/>
      <c r="CA15" s="150"/>
      <c r="CB15" s="150"/>
      <c r="CC15" s="150"/>
      <c r="CD15" s="150"/>
      <c r="CE15" s="150"/>
      <c r="CF15" s="150"/>
      <c r="CG15" s="150"/>
      <c r="CH15" s="150"/>
      <c r="CI15" s="150"/>
      <c r="CJ15" s="150"/>
      <c r="CK15" s="150"/>
      <c r="CL15" s="150"/>
      <c r="CM15" s="150"/>
      <c r="CN15" s="150"/>
      <c r="CO15" s="150"/>
      <c r="CP15" s="150"/>
      <c r="CQ15" s="150"/>
      <c r="CR15" s="150"/>
      <c r="CS15" s="150"/>
      <c r="CT15" s="150"/>
      <c r="CU15" s="150"/>
      <c r="CV15" s="150"/>
      <c r="CW15" s="150"/>
      <c r="CX15" s="150"/>
      <c r="CY15" s="150"/>
      <c r="CZ15" s="150"/>
      <c r="DA15" s="150"/>
      <c r="DB15" s="150"/>
      <c r="DC15" s="150"/>
      <c r="DD15" s="150"/>
      <c r="DE15" s="150"/>
      <c r="DF15" s="150"/>
      <c r="DG15" s="150"/>
      <c r="DH15" s="150"/>
    </row>
    <row r="16" ht="30.75" customHeight="1" spans="1:112">
      <c r="A16" s="151" t="s">
        <v>103</v>
      </c>
      <c r="B16" s="152"/>
      <c r="C16" s="152"/>
      <c r="D16" s="150" t="s">
        <v>104</v>
      </c>
      <c r="E16" s="150">
        <f t="shared" si="3"/>
        <v>328224.15</v>
      </c>
      <c r="F16" s="150">
        <f>F17</f>
        <v>328224.15</v>
      </c>
      <c r="G16" s="150">
        <f t="shared" ref="G16:O16" si="17">G17</f>
        <v>0</v>
      </c>
      <c r="H16" s="150">
        <f t="shared" si="17"/>
        <v>0</v>
      </c>
      <c r="I16" s="150">
        <f t="shared" si="17"/>
        <v>0</v>
      </c>
      <c r="J16" s="150">
        <f t="shared" si="17"/>
        <v>0</v>
      </c>
      <c r="K16" s="150">
        <f t="shared" si="17"/>
        <v>0</v>
      </c>
      <c r="L16" s="150">
        <f t="shared" si="17"/>
        <v>0</v>
      </c>
      <c r="M16" s="150">
        <f t="shared" si="17"/>
        <v>0</v>
      </c>
      <c r="N16" s="150">
        <f t="shared" si="17"/>
        <v>201470.29</v>
      </c>
      <c r="O16" s="150">
        <f t="shared" si="17"/>
        <v>126753.86</v>
      </c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0"/>
      <c r="AY16" s="150"/>
      <c r="AZ16" s="150"/>
      <c r="BA16" s="150"/>
      <c r="BB16" s="150"/>
      <c r="BC16" s="150"/>
      <c r="BD16" s="150"/>
      <c r="BE16" s="150"/>
      <c r="BF16" s="160"/>
      <c r="BG16" s="150"/>
      <c r="BH16" s="161"/>
      <c r="BI16" s="150"/>
      <c r="BJ16" s="150"/>
      <c r="BK16" s="150"/>
      <c r="BL16" s="150"/>
      <c r="BM16" s="150"/>
      <c r="BN16" s="150"/>
      <c r="BO16" s="150"/>
      <c r="BP16" s="150"/>
      <c r="BQ16" s="150"/>
      <c r="BR16" s="150"/>
      <c r="BS16" s="150"/>
      <c r="BT16" s="150"/>
      <c r="BU16" s="150"/>
      <c r="BV16" s="150"/>
      <c r="BW16" s="150"/>
      <c r="BX16" s="150"/>
      <c r="BY16" s="150"/>
      <c r="BZ16" s="150"/>
      <c r="CA16" s="150"/>
      <c r="CB16" s="150"/>
      <c r="CC16" s="150"/>
      <c r="CD16" s="150"/>
      <c r="CE16" s="150"/>
      <c r="CF16" s="150"/>
      <c r="CG16" s="150"/>
      <c r="CH16" s="150"/>
      <c r="CI16" s="150"/>
      <c r="CJ16" s="150"/>
      <c r="CK16" s="150"/>
      <c r="CL16" s="150"/>
      <c r="CM16" s="150"/>
      <c r="CN16" s="150"/>
      <c r="CO16" s="150"/>
      <c r="CP16" s="150"/>
      <c r="CQ16" s="150"/>
      <c r="CR16" s="150"/>
      <c r="CS16" s="150"/>
      <c r="CT16" s="150"/>
      <c r="CU16" s="150"/>
      <c r="CV16" s="150"/>
      <c r="CW16" s="150"/>
      <c r="CX16" s="150"/>
      <c r="CY16" s="150"/>
      <c r="CZ16" s="150"/>
      <c r="DA16" s="150"/>
      <c r="DB16" s="150"/>
      <c r="DC16" s="150"/>
      <c r="DD16" s="150"/>
      <c r="DE16" s="150"/>
      <c r="DF16" s="150"/>
      <c r="DG16" s="150"/>
      <c r="DH16" s="150"/>
    </row>
    <row r="17" ht="30.75" customHeight="1" spans="1:112">
      <c r="A17" s="152"/>
      <c r="B17" s="151" t="s">
        <v>105</v>
      </c>
      <c r="C17" s="152"/>
      <c r="D17" s="150" t="s">
        <v>106</v>
      </c>
      <c r="E17" s="150">
        <f t="shared" si="3"/>
        <v>328224.15</v>
      </c>
      <c r="F17" s="150">
        <f>N17+O17</f>
        <v>328224.15</v>
      </c>
      <c r="G17" s="150"/>
      <c r="H17" s="150"/>
      <c r="I17" s="150"/>
      <c r="J17" s="150"/>
      <c r="K17" s="150"/>
      <c r="L17" s="150"/>
      <c r="M17" s="150"/>
      <c r="N17" s="150">
        <f>N18+N19+N20</f>
        <v>201470.29</v>
      </c>
      <c r="O17" s="150">
        <f>O18+O19+O20</f>
        <v>126753.86</v>
      </c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50"/>
      <c r="BC17" s="150"/>
      <c r="BD17" s="150"/>
      <c r="BE17" s="150"/>
      <c r="BF17" s="160"/>
      <c r="BG17" s="150"/>
      <c r="BH17" s="161"/>
      <c r="BI17" s="150"/>
      <c r="BJ17" s="150"/>
      <c r="BK17" s="150"/>
      <c r="BL17" s="150"/>
      <c r="BM17" s="150"/>
      <c r="BN17" s="150"/>
      <c r="BO17" s="150"/>
      <c r="BP17" s="150"/>
      <c r="BQ17" s="150"/>
      <c r="BR17" s="150"/>
      <c r="BS17" s="150"/>
      <c r="BT17" s="150"/>
      <c r="BU17" s="150"/>
      <c r="BV17" s="150"/>
      <c r="BW17" s="150"/>
      <c r="BX17" s="150"/>
      <c r="BY17" s="150"/>
      <c r="BZ17" s="150"/>
      <c r="CA17" s="150"/>
      <c r="CB17" s="150"/>
      <c r="CC17" s="150"/>
      <c r="CD17" s="150"/>
      <c r="CE17" s="150"/>
      <c r="CF17" s="150"/>
      <c r="CG17" s="150"/>
      <c r="CH17" s="150"/>
      <c r="CI17" s="150"/>
      <c r="CJ17" s="150"/>
      <c r="CK17" s="150"/>
      <c r="CL17" s="150"/>
      <c r="CM17" s="150"/>
      <c r="CN17" s="150"/>
      <c r="CO17" s="150"/>
      <c r="CP17" s="150"/>
      <c r="CQ17" s="150"/>
      <c r="CR17" s="150"/>
      <c r="CS17" s="150"/>
      <c r="CT17" s="150"/>
      <c r="CU17" s="150"/>
      <c r="CV17" s="150"/>
      <c r="CW17" s="150"/>
      <c r="CX17" s="150"/>
      <c r="CY17" s="150"/>
      <c r="CZ17" s="150"/>
      <c r="DA17" s="150"/>
      <c r="DB17" s="150"/>
      <c r="DC17" s="150"/>
      <c r="DD17" s="150"/>
      <c r="DE17" s="150"/>
      <c r="DF17" s="150"/>
      <c r="DG17" s="150"/>
      <c r="DH17" s="150"/>
    </row>
    <row r="18" ht="30.75" customHeight="1" spans="1:112">
      <c r="A18" s="152"/>
      <c r="B18" s="152"/>
      <c r="C18" s="151" t="s">
        <v>107</v>
      </c>
      <c r="D18" s="150" t="s">
        <v>108</v>
      </c>
      <c r="E18" s="150">
        <f t="shared" si="3"/>
        <v>196253.89</v>
      </c>
      <c r="F18" s="150">
        <f>N18+O18</f>
        <v>196253.89</v>
      </c>
      <c r="G18" s="150"/>
      <c r="H18" s="150"/>
      <c r="I18" s="150"/>
      <c r="J18" s="150"/>
      <c r="K18" s="150"/>
      <c r="L18" s="150"/>
      <c r="M18" s="150"/>
      <c r="N18" s="150">
        <v>196253.89</v>
      </c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0"/>
      <c r="BA18" s="150"/>
      <c r="BB18" s="150"/>
      <c r="BC18" s="150"/>
      <c r="BD18" s="150"/>
      <c r="BE18" s="150"/>
      <c r="BF18" s="160"/>
      <c r="BG18" s="150"/>
      <c r="BH18" s="161"/>
      <c r="BI18" s="150"/>
      <c r="BJ18" s="150"/>
      <c r="BK18" s="150"/>
      <c r="BL18" s="150"/>
      <c r="BM18" s="150"/>
      <c r="BN18" s="150"/>
      <c r="BO18" s="150"/>
      <c r="BP18" s="150"/>
      <c r="BQ18" s="150"/>
      <c r="BR18" s="150"/>
      <c r="BS18" s="150"/>
      <c r="BT18" s="150"/>
      <c r="BU18" s="150"/>
      <c r="BV18" s="150"/>
      <c r="BW18" s="150"/>
      <c r="BX18" s="150"/>
      <c r="BY18" s="150"/>
      <c r="BZ18" s="150"/>
      <c r="CA18" s="150"/>
      <c r="CB18" s="150"/>
      <c r="CC18" s="150"/>
      <c r="CD18" s="150"/>
      <c r="CE18" s="150"/>
      <c r="CF18" s="150"/>
      <c r="CG18" s="150"/>
      <c r="CH18" s="150"/>
      <c r="CI18" s="150"/>
      <c r="CJ18" s="150"/>
      <c r="CK18" s="150"/>
      <c r="CL18" s="150"/>
      <c r="CM18" s="150"/>
      <c r="CN18" s="150"/>
      <c r="CO18" s="150"/>
      <c r="CP18" s="150"/>
      <c r="CQ18" s="150"/>
      <c r="CR18" s="150"/>
      <c r="CS18" s="150"/>
      <c r="CT18" s="150"/>
      <c r="CU18" s="150"/>
      <c r="CV18" s="150"/>
      <c r="CW18" s="150"/>
      <c r="CX18" s="150"/>
      <c r="CY18" s="150"/>
      <c r="CZ18" s="150"/>
      <c r="DA18" s="150"/>
      <c r="DB18" s="150"/>
      <c r="DC18" s="150"/>
      <c r="DD18" s="150"/>
      <c r="DE18" s="150"/>
      <c r="DF18" s="150"/>
      <c r="DG18" s="150"/>
      <c r="DH18" s="150"/>
    </row>
    <row r="19" ht="30.75" customHeight="1" spans="1:112">
      <c r="A19" s="152"/>
      <c r="B19" s="152"/>
      <c r="C19" s="151" t="s">
        <v>109</v>
      </c>
      <c r="D19" s="150" t="s">
        <v>110</v>
      </c>
      <c r="E19" s="150">
        <f t="shared" si="3"/>
        <v>5216.4</v>
      </c>
      <c r="F19" s="150">
        <f>N19+O19</f>
        <v>5216.4</v>
      </c>
      <c r="G19" s="150"/>
      <c r="H19" s="150"/>
      <c r="I19" s="150"/>
      <c r="J19" s="150"/>
      <c r="K19" s="150"/>
      <c r="L19" s="150"/>
      <c r="M19" s="150"/>
      <c r="N19" s="150">
        <v>5216.4</v>
      </c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60"/>
      <c r="BG19" s="150"/>
      <c r="BH19" s="161"/>
      <c r="BI19" s="150"/>
      <c r="BJ19" s="150"/>
      <c r="BK19" s="150"/>
      <c r="BL19" s="150"/>
      <c r="BM19" s="150"/>
      <c r="BN19" s="150"/>
      <c r="BO19" s="150"/>
      <c r="BP19" s="150"/>
      <c r="BQ19" s="150"/>
      <c r="BR19" s="150"/>
      <c r="BS19" s="150"/>
      <c r="BT19" s="150"/>
      <c r="BU19" s="150"/>
      <c r="BV19" s="150"/>
      <c r="BW19" s="150"/>
      <c r="BX19" s="150"/>
      <c r="BY19" s="150"/>
      <c r="BZ19" s="150"/>
      <c r="CA19" s="150"/>
      <c r="CB19" s="150"/>
      <c r="CC19" s="150"/>
      <c r="CD19" s="150"/>
      <c r="CE19" s="150"/>
      <c r="CF19" s="150"/>
      <c r="CG19" s="150"/>
      <c r="CH19" s="150"/>
      <c r="CI19" s="150"/>
      <c r="CJ19" s="150"/>
      <c r="CK19" s="150"/>
      <c r="CL19" s="150"/>
      <c r="CM19" s="150"/>
      <c r="CN19" s="150"/>
      <c r="CO19" s="150"/>
      <c r="CP19" s="150"/>
      <c r="CQ19" s="150"/>
      <c r="CR19" s="150"/>
      <c r="CS19" s="150"/>
      <c r="CT19" s="150"/>
      <c r="CU19" s="150"/>
      <c r="CV19" s="150"/>
      <c r="CW19" s="150"/>
      <c r="CX19" s="150"/>
      <c r="CY19" s="150"/>
      <c r="CZ19" s="150"/>
      <c r="DA19" s="150"/>
      <c r="DB19" s="150"/>
      <c r="DC19" s="150"/>
      <c r="DD19" s="150"/>
      <c r="DE19" s="150"/>
      <c r="DF19" s="150"/>
      <c r="DG19" s="150"/>
      <c r="DH19" s="150"/>
    </row>
    <row r="20" ht="30.75" customHeight="1" spans="1:112">
      <c r="A20" s="152"/>
      <c r="B20" s="152"/>
      <c r="C20" s="151" t="s">
        <v>111</v>
      </c>
      <c r="D20" s="150" t="s">
        <v>112</v>
      </c>
      <c r="E20" s="150">
        <f t="shared" si="3"/>
        <v>126753.86</v>
      </c>
      <c r="F20" s="150">
        <f>N20+O20</f>
        <v>126753.86</v>
      </c>
      <c r="G20" s="150"/>
      <c r="H20" s="150"/>
      <c r="I20" s="150"/>
      <c r="J20" s="150"/>
      <c r="K20" s="150"/>
      <c r="L20" s="150"/>
      <c r="M20" s="150"/>
      <c r="N20" s="150"/>
      <c r="O20" s="150">
        <f>1476.12+125277.74</f>
        <v>126753.86</v>
      </c>
      <c r="P20" s="150">
        <f>1476.12+125277.74</f>
        <v>126753.86</v>
      </c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60"/>
      <c r="BG20" s="150"/>
      <c r="BH20" s="161"/>
      <c r="BI20" s="150"/>
      <c r="BJ20" s="150"/>
      <c r="BK20" s="150"/>
      <c r="BL20" s="150"/>
      <c r="BM20" s="150"/>
      <c r="BN20" s="150"/>
      <c r="BO20" s="150"/>
      <c r="BP20" s="150"/>
      <c r="BQ20" s="150"/>
      <c r="BR20" s="150"/>
      <c r="BS20" s="150"/>
      <c r="BT20" s="150"/>
      <c r="BU20" s="150"/>
      <c r="BV20" s="150"/>
      <c r="BW20" s="150"/>
      <c r="BX20" s="150"/>
      <c r="BY20" s="150"/>
      <c r="BZ20" s="150"/>
      <c r="CA20" s="150"/>
      <c r="CB20" s="150"/>
      <c r="CC20" s="150"/>
      <c r="CD20" s="150"/>
      <c r="CE20" s="150"/>
      <c r="CF20" s="150"/>
      <c r="CG20" s="150"/>
      <c r="CH20" s="150"/>
      <c r="CI20" s="150"/>
      <c r="CJ20" s="150"/>
      <c r="CK20" s="150"/>
      <c r="CL20" s="150"/>
      <c r="CM20" s="150"/>
      <c r="CN20" s="150"/>
      <c r="CO20" s="150"/>
      <c r="CP20" s="150"/>
      <c r="CQ20" s="150"/>
      <c r="CR20" s="150"/>
      <c r="CS20" s="150"/>
      <c r="CT20" s="150"/>
      <c r="CU20" s="150"/>
      <c r="CV20" s="150"/>
      <c r="CW20" s="150"/>
      <c r="CX20" s="150"/>
      <c r="CY20" s="150"/>
      <c r="CZ20" s="150"/>
      <c r="DA20" s="150"/>
      <c r="DB20" s="150"/>
      <c r="DC20" s="150"/>
      <c r="DD20" s="150"/>
      <c r="DE20" s="150"/>
      <c r="DF20" s="150"/>
      <c r="DG20" s="150"/>
      <c r="DH20" s="150"/>
    </row>
    <row r="21" ht="30.75" customHeight="1" spans="1:112">
      <c r="A21" s="151" t="s">
        <v>113</v>
      </c>
      <c r="B21" s="152"/>
      <c r="C21" s="152"/>
      <c r="D21" s="150" t="s">
        <v>114</v>
      </c>
      <c r="E21" s="150">
        <f t="shared" si="3"/>
        <v>464023.56</v>
      </c>
      <c r="F21" s="150">
        <f>F22</f>
        <v>464023.56</v>
      </c>
      <c r="G21" s="150">
        <f t="shared" ref="G21:Q21" si="18">G22</f>
        <v>0</v>
      </c>
      <c r="H21" s="150">
        <f t="shared" si="18"/>
        <v>0</v>
      </c>
      <c r="I21" s="150">
        <f t="shared" si="18"/>
        <v>0</v>
      </c>
      <c r="J21" s="150">
        <f t="shared" si="18"/>
        <v>0</v>
      </c>
      <c r="K21" s="150">
        <f t="shared" si="18"/>
        <v>0</v>
      </c>
      <c r="L21" s="150">
        <f t="shared" si="18"/>
        <v>0</v>
      </c>
      <c r="M21" s="150">
        <f t="shared" si="18"/>
        <v>0</v>
      </c>
      <c r="N21" s="150">
        <f t="shared" si="18"/>
        <v>0</v>
      </c>
      <c r="O21" s="150">
        <f t="shared" si="18"/>
        <v>0</v>
      </c>
      <c r="P21" s="150">
        <f t="shared" si="18"/>
        <v>0</v>
      </c>
      <c r="Q21" s="150">
        <f t="shared" si="18"/>
        <v>464023.56</v>
      </c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150"/>
      <c r="BE21" s="150"/>
      <c r="BF21" s="160"/>
      <c r="BG21" s="150"/>
      <c r="BH21" s="161"/>
      <c r="BI21" s="150"/>
      <c r="BJ21" s="150"/>
      <c r="BK21" s="150"/>
      <c r="BL21" s="150"/>
      <c r="BM21" s="150"/>
      <c r="BN21" s="150"/>
      <c r="BO21" s="150"/>
      <c r="BP21" s="150"/>
      <c r="BQ21" s="150"/>
      <c r="BR21" s="150"/>
      <c r="BS21" s="150"/>
      <c r="BT21" s="150"/>
      <c r="BU21" s="150"/>
      <c r="BV21" s="150"/>
      <c r="BW21" s="150"/>
      <c r="BX21" s="150"/>
      <c r="BY21" s="150"/>
      <c r="BZ21" s="150"/>
      <c r="CA21" s="150"/>
      <c r="CB21" s="150"/>
      <c r="CC21" s="150"/>
      <c r="CD21" s="150"/>
      <c r="CE21" s="150"/>
      <c r="CF21" s="150"/>
      <c r="CG21" s="150"/>
      <c r="CH21" s="150"/>
      <c r="CI21" s="150"/>
      <c r="CJ21" s="150"/>
      <c r="CK21" s="150"/>
      <c r="CL21" s="150"/>
      <c r="CM21" s="150"/>
      <c r="CN21" s="150"/>
      <c r="CO21" s="150"/>
      <c r="CP21" s="150"/>
      <c r="CQ21" s="150"/>
      <c r="CR21" s="150"/>
      <c r="CS21" s="150"/>
      <c r="CT21" s="150"/>
      <c r="CU21" s="150"/>
      <c r="CV21" s="150"/>
      <c r="CW21" s="150"/>
      <c r="CX21" s="150"/>
      <c r="CY21" s="150"/>
      <c r="CZ21" s="150"/>
      <c r="DA21" s="150"/>
      <c r="DB21" s="150"/>
      <c r="DC21" s="150"/>
      <c r="DD21" s="150"/>
      <c r="DE21" s="150"/>
      <c r="DF21" s="150"/>
      <c r="DG21" s="150"/>
      <c r="DH21" s="150"/>
    </row>
    <row r="22" ht="30.75" customHeight="1" spans="1:112">
      <c r="A22" s="152"/>
      <c r="B22" s="151" t="s">
        <v>115</v>
      </c>
      <c r="C22" s="114"/>
      <c r="D22" s="150" t="s">
        <v>116</v>
      </c>
      <c r="E22" s="150">
        <f t="shared" si="3"/>
        <v>464023.56</v>
      </c>
      <c r="F22" s="150">
        <f>F23</f>
        <v>464023.56</v>
      </c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>
        <f>Q23</f>
        <v>464023.56</v>
      </c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0"/>
      <c r="BA22" s="150"/>
      <c r="BB22" s="150"/>
      <c r="BC22" s="150"/>
      <c r="BD22" s="150"/>
      <c r="BE22" s="150"/>
      <c r="BF22" s="160"/>
      <c r="BG22" s="150"/>
      <c r="BH22" s="161"/>
      <c r="BI22" s="150"/>
      <c r="BJ22" s="150"/>
      <c r="BK22" s="150"/>
      <c r="BL22" s="150"/>
      <c r="BM22" s="150"/>
      <c r="BN22" s="150"/>
      <c r="BO22" s="150"/>
      <c r="BP22" s="150"/>
      <c r="BQ22" s="150"/>
      <c r="BR22" s="150"/>
      <c r="BS22" s="150"/>
      <c r="BT22" s="150"/>
      <c r="BU22" s="150"/>
      <c r="BV22" s="150"/>
      <c r="BW22" s="150"/>
      <c r="BX22" s="150"/>
      <c r="BY22" s="150"/>
      <c r="BZ22" s="150"/>
      <c r="CA22" s="150"/>
      <c r="CB22" s="150"/>
      <c r="CC22" s="150"/>
      <c r="CD22" s="150"/>
      <c r="CE22" s="150"/>
      <c r="CF22" s="150"/>
      <c r="CG22" s="150"/>
      <c r="CH22" s="150"/>
      <c r="CI22" s="150"/>
      <c r="CJ22" s="150"/>
      <c r="CK22" s="150"/>
      <c r="CL22" s="150"/>
      <c r="CM22" s="150"/>
      <c r="CN22" s="150"/>
      <c r="CO22" s="150"/>
      <c r="CP22" s="150"/>
      <c r="CQ22" s="150"/>
      <c r="CR22" s="150"/>
      <c r="CS22" s="150"/>
      <c r="CT22" s="150"/>
      <c r="CU22" s="150"/>
      <c r="CV22" s="150"/>
      <c r="CW22" s="150"/>
      <c r="CX22" s="150"/>
      <c r="CY22" s="150"/>
      <c r="CZ22" s="150"/>
      <c r="DA22" s="150"/>
      <c r="DB22" s="150"/>
      <c r="DC22" s="150"/>
      <c r="DD22" s="150"/>
      <c r="DE22" s="150"/>
      <c r="DF22" s="150"/>
      <c r="DG22" s="150"/>
      <c r="DH22" s="150"/>
    </row>
    <row r="23" ht="30.75" customHeight="1" spans="1:112">
      <c r="A23" s="152"/>
      <c r="B23" s="152"/>
      <c r="C23" s="151" t="s">
        <v>117</v>
      </c>
      <c r="D23" s="150" t="s">
        <v>118</v>
      </c>
      <c r="E23" s="150">
        <f t="shared" si="3"/>
        <v>464023.56</v>
      </c>
      <c r="F23" s="150">
        <f>Q23</f>
        <v>464023.56</v>
      </c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>
        <f>8428.32+455595.24</f>
        <v>464023.56</v>
      </c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0"/>
      <c r="BA23" s="150"/>
      <c r="BB23" s="150"/>
      <c r="BC23" s="150"/>
      <c r="BD23" s="150"/>
      <c r="BE23" s="150"/>
      <c r="BF23" s="160"/>
      <c r="BG23" s="150"/>
      <c r="BH23" s="161"/>
      <c r="BI23" s="150"/>
      <c r="BJ23" s="150"/>
      <c r="BK23" s="150"/>
      <c r="BL23" s="150"/>
      <c r="BM23" s="150"/>
      <c r="BN23" s="150"/>
      <c r="BO23" s="150"/>
      <c r="BP23" s="150"/>
      <c r="BQ23" s="150"/>
      <c r="BR23" s="150"/>
      <c r="BS23" s="150"/>
      <c r="BT23" s="150"/>
      <c r="BU23" s="150"/>
      <c r="BV23" s="150"/>
      <c r="BW23" s="150"/>
      <c r="BX23" s="150"/>
      <c r="BY23" s="150"/>
      <c r="BZ23" s="150"/>
      <c r="CA23" s="150"/>
      <c r="CB23" s="150"/>
      <c r="CC23" s="150"/>
      <c r="CD23" s="150"/>
      <c r="CE23" s="150"/>
      <c r="CF23" s="150"/>
      <c r="CG23" s="150"/>
      <c r="CH23" s="150"/>
      <c r="CI23" s="150"/>
      <c r="CJ23" s="150"/>
      <c r="CK23" s="150"/>
      <c r="CL23" s="150"/>
      <c r="CM23" s="150"/>
      <c r="CN23" s="150"/>
      <c r="CO23" s="150"/>
      <c r="CP23" s="150"/>
      <c r="CQ23" s="150"/>
      <c r="CR23" s="150"/>
      <c r="CS23" s="150"/>
      <c r="CT23" s="150"/>
      <c r="CU23" s="150"/>
      <c r="CV23" s="150"/>
      <c r="CW23" s="150"/>
      <c r="CX23" s="150"/>
      <c r="CY23" s="150"/>
      <c r="CZ23" s="150"/>
      <c r="DA23" s="150"/>
      <c r="DB23" s="150"/>
      <c r="DC23" s="150"/>
      <c r="DD23" s="150"/>
      <c r="DE23" s="150"/>
      <c r="DF23" s="150"/>
      <c r="DG23" s="150"/>
      <c r="DH23" s="150"/>
    </row>
    <row r="24" ht="20.1" customHeight="1" spans="1:113">
      <c r="A24" s="153"/>
      <c r="B24" s="153"/>
      <c r="C24" s="153"/>
      <c r="D24" s="153"/>
      <c r="E24" s="153"/>
      <c r="F24" s="153"/>
      <c r="G24" s="154"/>
      <c r="H24" s="154"/>
      <c r="I24" s="154"/>
      <c r="J24" s="154"/>
      <c r="K24" s="154"/>
      <c r="L24" s="154"/>
      <c r="M24" s="153"/>
      <c r="N24" s="153"/>
      <c r="O24" s="153"/>
      <c r="P24" s="153"/>
      <c r="Q24" s="153"/>
      <c r="R24" s="153"/>
      <c r="S24" s="153"/>
      <c r="T24" s="153"/>
      <c r="U24" s="153"/>
      <c r="V24" s="154"/>
      <c r="W24" s="154"/>
      <c r="X24" s="154"/>
      <c r="Y24" s="153"/>
      <c r="Z24" s="153"/>
      <c r="AA24" s="153"/>
      <c r="AB24" s="153"/>
      <c r="AC24" s="153"/>
      <c r="AD24" s="154"/>
      <c r="AE24" s="154"/>
      <c r="AF24" s="153"/>
      <c r="AG24" s="153"/>
      <c r="AH24" s="153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155"/>
      <c r="BW24" s="155"/>
      <c r="BX24" s="155"/>
      <c r="BY24" s="155"/>
      <c r="BZ24" s="155"/>
      <c r="CA24" s="155"/>
      <c r="CB24" s="155"/>
      <c r="CC24" s="155"/>
      <c r="CD24" s="155"/>
      <c r="CE24" s="155"/>
      <c r="CF24" s="155"/>
      <c r="CG24" s="155"/>
      <c r="CH24" s="155"/>
      <c r="CI24" s="155"/>
      <c r="CJ24" s="155"/>
      <c r="CK24" s="155"/>
      <c r="CL24" s="155"/>
      <c r="CM24" s="155"/>
      <c r="CN24" s="155"/>
      <c r="CO24" s="155"/>
      <c r="CP24" s="155"/>
      <c r="CQ24" s="155"/>
      <c r="CR24" s="155"/>
      <c r="CS24" s="155"/>
      <c r="CT24" s="155"/>
      <c r="CU24" s="155"/>
      <c r="CV24" s="155"/>
      <c r="CW24" s="155"/>
      <c r="CX24" s="155"/>
      <c r="CY24" s="155"/>
      <c r="CZ24" s="155"/>
      <c r="DA24" s="155"/>
      <c r="DB24" s="155"/>
      <c r="DC24" s="155"/>
      <c r="DD24" s="155"/>
      <c r="DE24" s="155"/>
      <c r="DF24" s="155"/>
      <c r="DG24" s="155"/>
      <c r="DH24" s="155"/>
      <c r="DI24" s="155"/>
    </row>
  </sheetData>
  <sheetProtection formatCells="0" formatColumns="0" formatRows="0" insertRows="0" insertColumns="0" insertHyperlinks="0" deleteColumns="0" deleteRows="0" sort="0" autoFilter="0" pivotTables="0"/>
  <mergeCells count="123">
    <mergeCell ref="A2:DH2"/>
    <mergeCell ref="A3:G3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393750011920929" right="0.393750011920929" top="0.787500023841858" bottom="0.393750011920929" header="0" footer="0"/>
  <pageSetup paperSize="66" scale="10" fitToHeight="100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showGridLines="0" showZeros="0" topLeftCell="A13" workbookViewId="0">
      <selection activeCell="A3" sqref="A3:D3"/>
    </sheetView>
  </sheetViews>
  <sheetFormatPr defaultColWidth="9.16666666666667" defaultRowHeight="12.75" customHeight="1" outlineLevelCol="7"/>
  <cols>
    <col min="1" max="1" width="8.16666666666667" style="107" customWidth="1"/>
    <col min="2" max="2" width="5.5" style="107" customWidth="1"/>
    <col min="3" max="3" width="9.16666666666667" style="107" customWidth="1"/>
    <col min="4" max="4" width="40.5" style="107" customWidth="1"/>
    <col min="5" max="5" width="25.8333333333333" style="107" customWidth="1"/>
    <col min="6" max="7" width="21.8333333333333" style="107" customWidth="1"/>
    <col min="8" max="8" width="8.66666666666667" style="107" customWidth="1"/>
    <col min="9" max="16384" width="9.16666666666667" style="107"/>
  </cols>
  <sheetData>
    <row r="1" ht="20.1" customHeight="1" spans="1:8">
      <c r="A1" s="108"/>
      <c r="B1" s="108"/>
      <c r="C1" s="108"/>
      <c r="D1" s="109"/>
      <c r="E1" s="108"/>
      <c r="F1" s="108"/>
      <c r="G1" s="110" t="s">
        <v>322</v>
      </c>
      <c r="H1" s="111"/>
    </row>
    <row r="2" ht="25.5" customHeight="1" spans="1:8">
      <c r="A2" s="112" t="s">
        <v>323</v>
      </c>
      <c r="B2" s="112"/>
      <c r="C2" s="112"/>
      <c r="D2" s="112"/>
      <c r="E2" s="112"/>
      <c r="F2" s="112"/>
      <c r="G2" s="112"/>
      <c r="H2" s="111"/>
    </row>
    <row r="3" ht="20.1" customHeight="1" spans="1:8">
      <c r="A3" s="97" t="s">
        <v>61</v>
      </c>
      <c r="B3" s="97"/>
      <c r="C3" s="97"/>
      <c r="D3" s="97"/>
      <c r="E3" s="113"/>
      <c r="F3" s="113"/>
      <c r="G3" s="110" t="s">
        <v>6</v>
      </c>
      <c r="H3" s="111"/>
    </row>
    <row r="4" ht="20.1" customHeight="1" spans="1:8">
      <c r="A4" s="114" t="s">
        <v>324</v>
      </c>
      <c r="B4" s="114"/>
      <c r="C4" s="114"/>
      <c r="D4" s="114"/>
      <c r="E4" s="115" t="s">
        <v>121</v>
      </c>
      <c r="F4" s="116"/>
      <c r="G4" s="116"/>
      <c r="H4" s="111"/>
    </row>
    <row r="5" ht="20.1" customHeight="1" spans="1:8">
      <c r="A5" s="117" t="s">
        <v>71</v>
      </c>
      <c r="B5" s="118"/>
      <c r="C5" s="119" t="s">
        <v>72</v>
      </c>
      <c r="D5" s="120" t="s">
        <v>325</v>
      </c>
      <c r="E5" s="116" t="s">
        <v>63</v>
      </c>
      <c r="F5" s="114" t="s">
        <v>326</v>
      </c>
      <c r="G5" s="116" t="s">
        <v>327</v>
      </c>
      <c r="H5" s="111"/>
    </row>
    <row r="6" ht="18" customHeight="1" spans="1:8">
      <c r="A6" s="121" t="s">
        <v>83</v>
      </c>
      <c r="B6" s="122" t="s">
        <v>84</v>
      </c>
      <c r="C6" s="123"/>
      <c r="D6" s="124"/>
      <c r="E6" s="125"/>
      <c r="F6" s="123"/>
      <c r="G6" s="125"/>
      <c r="H6" s="111"/>
    </row>
    <row r="7" ht="20" customHeight="1" spans="1:8">
      <c r="A7" s="126"/>
      <c r="B7" s="127"/>
      <c r="C7" s="128" t="s">
        <v>16</v>
      </c>
      <c r="D7" s="126" t="s">
        <v>63</v>
      </c>
      <c r="E7" s="129"/>
      <c r="F7" s="130"/>
      <c r="G7" s="131"/>
      <c r="H7" s="111"/>
    </row>
    <row r="8" ht="20" customHeight="1" spans="1:8">
      <c r="A8" s="126"/>
      <c r="B8" s="127"/>
      <c r="C8" s="128" t="s">
        <v>86</v>
      </c>
      <c r="D8" s="126" t="s">
        <v>0</v>
      </c>
      <c r="E8" s="129">
        <f>E9+E20+E30</f>
        <v>5632331.69</v>
      </c>
      <c r="F8" s="130">
        <f>F9+F30</f>
        <v>4587331.69</v>
      </c>
      <c r="G8" s="131">
        <f>G20</f>
        <v>1045000</v>
      </c>
      <c r="H8" s="111"/>
    </row>
    <row r="9" ht="20" customHeight="1" spans="1:8">
      <c r="A9" s="126" t="s">
        <v>179</v>
      </c>
      <c r="B9" s="127" t="s">
        <v>16</v>
      </c>
      <c r="C9" s="128" t="s">
        <v>16</v>
      </c>
      <c r="D9" s="126" t="s">
        <v>328</v>
      </c>
      <c r="E9" s="129">
        <f>E10+E11+E12+E13+E14+E15+E16+E17+E18+E19</f>
        <v>4396265.69</v>
      </c>
      <c r="F9" s="129">
        <f>F10+F11+F12+F13+F14+F15+F16+F17+F18+F19</f>
        <v>4396265.69</v>
      </c>
      <c r="G9" s="131"/>
      <c r="H9" s="111"/>
    </row>
    <row r="10" ht="20" customHeight="1" spans="1:8">
      <c r="A10" s="126" t="s">
        <v>329</v>
      </c>
      <c r="B10" s="127" t="s">
        <v>330</v>
      </c>
      <c r="C10" s="128" t="s">
        <v>331</v>
      </c>
      <c r="D10" s="126" t="s">
        <v>332</v>
      </c>
      <c r="E10" s="129">
        <v>1282548</v>
      </c>
      <c r="F10" s="129">
        <v>1282548</v>
      </c>
      <c r="G10" s="131"/>
      <c r="H10" s="111"/>
    </row>
    <row r="11" ht="20" customHeight="1" spans="1:8">
      <c r="A11" s="126" t="s">
        <v>329</v>
      </c>
      <c r="B11" s="127" t="s">
        <v>333</v>
      </c>
      <c r="C11" s="128" t="s">
        <v>331</v>
      </c>
      <c r="D11" s="126" t="s">
        <v>334</v>
      </c>
      <c r="E11" s="129">
        <v>1455732</v>
      </c>
      <c r="F11" s="129">
        <v>1455732</v>
      </c>
      <c r="G11" s="131"/>
      <c r="H11" s="111"/>
    </row>
    <row r="12" ht="20" customHeight="1" spans="1:8">
      <c r="A12" s="126" t="s">
        <v>329</v>
      </c>
      <c r="B12" s="127" t="s">
        <v>335</v>
      </c>
      <c r="C12" s="128" t="s">
        <v>331</v>
      </c>
      <c r="D12" s="126" t="s">
        <v>336</v>
      </c>
      <c r="E12" s="129">
        <v>106879</v>
      </c>
      <c r="F12" s="129">
        <v>106879</v>
      </c>
      <c r="G12" s="131"/>
      <c r="H12" s="111"/>
    </row>
    <row r="13" ht="20" customHeight="1" spans="1:8">
      <c r="A13" s="126" t="s">
        <v>329</v>
      </c>
      <c r="B13" s="127" t="s">
        <v>337</v>
      </c>
      <c r="C13" s="128" t="s">
        <v>331</v>
      </c>
      <c r="D13" s="126" t="s">
        <v>338</v>
      </c>
      <c r="E13" s="129">
        <v>28704</v>
      </c>
      <c r="F13" s="129">
        <v>28704</v>
      </c>
      <c r="G13" s="131"/>
      <c r="H13" s="111"/>
    </row>
    <row r="14" ht="20" customHeight="1" spans="1:8">
      <c r="A14" s="126" t="s">
        <v>329</v>
      </c>
      <c r="B14" s="127" t="s">
        <v>339</v>
      </c>
      <c r="C14" s="128" t="s">
        <v>331</v>
      </c>
      <c r="D14" s="126" t="s">
        <v>340</v>
      </c>
      <c r="E14" s="129">
        <v>460503.52</v>
      </c>
      <c r="F14" s="129">
        <v>460503.52</v>
      </c>
      <c r="G14" s="131"/>
      <c r="H14" s="111"/>
    </row>
    <row r="15" ht="20" customHeight="1" spans="1:8">
      <c r="A15" s="126" t="s">
        <v>329</v>
      </c>
      <c r="B15" s="127" t="s">
        <v>341</v>
      </c>
      <c r="C15" s="128" t="s">
        <v>331</v>
      </c>
      <c r="D15" s="126" t="s">
        <v>342</v>
      </c>
      <c r="E15" s="129">
        <v>230194.64</v>
      </c>
      <c r="F15" s="129">
        <v>230194.64</v>
      </c>
      <c r="G15" s="131"/>
      <c r="H15" s="111"/>
    </row>
    <row r="16" ht="20" customHeight="1" spans="1:8">
      <c r="A16" s="126" t="s">
        <v>329</v>
      </c>
      <c r="B16" s="127" t="s">
        <v>343</v>
      </c>
      <c r="C16" s="128" t="s">
        <v>331</v>
      </c>
      <c r="D16" s="126" t="s">
        <v>344</v>
      </c>
      <c r="E16" s="129">
        <v>201470.29</v>
      </c>
      <c r="F16" s="129">
        <v>201470.29</v>
      </c>
      <c r="G16" s="131"/>
      <c r="H16" s="111"/>
    </row>
    <row r="17" ht="20" customHeight="1" spans="1:8">
      <c r="A17" s="126" t="s">
        <v>329</v>
      </c>
      <c r="B17" s="127" t="s">
        <v>345</v>
      </c>
      <c r="C17" s="128" t="s">
        <v>331</v>
      </c>
      <c r="D17" s="126" t="s">
        <v>346</v>
      </c>
      <c r="E17" s="129">
        <v>126753.86</v>
      </c>
      <c r="F17" s="129">
        <v>126753.86</v>
      </c>
      <c r="G17" s="131"/>
      <c r="H17" s="111"/>
    </row>
    <row r="18" ht="20" customHeight="1" spans="1:8">
      <c r="A18" s="126" t="s">
        <v>329</v>
      </c>
      <c r="B18" s="127" t="s">
        <v>347</v>
      </c>
      <c r="C18" s="128" t="s">
        <v>331</v>
      </c>
      <c r="D18" s="126" t="s">
        <v>348</v>
      </c>
      <c r="E18" s="129">
        <v>39456.82</v>
      </c>
      <c r="F18" s="129">
        <v>39456.82</v>
      </c>
      <c r="G18" s="131"/>
      <c r="H18" s="111"/>
    </row>
    <row r="19" ht="20" customHeight="1" spans="1:8">
      <c r="A19" s="126" t="s">
        <v>329</v>
      </c>
      <c r="B19" s="127" t="s">
        <v>349</v>
      </c>
      <c r="C19" s="128" t="s">
        <v>331</v>
      </c>
      <c r="D19" s="126" t="s">
        <v>350</v>
      </c>
      <c r="E19" s="129">
        <v>464023.56</v>
      </c>
      <c r="F19" s="132">
        <v>464023.56</v>
      </c>
      <c r="G19" s="133"/>
      <c r="H19" s="111"/>
    </row>
    <row r="20" ht="20" customHeight="1" spans="1:8">
      <c r="A20" s="126" t="s">
        <v>201</v>
      </c>
      <c r="B20" s="127" t="s">
        <v>16</v>
      </c>
      <c r="C20" s="128" t="s">
        <v>16</v>
      </c>
      <c r="D20" s="126" t="s">
        <v>351</v>
      </c>
      <c r="E20" s="129">
        <f>E21+E22+E23+E24+E25+E26+E27+E28+E29</f>
        <v>1045000</v>
      </c>
      <c r="F20" s="134">
        <f>H21+H22+H23+H24+H25+H26+H27+H28+H29</f>
        <v>0</v>
      </c>
      <c r="G20" s="134">
        <f>G21+G22+G23+G24+G25+G26+G27+G28+G29</f>
        <v>1045000</v>
      </c>
      <c r="H20" s="111"/>
    </row>
    <row r="21" ht="20" customHeight="1" spans="1:8">
      <c r="A21" s="126" t="s">
        <v>352</v>
      </c>
      <c r="B21" s="127" t="s">
        <v>330</v>
      </c>
      <c r="C21" s="128" t="s">
        <v>331</v>
      </c>
      <c r="D21" s="127" t="s">
        <v>353</v>
      </c>
      <c r="E21" s="129">
        <v>213500</v>
      </c>
      <c r="F21" s="134"/>
      <c r="G21" s="134">
        <v>213500</v>
      </c>
      <c r="H21" s="111"/>
    </row>
    <row r="22" ht="20" customHeight="1" spans="1:8">
      <c r="A22" s="126" t="s">
        <v>352</v>
      </c>
      <c r="B22" s="127" t="s">
        <v>354</v>
      </c>
      <c r="C22" s="128" t="s">
        <v>331</v>
      </c>
      <c r="D22" s="127" t="s">
        <v>355</v>
      </c>
      <c r="E22" s="129">
        <v>13000</v>
      </c>
      <c r="F22" s="134"/>
      <c r="G22" s="134">
        <v>13000</v>
      </c>
      <c r="H22" s="111"/>
    </row>
    <row r="23" ht="20" customHeight="1" spans="1:8">
      <c r="A23" s="126" t="s">
        <v>352</v>
      </c>
      <c r="B23" s="127" t="s">
        <v>356</v>
      </c>
      <c r="C23" s="128" t="s">
        <v>331</v>
      </c>
      <c r="D23" s="127" t="s">
        <v>357</v>
      </c>
      <c r="E23" s="129">
        <v>25000</v>
      </c>
      <c r="F23" s="134"/>
      <c r="G23" s="134">
        <v>25000</v>
      </c>
      <c r="H23" s="111"/>
    </row>
    <row r="24" ht="20" customHeight="1" spans="1:8">
      <c r="A24" s="126" t="s">
        <v>352</v>
      </c>
      <c r="B24" s="127" t="s">
        <v>337</v>
      </c>
      <c r="C24" s="128" t="s">
        <v>331</v>
      </c>
      <c r="D24" s="127" t="s">
        <v>358</v>
      </c>
      <c r="E24" s="129">
        <v>85000</v>
      </c>
      <c r="F24" s="134"/>
      <c r="G24" s="134">
        <v>85000</v>
      </c>
      <c r="H24" s="111"/>
    </row>
    <row r="25" ht="20" customHeight="1" spans="1:8">
      <c r="A25" s="126" t="s">
        <v>352</v>
      </c>
      <c r="B25" s="127" t="s">
        <v>345</v>
      </c>
      <c r="C25" s="128" t="s">
        <v>331</v>
      </c>
      <c r="D25" s="127" t="s">
        <v>359</v>
      </c>
      <c r="E25" s="129">
        <v>313000</v>
      </c>
      <c r="F25" s="134"/>
      <c r="G25" s="134">
        <v>313000</v>
      </c>
      <c r="H25" s="111"/>
    </row>
    <row r="26" ht="20" customHeight="1" spans="1:8">
      <c r="A26" s="126" t="s">
        <v>352</v>
      </c>
      <c r="B26" s="127" t="s">
        <v>360</v>
      </c>
      <c r="C26" s="128" t="s">
        <v>331</v>
      </c>
      <c r="D26" s="127" t="s">
        <v>361</v>
      </c>
      <c r="E26" s="129">
        <v>15000</v>
      </c>
      <c r="F26" s="134"/>
      <c r="G26" s="134">
        <v>15000</v>
      </c>
      <c r="H26" s="111"/>
    </row>
    <row r="27" ht="20" customHeight="1" spans="1:8">
      <c r="A27" s="126" t="s">
        <v>352</v>
      </c>
      <c r="B27" s="127" t="s">
        <v>362</v>
      </c>
      <c r="C27" s="128" t="s">
        <v>331</v>
      </c>
      <c r="D27" s="127" t="s">
        <v>363</v>
      </c>
      <c r="E27" s="129">
        <v>40000</v>
      </c>
      <c r="F27" s="134"/>
      <c r="G27" s="134">
        <v>40000</v>
      </c>
      <c r="H27" s="111"/>
    </row>
    <row r="28" ht="20" customHeight="1" spans="1:8">
      <c r="A28" s="126" t="s">
        <v>352</v>
      </c>
      <c r="B28" s="127" t="s">
        <v>364</v>
      </c>
      <c r="C28" s="128" t="s">
        <v>331</v>
      </c>
      <c r="D28" s="127" t="s">
        <v>365</v>
      </c>
      <c r="E28" s="129">
        <v>36500</v>
      </c>
      <c r="F28" s="134"/>
      <c r="G28" s="134">
        <v>36500</v>
      </c>
      <c r="H28" s="111"/>
    </row>
    <row r="29" ht="20" customHeight="1" spans="1:8">
      <c r="A29" s="126" t="s">
        <v>352</v>
      </c>
      <c r="B29" s="127" t="s">
        <v>366</v>
      </c>
      <c r="C29" s="128" t="s">
        <v>331</v>
      </c>
      <c r="D29" s="127" t="s">
        <v>367</v>
      </c>
      <c r="E29" s="129">
        <v>304000</v>
      </c>
      <c r="F29" s="134"/>
      <c r="G29" s="134">
        <v>304000</v>
      </c>
      <c r="H29" s="111"/>
    </row>
    <row r="30" ht="20" customHeight="1" spans="1:8">
      <c r="A30" s="126" t="s">
        <v>221</v>
      </c>
      <c r="B30" s="127" t="s">
        <v>16</v>
      </c>
      <c r="C30" s="128" t="s">
        <v>16</v>
      </c>
      <c r="D30" s="126" t="s">
        <v>368</v>
      </c>
      <c r="E30" s="130">
        <f>E31+E32+E33+E34</f>
        <v>191066</v>
      </c>
      <c r="F30" s="135">
        <f>F31+F32+F33+F34</f>
        <v>191066</v>
      </c>
      <c r="G30" s="136"/>
      <c r="H30" s="111"/>
    </row>
    <row r="31" ht="20" customHeight="1" spans="1:8">
      <c r="A31" s="126" t="s">
        <v>369</v>
      </c>
      <c r="B31" s="127" t="s">
        <v>330</v>
      </c>
      <c r="C31" s="128" t="s">
        <v>331</v>
      </c>
      <c r="D31" s="126" t="s">
        <v>370</v>
      </c>
      <c r="E31" s="130">
        <v>150050</v>
      </c>
      <c r="F31" s="130">
        <v>150050</v>
      </c>
      <c r="G31" s="131"/>
      <c r="H31" s="111"/>
    </row>
    <row r="32" ht="20" customHeight="1" spans="1:8">
      <c r="A32" s="126" t="s">
        <v>369</v>
      </c>
      <c r="B32" s="127" t="s">
        <v>354</v>
      </c>
      <c r="C32" s="128" t="s">
        <v>331</v>
      </c>
      <c r="D32" s="126" t="s">
        <v>371</v>
      </c>
      <c r="E32" s="130">
        <v>24624</v>
      </c>
      <c r="F32" s="130">
        <v>24624</v>
      </c>
      <c r="G32" s="131"/>
      <c r="H32" s="111"/>
    </row>
    <row r="33" ht="20" customHeight="1" spans="1:8">
      <c r="A33" s="126" t="s">
        <v>369</v>
      </c>
      <c r="B33" s="127" t="s">
        <v>337</v>
      </c>
      <c r="C33" s="128" t="s">
        <v>331</v>
      </c>
      <c r="D33" s="126" t="s">
        <v>372</v>
      </c>
      <c r="E33" s="130">
        <v>16200</v>
      </c>
      <c r="F33" s="130">
        <v>16200</v>
      </c>
      <c r="G33" s="131"/>
      <c r="H33" s="111"/>
    </row>
    <row r="34" ht="20" customHeight="1" spans="1:8">
      <c r="A34" s="126" t="s">
        <v>369</v>
      </c>
      <c r="B34" s="127" t="s">
        <v>341</v>
      </c>
      <c r="C34" s="128" t="s">
        <v>331</v>
      </c>
      <c r="D34" s="126" t="s">
        <v>373</v>
      </c>
      <c r="E34" s="130">
        <v>192</v>
      </c>
      <c r="F34" s="130">
        <v>192</v>
      </c>
      <c r="G34" s="131"/>
      <c r="H34" s="111"/>
    </row>
    <row r="35" ht="20" customHeight="1" spans="1:8">
      <c r="A35" s="137"/>
      <c r="B35" s="137"/>
      <c r="C35" s="138"/>
      <c r="D35" s="139"/>
      <c r="E35" s="140"/>
      <c r="F35" s="140"/>
      <c r="G35" s="111"/>
      <c r="H35" s="141"/>
    </row>
    <row r="36" ht="20" customHeight="1" spans="1:8">
      <c r="A36" s="137"/>
      <c r="B36" s="137"/>
      <c r="C36" s="138"/>
      <c r="D36" s="142"/>
      <c r="E36" s="137"/>
      <c r="F36" s="137"/>
      <c r="G36" s="141"/>
      <c r="H36" s="141"/>
    </row>
    <row r="37" ht="20" customHeight="1" spans="1:8">
      <c r="A37" s="137"/>
      <c r="B37" s="137"/>
      <c r="C37" s="138"/>
      <c r="D37" s="142"/>
      <c r="E37" s="137"/>
      <c r="F37" s="137"/>
      <c r="G37" s="141"/>
      <c r="H37" s="141"/>
    </row>
    <row r="38" ht="20" customHeight="1" spans="1:8">
      <c r="A38" s="137"/>
      <c r="B38" s="137"/>
      <c r="C38" s="138"/>
      <c r="D38" s="139"/>
      <c r="E38" s="137"/>
      <c r="F38" s="137"/>
      <c r="G38" s="141"/>
      <c r="H38" s="141"/>
    </row>
    <row r="39" ht="20" customHeight="1" spans="1:8">
      <c r="A39" s="137"/>
      <c r="B39" s="137"/>
      <c r="C39" s="138"/>
      <c r="D39" s="139"/>
      <c r="E39" s="137"/>
      <c r="F39" s="137"/>
      <c r="G39" s="141"/>
      <c r="H39" s="141"/>
    </row>
    <row r="40" ht="20.1" customHeight="1" spans="1:8">
      <c r="A40" s="137"/>
      <c r="B40" s="137"/>
      <c r="C40" s="138"/>
      <c r="D40" s="142"/>
      <c r="E40" s="137"/>
      <c r="F40" s="137"/>
      <c r="G40" s="141"/>
      <c r="H40" s="141"/>
    </row>
    <row r="41" ht="20.1" customHeight="1" spans="1:8">
      <c r="A41" s="137"/>
      <c r="B41" s="137"/>
      <c r="C41" s="138"/>
      <c r="D41" s="142"/>
      <c r="E41" s="137"/>
      <c r="F41" s="137"/>
      <c r="G41" s="141"/>
      <c r="H41" s="141"/>
    </row>
    <row r="42" ht="20.1" customHeight="1" spans="1:8">
      <c r="A42" s="137"/>
      <c r="B42" s="137"/>
      <c r="C42" s="138"/>
      <c r="D42" s="139"/>
      <c r="E42" s="137"/>
      <c r="F42" s="137"/>
      <c r="G42" s="141"/>
      <c r="H42" s="141"/>
    </row>
    <row r="43" ht="20.1" customHeight="1" spans="1:8">
      <c r="A43" s="137"/>
      <c r="B43" s="137"/>
      <c r="C43" s="138"/>
      <c r="D43" s="139"/>
      <c r="E43" s="137"/>
      <c r="F43" s="137"/>
      <c r="G43" s="141"/>
      <c r="H43" s="141"/>
    </row>
    <row r="44" ht="20.1" customHeight="1" spans="1:8">
      <c r="A44" s="137"/>
      <c r="B44" s="137"/>
      <c r="C44" s="138"/>
      <c r="D44" s="143"/>
      <c r="E44" s="137"/>
      <c r="F44" s="137"/>
      <c r="G44" s="141"/>
      <c r="H44" s="141"/>
    </row>
    <row r="45" ht="20.1" customHeight="1" spans="1:8">
      <c r="A45" s="137"/>
      <c r="B45" s="137"/>
      <c r="C45" s="138"/>
      <c r="D45" s="142"/>
      <c r="E45" s="137"/>
      <c r="F45" s="137"/>
      <c r="G45" s="141"/>
      <c r="H45" s="141"/>
    </row>
    <row r="46" ht="20.1" customHeight="1" spans="1:8">
      <c r="A46" s="142"/>
      <c r="B46" s="142"/>
      <c r="C46" s="144"/>
      <c r="D46" s="142"/>
      <c r="E46" s="137"/>
      <c r="F46" s="137"/>
      <c r="G46" s="141"/>
      <c r="H46" s="141"/>
    </row>
    <row r="47" ht="20.1" customHeight="1" spans="1:8">
      <c r="A47" s="141"/>
      <c r="B47" s="141"/>
      <c r="C47" s="111"/>
      <c r="D47" s="145"/>
      <c r="E47" s="141"/>
      <c r="F47" s="141"/>
      <c r="G47" s="141"/>
      <c r="H47" s="141"/>
    </row>
    <row r="48" ht="20.1" customHeight="1" spans="1:8">
      <c r="A48" s="141"/>
      <c r="B48" s="141"/>
      <c r="C48" s="111"/>
      <c r="D48" s="145"/>
      <c r="E48" s="141"/>
      <c r="F48" s="141"/>
      <c r="G48" s="141"/>
      <c r="H48" s="141"/>
    </row>
    <row r="49" ht="20.1" customHeight="1" spans="1:8">
      <c r="A49" s="141"/>
      <c r="B49" s="141"/>
      <c r="C49" s="111"/>
      <c r="D49" s="145"/>
      <c r="E49" s="141"/>
      <c r="F49" s="141"/>
      <c r="G49" s="141"/>
      <c r="H49" s="141"/>
    </row>
    <row r="50" ht="20.1" customHeight="1" spans="1:8">
      <c r="A50" s="141"/>
      <c r="B50" s="141"/>
      <c r="C50" s="111"/>
      <c r="D50" s="145"/>
      <c r="E50" s="141"/>
      <c r="F50" s="141"/>
      <c r="G50" s="141"/>
      <c r="H50" s="141"/>
    </row>
    <row r="51" ht="20.1" customHeight="1" spans="1:8">
      <c r="A51" s="141"/>
      <c r="B51" s="141"/>
      <c r="C51" s="111"/>
      <c r="D51" s="145"/>
      <c r="E51" s="141"/>
      <c r="F51" s="141"/>
      <c r="G51" s="141"/>
      <c r="H51" s="141"/>
    </row>
    <row r="52" ht="20.1" customHeight="1" spans="1:8">
      <c r="A52" s="141"/>
      <c r="B52" s="141"/>
      <c r="C52" s="111"/>
      <c r="D52" s="145"/>
      <c r="E52" s="141"/>
      <c r="F52" s="141"/>
      <c r="G52" s="141"/>
      <c r="H52" s="141"/>
    </row>
    <row r="53" ht="20.1" customHeight="1" spans="1:8">
      <c r="A53" s="141"/>
      <c r="B53" s="141"/>
      <c r="C53" s="111"/>
      <c r="D53" s="145"/>
      <c r="E53" s="141"/>
      <c r="F53" s="141"/>
      <c r="G53" s="141"/>
      <c r="H53" s="141"/>
    </row>
    <row r="54" ht="20.1" customHeight="1" spans="1:8">
      <c r="A54" s="141"/>
      <c r="B54" s="141"/>
      <c r="C54" s="111"/>
      <c r="D54" s="145"/>
      <c r="E54" s="141"/>
      <c r="F54" s="141"/>
      <c r="G54" s="141"/>
      <c r="H54" s="141"/>
    </row>
    <row r="55" ht="20.1" customHeight="1" spans="1:8">
      <c r="A55" s="141"/>
      <c r="B55" s="141"/>
      <c r="C55" s="111"/>
      <c r="D55" s="145"/>
      <c r="E55" s="141"/>
      <c r="F55" s="141"/>
      <c r="G55" s="141"/>
      <c r="H55" s="141"/>
    </row>
    <row r="56" ht="20.1" customHeight="1" spans="1:8">
      <c r="A56" s="141"/>
      <c r="B56" s="141"/>
      <c r="C56" s="111"/>
      <c r="D56" s="145"/>
      <c r="E56" s="141"/>
      <c r="F56" s="141"/>
      <c r="G56" s="141"/>
      <c r="H56" s="141"/>
    </row>
  </sheetData>
  <sheetProtection formatCells="0" formatColumns="0" formatRows="0" insertRows="0" insertColumns="0" insertHyperlinks="0" deleteColumns="0" deleteRows="0" sort="0" autoFilter="0" pivotTables="0"/>
  <mergeCells count="10"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750011920929" right="0.393750011920929" top="0.787500023841858" bottom="0.393750011920929" header="0" footer="0"/>
  <pageSetup paperSize="9" scale="50" fitToHeight="100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52"/>
  <sheetViews>
    <sheetView showGridLines="0" showZeros="0" workbookViewId="0">
      <selection activeCell="E15" sqref="E15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8.5" customWidth="1"/>
    <col min="6" max="6" width="25" customWidth="1"/>
    <col min="7" max="243" width="10.6666666666667" customWidth="1"/>
  </cols>
  <sheetData>
    <row r="1" ht="20.1" customHeight="1" spans="1:243">
      <c r="A1" s="22"/>
      <c r="B1" s="23"/>
      <c r="C1" s="23"/>
      <c r="D1" s="23"/>
      <c r="E1" s="23"/>
      <c r="F1" s="24" t="s">
        <v>374</v>
      </c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</row>
    <row r="2" ht="20.1" customHeight="1" spans="1:243">
      <c r="A2" s="25" t="s">
        <v>375</v>
      </c>
      <c r="B2" s="25"/>
      <c r="C2" s="25"/>
      <c r="D2" s="25"/>
      <c r="E2" s="25"/>
      <c r="F2" s="25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56"/>
      <c r="FE2" s="56"/>
      <c r="FF2" s="56"/>
      <c r="FG2" s="56"/>
      <c r="FH2" s="56"/>
      <c r="FI2" s="56"/>
      <c r="FJ2" s="56"/>
      <c r="FK2" s="56"/>
      <c r="FL2" s="56"/>
      <c r="FM2" s="56"/>
      <c r="FN2" s="56"/>
      <c r="FO2" s="56"/>
      <c r="FP2" s="56"/>
      <c r="FQ2" s="56"/>
      <c r="FR2" s="56"/>
      <c r="FS2" s="56"/>
      <c r="FT2" s="56"/>
      <c r="FU2" s="56"/>
      <c r="FV2" s="56"/>
      <c r="FW2" s="56"/>
      <c r="FX2" s="56"/>
      <c r="FY2" s="56"/>
      <c r="FZ2" s="56"/>
      <c r="GA2" s="56"/>
      <c r="GB2" s="56"/>
      <c r="GC2" s="56"/>
      <c r="GD2" s="56"/>
      <c r="GE2" s="56"/>
      <c r="GF2" s="56"/>
      <c r="GG2" s="56"/>
      <c r="GH2" s="56"/>
      <c r="GI2" s="56"/>
      <c r="GJ2" s="56"/>
      <c r="GK2" s="56"/>
      <c r="GL2" s="56"/>
      <c r="GM2" s="56"/>
      <c r="GN2" s="56"/>
      <c r="GO2" s="56"/>
      <c r="GP2" s="56"/>
      <c r="GQ2" s="56"/>
      <c r="GR2" s="56"/>
      <c r="GS2" s="56"/>
      <c r="GT2" s="56"/>
      <c r="GU2" s="56"/>
      <c r="GV2" s="56"/>
      <c r="GW2" s="56"/>
      <c r="GX2" s="56"/>
      <c r="GY2" s="56"/>
      <c r="GZ2" s="56"/>
      <c r="HA2" s="56"/>
      <c r="HB2" s="56"/>
      <c r="HC2" s="56"/>
      <c r="HD2" s="56"/>
      <c r="HE2" s="56"/>
      <c r="HF2" s="56"/>
      <c r="HG2" s="56"/>
      <c r="HH2" s="56"/>
      <c r="HI2" s="56"/>
      <c r="HJ2" s="56"/>
      <c r="HK2" s="56"/>
      <c r="HL2" s="56"/>
      <c r="HM2" s="56"/>
      <c r="HN2" s="56"/>
      <c r="HO2" s="56"/>
      <c r="HP2" s="56"/>
      <c r="HQ2" s="56"/>
      <c r="HR2" s="56"/>
      <c r="HS2" s="56"/>
      <c r="HT2" s="56"/>
      <c r="HU2" s="56"/>
      <c r="HV2" s="56"/>
      <c r="HW2" s="56"/>
      <c r="HX2" s="56"/>
      <c r="HY2" s="56"/>
      <c r="HZ2" s="56"/>
      <c r="IA2" s="56"/>
      <c r="IB2" s="56"/>
      <c r="IC2" s="56"/>
      <c r="ID2" s="56"/>
      <c r="IE2" s="56"/>
      <c r="IF2" s="56"/>
      <c r="IG2" s="56"/>
      <c r="IH2" s="56"/>
      <c r="II2" s="56"/>
    </row>
    <row r="3" ht="20.1" customHeight="1" spans="1:243">
      <c r="A3" s="90" t="s">
        <v>5</v>
      </c>
      <c r="B3" s="26"/>
      <c r="C3" s="26"/>
      <c r="D3" s="105"/>
      <c r="E3" s="105"/>
      <c r="F3" s="28" t="s">
        <v>6</v>
      </c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</row>
    <row r="4" ht="20.1" customHeight="1" spans="1:243">
      <c r="A4" s="29" t="s">
        <v>71</v>
      </c>
      <c r="B4" s="30"/>
      <c r="C4" s="31"/>
      <c r="D4" s="106" t="s">
        <v>72</v>
      </c>
      <c r="E4" s="66" t="s">
        <v>376</v>
      </c>
      <c r="F4" s="33" t="s">
        <v>76</v>
      </c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6"/>
      <c r="HZ4" s="56"/>
      <c r="IA4" s="56"/>
      <c r="IB4" s="56"/>
      <c r="IC4" s="56"/>
      <c r="ID4" s="56"/>
      <c r="IE4" s="56"/>
      <c r="IF4" s="56"/>
      <c r="IG4" s="56"/>
      <c r="IH4" s="56"/>
      <c r="II4" s="56"/>
    </row>
    <row r="5" ht="20.1" customHeight="1" spans="1:243">
      <c r="A5" s="37" t="s">
        <v>83</v>
      </c>
      <c r="B5" s="38" t="s">
        <v>84</v>
      </c>
      <c r="C5" s="39" t="s">
        <v>85</v>
      </c>
      <c r="D5" s="40"/>
      <c r="E5" s="41"/>
      <c r="F5" s="43"/>
      <c r="G5" s="61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</row>
    <row r="6" ht="20.1" customHeight="1" spans="1:243">
      <c r="A6" s="77" t="s">
        <v>83</v>
      </c>
      <c r="B6" s="77" t="s">
        <v>84</v>
      </c>
      <c r="C6" s="77" t="s">
        <v>85</v>
      </c>
      <c r="D6" s="77" t="s">
        <v>377</v>
      </c>
      <c r="E6" s="77" t="s">
        <v>378</v>
      </c>
      <c r="F6" s="78" t="s">
        <v>379</v>
      </c>
      <c r="G6" s="61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</row>
    <row r="7" ht="20.1" customHeight="1" spans="1:243">
      <c r="A7" s="77"/>
      <c r="B7" s="77"/>
      <c r="C7" s="77"/>
      <c r="D7" s="77"/>
      <c r="E7" s="77"/>
      <c r="F7" s="78"/>
      <c r="G7" s="61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</row>
    <row r="8" ht="20.1" customHeight="1" spans="1:243">
      <c r="A8" s="77"/>
      <c r="B8" s="77"/>
      <c r="C8" s="77"/>
      <c r="D8" s="77"/>
      <c r="E8" s="77"/>
      <c r="F8" s="78"/>
      <c r="G8" s="61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</row>
    <row r="9" ht="20.1" customHeight="1" spans="1:243">
      <c r="A9" s="77"/>
      <c r="B9" s="77"/>
      <c r="C9" s="77"/>
      <c r="D9" s="77"/>
      <c r="E9" s="77"/>
      <c r="F9" s="78"/>
      <c r="G9" s="61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</row>
    <row r="10" ht="20.1" customHeight="1" spans="1:243">
      <c r="A10" s="77"/>
      <c r="B10" s="77"/>
      <c r="C10" s="77"/>
      <c r="D10" s="77"/>
      <c r="E10" s="77"/>
      <c r="F10" s="78"/>
      <c r="G10" s="61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</row>
    <row r="11" ht="20.1" customHeight="1" spans="1:243">
      <c r="A11" s="44"/>
      <c r="B11" s="45"/>
      <c r="C11" s="45"/>
      <c r="D11" s="47"/>
      <c r="E11" s="36"/>
      <c r="F11" s="33"/>
      <c r="G11" s="61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</row>
    <row r="12" ht="20.1" customHeight="1" spans="1:243">
      <c r="A12" s="48" t="s">
        <v>380</v>
      </c>
      <c r="B12" s="48"/>
      <c r="C12" s="48"/>
      <c r="D12" s="48"/>
      <c r="E12" s="48"/>
      <c r="F12" s="80"/>
      <c r="G12" s="61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60"/>
      <c r="FU12" s="60"/>
      <c r="FV12" s="60"/>
      <c r="FW12" s="60"/>
      <c r="FX12" s="60"/>
      <c r="FY12" s="60"/>
      <c r="FZ12" s="60"/>
      <c r="GA12" s="60"/>
      <c r="GB12" s="60"/>
      <c r="GC12" s="60"/>
      <c r="GD12" s="60"/>
      <c r="GE12" s="60"/>
      <c r="GF12" s="60"/>
      <c r="GG12" s="60"/>
      <c r="GH12" s="60"/>
      <c r="GI12" s="60"/>
      <c r="GJ12" s="60"/>
      <c r="GK12" s="60"/>
      <c r="GL12" s="60"/>
      <c r="GM12" s="60"/>
      <c r="GN12" s="60"/>
      <c r="GO12" s="60"/>
      <c r="GP12" s="60"/>
      <c r="GQ12" s="60"/>
      <c r="GR12" s="60"/>
      <c r="GS12" s="60"/>
      <c r="GT12" s="60"/>
      <c r="GU12" s="60"/>
      <c r="GV12" s="60"/>
      <c r="GW12" s="60"/>
      <c r="GX12" s="60"/>
      <c r="GY12" s="60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0"/>
      <c r="HK12" s="60"/>
      <c r="HL12" s="60"/>
      <c r="HM12" s="60"/>
      <c r="HN12" s="60"/>
      <c r="HO12" s="60"/>
      <c r="HP12" s="60"/>
      <c r="HQ12" s="60"/>
      <c r="HR12" s="60"/>
      <c r="HS12" s="60"/>
      <c r="HT12" s="60"/>
      <c r="HU12" s="60"/>
      <c r="HV12" s="60"/>
      <c r="HW12" s="60"/>
      <c r="HX12" s="60"/>
      <c r="HY12" s="60"/>
      <c r="HZ12" s="60"/>
      <c r="IA12" s="60"/>
      <c r="IB12" s="60"/>
      <c r="IC12" s="60"/>
      <c r="ID12" s="60"/>
      <c r="IE12" s="60"/>
      <c r="IF12" s="60"/>
      <c r="IG12" s="60"/>
      <c r="IH12" s="60"/>
      <c r="II12" s="60"/>
    </row>
    <row r="13" ht="20.1" customHeight="1" spans="6:243">
      <c r="F13" s="52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53"/>
      <c r="FE13" s="53"/>
      <c r="FF13" s="53"/>
      <c r="FG13" s="53"/>
      <c r="FH13" s="53"/>
      <c r="FI13" s="53"/>
      <c r="FJ13" s="53"/>
      <c r="FK13" s="53"/>
      <c r="FL13" s="53"/>
      <c r="FM13" s="53"/>
      <c r="FN13" s="53"/>
      <c r="FO13" s="53"/>
      <c r="FP13" s="53"/>
      <c r="FQ13" s="53"/>
      <c r="FR13" s="53"/>
      <c r="FS13" s="53"/>
      <c r="FT13" s="53"/>
      <c r="FU13" s="53"/>
      <c r="FV13" s="53"/>
      <c r="FW13" s="53"/>
      <c r="FX13" s="53"/>
      <c r="FY13" s="53"/>
      <c r="FZ13" s="53"/>
      <c r="GA13" s="53"/>
      <c r="GB13" s="53"/>
      <c r="GC13" s="53"/>
      <c r="GD13" s="53"/>
      <c r="GE13" s="53"/>
      <c r="GF13" s="53"/>
      <c r="GG13" s="53"/>
      <c r="GH13" s="53"/>
      <c r="GI13" s="53"/>
      <c r="GJ13" s="53"/>
      <c r="GK13" s="53"/>
      <c r="GL13" s="53"/>
      <c r="GM13" s="53"/>
      <c r="GN13" s="53"/>
      <c r="GO13" s="53"/>
      <c r="GP13" s="53"/>
      <c r="GQ13" s="53"/>
      <c r="GR13" s="53"/>
      <c r="GS13" s="53"/>
      <c r="GT13" s="53"/>
      <c r="GU13" s="53"/>
      <c r="GV13" s="53"/>
      <c r="GW13" s="53"/>
      <c r="GX13" s="53"/>
      <c r="GY13" s="53"/>
      <c r="GZ13" s="53"/>
      <c r="HA13" s="53"/>
      <c r="HB13" s="53"/>
      <c r="HC13" s="53"/>
      <c r="HD13" s="53"/>
      <c r="HE13" s="53"/>
      <c r="HF13" s="53"/>
      <c r="HG13" s="53"/>
      <c r="HH13" s="53"/>
      <c r="HI13" s="53"/>
      <c r="HJ13" s="53"/>
      <c r="HK13" s="53"/>
      <c r="HL13" s="53"/>
      <c r="HM13" s="53"/>
      <c r="HN13" s="53"/>
      <c r="HO13" s="53"/>
      <c r="HP13" s="53"/>
      <c r="HQ13" s="53"/>
      <c r="HR13" s="53"/>
      <c r="HS13" s="53"/>
      <c r="HT13" s="53"/>
      <c r="HU13" s="53"/>
      <c r="HV13" s="53"/>
      <c r="HW13" s="53"/>
      <c r="HX13" s="53"/>
      <c r="HY13" s="53"/>
      <c r="HZ13" s="53"/>
      <c r="IA13" s="53"/>
      <c r="IB13" s="53"/>
      <c r="IC13" s="53"/>
      <c r="ID13" s="53"/>
      <c r="IE13" s="53"/>
      <c r="IF13" s="53"/>
      <c r="IG13" s="53"/>
      <c r="IH13" s="53"/>
      <c r="II13" s="53"/>
    </row>
    <row r="14" ht="20.1" customHeight="1" spans="1:243">
      <c r="A14" s="51"/>
      <c r="B14" s="51"/>
      <c r="C14" s="51"/>
      <c r="D14" s="51"/>
      <c r="E14" s="51"/>
      <c r="F14" s="52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  <c r="FE14" s="53"/>
      <c r="FF14" s="53"/>
      <c r="FG14" s="53"/>
      <c r="FH14" s="53"/>
      <c r="FI14" s="53"/>
      <c r="FJ14" s="53"/>
      <c r="FK14" s="53"/>
      <c r="FL14" s="53"/>
      <c r="FM14" s="53"/>
      <c r="FN14" s="53"/>
      <c r="FO14" s="53"/>
      <c r="FP14" s="53"/>
      <c r="FQ14" s="53"/>
      <c r="FR14" s="53"/>
      <c r="FS14" s="53"/>
      <c r="FT14" s="53"/>
      <c r="FU14" s="53"/>
      <c r="FV14" s="53"/>
      <c r="FW14" s="53"/>
      <c r="FX14" s="53"/>
      <c r="FY14" s="53"/>
      <c r="FZ14" s="53"/>
      <c r="GA14" s="53"/>
      <c r="GB14" s="53"/>
      <c r="GC14" s="53"/>
      <c r="GD14" s="53"/>
      <c r="GE14" s="53"/>
      <c r="GF14" s="53"/>
      <c r="GG14" s="53"/>
      <c r="GH14" s="53"/>
      <c r="GI14" s="5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T14" s="53"/>
      <c r="GU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F14" s="53"/>
      <c r="HG14" s="53"/>
      <c r="HH14" s="53"/>
      <c r="HI14" s="53"/>
      <c r="HJ14" s="53"/>
      <c r="HK14" s="53"/>
      <c r="HL14" s="53"/>
      <c r="HM14" s="53"/>
      <c r="HN14" s="53"/>
      <c r="HO14" s="53"/>
      <c r="HP14" s="53"/>
      <c r="HQ14" s="53"/>
      <c r="HR14" s="53"/>
      <c r="HS14" s="53"/>
      <c r="HT14" s="53"/>
      <c r="HU14" s="53"/>
      <c r="HV14" s="53"/>
      <c r="HW14" s="53"/>
      <c r="HX14" s="53"/>
      <c r="HY14" s="53"/>
      <c r="HZ14" s="53"/>
      <c r="IA14" s="53"/>
      <c r="IB14" s="53"/>
      <c r="IC14" s="53"/>
      <c r="ID14" s="53"/>
      <c r="IE14" s="53"/>
      <c r="IF14" s="53"/>
      <c r="IG14" s="53"/>
      <c r="IH14" s="53"/>
      <c r="II14" s="53"/>
    </row>
    <row r="15" ht="20.1" customHeight="1" spans="1:243">
      <c r="A15" s="51"/>
      <c r="B15" s="51"/>
      <c r="C15" s="51"/>
      <c r="D15" s="52"/>
      <c r="E15" s="52"/>
      <c r="F15" s="52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53"/>
      <c r="EA15" s="53"/>
      <c r="EB15" s="53"/>
      <c r="EC15" s="53"/>
      <c r="ED15" s="53"/>
      <c r="EE15" s="53"/>
      <c r="EF15" s="53"/>
      <c r="EG15" s="53"/>
      <c r="EH15" s="53"/>
      <c r="EI15" s="53"/>
      <c r="EJ15" s="53"/>
      <c r="EK15" s="53"/>
      <c r="EL15" s="53"/>
      <c r="EM15" s="53"/>
      <c r="EN15" s="53"/>
      <c r="EO15" s="53"/>
      <c r="EP15" s="53"/>
      <c r="EQ15" s="53"/>
      <c r="ER15" s="53"/>
      <c r="ES15" s="53"/>
      <c r="ET15" s="53"/>
      <c r="EU15" s="53"/>
      <c r="EV15" s="53"/>
      <c r="EW15" s="53"/>
      <c r="EX15" s="53"/>
      <c r="EY15" s="53"/>
      <c r="EZ15" s="53"/>
      <c r="FA15" s="53"/>
      <c r="FB15" s="53"/>
      <c r="FC15" s="53"/>
      <c r="FD15" s="53"/>
      <c r="FE15" s="53"/>
      <c r="FF15" s="53"/>
      <c r="FG15" s="53"/>
      <c r="FH15" s="53"/>
      <c r="FI15" s="53"/>
      <c r="FJ15" s="53"/>
      <c r="FK15" s="53"/>
      <c r="FL15" s="53"/>
      <c r="FM15" s="53"/>
      <c r="FN15" s="53"/>
      <c r="FO15" s="53"/>
      <c r="FP15" s="53"/>
      <c r="FQ15" s="53"/>
      <c r="FR15" s="53"/>
      <c r="FS15" s="53"/>
      <c r="FT15" s="53"/>
      <c r="FU15" s="53"/>
      <c r="FV15" s="53"/>
      <c r="FW15" s="53"/>
      <c r="FX15" s="53"/>
      <c r="FY15" s="53"/>
      <c r="FZ15" s="53"/>
      <c r="GA15" s="53"/>
      <c r="GB15" s="53"/>
      <c r="GC15" s="53"/>
      <c r="GD15" s="53"/>
      <c r="GE15" s="53"/>
      <c r="GF15" s="53"/>
      <c r="GG15" s="53"/>
      <c r="GH15" s="53"/>
      <c r="GI15" s="53"/>
      <c r="GJ15" s="53"/>
      <c r="GK15" s="53"/>
      <c r="GL15" s="53"/>
      <c r="GM15" s="53"/>
      <c r="GN15" s="53"/>
      <c r="GO15" s="53"/>
      <c r="GP15" s="53"/>
      <c r="GQ15" s="53"/>
      <c r="GR15" s="53"/>
      <c r="GS15" s="53"/>
      <c r="GT15" s="53"/>
      <c r="GU15" s="53"/>
      <c r="GV15" s="53"/>
      <c r="GW15" s="53"/>
      <c r="GX15" s="53"/>
      <c r="GY15" s="53"/>
      <c r="GZ15" s="53"/>
      <c r="HA15" s="53"/>
      <c r="HB15" s="53"/>
      <c r="HC15" s="53"/>
      <c r="HD15" s="53"/>
      <c r="HE15" s="53"/>
      <c r="HF15" s="53"/>
      <c r="HG15" s="53"/>
      <c r="HH15" s="53"/>
      <c r="HI15" s="53"/>
      <c r="HJ15" s="53"/>
      <c r="HK15" s="53"/>
      <c r="HL15" s="53"/>
      <c r="HM15" s="53"/>
      <c r="HN15" s="53"/>
      <c r="HO15" s="53"/>
      <c r="HP15" s="53"/>
      <c r="HQ15" s="53"/>
      <c r="HR15" s="53"/>
      <c r="HS15" s="53"/>
      <c r="HT15" s="53"/>
      <c r="HU15" s="53"/>
      <c r="HV15" s="53"/>
      <c r="HW15" s="53"/>
      <c r="HX15" s="53"/>
      <c r="HY15" s="53"/>
      <c r="HZ15" s="53"/>
      <c r="IA15" s="53"/>
      <c r="IB15" s="53"/>
      <c r="IC15" s="53"/>
      <c r="ID15" s="53"/>
      <c r="IE15" s="53"/>
      <c r="IF15" s="53"/>
      <c r="IG15" s="53"/>
      <c r="IH15" s="53"/>
      <c r="II15" s="53"/>
    </row>
    <row r="16" ht="20.1" customHeight="1" spans="1:243">
      <c r="A16" s="51"/>
      <c r="B16" s="51"/>
      <c r="C16" s="51"/>
      <c r="D16" s="52"/>
      <c r="E16" s="52" t="s">
        <v>16</v>
      </c>
      <c r="F16" s="52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53"/>
      <c r="FE16" s="53"/>
      <c r="FF16" s="53"/>
      <c r="FG16" s="53"/>
      <c r="FH16" s="53"/>
      <c r="FI16" s="53"/>
      <c r="FJ16" s="53"/>
      <c r="FK16" s="53"/>
      <c r="FL16" s="53"/>
      <c r="FM16" s="53"/>
      <c r="FN16" s="53"/>
      <c r="FO16" s="53"/>
      <c r="FP16" s="53"/>
      <c r="FQ16" s="53"/>
      <c r="FR16" s="53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53"/>
      <c r="GJ16" s="53"/>
      <c r="GK16" s="53"/>
      <c r="GL16" s="53"/>
      <c r="GM16" s="53"/>
      <c r="GN16" s="53"/>
      <c r="GO16" s="53"/>
      <c r="GP16" s="53"/>
      <c r="GQ16" s="53"/>
      <c r="GR16" s="53"/>
      <c r="GS16" s="53"/>
      <c r="GT16" s="53"/>
      <c r="GU16" s="53"/>
      <c r="GV16" s="53"/>
      <c r="GW16" s="53"/>
      <c r="GX16" s="53"/>
      <c r="GY16" s="53"/>
      <c r="GZ16" s="53"/>
      <c r="HA16" s="53"/>
      <c r="HB16" s="53"/>
      <c r="HC16" s="53"/>
      <c r="HD16" s="53"/>
      <c r="HE16" s="53"/>
      <c r="HF16" s="53"/>
      <c r="HG16" s="53"/>
      <c r="HH16" s="53"/>
      <c r="HI16" s="53"/>
      <c r="HJ16" s="53"/>
      <c r="HK16" s="53"/>
      <c r="HL16" s="53"/>
      <c r="HM16" s="53"/>
      <c r="HN16" s="53"/>
      <c r="HO16" s="53"/>
      <c r="HP16" s="53"/>
      <c r="HQ16" s="53"/>
      <c r="HR16" s="53"/>
      <c r="HS16" s="53"/>
      <c r="HT16" s="53"/>
      <c r="HU16" s="53"/>
      <c r="HV16" s="53"/>
      <c r="HW16" s="53"/>
      <c r="HX16" s="53"/>
      <c r="HY16" s="53"/>
      <c r="HZ16" s="53"/>
      <c r="IA16" s="53"/>
      <c r="IB16" s="53"/>
      <c r="IC16" s="53"/>
      <c r="ID16" s="53"/>
      <c r="IE16" s="53"/>
      <c r="IF16" s="53"/>
      <c r="IG16" s="53"/>
      <c r="IH16" s="53"/>
      <c r="II16" s="53"/>
    </row>
    <row r="17" ht="20.1" customHeight="1" spans="1:243">
      <c r="A17" s="51"/>
      <c r="B17" s="51"/>
      <c r="C17" s="51"/>
      <c r="D17" s="51"/>
      <c r="E17" s="51"/>
      <c r="F17" s="52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53"/>
      <c r="FB17" s="53"/>
      <c r="FC17" s="53"/>
      <c r="FD17" s="53"/>
      <c r="FE17" s="53"/>
      <c r="FF17" s="53"/>
      <c r="FG17" s="53"/>
      <c r="FH17" s="53"/>
      <c r="FI17" s="53"/>
      <c r="FJ17" s="53"/>
      <c r="FK17" s="53"/>
      <c r="FL17" s="53"/>
      <c r="FM17" s="53"/>
      <c r="FN17" s="53"/>
      <c r="FO17" s="53"/>
      <c r="FP17" s="53"/>
      <c r="FQ17" s="53"/>
      <c r="FR17" s="53"/>
      <c r="FS17" s="53"/>
      <c r="FT17" s="53"/>
      <c r="FU17" s="53"/>
      <c r="FV17" s="53"/>
      <c r="FW17" s="53"/>
      <c r="FX17" s="53"/>
      <c r="FY17" s="53"/>
      <c r="FZ17" s="53"/>
      <c r="GA17" s="53"/>
      <c r="GB17" s="53"/>
      <c r="GC17" s="53"/>
      <c r="GD17" s="53"/>
      <c r="GE17" s="53"/>
      <c r="GF17" s="53"/>
      <c r="GG17" s="53"/>
      <c r="GH17" s="53"/>
      <c r="GI17" s="53"/>
      <c r="GJ17" s="53"/>
      <c r="GK17" s="53"/>
      <c r="GL17" s="53"/>
      <c r="GM17" s="53"/>
      <c r="GN17" s="53"/>
      <c r="GO17" s="53"/>
      <c r="GP17" s="53"/>
      <c r="GQ17" s="53"/>
      <c r="GR17" s="53"/>
      <c r="GS17" s="53"/>
      <c r="GT17" s="53"/>
      <c r="GU17" s="53"/>
      <c r="GV17" s="53"/>
      <c r="GW17" s="53"/>
      <c r="GX17" s="53"/>
      <c r="GY17" s="53"/>
      <c r="GZ17" s="53"/>
      <c r="HA17" s="53"/>
      <c r="HB17" s="53"/>
      <c r="HC17" s="53"/>
      <c r="HD17" s="53"/>
      <c r="HE17" s="53"/>
      <c r="HF17" s="53"/>
      <c r="HG17" s="53"/>
      <c r="HH17" s="53"/>
      <c r="HI17" s="53"/>
      <c r="HJ17" s="53"/>
      <c r="HK17" s="53"/>
      <c r="HL17" s="53"/>
      <c r="HM17" s="53"/>
      <c r="HN17" s="53"/>
      <c r="HO17" s="53"/>
      <c r="HP17" s="53"/>
      <c r="HQ17" s="53"/>
      <c r="HR17" s="53"/>
      <c r="HS17" s="53"/>
      <c r="HT17" s="53"/>
      <c r="HU17" s="53"/>
      <c r="HV17" s="53"/>
      <c r="HW17" s="53"/>
      <c r="HX17" s="53"/>
      <c r="HY17" s="53"/>
      <c r="HZ17" s="53"/>
      <c r="IA17" s="53"/>
      <c r="IB17" s="53"/>
      <c r="IC17" s="53"/>
      <c r="ID17" s="53"/>
      <c r="IE17" s="53"/>
      <c r="IF17" s="53"/>
      <c r="IG17" s="53"/>
      <c r="IH17" s="53"/>
      <c r="II17" s="53"/>
    </row>
    <row r="18" ht="20.1" customHeight="1" spans="1:243">
      <c r="A18" s="51"/>
      <c r="B18" s="51"/>
      <c r="C18" s="51"/>
      <c r="D18" s="52"/>
      <c r="E18" s="52"/>
      <c r="F18" s="52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  <c r="DW18" s="53"/>
      <c r="DX18" s="53"/>
      <c r="DY18" s="53"/>
      <c r="DZ18" s="53"/>
      <c r="EA18" s="53"/>
      <c r="EB18" s="53"/>
      <c r="EC18" s="53"/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3"/>
      <c r="EO18" s="53"/>
      <c r="EP18" s="53"/>
      <c r="EQ18" s="53"/>
      <c r="ER18" s="53"/>
      <c r="ES18" s="53"/>
      <c r="ET18" s="53"/>
      <c r="EU18" s="53"/>
      <c r="EV18" s="53"/>
      <c r="EW18" s="53"/>
      <c r="EX18" s="53"/>
      <c r="EY18" s="53"/>
      <c r="EZ18" s="53"/>
      <c r="FA18" s="53"/>
      <c r="FB18" s="53"/>
      <c r="FC18" s="53"/>
      <c r="FD18" s="53"/>
      <c r="FE18" s="53"/>
      <c r="FF18" s="53"/>
      <c r="FG18" s="53"/>
      <c r="FH18" s="53"/>
      <c r="FI18" s="53"/>
      <c r="FJ18" s="53"/>
      <c r="FK18" s="53"/>
      <c r="FL18" s="53"/>
      <c r="FM18" s="53"/>
      <c r="FN18" s="53"/>
      <c r="FO18" s="53"/>
      <c r="FP18" s="53"/>
      <c r="FQ18" s="53"/>
      <c r="FR18" s="53"/>
      <c r="FS18" s="53"/>
      <c r="FT18" s="53"/>
      <c r="FU18" s="53"/>
      <c r="FV18" s="53"/>
      <c r="FW18" s="53"/>
      <c r="FX18" s="53"/>
      <c r="FY18" s="53"/>
      <c r="FZ18" s="53"/>
      <c r="GA18" s="53"/>
      <c r="GB18" s="53"/>
      <c r="GC18" s="53"/>
      <c r="GD18" s="53"/>
      <c r="GE18" s="53"/>
      <c r="GF18" s="53"/>
      <c r="GG18" s="53"/>
      <c r="GH18" s="53"/>
      <c r="GI18" s="53"/>
      <c r="GJ18" s="53"/>
      <c r="GK18" s="53"/>
      <c r="GL18" s="53"/>
      <c r="GM18" s="53"/>
      <c r="GN18" s="53"/>
      <c r="GO18" s="53"/>
      <c r="GP18" s="53"/>
      <c r="GQ18" s="53"/>
      <c r="GR18" s="53"/>
      <c r="GS18" s="53"/>
      <c r="GT18" s="53"/>
      <c r="GU18" s="53"/>
      <c r="GV18" s="53"/>
      <c r="GW18" s="53"/>
      <c r="GX18" s="53"/>
      <c r="GY18" s="53"/>
      <c r="GZ18" s="53"/>
      <c r="HA18" s="53"/>
      <c r="HB18" s="53"/>
      <c r="HC18" s="53"/>
      <c r="HD18" s="53"/>
      <c r="HE18" s="53"/>
      <c r="HF18" s="53"/>
      <c r="HG18" s="53"/>
      <c r="HH18" s="53"/>
      <c r="HI18" s="53"/>
      <c r="HJ18" s="53"/>
      <c r="HK18" s="53"/>
      <c r="HL18" s="53"/>
      <c r="HM18" s="53"/>
      <c r="HN18" s="53"/>
      <c r="HO18" s="53"/>
      <c r="HP18" s="53"/>
      <c r="HQ18" s="53"/>
      <c r="HR18" s="53"/>
      <c r="HS18" s="53"/>
      <c r="HT18" s="53"/>
      <c r="HU18" s="53"/>
      <c r="HV18" s="53"/>
      <c r="HW18" s="53"/>
      <c r="HX18" s="53"/>
      <c r="HY18" s="53"/>
      <c r="HZ18" s="53"/>
      <c r="IA18" s="53"/>
      <c r="IB18" s="53"/>
      <c r="IC18" s="53"/>
      <c r="ID18" s="53"/>
      <c r="IE18" s="53"/>
      <c r="IF18" s="53"/>
      <c r="IG18" s="53"/>
      <c r="IH18" s="53"/>
      <c r="II18" s="53"/>
    </row>
    <row r="19" ht="20.1" customHeight="1" spans="1:243">
      <c r="A19" s="53"/>
      <c r="B19" s="51"/>
      <c r="C19" s="51"/>
      <c r="D19" s="52"/>
      <c r="E19" s="52" t="s">
        <v>381</v>
      </c>
      <c r="F19" s="52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3"/>
      <c r="EP19" s="53"/>
      <c r="EQ19" s="53"/>
      <c r="ER19" s="53"/>
      <c r="ES19" s="53"/>
      <c r="ET19" s="53"/>
      <c r="EU19" s="53"/>
      <c r="EV19" s="53"/>
      <c r="EW19" s="53"/>
      <c r="EX19" s="53"/>
      <c r="EY19" s="53"/>
      <c r="EZ19" s="53"/>
      <c r="FA19" s="53"/>
      <c r="FB19" s="53"/>
      <c r="FC19" s="53"/>
      <c r="FD19" s="53"/>
      <c r="FE19" s="53"/>
      <c r="FF19" s="53"/>
      <c r="FG19" s="53"/>
      <c r="FH19" s="53"/>
      <c r="FI19" s="53"/>
      <c r="FJ19" s="53"/>
      <c r="FK19" s="53"/>
      <c r="FL19" s="53"/>
      <c r="FM19" s="53"/>
      <c r="FN19" s="53"/>
      <c r="FO19" s="53"/>
      <c r="FP19" s="53"/>
      <c r="FQ19" s="53"/>
      <c r="FR19" s="53"/>
      <c r="FS19" s="53"/>
      <c r="FT19" s="53"/>
      <c r="FU19" s="53"/>
      <c r="FV19" s="53"/>
      <c r="FW19" s="53"/>
      <c r="FX19" s="53"/>
      <c r="FY19" s="53"/>
      <c r="FZ19" s="53"/>
      <c r="GA19" s="53"/>
      <c r="GB19" s="53"/>
      <c r="GC19" s="53"/>
      <c r="GD19" s="53"/>
      <c r="GE19" s="53"/>
      <c r="GF19" s="53"/>
      <c r="GG19" s="53"/>
      <c r="GH19" s="53"/>
      <c r="GI19" s="53"/>
      <c r="GJ19" s="53"/>
      <c r="GK19" s="53"/>
      <c r="GL19" s="53"/>
      <c r="GM19" s="53"/>
      <c r="GN19" s="53"/>
      <c r="GO19" s="53"/>
      <c r="GP19" s="53"/>
      <c r="GQ19" s="53"/>
      <c r="GR19" s="53"/>
      <c r="GS19" s="53"/>
      <c r="GT19" s="53"/>
      <c r="GU19" s="53"/>
      <c r="GV19" s="53"/>
      <c r="GW19" s="53"/>
      <c r="GX19" s="53"/>
      <c r="GY19" s="53"/>
      <c r="GZ19" s="53"/>
      <c r="HA19" s="53"/>
      <c r="HB19" s="53"/>
      <c r="HC19" s="53"/>
      <c r="HD19" s="53"/>
      <c r="HE19" s="53"/>
      <c r="HF19" s="53"/>
      <c r="HG19" s="53"/>
      <c r="HH19" s="53"/>
      <c r="HI19" s="53"/>
      <c r="HJ19" s="53"/>
      <c r="HK19" s="53"/>
      <c r="HL19" s="53"/>
      <c r="HM19" s="53"/>
      <c r="HN19" s="53"/>
      <c r="HO19" s="53"/>
      <c r="HP19" s="53"/>
      <c r="HQ19" s="53"/>
      <c r="HR19" s="53"/>
      <c r="HS19" s="53"/>
      <c r="HT19" s="53"/>
      <c r="HU19" s="53"/>
      <c r="HV19" s="53"/>
      <c r="HW19" s="53"/>
      <c r="HX19" s="53"/>
      <c r="HY19" s="53"/>
      <c r="HZ19" s="53"/>
      <c r="IA19" s="53"/>
      <c r="IB19" s="53"/>
      <c r="IC19" s="53"/>
      <c r="ID19" s="53"/>
      <c r="IE19" s="53"/>
      <c r="IF19" s="53"/>
      <c r="IG19" s="53"/>
      <c r="IH19" s="53"/>
      <c r="II19" s="53"/>
    </row>
    <row r="20" ht="20.1" customHeight="1" spans="1:243">
      <c r="A20" s="53"/>
      <c r="B20" s="53"/>
      <c r="C20" s="51"/>
      <c r="D20" s="51"/>
      <c r="E20" s="53"/>
      <c r="F20" s="52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53"/>
      <c r="FC20" s="53"/>
      <c r="FD20" s="53"/>
      <c r="FE20" s="53"/>
      <c r="FF20" s="53"/>
      <c r="FG20" s="53"/>
      <c r="FH20" s="53"/>
      <c r="FI20" s="53"/>
      <c r="FJ20" s="53"/>
      <c r="FK20" s="53"/>
      <c r="FL20" s="53"/>
      <c r="FM20" s="53"/>
      <c r="FN20" s="53"/>
      <c r="FO20" s="53"/>
      <c r="FP20" s="53"/>
      <c r="FQ20" s="53"/>
      <c r="FR20" s="53"/>
      <c r="FS20" s="53"/>
      <c r="FT20" s="53"/>
      <c r="FU20" s="53"/>
      <c r="FV20" s="53"/>
      <c r="FW20" s="53"/>
      <c r="FX20" s="53"/>
      <c r="FY20" s="53"/>
      <c r="FZ20" s="53"/>
      <c r="GA20" s="53"/>
      <c r="GB20" s="53"/>
      <c r="GC20" s="53"/>
      <c r="GD20" s="53"/>
      <c r="GE20" s="53"/>
      <c r="GF20" s="53"/>
      <c r="GG20" s="53"/>
      <c r="GH20" s="53"/>
      <c r="GI20" s="53"/>
      <c r="GJ20" s="53"/>
      <c r="GK20" s="53"/>
      <c r="GL20" s="53"/>
      <c r="GM20" s="53"/>
      <c r="GN20" s="53"/>
      <c r="GO20" s="53"/>
      <c r="GP20" s="53"/>
      <c r="GQ20" s="53"/>
      <c r="GR20" s="53"/>
      <c r="GS20" s="53"/>
      <c r="GT20" s="53"/>
      <c r="GU20" s="53"/>
      <c r="GV20" s="53"/>
      <c r="GW20" s="53"/>
      <c r="GX20" s="53"/>
      <c r="GY20" s="53"/>
      <c r="GZ20" s="53"/>
      <c r="HA20" s="53"/>
      <c r="HB20" s="53"/>
      <c r="HC20" s="53"/>
      <c r="HD20" s="53"/>
      <c r="HE20" s="53"/>
      <c r="HF20" s="53"/>
      <c r="HG20" s="53"/>
      <c r="HH20" s="53"/>
      <c r="HI20" s="53"/>
      <c r="HJ20" s="53"/>
      <c r="HK20" s="53"/>
      <c r="HL20" s="53"/>
      <c r="HM20" s="53"/>
      <c r="HN20" s="53"/>
      <c r="HO20" s="53"/>
      <c r="HP20" s="53"/>
      <c r="HQ20" s="53"/>
      <c r="HR20" s="53"/>
      <c r="HS20" s="53"/>
      <c r="HT20" s="53"/>
      <c r="HU20" s="53"/>
      <c r="HV20" s="53"/>
      <c r="HW20" s="53"/>
      <c r="HX20" s="53"/>
      <c r="HY20" s="53"/>
      <c r="HZ20" s="53"/>
      <c r="IA20" s="53"/>
      <c r="IB20" s="53"/>
      <c r="IC20" s="53"/>
      <c r="ID20" s="53"/>
      <c r="IE20" s="53"/>
      <c r="IF20" s="53"/>
      <c r="IG20" s="53"/>
      <c r="IH20" s="53"/>
      <c r="II20" s="53"/>
    </row>
    <row r="21" ht="20.1" customHeight="1" spans="1:243">
      <c r="A21" s="53"/>
      <c r="B21" s="53"/>
      <c r="C21" s="51"/>
      <c r="D21" s="52"/>
      <c r="E21" s="52"/>
      <c r="F21" s="52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53"/>
      <c r="DT21" s="53"/>
      <c r="DU21" s="53"/>
      <c r="DV21" s="53"/>
      <c r="DW21" s="53"/>
      <c r="DX21" s="53"/>
      <c r="DY21" s="53"/>
      <c r="DZ21" s="53"/>
      <c r="EA21" s="53"/>
      <c r="EB21" s="53"/>
      <c r="EC21" s="53"/>
      <c r="ED21" s="53"/>
      <c r="EE21" s="53"/>
      <c r="EF21" s="53"/>
      <c r="EG21" s="53"/>
      <c r="EH21" s="53"/>
      <c r="EI21" s="53"/>
      <c r="EJ21" s="53"/>
      <c r="EK21" s="53"/>
      <c r="EL21" s="53"/>
      <c r="EM21" s="53"/>
      <c r="EN21" s="53"/>
      <c r="EO21" s="53"/>
      <c r="EP21" s="53"/>
      <c r="EQ21" s="53"/>
      <c r="ER21" s="53"/>
      <c r="ES21" s="53"/>
      <c r="ET21" s="53"/>
      <c r="EU21" s="53"/>
      <c r="EV21" s="53"/>
      <c r="EW21" s="53"/>
      <c r="EX21" s="53"/>
      <c r="EY21" s="53"/>
      <c r="EZ21" s="53"/>
      <c r="FA21" s="53"/>
      <c r="FB21" s="53"/>
      <c r="FC21" s="53"/>
      <c r="FD21" s="53"/>
      <c r="FE21" s="53"/>
      <c r="FF21" s="53"/>
      <c r="FG21" s="53"/>
      <c r="FH21" s="53"/>
      <c r="FI21" s="53"/>
      <c r="FJ21" s="53"/>
      <c r="FK21" s="53"/>
      <c r="FL21" s="53"/>
      <c r="FM21" s="53"/>
      <c r="FN21" s="53"/>
      <c r="FO21" s="53"/>
      <c r="FP21" s="53"/>
      <c r="FQ21" s="53"/>
      <c r="FR21" s="53"/>
      <c r="FS21" s="53"/>
      <c r="FT21" s="53"/>
      <c r="FU21" s="53"/>
      <c r="FV21" s="53"/>
      <c r="FW21" s="53"/>
      <c r="FX21" s="53"/>
      <c r="FY21" s="53"/>
      <c r="FZ21" s="53"/>
      <c r="GA21" s="53"/>
      <c r="GB21" s="53"/>
      <c r="GC21" s="53"/>
      <c r="GD21" s="53"/>
      <c r="GE21" s="53"/>
      <c r="GF21" s="53"/>
      <c r="GG21" s="53"/>
      <c r="GH21" s="53"/>
      <c r="GI21" s="53"/>
      <c r="GJ21" s="53"/>
      <c r="GK21" s="53"/>
      <c r="GL21" s="53"/>
      <c r="GM21" s="53"/>
      <c r="GN21" s="53"/>
      <c r="GO21" s="53"/>
      <c r="GP21" s="53"/>
      <c r="GQ21" s="53"/>
      <c r="GR21" s="53"/>
      <c r="GS21" s="53"/>
      <c r="GT21" s="53"/>
      <c r="GU21" s="53"/>
      <c r="GV21" s="53"/>
      <c r="GW21" s="53"/>
      <c r="GX21" s="53"/>
      <c r="GY21" s="53"/>
      <c r="GZ21" s="53"/>
      <c r="HA21" s="53"/>
      <c r="HB21" s="53"/>
      <c r="HC21" s="53"/>
      <c r="HD21" s="53"/>
      <c r="HE21" s="53"/>
      <c r="HF21" s="53"/>
      <c r="HG21" s="53"/>
      <c r="HH21" s="53"/>
      <c r="HI21" s="53"/>
      <c r="HJ21" s="53"/>
      <c r="HK21" s="53"/>
      <c r="HL21" s="53"/>
      <c r="HM21" s="53"/>
      <c r="HN21" s="53"/>
      <c r="HO21" s="53"/>
      <c r="HP21" s="53"/>
      <c r="HQ21" s="53"/>
      <c r="HR21" s="53"/>
      <c r="HS21" s="53"/>
      <c r="HT21" s="53"/>
      <c r="HU21" s="53"/>
      <c r="HV21" s="53"/>
      <c r="HW21" s="53"/>
      <c r="HX21" s="53"/>
      <c r="HY21" s="53"/>
      <c r="HZ21" s="53"/>
      <c r="IA21" s="53"/>
      <c r="IB21" s="53"/>
      <c r="IC21" s="53"/>
      <c r="ID21" s="53"/>
      <c r="IE21" s="53"/>
      <c r="IF21" s="53"/>
      <c r="IG21" s="53"/>
      <c r="IH21" s="53"/>
      <c r="II21" s="53"/>
    </row>
    <row r="22" ht="20.1" customHeight="1" spans="1:243">
      <c r="A22" s="51"/>
      <c r="B22" s="53"/>
      <c r="C22" s="51"/>
      <c r="D22" s="52"/>
      <c r="E22" s="52"/>
      <c r="F22" s="52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3"/>
      <c r="EH22" s="53"/>
      <c r="EI22" s="53"/>
      <c r="EJ22" s="53"/>
      <c r="EK22" s="53"/>
      <c r="EL22" s="53"/>
      <c r="EM22" s="53"/>
      <c r="EN22" s="53"/>
      <c r="EO22" s="53"/>
      <c r="EP22" s="53"/>
      <c r="EQ22" s="53"/>
      <c r="ER22" s="53"/>
      <c r="ES22" s="53"/>
      <c r="ET22" s="53"/>
      <c r="EU22" s="53"/>
      <c r="EV22" s="53"/>
      <c r="EW22" s="53"/>
      <c r="EX22" s="53"/>
      <c r="EY22" s="53"/>
      <c r="EZ22" s="53"/>
      <c r="FA22" s="53"/>
      <c r="FB22" s="53"/>
      <c r="FC22" s="53"/>
      <c r="FD22" s="53"/>
      <c r="FE22" s="53"/>
      <c r="FF22" s="53"/>
      <c r="FG22" s="53"/>
      <c r="FH22" s="53"/>
      <c r="FI22" s="53"/>
      <c r="FJ22" s="53"/>
      <c r="FK22" s="53"/>
      <c r="FL22" s="53"/>
      <c r="FM22" s="53"/>
      <c r="FN22" s="53"/>
      <c r="FO22" s="53"/>
      <c r="FP22" s="53"/>
      <c r="FQ22" s="53"/>
      <c r="FR22" s="53"/>
      <c r="FS22" s="53"/>
      <c r="FT22" s="53"/>
      <c r="FU22" s="53"/>
      <c r="FV22" s="53"/>
      <c r="FW22" s="53"/>
      <c r="FX22" s="53"/>
      <c r="FY22" s="53"/>
      <c r="FZ22" s="53"/>
      <c r="GA22" s="53"/>
      <c r="GB22" s="53"/>
      <c r="GC22" s="53"/>
      <c r="GD22" s="53"/>
      <c r="GE22" s="53"/>
      <c r="GF22" s="53"/>
      <c r="GG22" s="53"/>
      <c r="GH22" s="53"/>
      <c r="GI22" s="53"/>
      <c r="GJ22" s="53"/>
      <c r="GK22" s="53"/>
      <c r="GL22" s="53"/>
      <c r="GM22" s="53"/>
      <c r="GN22" s="53"/>
      <c r="GO22" s="53"/>
      <c r="GP22" s="53"/>
      <c r="GQ22" s="53"/>
      <c r="GR22" s="53"/>
      <c r="GS22" s="53"/>
      <c r="GT22" s="53"/>
      <c r="GU22" s="53"/>
      <c r="GV22" s="53"/>
      <c r="GW22" s="53"/>
      <c r="GX22" s="53"/>
      <c r="GY22" s="53"/>
      <c r="GZ22" s="53"/>
      <c r="HA22" s="53"/>
      <c r="HB22" s="53"/>
      <c r="HC22" s="53"/>
      <c r="HD22" s="53"/>
      <c r="HE22" s="53"/>
      <c r="HF22" s="53"/>
      <c r="HG22" s="53"/>
      <c r="HH22" s="53"/>
      <c r="HI22" s="53"/>
      <c r="HJ22" s="53"/>
      <c r="HK22" s="53"/>
      <c r="HL22" s="53"/>
      <c r="HM22" s="53"/>
      <c r="HN22" s="53"/>
      <c r="HO22" s="53"/>
      <c r="HP22" s="53"/>
      <c r="HQ22" s="53"/>
      <c r="HR22" s="53"/>
      <c r="HS22" s="53"/>
      <c r="HT22" s="53"/>
      <c r="HU22" s="53"/>
      <c r="HV22" s="53"/>
      <c r="HW22" s="53"/>
      <c r="HX22" s="53"/>
      <c r="HY22" s="53"/>
      <c r="HZ22" s="53"/>
      <c r="IA22" s="53"/>
      <c r="IB22" s="53"/>
      <c r="IC22" s="53"/>
      <c r="ID22" s="53"/>
      <c r="IE22" s="53"/>
      <c r="IF22" s="53"/>
      <c r="IG22" s="53"/>
      <c r="IH22" s="53"/>
      <c r="II22" s="53"/>
    </row>
    <row r="23" ht="20.1" customHeight="1" spans="1:243">
      <c r="A23" s="51"/>
      <c r="B23" s="53"/>
      <c r="C23" s="53"/>
      <c r="D23" s="53"/>
      <c r="E23" s="53"/>
      <c r="F23" s="52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/>
      <c r="ED23" s="53"/>
      <c r="EE23" s="53"/>
      <c r="EF23" s="53"/>
      <c r="EG23" s="53"/>
      <c r="EH23" s="53"/>
      <c r="EI23" s="53"/>
      <c r="EJ23" s="53"/>
      <c r="EK23" s="53"/>
      <c r="EL23" s="53"/>
      <c r="EM23" s="53"/>
      <c r="EN23" s="53"/>
      <c r="EO23" s="53"/>
      <c r="EP23" s="53"/>
      <c r="EQ23" s="53"/>
      <c r="ER23" s="53"/>
      <c r="ES23" s="53"/>
      <c r="ET23" s="53"/>
      <c r="EU23" s="53"/>
      <c r="EV23" s="53"/>
      <c r="EW23" s="53"/>
      <c r="EX23" s="53"/>
      <c r="EY23" s="53"/>
      <c r="EZ23" s="53"/>
      <c r="FA23" s="53"/>
      <c r="FB23" s="53"/>
      <c r="FC23" s="53"/>
      <c r="FD23" s="53"/>
      <c r="FE23" s="53"/>
      <c r="FF23" s="53"/>
      <c r="FG23" s="53"/>
      <c r="FH23" s="53"/>
      <c r="FI23" s="53"/>
      <c r="FJ23" s="53"/>
      <c r="FK23" s="53"/>
      <c r="FL23" s="53"/>
      <c r="FM23" s="53"/>
      <c r="FN23" s="53"/>
      <c r="FO23" s="53"/>
      <c r="FP23" s="53"/>
      <c r="FQ23" s="53"/>
      <c r="FR23" s="53"/>
      <c r="FS23" s="53"/>
      <c r="FT23" s="53"/>
      <c r="FU23" s="53"/>
      <c r="FV23" s="53"/>
      <c r="FW23" s="53"/>
      <c r="FX23" s="53"/>
      <c r="FY23" s="53"/>
      <c r="FZ23" s="53"/>
      <c r="GA23" s="53"/>
      <c r="GB23" s="53"/>
      <c r="GC23" s="53"/>
      <c r="GD23" s="53"/>
      <c r="GE23" s="53"/>
      <c r="GF23" s="53"/>
      <c r="GG23" s="53"/>
      <c r="GH23" s="53"/>
      <c r="GI23" s="53"/>
      <c r="GJ23" s="53"/>
      <c r="GK23" s="53"/>
      <c r="GL23" s="53"/>
      <c r="GM23" s="53"/>
      <c r="GN23" s="53"/>
      <c r="GO23" s="53"/>
      <c r="GP23" s="53"/>
      <c r="GQ23" s="53"/>
      <c r="GR23" s="53"/>
      <c r="GS23" s="53"/>
      <c r="GT23" s="53"/>
      <c r="GU23" s="53"/>
      <c r="GV23" s="53"/>
      <c r="GW23" s="53"/>
      <c r="GX23" s="53"/>
      <c r="GY23" s="53"/>
      <c r="GZ23" s="53"/>
      <c r="HA23" s="53"/>
      <c r="HB23" s="53"/>
      <c r="HC23" s="53"/>
      <c r="HD23" s="53"/>
      <c r="HE23" s="53"/>
      <c r="HF23" s="53"/>
      <c r="HG23" s="53"/>
      <c r="HH23" s="53"/>
      <c r="HI23" s="53"/>
      <c r="HJ23" s="53"/>
      <c r="HK23" s="53"/>
      <c r="HL23" s="53"/>
      <c r="HM23" s="53"/>
      <c r="HN23" s="53"/>
      <c r="HO23" s="53"/>
      <c r="HP23" s="53"/>
      <c r="HQ23" s="53"/>
      <c r="HR23" s="53"/>
      <c r="HS23" s="53"/>
      <c r="HT23" s="53"/>
      <c r="HU23" s="53"/>
      <c r="HV23" s="53"/>
      <c r="HW23" s="53"/>
      <c r="HX23" s="53"/>
      <c r="HY23" s="53"/>
      <c r="HZ23" s="53"/>
      <c r="IA23" s="53"/>
      <c r="IB23" s="53"/>
      <c r="IC23" s="53"/>
      <c r="ID23" s="53"/>
      <c r="IE23" s="53"/>
      <c r="IF23" s="53"/>
      <c r="IG23" s="53"/>
      <c r="IH23" s="53"/>
      <c r="II23" s="53"/>
    </row>
    <row r="24" ht="20.1" customHeight="1" spans="1:243">
      <c r="A24" s="53"/>
      <c r="B24" s="53"/>
      <c r="C24" s="53"/>
      <c r="D24" s="52"/>
      <c r="E24" s="52"/>
      <c r="F24" s="52"/>
      <c r="G24" s="53"/>
      <c r="H24" s="51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53"/>
      <c r="EF24" s="53"/>
      <c r="EG24" s="53"/>
      <c r="EH24" s="53"/>
      <c r="EI24" s="53"/>
      <c r="EJ24" s="53"/>
      <c r="EK24" s="53"/>
      <c r="EL24" s="53"/>
      <c r="EM24" s="53"/>
      <c r="EN24" s="53"/>
      <c r="EO24" s="53"/>
      <c r="EP24" s="53"/>
      <c r="EQ24" s="53"/>
      <c r="ER24" s="53"/>
      <c r="ES24" s="53"/>
      <c r="ET24" s="53"/>
      <c r="EU24" s="53"/>
      <c r="EV24" s="53"/>
      <c r="EW24" s="53"/>
      <c r="EX24" s="53"/>
      <c r="EY24" s="53"/>
      <c r="EZ24" s="53"/>
      <c r="FA24" s="53"/>
      <c r="FB24" s="53"/>
      <c r="FC24" s="53"/>
      <c r="FD24" s="53"/>
      <c r="FE24" s="53"/>
      <c r="FF24" s="53"/>
      <c r="FG24" s="53"/>
      <c r="FH24" s="53"/>
      <c r="FI24" s="53"/>
      <c r="FJ24" s="53"/>
      <c r="FK24" s="53"/>
      <c r="FL24" s="53"/>
      <c r="FM24" s="53"/>
      <c r="FN24" s="53"/>
      <c r="FO24" s="53"/>
      <c r="FP24" s="53"/>
      <c r="FQ24" s="53"/>
      <c r="FR24" s="53"/>
      <c r="FS24" s="53"/>
      <c r="FT24" s="53"/>
      <c r="FU24" s="53"/>
      <c r="FV24" s="53"/>
      <c r="FW24" s="53"/>
      <c r="FX24" s="53"/>
      <c r="FY24" s="53"/>
      <c r="FZ24" s="53"/>
      <c r="GA24" s="53"/>
      <c r="GB24" s="53"/>
      <c r="GC24" s="53"/>
      <c r="GD24" s="53"/>
      <c r="GE24" s="53"/>
      <c r="GF24" s="53"/>
      <c r="GG24" s="53"/>
      <c r="GH24" s="53"/>
      <c r="GI24" s="53"/>
      <c r="GJ24" s="53"/>
      <c r="GK24" s="53"/>
      <c r="GL24" s="53"/>
      <c r="GM24" s="53"/>
      <c r="GN24" s="53"/>
      <c r="GO24" s="53"/>
      <c r="GP24" s="53"/>
      <c r="GQ24" s="53"/>
      <c r="GR24" s="53"/>
      <c r="GS24" s="53"/>
      <c r="GT24" s="53"/>
      <c r="GU24" s="53"/>
      <c r="GV24" s="53"/>
      <c r="GW24" s="53"/>
      <c r="GX24" s="53"/>
      <c r="GY24" s="53"/>
      <c r="GZ24" s="53"/>
      <c r="HA24" s="53"/>
      <c r="HB24" s="53"/>
      <c r="HC24" s="53"/>
      <c r="HD24" s="53"/>
      <c r="HE24" s="53"/>
      <c r="HF24" s="53"/>
      <c r="HG24" s="53"/>
      <c r="HH24" s="53"/>
      <c r="HI24" s="53"/>
      <c r="HJ24" s="53"/>
      <c r="HK24" s="53"/>
      <c r="HL24" s="53"/>
      <c r="HM24" s="53"/>
      <c r="HN24" s="53"/>
      <c r="HO24" s="53"/>
      <c r="HP24" s="53"/>
      <c r="HQ24" s="53"/>
      <c r="HR24" s="53"/>
      <c r="HS24" s="53"/>
      <c r="HT24" s="53"/>
      <c r="HU24" s="53"/>
      <c r="HV24" s="53"/>
      <c r="HW24" s="53"/>
      <c r="HX24" s="53"/>
      <c r="HY24" s="53"/>
      <c r="HZ24" s="53"/>
      <c r="IA24" s="53"/>
      <c r="IB24" s="53"/>
      <c r="IC24" s="53"/>
      <c r="ID24" s="53"/>
      <c r="IE24" s="53"/>
      <c r="IF24" s="53"/>
      <c r="IG24" s="53"/>
      <c r="IH24" s="53"/>
      <c r="II24" s="53"/>
    </row>
    <row r="25" ht="20.1" customHeight="1" spans="1:243">
      <c r="A25" s="53"/>
      <c r="B25" s="53"/>
      <c r="C25" s="53"/>
      <c r="D25" s="52"/>
      <c r="E25" s="52"/>
      <c r="F25" s="52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  <c r="EQ25" s="53"/>
      <c r="ER25" s="53"/>
      <c r="ES25" s="53"/>
      <c r="ET25" s="53"/>
      <c r="EU25" s="53"/>
      <c r="EV25" s="53"/>
      <c r="EW25" s="53"/>
      <c r="EX25" s="53"/>
      <c r="EY25" s="53"/>
      <c r="EZ25" s="53"/>
      <c r="FA25" s="53"/>
      <c r="FB25" s="53"/>
      <c r="FC25" s="53"/>
      <c r="FD25" s="53"/>
      <c r="FE25" s="53"/>
      <c r="FF25" s="53"/>
      <c r="FG25" s="53"/>
      <c r="FH25" s="53"/>
      <c r="FI25" s="53"/>
      <c r="FJ25" s="53"/>
      <c r="FK25" s="53"/>
      <c r="FL25" s="53"/>
      <c r="FM25" s="53"/>
      <c r="FN25" s="53"/>
      <c r="FO25" s="53"/>
      <c r="FP25" s="53"/>
      <c r="FQ25" s="53"/>
      <c r="FR25" s="53"/>
      <c r="FS25" s="53"/>
      <c r="FT25" s="53"/>
      <c r="FU25" s="53"/>
      <c r="FV25" s="53"/>
      <c r="FW25" s="53"/>
      <c r="FX25" s="53"/>
      <c r="FY25" s="53"/>
      <c r="FZ25" s="53"/>
      <c r="GA25" s="53"/>
      <c r="GB25" s="53"/>
      <c r="GC25" s="53"/>
      <c r="GD25" s="53"/>
      <c r="GE25" s="53"/>
      <c r="GF25" s="53"/>
      <c r="GG25" s="53"/>
      <c r="GH25" s="53"/>
      <c r="GI25" s="53"/>
      <c r="GJ25" s="53"/>
      <c r="GK25" s="53"/>
      <c r="GL25" s="53"/>
      <c r="GM25" s="53"/>
      <c r="GN25" s="53"/>
      <c r="GO25" s="53"/>
      <c r="GP25" s="53"/>
      <c r="GQ25" s="53"/>
      <c r="GR25" s="53"/>
      <c r="GS25" s="53"/>
      <c r="GT25" s="53"/>
      <c r="GU25" s="53"/>
      <c r="GV25" s="53"/>
      <c r="GW25" s="53"/>
      <c r="GX25" s="53"/>
      <c r="GY25" s="53"/>
      <c r="GZ25" s="53"/>
      <c r="HA25" s="53"/>
      <c r="HB25" s="53"/>
      <c r="HC25" s="53"/>
      <c r="HD25" s="53"/>
      <c r="HE25" s="53"/>
      <c r="HF25" s="53"/>
      <c r="HG25" s="53"/>
      <c r="HH25" s="53"/>
      <c r="HI25" s="53"/>
      <c r="HJ25" s="53"/>
      <c r="HK25" s="53"/>
      <c r="HL25" s="53"/>
      <c r="HM25" s="53"/>
      <c r="HN25" s="53"/>
      <c r="HO25" s="53"/>
      <c r="HP25" s="53"/>
      <c r="HQ25" s="53"/>
      <c r="HR25" s="53"/>
      <c r="HS25" s="53"/>
      <c r="HT25" s="53"/>
      <c r="HU25" s="53"/>
      <c r="HV25" s="53"/>
      <c r="HW25" s="53"/>
      <c r="HX25" s="53"/>
      <c r="HY25" s="53"/>
      <c r="HZ25" s="53"/>
      <c r="IA25" s="53"/>
      <c r="IB25" s="53"/>
      <c r="IC25" s="53"/>
      <c r="ID25" s="53"/>
      <c r="IE25" s="53"/>
      <c r="IF25" s="53"/>
      <c r="IG25" s="53"/>
      <c r="IH25" s="53"/>
      <c r="II25" s="53"/>
    </row>
    <row r="26" ht="20.1" customHeight="1" spans="1:243">
      <c r="A26" s="53"/>
      <c r="B26" s="53"/>
      <c r="C26" s="53"/>
      <c r="D26" s="53"/>
      <c r="E26" s="53"/>
      <c r="F26" s="52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3"/>
      <c r="EC26" s="53"/>
      <c r="ED26" s="53"/>
      <c r="EE26" s="53"/>
      <c r="EF26" s="53"/>
      <c r="EG26" s="53"/>
      <c r="EH26" s="53"/>
      <c r="EI26" s="53"/>
      <c r="EJ26" s="53"/>
      <c r="EK26" s="53"/>
      <c r="EL26" s="53"/>
      <c r="EM26" s="53"/>
      <c r="EN26" s="53"/>
      <c r="EO26" s="53"/>
      <c r="EP26" s="53"/>
      <c r="EQ26" s="53"/>
      <c r="ER26" s="53"/>
      <c r="ES26" s="53"/>
      <c r="ET26" s="53"/>
      <c r="EU26" s="53"/>
      <c r="EV26" s="53"/>
      <c r="EW26" s="53"/>
      <c r="EX26" s="53"/>
      <c r="EY26" s="53"/>
      <c r="EZ26" s="53"/>
      <c r="FA26" s="53"/>
      <c r="FB26" s="53"/>
      <c r="FC26" s="53"/>
      <c r="FD26" s="53"/>
      <c r="FE26" s="53"/>
      <c r="FF26" s="53"/>
      <c r="FG26" s="53"/>
      <c r="FH26" s="53"/>
      <c r="FI26" s="53"/>
      <c r="FJ26" s="53"/>
      <c r="FK26" s="53"/>
      <c r="FL26" s="53"/>
      <c r="FM26" s="53"/>
      <c r="FN26" s="53"/>
      <c r="FO26" s="53"/>
      <c r="FP26" s="53"/>
      <c r="FQ26" s="53"/>
      <c r="FR26" s="53"/>
      <c r="FS26" s="53"/>
      <c r="FT26" s="53"/>
      <c r="FU26" s="53"/>
      <c r="FV26" s="53"/>
      <c r="FW26" s="53"/>
      <c r="FX26" s="53"/>
      <c r="FY26" s="53"/>
      <c r="FZ26" s="53"/>
      <c r="GA26" s="53"/>
      <c r="GB26" s="53"/>
      <c r="GC26" s="53"/>
      <c r="GD26" s="53"/>
      <c r="GE26" s="53"/>
      <c r="GF26" s="53"/>
      <c r="GG26" s="53"/>
      <c r="GH26" s="53"/>
      <c r="GI26" s="53"/>
      <c r="GJ26" s="53"/>
      <c r="GK26" s="53"/>
      <c r="GL26" s="53"/>
      <c r="GM26" s="53"/>
      <c r="GN26" s="53"/>
      <c r="GO26" s="53"/>
      <c r="GP26" s="53"/>
      <c r="GQ26" s="53"/>
      <c r="GR26" s="53"/>
      <c r="GS26" s="53"/>
      <c r="GT26" s="53"/>
      <c r="GU26" s="53"/>
      <c r="GV26" s="53"/>
      <c r="GW26" s="53"/>
      <c r="GX26" s="53"/>
      <c r="GY26" s="53"/>
      <c r="GZ26" s="53"/>
      <c r="HA26" s="53"/>
      <c r="HB26" s="53"/>
      <c r="HC26" s="53"/>
      <c r="HD26" s="53"/>
      <c r="HE26" s="53"/>
      <c r="HF26" s="53"/>
      <c r="HG26" s="53"/>
      <c r="HH26" s="53"/>
      <c r="HI26" s="53"/>
      <c r="HJ26" s="53"/>
      <c r="HK26" s="53"/>
      <c r="HL26" s="53"/>
      <c r="HM26" s="53"/>
      <c r="HN26" s="53"/>
      <c r="HO26" s="53"/>
      <c r="HP26" s="53"/>
      <c r="HQ26" s="53"/>
      <c r="HR26" s="53"/>
      <c r="HS26" s="53"/>
      <c r="HT26" s="53"/>
      <c r="HU26" s="53"/>
      <c r="HV26" s="53"/>
      <c r="HW26" s="53"/>
      <c r="HX26" s="53"/>
      <c r="HY26" s="53"/>
      <c r="HZ26" s="53"/>
      <c r="IA26" s="53"/>
      <c r="IB26" s="53"/>
      <c r="IC26" s="53"/>
      <c r="ID26" s="53"/>
      <c r="IE26" s="53"/>
      <c r="IF26" s="53"/>
      <c r="IG26" s="53"/>
      <c r="IH26" s="53"/>
      <c r="II26" s="53"/>
    </row>
    <row r="27" ht="20.1" customHeight="1" spans="1:243">
      <c r="A27" s="53"/>
      <c r="B27" s="53"/>
      <c r="C27" s="53"/>
      <c r="D27" s="52"/>
      <c r="E27" s="52"/>
      <c r="F27" s="52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  <c r="DT27" s="53"/>
      <c r="DU27" s="53"/>
      <c r="DV27" s="53"/>
      <c r="DW27" s="53"/>
      <c r="DX27" s="53"/>
      <c r="DY27" s="53"/>
      <c r="DZ27" s="53"/>
      <c r="EA27" s="53"/>
      <c r="EB27" s="53"/>
      <c r="EC27" s="53"/>
      <c r="ED27" s="53"/>
      <c r="EE27" s="53"/>
      <c r="EF27" s="53"/>
      <c r="EG27" s="53"/>
      <c r="EH27" s="53"/>
      <c r="EI27" s="53"/>
      <c r="EJ27" s="53"/>
      <c r="EK27" s="53"/>
      <c r="EL27" s="53"/>
      <c r="EM27" s="53"/>
      <c r="EN27" s="53"/>
      <c r="EO27" s="53"/>
      <c r="EP27" s="53"/>
      <c r="EQ27" s="53"/>
      <c r="ER27" s="53"/>
      <c r="ES27" s="53"/>
      <c r="ET27" s="53"/>
      <c r="EU27" s="53"/>
      <c r="EV27" s="53"/>
      <c r="EW27" s="53"/>
      <c r="EX27" s="53"/>
      <c r="EY27" s="53"/>
      <c r="EZ27" s="53"/>
      <c r="FA27" s="53"/>
      <c r="FB27" s="53"/>
      <c r="FC27" s="53"/>
      <c r="FD27" s="53"/>
      <c r="FE27" s="53"/>
      <c r="FF27" s="53"/>
      <c r="FG27" s="53"/>
      <c r="FH27" s="53"/>
      <c r="FI27" s="53"/>
      <c r="FJ27" s="53"/>
      <c r="FK27" s="53"/>
      <c r="FL27" s="53"/>
      <c r="FM27" s="53"/>
      <c r="FN27" s="53"/>
      <c r="FO27" s="53"/>
      <c r="FP27" s="53"/>
      <c r="FQ27" s="53"/>
      <c r="FR27" s="53"/>
      <c r="FS27" s="53"/>
      <c r="FT27" s="53"/>
      <c r="FU27" s="53"/>
      <c r="FV27" s="53"/>
      <c r="FW27" s="53"/>
      <c r="FX27" s="53"/>
      <c r="FY27" s="53"/>
      <c r="FZ27" s="53"/>
      <c r="GA27" s="53"/>
      <c r="GB27" s="53"/>
      <c r="GC27" s="53"/>
      <c r="GD27" s="53"/>
      <c r="GE27" s="53"/>
      <c r="GF27" s="53"/>
      <c r="GG27" s="53"/>
      <c r="GH27" s="53"/>
      <c r="GI27" s="53"/>
      <c r="GJ27" s="53"/>
      <c r="GK27" s="53"/>
      <c r="GL27" s="53"/>
      <c r="GM27" s="53"/>
      <c r="GN27" s="53"/>
      <c r="GO27" s="53"/>
      <c r="GP27" s="53"/>
      <c r="GQ27" s="53"/>
      <c r="GR27" s="53"/>
      <c r="GS27" s="53"/>
      <c r="GT27" s="53"/>
      <c r="GU27" s="53"/>
      <c r="GV27" s="53"/>
      <c r="GW27" s="53"/>
      <c r="GX27" s="53"/>
      <c r="GY27" s="53"/>
      <c r="GZ27" s="53"/>
      <c r="HA27" s="53"/>
      <c r="HB27" s="53"/>
      <c r="HC27" s="53"/>
      <c r="HD27" s="53"/>
      <c r="HE27" s="53"/>
      <c r="HF27" s="53"/>
      <c r="HG27" s="53"/>
      <c r="HH27" s="53"/>
      <c r="HI27" s="53"/>
      <c r="HJ27" s="53"/>
      <c r="HK27" s="53"/>
      <c r="HL27" s="53"/>
      <c r="HM27" s="53"/>
      <c r="HN27" s="53"/>
      <c r="HO27" s="53"/>
      <c r="HP27" s="53"/>
      <c r="HQ27" s="53"/>
      <c r="HR27" s="53"/>
      <c r="HS27" s="53"/>
      <c r="HT27" s="53"/>
      <c r="HU27" s="53"/>
      <c r="HV27" s="53"/>
      <c r="HW27" s="53"/>
      <c r="HX27" s="53"/>
      <c r="HY27" s="53"/>
      <c r="HZ27" s="53"/>
      <c r="IA27" s="53"/>
      <c r="IB27" s="53"/>
      <c r="IC27" s="53"/>
      <c r="ID27" s="53"/>
      <c r="IE27" s="53"/>
      <c r="IF27" s="53"/>
      <c r="IG27" s="53"/>
      <c r="IH27" s="53"/>
      <c r="II27" s="53"/>
    </row>
    <row r="28" ht="20.1" customHeight="1" spans="1:243">
      <c r="A28" s="53"/>
      <c r="B28" s="53"/>
      <c r="C28" s="53"/>
      <c r="D28" s="52"/>
      <c r="E28" s="52"/>
      <c r="F28" s="52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53"/>
      <c r="DV28" s="53"/>
      <c r="DW28" s="53"/>
      <c r="DX28" s="53"/>
      <c r="DY28" s="53"/>
      <c r="DZ28" s="53"/>
      <c r="EA28" s="53"/>
      <c r="EB28" s="53"/>
      <c r="EC28" s="53"/>
      <c r="ED28" s="53"/>
      <c r="EE28" s="53"/>
      <c r="EF28" s="53"/>
      <c r="EG28" s="53"/>
      <c r="EH28" s="53"/>
      <c r="EI28" s="53"/>
      <c r="EJ28" s="53"/>
      <c r="EK28" s="53"/>
      <c r="EL28" s="53"/>
      <c r="EM28" s="53"/>
      <c r="EN28" s="53"/>
      <c r="EO28" s="53"/>
      <c r="EP28" s="53"/>
      <c r="EQ28" s="53"/>
      <c r="ER28" s="53"/>
      <c r="ES28" s="53"/>
      <c r="ET28" s="53"/>
      <c r="EU28" s="53"/>
      <c r="EV28" s="53"/>
      <c r="EW28" s="53"/>
      <c r="EX28" s="53"/>
      <c r="EY28" s="53"/>
      <c r="EZ28" s="53"/>
      <c r="FA28" s="53"/>
      <c r="FB28" s="53"/>
      <c r="FC28" s="53"/>
      <c r="FD28" s="53"/>
      <c r="FE28" s="53"/>
      <c r="FF28" s="53"/>
      <c r="FG28" s="53"/>
      <c r="FH28" s="53"/>
      <c r="FI28" s="53"/>
      <c r="FJ28" s="53"/>
      <c r="FK28" s="53"/>
      <c r="FL28" s="53"/>
      <c r="FM28" s="53"/>
      <c r="FN28" s="53"/>
      <c r="FO28" s="53"/>
      <c r="FP28" s="53"/>
      <c r="FQ28" s="53"/>
      <c r="FR28" s="53"/>
      <c r="FS28" s="53"/>
      <c r="FT28" s="53"/>
      <c r="FU28" s="53"/>
      <c r="FV28" s="53"/>
      <c r="FW28" s="53"/>
      <c r="FX28" s="53"/>
      <c r="FY28" s="53"/>
      <c r="FZ28" s="53"/>
      <c r="GA28" s="53"/>
      <c r="GB28" s="53"/>
      <c r="GC28" s="53"/>
      <c r="GD28" s="53"/>
      <c r="GE28" s="53"/>
      <c r="GF28" s="53"/>
      <c r="GG28" s="53"/>
      <c r="GH28" s="53"/>
      <c r="GI28" s="53"/>
      <c r="GJ28" s="53"/>
      <c r="GK28" s="53"/>
      <c r="GL28" s="53"/>
      <c r="GM28" s="53"/>
      <c r="GN28" s="53"/>
      <c r="GO28" s="53"/>
      <c r="GP28" s="53"/>
      <c r="GQ28" s="53"/>
      <c r="GR28" s="53"/>
      <c r="GS28" s="53"/>
      <c r="GT28" s="53"/>
      <c r="GU28" s="53"/>
      <c r="GV28" s="53"/>
      <c r="GW28" s="53"/>
      <c r="GX28" s="53"/>
      <c r="GY28" s="53"/>
      <c r="GZ28" s="53"/>
      <c r="HA28" s="53"/>
      <c r="HB28" s="53"/>
      <c r="HC28" s="53"/>
      <c r="HD28" s="53"/>
      <c r="HE28" s="53"/>
      <c r="HF28" s="53"/>
      <c r="HG28" s="53"/>
      <c r="HH28" s="53"/>
      <c r="HI28" s="53"/>
      <c r="HJ28" s="53"/>
      <c r="HK28" s="53"/>
      <c r="HL28" s="53"/>
      <c r="HM28" s="53"/>
      <c r="HN28" s="53"/>
      <c r="HO28" s="53"/>
      <c r="HP28" s="53"/>
      <c r="HQ28" s="53"/>
      <c r="HR28" s="53"/>
      <c r="HS28" s="53"/>
      <c r="HT28" s="53"/>
      <c r="HU28" s="53"/>
      <c r="HV28" s="53"/>
      <c r="HW28" s="53"/>
      <c r="HX28" s="53"/>
      <c r="HY28" s="53"/>
      <c r="HZ28" s="53"/>
      <c r="IA28" s="53"/>
      <c r="IB28" s="53"/>
      <c r="IC28" s="53"/>
      <c r="ID28" s="53"/>
      <c r="IE28" s="53"/>
      <c r="IF28" s="53"/>
      <c r="IG28" s="53"/>
      <c r="IH28" s="53"/>
      <c r="II28" s="53"/>
    </row>
    <row r="29" ht="20.1" customHeight="1" spans="1:243">
      <c r="A29" s="53"/>
      <c r="B29" s="53"/>
      <c r="C29" s="53"/>
      <c r="D29" s="53"/>
      <c r="E29" s="53"/>
      <c r="F29" s="52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53"/>
      <c r="DE29" s="53"/>
      <c r="DF29" s="53"/>
      <c r="DG29" s="53"/>
      <c r="DH29" s="53"/>
      <c r="DI29" s="53"/>
      <c r="DJ29" s="53"/>
      <c r="DK29" s="53"/>
      <c r="DL29" s="53"/>
      <c r="DM29" s="53"/>
      <c r="DN29" s="53"/>
      <c r="DO29" s="53"/>
      <c r="DP29" s="53"/>
      <c r="DQ29" s="53"/>
      <c r="DR29" s="53"/>
      <c r="DS29" s="53"/>
      <c r="DT29" s="53"/>
      <c r="DU29" s="53"/>
      <c r="DV29" s="53"/>
      <c r="DW29" s="53"/>
      <c r="DX29" s="53"/>
      <c r="DY29" s="53"/>
      <c r="DZ29" s="53"/>
      <c r="EA29" s="53"/>
      <c r="EB29" s="53"/>
      <c r="EC29" s="53"/>
      <c r="ED29" s="53"/>
      <c r="EE29" s="53"/>
      <c r="EF29" s="53"/>
      <c r="EG29" s="53"/>
      <c r="EH29" s="53"/>
      <c r="EI29" s="53"/>
      <c r="EJ29" s="53"/>
      <c r="EK29" s="53"/>
      <c r="EL29" s="53"/>
      <c r="EM29" s="53"/>
      <c r="EN29" s="53"/>
      <c r="EO29" s="53"/>
      <c r="EP29" s="53"/>
      <c r="EQ29" s="53"/>
      <c r="ER29" s="53"/>
      <c r="ES29" s="53"/>
      <c r="ET29" s="53"/>
      <c r="EU29" s="53"/>
      <c r="EV29" s="53"/>
      <c r="EW29" s="53"/>
      <c r="EX29" s="53"/>
      <c r="EY29" s="53"/>
      <c r="EZ29" s="53"/>
      <c r="FA29" s="53"/>
      <c r="FB29" s="53"/>
      <c r="FC29" s="53"/>
      <c r="FD29" s="53"/>
      <c r="FE29" s="53"/>
      <c r="FF29" s="53"/>
      <c r="FG29" s="53"/>
      <c r="FH29" s="53"/>
      <c r="FI29" s="53"/>
      <c r="FJ29" s="53"/>
      <c r="FK29" s="53"/>
      <c r="FL29" s="53"/>
      <c r="FM29" s="53"/>
      <c r="FN29" s="53"/>
      <c r="FO29" s="53"/>
      <c r="FP29" s="53"/>
      <c r="FQ29" s="53"/>
      <c r="FR29" s="53"/>
      <c r="FS29" s="53"/>
      <c r="FT29" s="53"/>
      <c r="FU29" s="53"/>
      <c r="FV29" s="53"/>
      <c r="FW29" s="53"/>
      <c r="FX29" s="53"/>
      <c r="FY29" s="53"/>
      <c r="FZ29" s="53"/>
      <c r="GA29" s="53"/>
      <c r="GB29" s="53"/>
      <c r="GC29" s="53"/>
      <c r="GD29" s="53"/>
      <c r="GE29" s="53"/>
      <c r="GF29" s="53"/>
      <c r="GG29" s="53"/>
      <c r="GH29" s="53"/>
      <c r="GI29" s="53"/>
      <c r="GJ29" s="53"/>
      <c r="GK29" s="53"/>
      <c r="GL29" s="53"/>
      <c r="GM29" s="53"/>
      <c r="GN29" s="53"/>
      <c r="GO29" s="53"/>
      <c r="GP29" s="53"/>
      <c r="GQ29" s="53"/>
      <c r="GR29" s="53"/>
      <c r="GS29" s="53"/>
      <c r="GT29" s="53"/>
      <c r="GU29" s="53"/>
      <c r="GV29" s="53"/>
      <c r="GW29" s="53"/>
      <c r="GX29" s="53"/>
      <c r="GY29" s="53"/>
      <c r="GZ29" s="53"/>
      <c r="HA29" s="53"/>
      <c r="HB29" s="53"/>
      <c r="HC29" s="53"/>
      <c r="HD29" s="53"/>
      <c r="HE29" s="53"/>
      <c r="HF29" s="53"/>
      <c r="HG29" s="53"/>
      <c r="HH29" s="53"/>
      <c r="HI29" s="53"/>
      <c r="HJ29" s="53"/>
      <c r="HK29" s="53"/>
      <c r="HL29" s="53"/>
      <c r="HM29" s="53"/>
      <c r="HN29" s="53"/>
      <c r="HO29" s="53"/>
      <c r="HP29" s="53"/>
      <c r="HQ29" s="53"/>
      <c r="HR29" s="53"/>
      <c r="HS29" s="53"/>
      <c r="HT29" s="53"/>
      <c r="HU29" s="53"/>
      <c r="HV29" s="53"/>
      <c r="HW29" s="53"/>
      <c r="HX29" s="53"/>
      <c r="HY29" s="53"/>
      <c r="HZ29" s="53"/>
      <c r="IA29" s="53"/>
      <c r="IB29" s="53"/>
      <c r="IC29" s="53"/>
      <c r="ID29" s="53"/>
      <c r="IE29" s="53"/>
      <c r="IF29" s="53"/>
      <c r="IG29" s="53"/>
      <c r="IH29" s="53"/>
      <c r="II29" s="53"/>
    </row>
    <row r="30" ht="20.1" customHeight="1" spans="1:243">
      <c r="A30" s="53"/>
      <c r="B30" s="53"/>
      <c r="C30" s="53"/>
      <c r="D30" s="52"/>
      <c r="E30" s="52"/>
      <c r="F30" s="52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  <c r="DI30" s="53"/>
      <c r="DJ30" s="53"/>
      <c r="DK30" s="53"/>
      <c r="DL30" s="53"/>
      <c r="DM30" s="53"/>
      <c r="DN30" s="53"/>
      <c r="DO30" s="53"/>
      <c r="DP30" s="53"/>
      <c r="DQ30" s="53"/>
      <c r="DR30" s="53"/>
      <c r="DS30" s="53"/>
      <c r="DT30" s="53"/>
      <c r="DU30" s="53"/>
      <c r="DV30" s="53"/>
      <c r="DW30" s="53"/>
      <c r="DX30" s="53"/>
      <c r="DY30" s="53"/>
      <c r="DZ30" s="53"/>
      <c r="EA30" s="53"/>
      <c r="EB30" s="53"/>
      <c r="EC30" s="53"/>
      <c r="ED30" s="53"/>
      <c r="EE30" s="53"/>
      <c r="EF30" s="53"/>
      <c r="EG30" s="53"/>
      <c r="EH30" s="53"/>
      <c r="EI30" s="53"/>
      <c r="EJ30" s="53"/>
      <c r="EK30" s="53"/>
      <c r="EL30" s="53"/>
      <c r="EM30" s="53"/>
      <c r="EN30" s="53"/>
      <c r="EO30" s="53"/>
      <c r="EP30" s="53"/>
      <c r="EQ30" s="53"/>
      <c r="ER30" s="53"/>
      <c r="ES30" s="53"/>
      <c r="ET30" s="53"/>
      <c r="EU30" s="53"/>
      <c r="EV30" s="53"/>
      <c r="EW30" s="53"/>
      <c r="EX30" s="53"/>
      <c r="EY30" s="53"/>
      <c r="EZ30" s="53"/>
      <c r="FA30" s="53"/>
      <c r="FB30" s="53"/>
      <c r="FC30" s="53"/>
      <c r="FD30" s="53"/>
      <c r="FE30" s="53"/>
      <c r="FF30" s="53"/>
      <c r="FG30" s="53"/>
      <c r="FH30" s="53"/>
      <c r="FI30" s="53"/>
      <c r="FJ30" s="53"/>
      <c r="FK30" s="53"/>
      <c r="FL30" s="53"/>
      <c r="FM30" s="53"/>
      <c r="FN30" s="53"/>
      <c r="FO30" s="53"/>
      <c r="FP30" s="53"/>
      <c r="FQ30" s="53"/>
      <c r="FR30" s="53"/>
      <c r="FS30" s="53"/>
      <c r="FT30" s="53"/>
      <c r="FU30" s="53"/>
      <c r="FV30" s="53"/>
      <c r="FW30" s="53"/>
      <c r="FX30" s="53"/>
      <c r="FY30" s="53"/>
      <c r="FZ30" s="53"/>
      <c r="GA30" s="53"/>
      <c r="GB30" s="53"/>
      <c r="GC30" s="53"/>
      <c r="GD30" s="53"/>
      <c r="GE30" s="53"/>
      <c r="GF30" s="53"/>
      <c r="GG30" s="53"/>
      <c r="GH30" s="53"/>
      <c r="GI30" s="53"/>
      <c r="GJ30" s="53"/>
      <c r="GK30" s="53"/>
      <c r="GL30" s="53"/>
      <c r="GM30" s="53"/>
      <c r="GN30" s="53"/>
      <c r="GO30" s="53"/>
      <c r="GP30" s="53"/>
      <c r="GQ30" s="53"/>
      <c r="GR30" s="53"/>
      <c r="GS30" s="53"/>
      <c r="GT30" s="53"/>
      <c r="GU30" s="53"/>
      <c r="GV30" s="53"/>
      <c r="GW30" s="53"/>
      <c r="GX30" s="53"/>
      <c r="GY30" s="53"/>
      <c r="GZ30" s="53"/>
      <c r="HA30" s="53"/>
      <c r="HB30" s="53"/>
      <c r="HC30" s="53"/>
      <c r="HD30" s="53"/>
      <c r="HE30" s="53"/>
      <c r="HF30" s="53"/>
      <c r="HG30" s="53"/>
      <c r="HH30" s="53"/>
      <c r="HI30" s="53"/>
      <c r="HJ30" s="53"/>
      <c r="HK30" s="53"/>
      <c r="HL30" s="53"/>
      <c r="HM30" s="53"/>
      <c r="HN30" s="53"/>
      <c r="HO30" s="53"/>
      <c r="HP30" s="53"/>
      <c r="HQ30" s="53"/>
      <c r="HR30" s="53"/>
      <c r="HS30" s="53"/>
      <c r="HT30" s="53"/>
      <c r="HU30" s="53"/>
      <c r="HV30" s="53"/>
      <c r="HW30" s="53"/>
      <c r="HX30" s="53"/>
      <c r="HY30" s="53"/>
      <c r="HZ30" s="53"/>
      <c r="IA30" s="53"/>
      <c r="IB30" s="53"/>
      <c r="IC30" s="53"/>
      <c r="ID30" s="53"/>
      <c r="IE30" s="53"/>
      <c r="IF30" s="53"/>
      <c r="IG30" s="53"/>
      <c r="IH30" s="53"/>
      <c r="II30" s="53"/>
    </row>
    <row r="31" ht="20.1" customHeight="1" spans="1:243">
      <c r="A31" s="53"/>
      <c r="B31" s="53"/>
      <c r="C31" s="53"/>
      <c r="D31" s="52"/>
      <c r="E31" s="52"/>
      <c r="F31" s="52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</row>
    <row r="32" ht="20.1" customHeight="1" spans="1:243">
      <c r="A32" s="53"/>
      <c r="B32" s="53"/>
      <c r="C32" s="53"/>
      <c r="D32" s="53"/>
      <c r="E32" s="53"/>
      <c r="F32" s="52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53"/>
      <c r="GW32" s="53"/>
      <c r="GX32" s="53"/>
      <c r="GY32" s="53"/>
      <c r="GZ32" s="53"/>
      <c r="HA32" s="53"/>
      <c r="HB32" s="53"/>
      <c r="HC32" s="53"/>
      <c r="HD32" s="53"/>
      <c r="HE32" s="53"/>
      <c r="HF32" s="53"/>
      <c r="HG32" s="53"/>
      <c r="HH32" s="53"/>
      <c r="HI32" s="53"/>
      <c r="HJ32" s="53"/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  <c r="IF32" s="53"/>
      <c r="IG32" s="53"/>
      <c r="IH32" s="53"/>
      <c r="II32" s="53"/>
    </row>
    <row r="33" ht="20.1" customHeight="1" spans="1:243">
      <c r="A33" s="53"/>
      <c r="B33" s="53"/>
      <c r="C33" s="53"/>
      <c r="D33" s="52"/>
      <c r="E33" s="52"/>
      <c r="F33" s="52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/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  <c r="IF33" s="53"/>
      <c r="IG33" s="53"/>
      <c r="IH33" s="53"/>
      <c r="II33" s="53"/>
    </row>
    <row r="34" ht="20.1" customHeight="1" spans="1:243">
      <c r="A34" s="53"/>
      <c r="B34" s="53"/>
      <c r="C34" s="53"/>
      <c r="D34" s="52"/>
      <c r="E34" s="52"/>
      <c r="F34" s="52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</row>
    <row r="35" ht="20.1" customHeight="1" spans="1:243">
      <c r="A35" s="53"/>
      <c r="B35" s="53"/>
      <c r="C35" s="53"/>
      <c r="D35" s="53"/>
      <c r="E35" s="53"/>
      <c r="F35" s="52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  <c r="FL35" s="53"/>
      <c r="FM35" s="53"/>
      <c r="FN35" s="53"/>
      <c r="FO35" s="53"/>
      <c r="FP35" s="53"/>
      <c r="FQ35" s="53"/>
      <c r="FR35" s="53"/>
      <c r="FS35" s="53"/>
      <c r="FT35" s="53"/>
      <c r="FU35" s="53"/>
      <c r="FV35" s="53"/>
      <c r="FW35" s="53"/>
      <c r="FX35" s="53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53"/>
      <c r="GW35" s="53"/>
      <c r="GX35" s="53"/>
      <c r="GY35" s="53"/>
      <c r="GZ35" s="53"/>
      <c r="HA35" s="53"/>
      <c r="HB35" s="53"/>
      <c r="HC35" s="53"/>
      <c r="HD35" s="53"/>
      <c r="HE35" s="53"/>
      <c r="HF35" s="53"/>
      <c r="HG35" s="53"/>
      <c r="HH35" s="53"/>
      <c r="HI35" s="53"/>
      <c r="HJ35" s="53"/>
      <c r="HK35" s="53"/>
      <c r="HL35" s="53"/>
      <c r="HM35" s="53"/>
      <c r="HN35" s="53"/>
      <c r="HO35" s="53"/>
      <c r="HP35" s="53"/>
      <c r="HQ35" s="53"/>
      <c r="HR35" s="53"/>
      <c r="HS35" s="53"/>
      <c r="HT35" s="53"/>
      <c r="HU35" s="53"/>
      <c r="HV35" s="53"/>
      <c r="HW35" s="53"/>
      <c r="HX35" s="53"/>
      <c r="HY35" s="53"/>
      <c r="HZ35" s="53"/>
      <c r="IA35" s="53"/>
      <c r="IB35" s="53"/>
      <c r="IC35" s="53"/>
      <c r="ID35" s="53"/>
      <c r="IE35" s="53"/>
      <c r="IF35" s="53"/>
      <c r="IG35" s="53"/>
      <c r="IH35" s="53"/>
      <c r="II35" s="53"/>
    </row>
    <row r="36" ht="20.1" customHeight="1" spans="1:243">
      <c r="A36" s="53"/>
      <c r="B36" s="53"/>
      <c r="C36" s="53"/>
      <c r="D36" s="53"/>
      <c r="E36" s="54"/>
      <c r="F36" s="52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  <c r="IF36" s="53"/>
      <c r="IG36" s="53"/>
      <c r="IH36" s="53"/>
      <c r="II36" s="53"/>
    </row>
    <row r="37" ht="20.1" customHeight="1" spans="1:243">
      <c r="A37" s="53"/>
      <c r="B37" s="53"/>
      <c r="C37" s="53"/>
      <c r="D37" s="53"/>
      <c r="E37" s="54"/>
      <c r="F37" s="52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  <c r="EU37" s="53"/>
      <c r="EV37" s="53"/>
      <c r="EW37" s="53"/>
      <c r="EX37" s="53"/>
      <c r="EY37" s="53"/>
      <c r="EZ37" s="53"/>
      <c r="FA37" s="53"/>
      <c r="FB37" s="53"/>
      <c r="FC37" s="53"/>
      <c r="FD37" s="53"/>
      <c r="FE37" s="53"/>
      <c r="FF37" s="53"/>
      <c r="FG37" s="53"/>
      <c r="FH37" s="53"/>
      <c r="FI37" s="53"/>
      <c r="FJ37" s="53"/>
      <c r="FK37" s="53"/>
      <c r="FL37" s="53"/>
      <c r="FM37" s="53"/>
      <c r="FN37" s="53"/>
      <c r="FO37" s="53"/>
      <c r="FP37" s="53"/>
      <c r="FQ37" s="53"/>
      <c r="FR37" s="53"/>
      <c r="FS37" s="53"/>
      <c r="FT37" s="53"/>
      <c r="FU37" s="53"/>
      <c r="FV37" s="53"/>
      <c r="FW37" s="53"/>
      <c r="FX37" s="53"/>
      <c r="FY37" s="53"/>
      <c r="FZ37" s="53"/>
      <c r="GA37" s="53"/>
      <c r="GB37" s="53"/>
      <c r="GC37" s="53"/>
      <c r="GD37" s="53"/>
      <c r="GE37" s="53"/>
      <c r="GF37" s="53"/>
      <c r="GG37" s="53"/>
      <c r="GH37" s="53"/>
      <c r="GI37" s="53"/>
      <c r="GJ37" s="53"/>
      <c r="GK37" s="53"/>
      <c r="GL37" s="53"/>
      <c r="GM37" s="53"/>
      <c r="GN37" s="53"/>
      <c r="GO37" s="53"/>
      <c r="GP37" s="53"/>
      <c r="GQ37" s="53"/>
      <c r="GR37" s="53"/>
      <c r="GS37" s="53"/>
      <c r="GT37" s="53"/>
      <c r="GU37" s="53"/>
      <c r="GV37" s="53"/>
      <c r="GW37" s="53"/>
      <c r="GX37" s="53"/>
      <c r="GY37" s="53"/>
      <c r="GZ37" s="53"/>
      <c r="HA37" s="53"/>
      <c r="HB37" s="53"/>
      <c r="HC37" s="53"/>
      <c r="HD37" s="53"/>
      <c r="HE37" s="53"/>
      <c r="HF37" s="53"/>
      <c r="HG37" s="53"/>
      <c r="HH37" s="53"/>
      <c r="HI37" s="53"/>
      <c r="HJ37" s="53"/>
      <c r="HK37" s="53"/>
      <c r="HL37" s="53"/>
      <c r="HM37" s="53"/>
      <c r="HN37" s="53"/>
      <c r="HO37" s="53"/>
      <c r="HP37" s="53"/>
      <c r="HQ37" s="53"/>
      <c r="HR37" s="53"/>
      <c r="HS37" s="53"/>
      <c r="HT37" s="53"/>
      <c r="HU37" s="53"/>
      <c r="HV37" s="53"/>
      <c r="HW37" s="53"/>
      <c r="HX37" s="53"/>
      <c r="HY37" s="53"/>
      <c r="HZ37" s="53"/>
      <c r="IA37" s="53"/>
      <c r="IB37" s="53"/>
      <c r="IC37" s="53"/>
      <c r="ID37" s="53"/>
      <c r="IE37" s="53"/>
      <c r="IF37" s="53"/>
      <c r="IG37" s="53"/>
      <c r="IH37" s="53"/>
      <c r="II37" s="53"/>
    </row>
    <row r="38" ht="20.1" customHeight="1" spans="1:243">
      <c r="A38" s="53"/>
      <c r="B38" s="53"/>
      <c r="C38" s="53"/>
      <c r="D38" s="53"/>
      <c r="E38" s="53"/>
      <c r="F38" s="52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  <c r="FK38" s="53"/>
      <c r="FL38" s="53"/>
      <c r="FM38" s="53"/>
      <c r="FN38" s="53"/>
      <c r="FO38" s="53"/>
      <c r="FP38" s="53"/>
      <c r="FQ38" s="53"/>
      <c r="FR38" s="53"/>
      <c r="FS38" s="53"/>
      <c r="FT38" s="53"/>
      <c r="FU38" s="53"/>
      <c r="FV38" s="53"/>
      <c r="FW38" s="53"/>
      <c r="FX38" s="53"/>
      <c r="FY38" s="53"/>
      <c r="FZ38" s="53"/>
      <c r="GA38" s="53"/>
      <c r="GB38" s="53"/>
      <c r="GC38" s="53"/>
      <c r="GD38" s="53"/>
      <c r="GE38" s="53"/>
      <c r="GF38" s="53"/>
      <c r="GG38" s="53"/>
      <c r="GH38" s="53"/>
      <c r="GI38" s="53"/>
      <c r="GJ38" s="53"/>
      <c r="GK38" s="53"/>
      <c r="GL38" s="53"/>
      <c r="GM38" s="53"/>
      <c r="GN38" s="53"/>
      <c r="GO38" s="53"/>
      <c r="GP38" s="53"/>
      <c r="GQ38" s="53"/>
      <c r="GR38" s="53"/>
      <c r="GS38" s="53"/>
      <c r="GT38" s="53"/>
      <c r="GU38" s="53"/>
      <c r="GV38" s="53"/>
      <c r="GW38" s="53"/>
      <c r="GX38" s="53"/>
      <c r="GY38" s="53"/>
      <c r="GZ38" s="53"/>
      <c r="HA38" s="53"/>
      <c r="HB38" s="53"/>
      <c r="HC38" s="53"/>
      <c r="HD38" s="53"/>
      <c r="HE38" s="53"/>
      <c r="HF38" s="53"/>
      <c r="HG38" s="53"/>
      <c r="HH38" s="53"/>
      <c r="HI38" s="53"/>
      <c r="HJ38" s="53"/>
      <c r="HK38" s="53"/>
      <c r="HL38" s="53"/>
      <c r="HM38" s="53"/>
      <c r="HN38" s="53"/>
      <c r="HO38" s="53"/>
      <c r="HP38" s="53"/>
      <c r="HQ38" s="53"/>
      <c r="HR38" s="53"/>
      <c r="HS38" s="53"/>
      <c r="HT38" s="53"/>
      <c r="HU38" s="53"/>
      <c r="HV38" s="53"/>
      <c r="HW38" s="53"/>
      <c r="HX38" s="53"/>
      <c r="HY38" s="53"/>
      <c r="HZ38" s="53"/>
      <c r="IA38" s="53"/>
      <c r="IB38" s="53"/>
      <c r="IC38" s="53"/>
      <c r="ID38" s="53"/>
      <c r="IE38" s="53"/>
      <c r="IF38" s="53"/>
      <c r="IG38" s="53"/>
      <c r="IH38" s="53"/>
      <c r="II38" s="53"/>
    </row>
    <row r="39" ht="20.1" customHeight="1" spans="1:243">
      <c r="A39" s="53"/>
      <c r="B39" s="53"/>
      <c r="C39" s="53"/>
      <c r="D39" s="53"/>
      <c r="E39" s="55"/>
      <c r="F39" s="52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3"/>
      <c r="DD39" s="53"/>
      <c r="DE39" s="53"/>
      <c r="DF39" s="53"/>
      <c r="DG39" s="53"/>
      <c r="DH39" s="53"/>
      <c r="DI39" s="53"/>
      <c r="DJ39" s="53"/>
      <c r="DK39" s="53"/>
      <c r="DL39" s="53"/>
      <c r="DM39" s="53"/>
      <c r="DN39" s="53"/>
      <c r="DO39" s="53"/>
      <c r="DP39" s="53"/>
      <c r="DQ39" s="53"/>
      <c r="DR39" s="53"/>
      <c r="DS39" s="53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3"/>
      <c r="EF39" s="53"/>
      <c r="EG39" s="53"/>
      <c r="EH39" s="53"/>
      <c r="EI39" s="53"/>
      <c r="EJ39" s="53"/>
      <c r="EK39" s="53"/>
      <c r="EL39" s="53"/>
      <c r="EM39" s="53"/>
      <c r="EN39" s="53"/>
      <c r="EO39" s="53"/>
      <c r="EP39" s="53"/>
      <c r="EQ39" s="53"/>
      <c r="ER39" s="53"/>
      <c r="ES39" s="53"/>
      <c r="ET39" s="53"/>
      <c r="EU39" s="53"/>
      <c r="EV39" s="53"/>
      <c r="EW39" s="53"/>
      <c r="EX39" s="53"/>
      <c r="EY39" s="53"/>
      <c r="EZ39" s="53"/>
      <c r="FA39" s="53"/>
      <c r="FB39" s="53"/>
      <c r="FC39" s="53"/>
      <c r="FD39" s="53"/>
      <c r="FE39" s="53"/>
      <c r="FF39" s="53"/>
      <c r="FG39" s="53"/>
      <c r="FH39" s="53"/>
      <c r="FI39" s="53"/>
      <c r="FJ39" s="53"/>
      <c r="FK39" s="53"/>
      <c r="FL39" s="53"/>
      <c r="FM39" s="53"/>
      <c r="FN39" s="53"/>
      <c r="FO39" s="53"/>
      <c r="FP39" s="53"/>
      <c r="FQ39" s="53"/>
      <c r="FR39" s="53"/>
      <c r="FS39" s="53"/>
      <c r="FT39" s="53"/>
      <c r="FU39" s="53"/>
      <c r="FV39" s="53"/>
      <c r="FW39" s="53"/>
      <c r="FX39" s="53"/>
      <c r="FY39" s="53"/>
      <c r="FZ39" s="53"/>
      <c r="GA39" s="53"/>
      <c r="GB39" s="53"/>
      <c r="GC39" s="53"/>
      <c r="GD39" s="53"/>
      <c r="GE39" s="53"/>
      <c r="GF39" s="53"/>
      <c r="GG39" s="53"/>
      <c r="GH39" s="53"/>
      <c r="GI39" s="53"/>
      <c r="GJ39" s="53"/>
      <c r="GK39" s="53"/>
      <c r="GL39" s="53"/>
      <c r="GM39" s="53"/>
      <c r="GN39" s="53"/>
      <c r="GO39" s="53"/>
      <c r="GP39" s="53"/>
      <c r="GQ39" s="53"/>
      <c r="GR39" s="53"/>
      <c r="GS39" s="53"/>
      <c r="GT39" s="53"/>
      <c r="GU39" s="53"/>
      <c r="GV39" s="53"/>
      <c r="GW39" s="53"/>
      <c r="GX39" s="53"/>
      <c r="GY39" s="53"/>
      <c r="GZ39" s="53"/>
      <c r="HA39" s="53"/>
      <c r="HB39" s="53"/>
      <c r="HC39" s="53"/>
      <c r="HD39" s="53"/>
      <c r="HE39" s="53"/>
      <c r="HF39" s="53"/>
      <c r="HG39" s="53"/>
      <c r="HH39" s="53"/>
      <c r="HI39" s="53"/>
      <c r="HJ39" s="53"/>
      <c r="HK39" s="53"/>
      <c r="HL39" s="53"/>
      <c r="HM39" s="53"/>
      <c r="HN39" s="53"/>
      <c r="HO39" s="53"/>
      <c r="HP39" s="53"/>
      <c r="HQ39" s="53"/>
      <c r="HR39" s="53"/>
      <c r="HS39" s="53"/>
      <c r="HT39" s="53"/>
      <c r="HU39" s="53"/>
      <c r="HV39" s="53"/>
      <c r="HW39" s="53"/>
      <c r="HX39" s="53"/>
      <c r="HY39" s="53"/>
      <c r="HZ39" s="53"/>
      <c r="IA39" s="53"/>
      <c r="IB39" s="53"/>
      <c r="IC39" s="53"/>
      <c r="ID39" s="53"/>
      <c r="IE39" s="53"/>
      <c r="IF39" s="53"/>
      <c r="IG39" s="53"/>
      <c r="IH39" s="53"/>
      <c r="II39" s="53"/>
    </row>
    <row r="40" ht="20.1" customHeight="1" spans="1:243">
      <c r="A40" s="56"/>
      <c r="B40" s="56"/>
      <c r="C40" s="56"/>
      <c r="D40" s="56"/>
      <c r="E40" s="57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  <c r="CZ40" s="56"/>
      <c r="DA40" s="56"/>
      <c r="DB40" s="56"/>
      <c r="DC40" s="56"/>
      <c r="DD40" s="56"/>
      <c r="DE40" s="56"/>
      <c r="DF40" s="56"/>
      <c r="DG40" s="56"/>
      <c r="DH40" s="56"/>
      <c r="DI40" s="56"/>
      <c r="DJ40" s="56"/>
      <c r="DK40" s="56"/>
      <c r="DL40" s="56"/>
      <c r="DM40" s="56"/>
      <c r="DN40" s="56"/>
      <c r="DO40" s="56"/>
      <c r="DP40" s="56"/>
      <c r="DQ40" s="56"/>
      <c r="DR40" s="56"/>
      <c r="DS40" s="56"/>
      <c r="DT40" s="56"/>
      <c r="DU40" s="56"/>
      <c r="DV40" s="56"/>
      <c r="DW40" s="56"/>
      <c r="DX40" s="56"/>
      <c r="DY40" s="56"/>
      <c r="DZ40" s="56"/>
      <c r="EA40" s="56"/>
      <c r="EB40" s="56"/>
      <c r="EC40" s="56"/>
      <c r="ED40" s="56"/>
      <c r="EE40" s="56"/>
      <c r="EF40" s="56"/>
      <c r="EG40" s="56"/>
      <c r="EH40" s="56"/>
      <c r="EI40" s="56"/>
      <c r="EJ40" s="56"/>
      <c r="EK40" s="56"/>
      <c r="EL40" s="56"/>
      <c r="EM40" s="56"/>
      <c r="EN40" s="56"/>
      <c r="EO40" s="56"/>
      <c r="EP40" s="56"/>
      <c r="EQ40" s="56"/>
      <c r="ER40" s="56"/>
      <c r="ES40" s="56"/>
      <c r="ET40" s="56"/>
      <c r="EU40" s="56"/>
      <c r="EV40" s="56"/>
      <c r="EW40" s="56"/>
      <c r="EX40" s="56"/>
      <c r="EY40" s="56"/>
      <c r="EZ40" s="56"/>
      <c r="FA40" s="56"/>
      <c r="FB40" s="56"/>
      <c r="FC40" s="56"/>
      <c r="FD40" s="56"/>
      <c r="FE40" s="56"/>
      <c r="FF40" s="56"/>
      <c r="FG40" s="56"/>
      <c r="FH40" s="56"/>
      <c r="FI40" s="56"/>
      <c r="FJ40" s="56"/>
      <c r="FK40" s="56"/>
      <c r="FL40" s="56"/>
      <c r="FM40" s="56"/>
      <c r="FN40" s="56"/>
      <c r="FO40" s="56"/>
      <c r="FP40" s="56"/>
      <c r="FQ40" s="56"/>
      <c r="FR40" s="56"/>
      <c r="FS40" s="56"/>
      <c r="FT40" s="56"/>
      <c r="FU40" s="56"/>
      <c r="FV40" s="56"/>
      <c r="FW40" s="56"/>
      <c r="FX40" s="56"/>
      <c r="FY40" s="56"/>
      <c r="FZ40" s="56"/>
      <c r="GA40" s="56"/>
      <c r="GB40" s="56"/>
      <c r="GC40" s="56"/>
      <c r="GD40" s="56"/>
      <c r="GE40" s="56"/>
      <c r="GF40" s="56"/>
      <c r="GG40" s="56"/>
      <c r="GH40" s="56"/>
      <c r="GI40" s="56"/>
      <c r="GJ40" s="56"/>
      <c r="GK40" s="56"/>
      <c r="GL40" s="56"/>
      <c r="GM40" s="56"/>
      <c r="GN40" s="56"/>
      <c r="GO40" s="56"/>
      <c r="GP40" s="56"/>
      <c r="GQ40" s="56"/>
      <c r="GR40" s="56"/>
      <c r="GS40" s="56"/>
      <c r="GT40" s="56"/>
      <c r="GU40" s="56"/>
      <c r="GV40" s="56"/>
      <c r="GW40" s="56"/>
      <c r="GX40" s="56"/>
      <c r="GY40" s="56"/>
      <c r="GZ40" s="56"/>
      <c r="HA40" s="56"/>
      <c r="HB40" s="56"/>
      <c r="HC40" s="56"/>
      <c r="HD40" s="56"/>
      <c r="HE40" s="56"/>
      <c r="HF40" s="56"/>
      <c r="HG40" s="56"/>
      <c r="HH40" s="56"/>
      <c r="HI40" s="56"/>
      <c r="HJ40" s="56"/>
      <c r="HK40" s="56"/>
      <c r="HL40" s="56"/>
      <c r="HM40" s="56"/>
      <c r="HN40" s="56"/>
      <c r="HO40" s="56"/>
      <c r="HP40" s="56"/>
      <c r="HQ40" s="56"/>
      <c r="HR40" s="56"/>
      <c r="HS40" s="56"/>
      <c r="HT40" s="56"/>
      <c r="HU40" s="56"/>
      <c r="HV40" s="56"/>
      <c r="HW40" s="56"/>
      <c r="HX40" s="56"/>
      <c r="HY40" s="56"/>
      <c r="HZ40" s="56"/>
      <c r="IA40" s="56"/>
      <c r="IB40" s="56"/>
      <c r="IC40" s="56"/>
      <c r="ID40" s="56"/>
      <c r="IE40" s="56"/>
      <c r="IF40" s="56"/>
      <c r="IG40" s="56"/>
      <c r="IH40" s="56"/>
      <c r="II40" s="56"/>
    </row>
    <row r="41" ht="20.1" customHeight="1" spans="1:243">
      <c r="A41" s="58"/>
      <c r="B41" s="58"/>
      <c r="C41" s="58"/>
      <c r="D41" s="58"/>
      <c r="E41" s="58"/>
      <c r="F41" s="59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  <c r="CL41" s="60"/>
      <c r="CM41" s="60"/>
      <c r="CN41" s="60"/>
      <c r="CO41" s="60"/>
      <c r="CP41" s="60"/>
      <c r="CQ41" s="60"/>
      <c r="CR41" s="60"/>
      <c r="CS41" s="60"/>
      <c r="CT41" s="60"/>
      <c r="CU41" s="60"/>
      <c r="CV41" s="60"/>
      <c r="CW41" s="60"/>
      <c r="CX41" s="60"/>
      <c r="CY41" s="60"/>
      <c r="CZ41" s="60"/>
      <c r="DA41" s="60"/>
      <c r="DB41" s="60"/>
      <c r="DC41" s="60"/>
      <c r="DD41" s="60"/>
      <c r="DE41" s="60"/>
      <c r="DF41" s="60"/>
      <c r="DG41" s="60"/>
      <c r="DH41" s="60"/>
      <c r="DI41" s="60"/>
      <c r="DJ41" s="60"/>
      <c r="DK41" s="60"/>
      <c r="DL41" s="60"/>
      <c r="DM41" s="60"/>
      <c r="DN41" s="60"/>
      <c r="DO41" s="60"/>
      <c r="DP41" s="60"/>
      <c r="DQ41" s="60"/>
      <c r="DR41" s="60"/>
      <c r="DS41" s="60"/>
      <c r="DT41" s="60"/>
      <c r="DU41" s="60"/>
      <c r="DV41" s="60"/>
      <c r="DW41" s="60"/>
      <c r="DX41" s="60"/>
      <c r="DY41" s="60"/>
      <c r="DZ41" s="60"/>
      <c r="EA41" s="60"/>
      <c r="EB41" s="60"/>
      <c r="EC41" s="60"/>
      <c r="ED41" s="60"/>
      <c r="EE41" s="60"/>
      <c r="EF41" s="60"/>
      <c r="EG41" s="60"/>
      <c r="EH41" s="60"/>
      <c r="EI41" s="60"/>
      <c r="EJ41" s="60"/>
      <c r="EK41" s="60"/>
      <c r="EL41" s="60"/>
      <c r="EM41" s="60"/>
      <c r="EN41" s="60"/>
      <c r="EO41" s="60"/>
      <c r="EP41" s="60"/>
      <c r="EQ41" s="60"/>
      <c r="ER41" s="60"/>
      <c r="ES41" s="60"/>
      <c r="ET41" s="60"/>
      <c r="EU41" s="60"/>
      <c r="EV41" s="60"/>
      <c r="EW41" s="60"/>
      <c r="EX41" s="60"/>
      <c r="EY41" s="60"/>
      <c r="EZ41" s="60"/>
      <c r="FA41" s="60"/>
      <c r="FB41" s="60"/>
      <c r="FC41" s="60"/>
      <c r="FD41" s="60"/>
      <c r="FE41" s="60"/>
      <c r="FF41" s="60"/>
      <c r="FG41" s="60"/>
      <c r="FH41" s="60"/>
      <c r="FI41" s="60"/>
      <c r="FJ41" s="60"/>
      <c r="FK41" s="60"/>
      <c r="FL41" s="60"/>
      <c r="FM41" s="60"/>
      <c r="FN41" s="60"/>
      <c r="FO41" s="60"/>
      <c r="FP41" s="60"/>
      <c r="FQ41" s="60"/>
      <c r="FR41" s="60"/>
      <c r="FS41" s="60"/>
      <c r="FT41" s="60"/>
      <c r="FU41" s="60"/>
      <c r="FV41" s="60"/>
      <c r="FW41" s="60"/>
      <c r="FX41" s="60"/>
      <c r="FY41" s="60"/>
      <c r="FZ41" s="60"/>
      <c r="GA41" s="60"/>
      <c r="GB41" s="60"/>
      <c r="GC41" s="60"/>
      <c r="GD41" s="60"/>
      <c r="GE41" s="60"/>
      <c r="GF41" s="60"/>
      <c r="GG41" s="60"/>
      <c r="GH41" s="60"/>
      <c r="GI41" s="60"/>
      <c r="GJ41" s="60"/>
      <c r="GK41" s="60"/>
      <c r="GL41" s="60"/>
      <c r="GM41" s="60"/>
      <c r="GN41" s="60"/>
      <c r="GO41" s="60"/>
      <c r="GP41" s="60"/>
      <c r="GQ41" s="60"/>
      <c r="GR41" s="60"/>
      <c r="GS41" s="60"/>
      <c r="GT41" s="60"/>
      <c r="GU41" s="60"/>
      <c r="GV41" s="60"/>
      <c r="GW41" s="60"/>
      <c r="GX41" s="60"/>
      <c r="GY41" s="60"/>
      <c r="GZ41" s="60"/>
      <c r="HA41" s="60"/>
      <c r="HB41" s="60"/>
      <c r="HC41" s="60"/>
      <c r="HD41" s="60"/>
      <c r="HE41" s="60"/>
      <c r="HF41" s="60"/>
      <c r="HG41" s="60"/>
      <c r="HH41" s="60"/>
      <c r="HI41" s="60"/>
      <c r="HJ41" s="60"/>
      <c r="HK41" s="60"/>
      <c r="HL41" s="60"/>
      <c r="HM41" s="60"/>
      <c r="HN41" s="60"/>
      <c r="HO41" s="60"/>
      <c r="HP41" s="60"/>
      <c r="HQ41" s="60"/>
      <c r="HR41" s="60"/>
      <c r="HS41" s="60"/>
      <c r="HT41" s="60"/>
      <c r="HU41" s="60"/>
      <c r="HV41" s="60"/>
      <c r="HW41" s="60"/>
      <c r="HX41" s="60"/>
      <c r="HY41" s="60"/>
      <c r="HZ41" s="60"/>
      <c r="IA41" s="60"/>
      <c r="IB41" s="60"/>
      <c r="IC41" s="60"/>
      <c r="ID41" s="60"/>
      <c r="IE41" s="60"/>
      <c r="IF41" s="60"/>
      <c r="IG41" s="60"/>
      <c r="IH41" s="60"/>
      <c r="II41" s="60"/>
    </row>
    <row r="42" ht="20.1" customHeight="1" spans="1:243">
      <c r="A42" s="56"/>
      <c r="B42" s="56"/>
      <c r="C42" s="56"/>
      <c r="D42" s="56"/>
      <c r="E42" s="56"/>
      <c r="F42" s="59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/>
      <c r="BV42" s="60"/>
      <c r="BW42" s="60"/>
      <c r="BX42" s="60"/>
      <c r="BY42" s="60"/>
      <c r="BZ42" s="60"/>
      <c r="CA42" s="60"/>
      <c r="CB42" s="60"/>
      <c r="CC42" s="60"/>
      <c r="CD42" s="60"/>
      <c r="CE42" s="60"/>
      <c r="CF42" s="60"/>
      <c r="CG42" s="60"/>
      <c r="CH42" s="60"/>
      <c r="CI42" s="60"/>
      <c r="CJ42" s="60"/>
      <c r="CK42" s="60"/>
      <c r="CL42" s="60"/>
      <c r="CM42" s="60"/>
      <c r="CN42" s="60"/>
      <c r="CO42" s="60"/>
      <c r="CP42" s="60"/>
      <c r="CQ42" s="60"/>
      <c r="CR42" s="60"/>
      <c r="CS42" s="60"/>
      <c r="CT42" s="60"/>
      <c r="CU42" s="60"/>
      <c r="CV42" s="60"/>
      <c r="CW42" s="60"/>
      <c r="CX42" s="60"/>
      <c r="CY42" s="60"/>
      <c r="CZ42" s="60"/>
      <c r="DA42" s="60"/>
      <c r="DB42" s="60"/>
      <c r="DC42" s="60"/>
      <c r="DD42" s="60"/>
      <c r="DE42" s="60"/>
      <c r="DF42" s="60"/>
      <c r="DG42" s="60"/>
      <c r="DH42" s="60"/>
      <c r="DI42" s="60"/>
      <c r="DJ42" s="60"/>
      <c r="DK42" s="60"/>
      <c r="DL42" s="60"/>
      <c r="DM42" s="60"/>
      <c r="DN42" s="60"/>
      <c r="DO42" s="60"/>
      <c r="DP42" s="60"/>
      <c r="DQ42" s="60"/>
      <c r="DR42" s="60"/>
      <c r="DS42" s="60"/>
      <c r="DT42" s="60"/>
      <c r="DU42" s="60"/>
      <c r="DV42" s="60"/>
      <c r="DW42" s="60"/>
      <c r="DX42" s="60"/>
      <c r="DY42" s="60"/>
      <c r="DZ42" s="60"/>
      <c r="EA42" s="60"/>
      <c r="EB42" s="60"/>
      <c r="EC42" s="60"/>
      <c r="ED42" s="60"/>
      <c r="EE42" s="60"/>
      <c r="EF42" s="60"/>
      <c r="EG42" s="60"/>
      <c r="EH42" s="60"/>
      <c r="EI42" s="60"/>
      <c r="EJ42" s="60"/>
      <c r="EK42" s="60"/>
      <c r="EL42" s="60"/>
      <c r="EM42" s="60"/>
      <c r="EN42" s="60"/>
      <c r="EO42" s="60"/>
      <c r="EP42" s="60"/>
      <c r="EQ42" s="60"/>
      <c r="ER42" s="60"/>
      <c r="ES42" s="60"/>
      <c r="ET42" s="60"/>
      <c r="EU42" s="60"/>
      <c r="EV42" s="60"/>
      <c r="EW42" s="60"/>
      <c r="EX42" s="60"/>
      <c r="EY42" s="60"/>
      <c r="EZ42" s="60"/>
      <c r="FA42" s="60"/>
      <c r="FB42" s="60"/>
      <c r="FC42" s="60"/>
      <c r="FD42" s="60"/>
      <c r="FE42" s="60"/>
      <c r="FF42" s="60"/>
      <c r="FG42" s="60"/>
      <c r="FH42" s="60"/>
      <c r="FI42" s="60"/>
      <c r="FJ42" s="60"/>
      <c r="FK42" s="60"/>
      <c r="FL42" s="60"/>
      <c r="FM42" s="60"/>
      <c r="FN42" s="60"/>
      <c r="FO42" s="60"/>
      <c r="FP42" s="60"/>
      <c r="FQ42" s="60"/>
      <c r="FR42" s="60"/>
      <c r="FS42" s="60"/>
      <c r="FT42" s="60"/>
      <c r="FU42" s="60"/>
      <c r="FV42" s="60"/>
      <c r="FW42" s="60"/>
      <c r="FX42" s="60"/>
      <c r="FY42" s="60"/>
      <c r="FZ42" s="60"/>
      <c r="GA42" s="60"/>
      <c r="GB42" s="60"/>
      <c r="GC42" s="60"/>
      <c r="GD42" s="60"/>
      <c r="GE42" s="60"/>
      <c r="GF42" s="60"/>
      <c r="GG42" s="60"/>
      <c r="GH42" s="60"/>
      <c r="GI42" s="60"/>
      <c r="GJ42" s="60"/>
      <c r="GK42" s="60"/>
      <c r="GL42" s="60"/>
      <c r="GM42" s="60"/>
      <c r="GN42" s="60"/>
      <c r="GO42" s="60"/>
      <c r="GP42" s="60"/>
      <c r="GQ42" s="60"/>
      <c r="GR42" s="60"/>
      <c r="GS42" s="60"/>
      <c r="GT42" s="60"/>
      <c r="GU42" s="60"/>
      <c r="GV42" s="60"/>
      <c r="GW42" s="60"/>
      <c r="GX42" s="60"/>
      <c r="GY42" s="60"/>
      <c r="GZ42" s="60"/>
      <c r="HA42" s="60"/>
      <c r="HB42" s="60"/>
      <c r="HC42" s="60"/>
      <c r="HD42" s="60"/>
      <c r="HE42" s="60"/>
      <c r="HF42" s="60"/>
      <c r="HG42" s="60"/>
      <c r="HH42" s="60"/>
      <c r="HI42" s="60"/>
      <c r="HJ42" s="60"/>
      <c r="HK42" s="60"/>
      <c r="HL42" s="60"/>
      <c r="HM42" s="60"/>
      <c r="HN42" s="60"/>
      <c r="HO42" s="60"/>
      <c r="HP42" s="60"/>
      <c r="HQ42" s="60"/>
      <c r="HR42" s="60"/>
      <c r="HS42" s="60"/>
      <c r="HT42" s="60"/>
      <c r="HU42" s="60"/>
      <c r="HV42" s="60"/>
      <c r="HW42" s="60"/>
      <c r="HX42" s="60"/>
      <c r="HY42" s="60"/>
      <c r="HZ42" s="60"/>
      <c r="IA42" s="60"/>
      <c r="IB42" s="60"/>
      <c r="IC42" s="60"/>
      <c r="ID42" s="60"/>
      <c r="IE42" s="60"/>
      <c r="IF42" s="60"/>
      <c r="IG42" s="60"/>
      <c r="IH42" s="60"/>
      <c r="II42" s="60"/>
    </row>
    <row r="43" ht="20.1" customHeight="1" spans="1:243">
      <c r="A43" s="60"/>
      <c r="B43" s="60"/>
      <c r="C43" s="60"/>
      <c r="D43" s="60"/>
      <c r="E43" s="60"/>
      <c r="F43" s="5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  <c r="BT43" s="60"/>
      <c r="BU43" s="60"/>
      <c r="BV43" s="60"/>
      <c r="BW43" s="60"/>
      <c r="BX43" s="60"/>
      <c r="BY43" s="60"/>
      <c r="BZ43" s="60"/>
      <c r="CA43" s="60"/>
      <c r="CB43" s="60"/>
      <c r="CC43" s="60"/>
      <c r="CD43" s="60"/>
      <c r="CE43" s="60"/>
      <c r="CF43" s="60"/>
      <c r="CG43" s="60"/>
      <c r="CH43" s="60"/>
      <c r="CI43" s="60"/>
      <c r="CJ43" s="60"/>
      <c r="CK43" s="60"/>
      <c r="CL43" s="60"/>
      <c r="CM43" s="60"/>
      <c r="CN43" s="60"/>
      <c r="CO43" s="60"/>
      <c r="CP43" s="60"/>
      <c r="CQ43" s="60"/>
      <c r="CR43" s="60"/>
      <c r="CS43" s="60"/>
      <c r="CT43" s="60"/>
      <c r="CU43" s="60"/>
      <c r="CV43" s="60"/>
      <c r="CW43" s="60"/>
      <c r="CX43" s="60"/>
      <c r="CY43" s="60"/>
      <c r="CZ43" s="60"/>
      <c r="DA43" s="60"/>
      <c r="DB43" s="60"/>
      <c r="DC43" s="60"/>
      <c r="DD43" s="60"/>
      <c r="DE43" s="60"/>
      <c r="DF43" s="60"/>
      <c r="DG43" s="60"/>
      <c r="DH43" s="60"/>
      <c r="DI43" s="60"/>
      <c r="DJ43" s="60"/>
      <c r="DK43" s="60"/>
      <c r="DL43" s="60"/>
      <c r="DM43" s="60"/>
      <c r="DN43" s="60"/>
      <c r="DO43" s="60"/>
      <c r="DP43" s="60"/>
      <c r="DQ43" s="60"/>
      <c r="DR43" s="60"/>
      <c r="DS43" s="60"/>
      <c r="DT43" s="60"/>
      <c r="DU43" s="60"/>
      <c r="DV43" s="60"/>
      <c r="DW43" s="60"/>
      <c r="DX43" s="60"/>
      <c r="DY43" s="60"/>
      <c r="DZ43" s="60"/>
      <c r="EA43" s="60"/>
      <c r="EB43" s="60"/>
      <c r="EC43" s="60"/>
      <c r="ED43" s="60"/>
      <c r="EE43" s="60"/>
      <c r="EF43" s="60"/>
      <c r="EG43" s="60"/>
      <c r="EH43" s="60"/>
      <c r="EI43" s="60"/>
      <c r="EJ43" s="60"/>
      <c r="EK43" s="60"/>
      <c r="EL43" s="60"/>
      <c r="EM43" s="60"/>
      <c r="EN43" s="60"/>
      <c r="EO43" s="60"/>
      <c r="EP43" s="60"/>
      <c r="EQ43" s="60"/>
      <c r="ER43" s="60"/>
      <c r="ES43" s="60"/>
      <c r="ET43" s="60"/>
      <c r="EU43" s="60"/>
      <c r="EV43" s="60"/>
      <c r="EW43" s="60"/>
      <c r="EX43" s="60"/>
      <c r="EY43" s="60"/>
      <c r="EZ43" s="60"/>
      <c r="FA43" s="60"/>
      <c r="FB43" s="60"/>
      <c r="FC43" s="60"/>
      <c r="FD43" s="60"/>
      <c r="FE43" s="60"/>
      <c r="FF43" s="60"/>
      <c r="FG43" s="60"/>
      <c r="FH43" s="60"/>
      <c r="FI43" s="60"/>
      <c r="FJ43" s="60"/>
      <c r="FK43" s="60"/>
      <c r="FL43" s="60"/>
      <c r="FM43" s="60"/>
      <c r="FN43" s="60"/>
      <c r="FO43" s="60"/>
      <c r="FP43" s="60"/>
      <c r="FQ43" s="60"/>
      <c r="FR43" s="60"/>
      <c r="FS43" s="60"/>
      <c r="FT43" s="60"/>
      <c r="FU43" s="60"/>
      <c r="FV43" s="60"/>
      <c r="FW43" s="60"/>
      <c r="FX43" s="60"/>
      <c r="FY43" s="60"/>
      <c r="FZ43" s="60"/>
      <c r="GA43" s="60"/>
      <c r="GB43" s="60"/>
      <c r="GC43" s="60"/>
      <c r="GD43" s="60"/>
      <c r="GE43" s="60"/>
      <c r="GF43" s="60"/>
      <c r="GG43" s="60"/>
      <c r="GH43" s="60"/>
      <c r="GI43" s="60"/>
      <c r="GJ43" s="60"/>
      <c r="GK43" s="60"/>
      <c r="GL43" s="60"/>
      <c r="GM43" s="60"/>
      <c r="GN43" s="60"/>
      <c r="GO43" s="60"/>
      <c r="GP43" s="60"/>
      <c r="GQ43" s="60"/>
      <c r="GR43" s="60"/>
      <c r="GS43" s="60"/>
      <c r="GT43" s="60"/>
      <c r="GU43" s="60"/>
      <c r="GV43" s="60"/>
      <c r="GW43" s="60"/>
      <c r="GX43" s="60"/>
      <c r="GY43" s="60"/>
      <c r="GZ43" s="60"/>
      <c r="HA43" s="60"/>
      <c r="HB43" s="60"/>
      <c r="HC43" s="60"/>
      <c r="HD43" s="60"/>
      <c r="HE43" s="60"/>
      <c r="HF43" s="60"/>
      <c r="HG43" s="60"/>
      <c r="HH43" s="60"/>
      <c r="HI43" s="60"/>
      <c r="HJ43" s="60"/>
      <c r="HK43" s="60"/>
      <c r="HL43" s="60"/>
      <c r="HM43" s="60"/>
      <c r="HN43" s="60"/>
      <c r="HO43" s="60"/>
      <c r="HP43" s="60"/>
      <c r="HQ43" s="60"/>
      <c r="HR43" s="60"/>
      <c r="HS43" s="60"/>
      <c r="HT43" s="60"/>
      <c r="HU43" s="60"/>
      <c r="HV43" s="60"/>
      <c r="HW43" s="60"/>
      <c r="HX43" s="60"/>
      <c r="HY43" s="60"/>
      <c r="HZ43" s="60"/>
      <c r="IA43" s="60"/>
      <c r="IB43" s="60"/>
      <c r="IC43" s="60"/>
      <c r="ID43" s="60"/>
      <c r="IE43" s="60"/>
      <c r="IF43" s="60"/>
      <c r="IG43" s="60"/>
      <c r="IH43" s="60"/>
      <c r="II43" s="60"/>
    </row>
    <row r="44" ht="20.1" customHeight="1" spans="1:243">
      <c r="A44" s="60"/>
      <c r="B44" s="60"/>
      <c r="C44" s="60"/>
      <c r="D44" s="60"/>
      <c r="E44" s="60"/>
      <c r="F44" s="5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/>
      <c r="BI44" s="60"/>
      <c r="BJ44" s="60"/>
      <c r="BK44" s="60"/>
      <c r="BL44" s="60"/>
      <c r="BM44" s="60"/>
      <c r="BN44" s="60"/>
      <c r="BO44" s="60"/>
      <c r="BP44" s="60"/>
      <c r="BQ44" s="60"/>
      <c r="BR44" s="60"/>
      <c r="BS44" s="60"/>
      <c r="BT44" s="60"/>
      <c r="BU44" s="60"/>
      <c r="BV44" s="60"/>
      <c r="BW44" s="60"/>
      <c r="BX44" s="60"/>
      <c r="BY44" s="60"/>
      <c r="BZ44" s="60"/>
      <c r="CA44" s="60"/>
      <c r="CB44" s="60"/>
      <c r="CC44" s="60"/>
      <c r="CD44" s="60"/>
      <c r="CE44" s="60"/>
      <c r="CF44" s="60"/>
      <c r="CG44" s="60"/>
      <c r="CH44" s="60"/>
      <c r="CI44" s="60"/>
      <c r="CJ44" s="60"/>
      <c r="CK44" s="60"/>
      <c r="CL44" s="60"/>
      <c r="CM44" s="60"/>
      <c r="CN44" s="60"/>
      <c r="CO44" s="60"/>
      <c r="CP44" s="60"/>
      <c r="CQ44" s="60"/>
      <c r="CR44" s="60"/>
      <c r="CS44" s="60"/>
      <c r="CT44" s="60"/>
      <c r="CU44" s="60"/>
      <c r="CV44" s="60"/>
      <c r="CW44" s="60"/>
      <c r="CX44" s="60"/>
      <c r="CY44" s="60"/>
      <c r="CZ44" s="60"/>
      <c r="DA44" s="60"/>
      <c r="DB44" s="60"/>
      <c r="DC44" s="60"/>
      <c r="DD44" s="60"/>
      <c r="DE44" s="60"/>
      <c r="DF44" s="60"/>
      <c r="DG44" s="60"/>
      <c r="DH44" s="60"/>
      <c r="DI44" s="60"/>
      <c r="DJ44" s="60"/>
      <c r="DK44" s="60"/>
      <c r="DL44" s="60"/>
      <c r="DM44" s="60"/>
      <c r="DN44" s="60"/>
      <c r="DO44" s="60"/>
      <c r="DP44" s="60"/>
      <c r="DQ44" s="60"/>
      <c r="DR44" s="60"/>
      <c r="DS44" s="60"/>
      <c r="DT44" s="60"/>
      <c r="DU44" s="60"/>
      <c r="DV44" s="60"/>
      <c r="DW44" s="60"/>
      <c r="DX44" s="60"/>
      <c r="DY44" s="60"/>
      <c r="DZ44" s="60"/>
      <c r="EA44" s="60"/>
      <c r="EB44" s="60"/>
      <c r="EC44" s="60"/>
      <c r="ED44" s="60"/>
      <c r="EE44" s="60"/>
      <c r="EF44" s="60"/>
      <c r="EG44" s="60"/>
      <c r="EH44" s="60"/>
      <c r="EI44" s="60"/>
      <c r="EJ44" s="60"/>
      <c r="EK44" s="60"/>
      <c r="EL44" s="60"/>
      <c r="EM44" s="60"/>
      <c r="EN44" s="60"/>
      <c r="EO44" s="60"/>
      <c r="EP44" s="60"/>
      <c r="EQ44" s="60"/>
      <c r="ER44" s="60"/>
      <c r="ES44" s="60"/>
      <c r="ET44" s="60"/>
      <c r="EU44" s="60"/>
      <c r="EV44" s="60"/>
      <c r="EW44" s="60"/>
      <c r="EX44" s="60"/>
      <c r="EY44" s="60"/>
      <c r="EZ44" s="60"/>
      <c r="FA44" s="60"/>
      <c r="FB44" s="60"/>
      <c r="FC44" s="60"/>
      <c r="FD44" s="60"/>
      <c r="FE44" s="60"/>
      <c r="FF44" s="60"/>
      <c r="FG44" s="60"/>
      <c r="FH44" s="60"/>
      <c r="FI44" s="60"/>
      <c r="FJ44" s="60"/>
      <c r="FK44" s="60"/>
      <c r="FL44" s="60"/>
      <c r="FM44" s="60"/>
      <c r="FN44" s="60"/>
      <c r="FO44" s="60"/>
      <c r="FP44" s="60"/>
      <c r="FQ44" s="60"/>
      <c r="FR44" s="60"/>
      <c r="FS44" s="60"/>
      <c r="FT44" s="60"/>
      <c r="FU44" s="60"/>
      <c r="FV44" s="60"/>
      <c r="FW44" s="60"/>
      <c r="FX44" s="60"/>
      <c r="FY44" s="60"/>
      <c r="FZ44" s="60"/>
      <c r="GA44" s="60"/>
      <c r="GB44" s="60"/>
      <c r="GC44" s="60"/>
      <c r="GD44" s="60"/>
      <c r="GE44" s="60"/>
      <c r="GF44" s="60"/>
      <c r="GG44" s="60"/>
      <c r="GH44" s="60"/>
      <c r="GI44" s="60"/>
      <c r="GJ44" s="60"/>
      <c r="GK44" s="60"/>
      <c r="GL44" s="60"/>
      <c r="GM44" s="60"/>
      <c r="GN44" s="60"/>
      <c r="GO44" s="60"/>
      <c r="GP44" s="60"/>
      <c r="GQ44" s="60"/>
      <c r="GR44" s="60"/>
      <c r="GS44" s="60"/>
      <c r="GT44" s="60"/>
      <c r="GU44" s="60"/>
      <c r="GV44" s="60"/>
      <c r="GW44" s="60"/>
      <c r="GX44" s="60"/>
      <c r="GY44" s="60"/>
      <c r="GZ44" s="60"/>
      <c r="HA44" s="60"/>
      <c r="HB44" s="60"/>
      <c r="HC44" s="60"/>
      <c r="HD44" s="60"/>
      <c r="HE44" s="60"/>
      <c r="HF44" s="60"/>
      <c r="HG44" s="60"/>
      <c r="HH44" s="60"/>
      <c r="HI44" s="60"/>
      <c r="HJ44" s="60"/>
      <c r="HK44" s="60"/>
      <c r="HL44" s="60"/>
      <c r="HM44" s="60"/>
      <c r="HN44" s="60"/>
      <c r="HO44" s="60"/>
      <c r="HP44" s="60"/>
      <c r="HQ44" s="60"/>
      <c r="HR44" s="60"/>
      <c r="HS44" s="60"/>
      <c r="HT44" s="60"/>
      <c r="HU44" s="60"/>
      <c r="HV44" s="60"/>
      <c r="HW44" s="60"/>
      <c r="HX44" s="60"/>
      <c r="HY44" s="60"/>
      <c r="HZ44" s="60"/>
      <c r="IA44" s="60"/>
      <c r="IB44" s="60"/>
      <c r="IC44" s="60"/>
      <c r="ID44" s="60"/>
      <c r="IE44" s="60"/>
      <c r="IF44" s="60"/>
      <c r="IG44" s="60"/>
      <c r="IH44" s="60"/>
      <c r="II44" s="60"/>
    </row>
    <row r="45" ht="20.1" customHeight="1" spans="1:243">
      <c r="A45" s="60"/>
      <c r="B45" s="60"/>
      <c r="C45" s="60"/>
      <c r="D45" s="60"/>
      <c r="E45" s="60"/>
      <c r="F45" s="5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60"/>
      <c r="BP45" s="60"/>
      <c r="BQ45" s="60"/>
      <c r="BR45" s="60"/>
      <c r="BS45" s="60"/>
      <c r="BT45" s="60"/>
      <c r="BU45" s="60"/>
      <c r="BV45" s="60"/>
      <c r="BW45" s="60"/>
      <c r="BX45" s="60"/>
      <c r="BY45" s="60"/>
      <c r="BZ45" s="60"/>
      <c r="CA45" s="60"/>
      <c r="CB45" s="60"/>
      <c r="CC45" s="60"/>
      <c r="CD45" s="60"/>
      <c r="CE45" s="60"/>
      <c r="CF45" s="60"/>
      <c r="CG45" s="60"/>
      <c r="CH45" s="60"/>
      <c r="CI45" s="60"/>
      <c r="CJ45" s="60"/>
      <c r="CK45" s="60"/>
      <c r="CL45" s="60"/>
      <c r="CM45" s="60"/>
      <c r="CN45" s="60"/>
      <c r="CO45" s="60"/>
      <c r="CP45" s="60"/>
      <c r="CQ45" s="60"/>
      <c r="CR45" s="60"/>
      <c r="CS45" s="60"/>
      <c r="CT45" s="60"/>
      <c r="CU45" s="60"/>
      <c r="CV45" s="60"/>
      <c r="CW45" s="60"/>
      <c r="CX45" s="60"/>
      <c r="CY45" s="60"/>
      <c r="CZ45" s="60"/>
      <c r="DA45" s="60"/>
      <c r="DB45" s="60"/>
      <c r="DC45" s="60"/>
      <c r="DD45" s="60"/>
      <c r="DE45" s="60"/>
      <c r="DF45" s="60"/>
      <c r="DG45" s="60"/>
      <c r="DH45" s="60"/>
      <c r="DI45" s="60"/>
      <c r="DJ45" s="60"/>
      <c r="DK45" s="60"/>
      <c r="DL45" s="60"/>
      <c r="DM45" s="60"/>
      <c r="DN45" s="60"/>
      <c r="DO45" s="60"/>
      <c r="DP45" s="60"/>
      <c r="DQ45" s="60"/>
      <c r="DR45" s="60"/>
      <c r="DS45" s="60"/>
      <c r="DT45" s="60"/>
      <c r="DU45" s="60"/>
      <c r="DV45" s="60"/>
      <c r="DW45" s="60"/>
      <c r="DX45" s="60"/>
      <c r="DY45" s="60"/>
      <c r="DZ45" s="60"/>
      <c r="EA45" s="60"/>
      <c r="EB45" s="60"/>
      <c r="EC45" s="60"/>
      <c r="ED45" s="60"/>
      <c r="EE45" s="60"/>
      <c r="EF45" s="60"/>
      <c r="EG45" s="60"/>
      <c r="EH45" s="60"/>
      <c r="EI45" s="60"/>
      <c r="EJ45" s="60"/>
      <c r="EK45" s="60"/>
      <c r="EL45" s="60"/>
      <c r="EM45" s="60"/>
      <c r="EN45" s="60"/>
      <c r="EO45" s="60"/>
      <c r="EP45" s="60"/>
      <c r="EQ45" s="60"/>
      <c r="ER45" s="60"/>
      <c r="ES45" s="60"/>
      <c r="ET45" s="60"/>
      <c r="EU45" s="60"/>
      <c r="EV45" s="60"/>
      <c r="EW45" s="60"/>
      <c r="EX45" s="60"/>
      <c r="EY45" s="60"/>
      <c r="EZ45" s="60"/>
      <c r="FA45" s="60"/>
      <c r="FB45" s="60"/>
      <c r="FC45" s="60"/>
      <c r="FD45" s="60"/>
      <c r="FE45" s="60"/>
      <c r="FF45" s="60"/>
      <c r="FG45" s="60"/>
      <c r="FH45" s="60"/>
      <c r="FI45" s="60"/>
      <c r="FJ45" s="60"/>
      <c r="FK45" s="60"/>
      <c r="FL45" s="60"/>
      <c r="FM45" s="60"/>
      <c r="FN45" s="60"/>
      <c r="FO45" s="60"/>
      <c r="FP45" s="60"/>
      <c r="FQ45" s="60"/>
      <c r="FR45" s="60"/>
      <c r="FS45" s="60"/>
      <c r="FT45" s="60"/>
      <c r="FU45" s="60"/>
      <c r="FV45" s="60"/>
      <c r="FW45" s="60"/>
      <c r="FX45" s="60"/>
      <c r="FY45" s="60"/>
      <c r="FZ45" s="60"/>
      <c r="GA45" s="60"/>
      <c r="GB45" s="60"/>
      <c r="GC45" s="60"/>
      <c r="GD45" s="60"/>
      <c r="GE45" s="60"/>
      <c r="GF45" s="60"/>
      <c r="GG45" s="60"/>
      <c r="GH45" s="60"/>
      <c r="GI45" s="60"/>
      <c r="GJ45" s="60"/>
      <c r="GK45" s="60"/>
      <c r="GL45" s="60"/>
      <c r="GM45" s="60"/>
      <c r="GN45" s="60"/>
      <c r="GO45" s="60"/>
      <c r="GP45" s="60"/>
      <c r="GQ45" s="60"/>
      <c r="GR45" s="60"/>
      <c r="GS45" s="60"/>
      <c r="GT45" s="60"/>
      <c r="GU45" s="60"/>
      <c r="GV45" s="60"/>
      <c r="GW45" s="60"/>
      <c r="GX45" s="60"/>
      <c r="GY45" s="60"/>
      <c r="GZ45" s="60"/>
      <c r="HA45" s="60"/>
      <c r="HB45" s="60"/>
      <c r="HC45" s="60"/>
      <c r="HD45" s="60"/>
      <c r="HE45" s="60"/>
      <c r="HF45" s="60"/>
      <c r="HG45" s="60"/>
      <c r="HH45" s="60"/>
      <c r="HI45" s="60"/>
      <c r="HJ45" s="60"/>
      <c r="HK45" s="60"/>
      <c r="HL45" s="60"/>
      <c r="HM45" s="60"/>
      <c r="HN45" s="60"/>
      <c r="HO45" s="60"/>
      <c r="HP45" s="60"/>
      <c r="HQ45" s="60"/>
      <c r="HR45" s="60"/>
      <c r="HS45" s="60"/>
      <c r="HT45" s="60"/>
      <c r="HU45" s="60"/>
      <c r="HV45" s="60"/>
      <c r="HW45" s="60"/>
      <c r="HX45" s="60"/>
      <c r="HY45" s="60"/>
      <c r="HZ45" s="60"/>
      <c r="IA45" s="60"/>
      <c r="IB45" s="60"/>
      <c r="IC45" s="60"/>
      <c r="ID45" s="60"/>
      <c r="IE45" s="60"/>
      <c r="IF45" s="60"/>
      <c r="IG45" s="60"/>
      <c r="IH45" s="60"/>
      <c r="II45" s="60"/>
    </row>
    <row r="46" ht="20.1" customHeight="1" spans="1:243">
      <c r="A46" s="60"/>
      <c r="B46" s="60"/>
      <c r="C46" s="60"/>
      <c r="D46" s="60"/>
      <c r="E46" s="60"/>
      <c r="F46" s="5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0"/>
      <c r="CA46" s="60"/>
      <c r="CB46" s="60"/>
      <c r="CC46" s="60"/>
      <c r="CD46" s="60"/>
      <c r="CE46" s="60"/>
      <c r="CF46" s="60"/>
      <c r="CG46" s="60"/>
      <c r="CH46" s="60"/>
      <c r="CI46" s="60"/>
      <c r="CJ46" s="60"/>
      <c r="CK46" s="60"/>
      <c r="CL46" s="60"/>
      <c r="CM46" s="60"/>
      <c r="CN46" s="60"/>
      <c r="CO46" s="60"/>
      <c r="CP46" s="60"/>
      <c r="CQ46" s="60"/>
      <c r="CR46" s="60"/>
      <c r="CS46" s="60"/>
      <c r="CT46" s="60"/>
      <c r="CU46" s="60"/>
      <c r="CV46" s="60"/>
      <c r="CW46" s="60"/>
      <c r="CX46" s="60"/>
      <c r="CY46" s="60"/>
      <c r="CZ46" s="60"/>
      <c r="DA46" s="60"/>
      <c r="DB46" s="60"/>
      <c r="DC46" s="60"/>
      <c r="DD46" s="60"/>
      <c r="DE46" s="60"/>
      <c r="DF46" s="60"/>
      <c r="DG46" s="60"/>
      <c r="DH46" s="60"/>
      <c r="DI46" s="60"/>
      <c r="DJ46" s="60"/>
      <c r="DK46" s="60"/>
      <c r="DL46" s="60"/>
      <c r="DM46" s="60"/>
      <c r="DN46" s="60"/>
      <c r="DO46" s="60"/>
      <c r="DP46" s="60"/>
      <c r="DQ46" s="60"/>
      <c r="DR46" s="60"/>
      <c r="DS46" s="60"/>
      <c r="DT46" s="60"/>
      <c r="DU46" s="60"/>
      <c r="DV46" s="60"/>
      <c r="DW46" s="60"/>
      <c r="DX46" s="60"/>
      <c r="DY46" s="60"/>
      <c r="DZ46" s="60"/>
      <c r="EA46" s="60"/>
      <c r="EB46" s="60"/>
      <c r="EC46" s="60"/>
      <c r="ED46" s="60"/>
      <c r="EE46" s="60"/>
      <c r="EF46" s="60"/>
      <c r="EG46" s="60"/>
      <c r="EH46" s="60"/>
      <c r="EI46" s="60"/>
      <c r="EJ46" s="60"/>
      <c r="EK46" s="60"/>
      <c r="EL46" s="60"/>
      <c r="EM46" s="60"/>
      <c r="EN46" s="60"/>
      <c r="EO46" s="60"/>
      <c r="EP46" s="60"/>
      <c r="EQ46" s="60"/>
      <c r="ER46" s="60"/>
      <c r="ES46" s="60"/>
      <c r="ET46" s="60"/>
      <c r="EU46" s="60"/>
      <c r="EV46" s="60"/>
      <c r="EW46" s="60"/>
      <c r="EX46" s="60"/>
      <c r="EY46" s="60"/>
      <c r="EZ46" s="60"/>
      <c r="FA46" s="60"/>
      <c r="FB46" s="60"/>
      <c r="FC46" s="60"/>
      <c r="FD46" s="60"/>
      <c r="FE46" s="60"/>
      <c r="FF46" s="60"/>
      <c r="FG46" s="60"/>
      <c r="FH46" s="60"/>
      <c r="FI46" s="60"/>
      <c r="FJ46" s="60"/>
      <c r="FK46" s="60"/>
      <c r="FL46" s="60"/>
      <c r="FM46" s="60"/>
      <c r="FN46" s="60"/>
      <c r="FO46" s="60"/>
      <c r="FP46" s="60"/>
      <c r="FQ46" s="60"/>
      <c r="FR46" s="60"/>
      <c r="FS46" s="60"/>
      <c r="FT46" s="60"/>
      <c r="FU46" s="60"/>
      <c r="FV46" s="60"/>
      <c r="FW46" s="60"/>
      <c r="FX46" s="60"/>
      <c r="FY46" s="60"/>
      <c r="FZ46" s="60"/>
      <c r="GA46" s="60"/>
      <c r="GB46" s="60"/>
      <c r="GC46" s="60"/>
      <c r="GD46" s="60"/>
      <c r="GE46" s="60"/>
      <c r="GF46" s="60"/>
      <c r="GG46" s="60"/>
      <c r="GH46" s="60"/>
      <c r="GI46" s="60"/>
      <c r="GJ46" s="60"/>
      <c r="GK46" s="60"/>
      <c r="GL46" s="60"/>
      <c r="GM46" s="60"/>
      <c r="GN46" s="60"/>
      <c r="GO46" s="60"/>
      <c r="GP46" s="60"/>
      <c r="GQ46" s="60"/>
      <c r="GR46" s="60"/>
      <c r="GS46" s="60"/>
      <c r="GT46" s="60"/>
      <c r="GU46" s="60"/>
      <c r="GV46" s="60"/>
      <c r="GW46" s="60"/>
      <c r="GX46" s="60"/>
      <c r="GY46" s="60"/>
      <c r="GZ46" s="60"/>
      <c r="HA46" s="60"/>
      <c r="HB46" s="60"/>
      <c r="HC46" s="60"/>
      <c r="HD46" s="60"/>
      <c r="HE46" s="60"/>
      <c r="HF46" s="60"/>
      <c r="HG46" s="60"/>
      <c r="HH46" s="60"/>
      <c r="HI46" s="60"/>
      <c r="HJ46" s="60"/>
      <c r="HK46" s="60"/>
      <c r="HL46" s="60"/>
      <c r="HM46" s="60"/>
      <c r="HN46" s="60"/>
      <c r="HO46" s="60"/>
      <c r="HP46" s="60"/>
      <c r="HQ46" s="60"/>
      <c r="HR46" s="60"/>
      <c r="HS46" s="60"/>
      <c r="HT46" s="60"/>
      <c r="HU46" s="60"/>
      <c r="HV46" s="60"/>
      <c r="HW46" s="60"/>
      <c r="HX46" s="60"/>
      <c r="HY46" s="60"/>
      <c r="HZ46" s="60"/>
      <c r="IA46" s="60"/>
      <c r="IB46" s="60"/>
      <c r="IC46" s="60"/>
      <c r="ID46" s="60"/>
      <c r="IE46" s="60"/>
      <c r="IF46" s="60"/>
      <c r="IG46" s="60"/>
      <c r="IH46" s="60"/>
      <c r="II46" s="60"/>
    </row>
    <row r="47" ht="20.1" customHeight="1" spans="1:243">
      <c r="A47" s="60"/>
      <c r="B47" s="60"/>
      <c r="C47" s="60"/>
      <c r="D47" s="60"/>
      <c r="E47" s="60"/>
      <c r="F47" s="5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P47" s="60"/>
      <c r="BQ47" s="60"/>
      <c r="BR47" s="60"/>
      <c r="BS47" s="60"/>
      <c r="BT47" s="60"/>
      <c r="BU47" s="60"/>
      <c r="BV47" s="60"/>
      <c r="BW47" s="60"/>
      <c r="BX47" s="60"/>
      <c r="BY47" s="60"/>
      <c r="BZ47" s="60"/>
      <c r="CA47" s="60"/>
      <c r="CB47" s="60"/>
      <c r="CC47" s="60"/>
      <c r="CD47" s="60"/>
      <c r="CE47" s="60"/>
      <c r="CF47" s="60"/>
      <c r="CG47" s="60"/>
      <c r="CH47" s="60"/>
      <c r="CI47" s="60"/>
      <c r="CJ47" s="60"/>
      <c r="CK47" s="60"/>
      <c r="CL47" s="60"/>
      <c r="CM47" s="60"/>
      <c r="CN47" s="60"/>
      <c r="CO47" s="60"/>
      <c r="CP47" s="60"/>
      <c r="CQ47" s="60"/>
      <c r="CR47" s="60"/>
      <c r="CS47" s="60"/>
      <c r="CT47" s="60"/>
      <c r="CU47" s="60"/>
      <c r="CV47" s="60"/>
      <c r="CW47" s="60"/>
      <c r="CX47" s="60"/>
      <c r="CY47" s="60"/>
      <c r="CZ47" s="60"/>
      <c r="DA47" s="60"/>
      <c r="DB47" s="60"/>
      <c r="DC47" s="60"/>
      <c r="DD47" s="60"/>
      <c r="DE47" s="60"/>
      <c r="DF47" s="60"/>
      <c r="DG47" s="60"/>
      <c r="DH47" s="60"/>
      <c r="DI47" s="60"/>
      <c r="DJ47" s="60"/>
      <c r="DK47" s="60"/>
      <c r="DL47" s="60"/>
      <c r="DM47" s="60"/>
      <c r="DN47" s="60"/>
      <c r="DO47" s="60"/>
      <c r="DP47" s="60"/>
      <c r="DQ47" s="60"/>
      <c r="DR47" s="60"/>
      <c r="DS47" s="60"/>
      <c r="DT47" s="60"/>
      <c r="DU47" s="60"/>
      <c r="DV47" s="60"/>
      <c r="DW47" s="60"/>
      <c r="DX47" s="60"/>
      <c r="DY47" s="60"/>
      <c r="DZ47" s="60"/>
      <c r="EA47" s="60"/>
      <c r="EB47" s="60"/>
      <c r="EC47" s="60"/>
      <c r="ED47" s="60"/>
      <c r="EE47" s="60"/>
      <c r="EF47" s="60"/>
      <c r="EG47" s="60"/>
      <c r="EH47" s="60"/>
      <c r="EI47" s="60"/>
      <c r="EJ47" s="60"/>
      <c r="EK47" s="60"/>
      <c r="EL47" s="60"/>
      <c r="EM47" s="60"/>
      <c r="EN47" s="60"/>
      <c r="EO47" s="60"/>
      <c r="EP47" s="60"/>
      <c r="EQ47" s="60"/>
      <c r="ER47" s="60"/>
      <c r="ES47" s="60"/>
      <c r="ET47" s="60"/>
      <c r="EU47" s="60"/>
      <c r="EV47" s="60"/>
      <c r="EW47" s="60"/>
      <c r="EX47" s="60"/>
      <c r="EY47" s="60"/>
      <c r="EZ47" s="60"/>
      <c r="FA47" s="60"/>
      <c r="FB47" s="60"/>
      <c r="FC47" s="60"/>
      <c r="FD47" s="60"/>
      <c r="FE47" s="60"/>
      <c r="FF47" s="60"/>
      <c r="FG47" s="60"/>
      <c r="FH47" s="60"/>
      <c r="FI47" s="60"/>
      <c r="FJ47" s="60"/>
      <c r="FK47" s="60"/>
      <c r="FL47" s="60"/>
      <c r="FM47" s="60"/>
      <c r="FN47" s="60"/>
      <c r="FO47" s="60"/>
      <c r="FP47" s="60"/>
      <c r="FQ47" s="60"/>
      <c r="FR47" s="60"/>
      <c r="FS47" s="60"/>
      <c r="FT47" s="60"/>
      <c r="FU47" s="60"/>
      <c r="FV47" s="60"/>
      <c r="FW47" s="60"/>
      <c r="FX47" s="60"/>
      <c r="FY47" s="60"/>
      <c r="FZ47" s="60"/>
      <c r="GA47" s="60"/>
      <c r="GB47" s="60"/>
      <c r="GC47" s="60"/>
      <c r="GD47" s="60"/>
      <c r="GE47" s="60"/>
      <c r="GF47" s="60"/>
      <c r="GG47" s="60"/>
      <c r="GH47" s="60"/>
      <c r="GI47" s="60"/>
      <c r="GJ47" s="60"/>
      <c r="GK47" s="60"/>
      <c r="GL47" s="60"/>
      <c r="GM47" s="60"/>
      <c r="GN47" s="60"/>
      <c r="GO47" s="60"/>
      <c r="GP47" s="60"/>
      <c r="GQ47" s="60"/>
      <c r="GR47" s="60"/>
      <c r="GS47" s="60"/>
      <c r="GT47" s="60"/>
      <c r="GU47" s="60"/>
      <c r="GV47" s="60"/>
      <c r="GW47" s="60"/>
      <c r="GX47" s="60"/>
      <c r="GY47" s="60"/>
      <c r="GZ47" s="60"/>
      <c r="HA47" s="60"/>
      <c r="HB47" s="60"/>
      <c r="HC47" s="60"/>
      <c r="HD47" s="60"/>
      <c r="HE47" s="60"/>
      <c r="HF47" s="60"/>
      <c r="HG47" s="60"/>
      <c r="HH47" s="60"/>
      <c r="HI47" s="60"/>
      <c r="HJ47" s="60"/>
      <c r="HK47" s="60"/>
      <c r="HL47" s="60"/>
      <c r="HM47" s="60"/>
      <c r="HN47" s="60"/>
      <c r="HO47" s="60"/>
      <c r="HP47" s="60"/>
      <c r="HQ47" s="60"/>
      <c r="HR47" s="60"/>
      <c r="HS47" s="60"/>
      <c r="HT47" s="60"/>
      <c r="HU47" s="60"/>
      <c r="HV47" s="60"/>
      <c r="HW47" s="60"/>
      <c r="HX47" s="60"/>
      <c r="HY47" s="60"/>
      <c r="HZ47" s="60"/>
      <c r="IA47" s="60"/>
      <c r="IB47" s="60"/>
      <c r="IC47" s="60"/>
      <c r="ID47" s="60"/>
      <c r="IE47" s="60"/>
      <c r="IF47" s="60"/>
      <c r="IG47" s="60"/>
      <c r="IH47" s="60"/>
      <c r="II47" s="60"/>
    </row>
    <row r="48" ht="20.1" customHeight="1" spans="1:243">
      <c r="A48" s="60"/>
      <c r="B48" s="60"/>
      <c r="C48" s="60"/>
      <c r="D48" s="60"/>
      <c r="E48" s="60"/>
      <c r="F48" s="5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  <c r="BP48" s="60"/>
      <c r="BQ48" s="60"/>
      <c r="BR48" s="60"/>
      <c r="BS48" s="60"/>
      <c r="BT48" s="60"/>
      <c r="BU48" s="60"/>
      <c r="BV48" s="60"/>
      <c r="BW48" s="60"/>
      <c r="BX48" s="60"/>
      <c r="BY48" s="60"/>
      <c r="BZ48" s="60"/>
      <c r="CA48" s="60"/>
      <c r="CB48" s="60"/>
      <c r="CC48" s="60"/>
      <c r="CD48" s="60"/>
      <c r="CE48" s="60"/>
      <c r="CF48" s="60"/>
      <c r="CG48" s="60"/>
      <c r="CH48" s="60"/>
      <c r="CI48" s="60"/>
      <c r="CJ48" s="60"/>
      <c r="CK48" s="60"/>
      <c r="CL48" s="60"/>
      <c r="CM48" s="60"/>
      <c r="CN48" s="60"/>
      <c r="CO48" s="60"/>
      <c r="CP48" s="60"/>
      <c r="CQ48" s="60"/>
      <c r="CR48" s="60"/>
      <c r="CS48" s="60"/>
      <c r="CT48" s="60"/>
      <c r="CU48" s="60"/>
      <c r="CV48" s="60"/>
      <c r="CW48" s="60"/>
      <c r="CX48" s="60"/>
      <c r="CY48" s="60"/>
      <c r="CZ48" s="60"/>
      <c r="DA48" s="60"/>
      <c r="DB48" s="60"/>
      <c r="DC48" s="60"/>
      <c r="DD48" s="60"/>
      <c r="DE48" s="60"/>
      <c r="DF48" s="60"/>
      <c r="DG48" s="60"/>
      <c r="DH48" s="60"/>
      <c r="DI48" s="60"/>
      <c r="DJ48" s="60"/>
      <c r="DK48" s="60"/>
      <c r="DL48" s="60"/>
      <c r="DM48" s="60"/>
      <c r="DN48" s="60"/>
      <c r="DO48" s="60"/>
      <c r="DP48" s="60"/>
      <c r="DQ48" s="60"/>
      <c r="DR48" s="60"/>
      <c r="DS48" s="60"/>
      <c r="DT48" s="60"/>
      <c r="DU48" s="60"/>
      <c r="DV48" s="60"/>
      <c r="DW48" s="60"/>
      <c r="DX48" s="60"/>
      <c r="DY48" s="60"/>
      <c r="DZ48" s="60"/>
      <c r="EA48" s="60"/>
      <c r="EB48" s="60"/>
      <c r="EC48" s="60"/>
      <c r="ED48" s="60"/>
      <c r="EE48" s="60"/>
      <c r="EF48" s="60"/>
      <c r="EG48" s="60"/>
      <c r="EH48" s="60"/>
      <c r="EI48" s="60"/>
      <c r="EJ48" s="60"/>
      <c r="EK48" s="60"/>
      <c r="EL48" s="60"/>
      <c r="EM48" s="60"/>
      <c r="EN48" s="60"/>
      <c r="EO48" s="60"/>
      <c r="EP48" s="60"/>
      <c r="EQ48" s="60"/>
      <c r="ER48" s="60"/>
      <c r="ES48" s="60"/>
      <c r="ET48" s="60"/>
      <c r="EU48" s="60"/>
      <c r="EV48" s="60"/>
      <c r="EW48" s="60"/>
      <c r="EX48" s="60"/>
      <c r="EY48" s="60"/>
      <c r="EZ48" s="60"/>
      <c r="FA48" s="60"/>
      <c r="FB48" s="60"/>
      <c r="FC48" s="60"/>
      <c r="FD48" s="60"/>
      <c r="FE48" s="60"/>
      <c r="FF48" s="60"/>
      <c r="FG48" s="60"/>
      <c r="FH48" s="60"/>
      <c r="FI48" s="60"/>
      <c r="FJ48" s="60"/>
      <c r="FK48" s="60"/>
      <c r="FL48" s="60"/>
      <c r="FM48" s="60"/>
      <c r="FN48" s="60"/>
      <c r="FO48" s="60"/>
      <c r="FP48" s="60"/>
      <c r="FQ48" s="60"/>
      <c r="FR48" s="60"/>
      <c r="FS48" s="60"/>
      <c r="FT48" s="60"/>
      <c r="FU48" s="60"/>
      <c r="FV48" s="60"/>
      <c r="FW48" s="60"/>
      <c r="FX48" s="60"/>
      <c r="FY48" s="60"/>
      <c r="FZ48" s="60"/>
      <c r="GA48" s="60"/>
      <c r="GB48" s="60"/>
      <c r="GC48" s="60"/>
      <c r="GD48" s="60"/>
      <c r="GE48" s="60"/>
      <c r="GF48" s="60"/>
      <c r="GG48" s="60"/>
      <c r="GH48" s="60"/>
      <c r="GI48" s="60"/>
      <c r="GJ48" s="60"/>
      <c r="GK48" s="60"/>
      <c r="GL48" s="60"/>
      <c r="GM48" s="60"/>
      <c r="GN48" s="60"/>
      <c r="GO48" s="60"/>
      <c r="GP48" s="60"/>
      <c r="GQ48" s="60"/>
      <c r="GR48" s="60"/>
      <c r="GS48" s="60"/>
      <c r="GT48" s="60"/>
      <c r="GU48" s="60"/>
      <c r="GV48" s="60"/>
      <c r="GW48" s="60"/>
      <c r="GX48" s="60"/>
      <c r="GY48" s="60"/>
      <c r="GZ48" s="60"/>
      <c r="HA48" s="60"/>
      <c r="HB48" s="60"/>
      <c r="HC48" s="60"/>
      <c r="HD48" s="60"/>
      <c r="HE48" s="60"/>
      <c r="HF48" s="60"/>
      <c r="HG48" s="60"/>
      <c r="HH48" s="60"/>
      <c r="HI48" s="60"/>
      <c r="HJ48" s="60"/>
      <c r="HK48" s="60"/>
      <c r="HL48" s="60"/>
      <c r="HM48" s="60"/>
      <c r="HN48" s="60"/>
      <c r="HO48" s="60"/>
      <c r="HP48" s="60"/>
      <c r="HQ48" s="60"/>
      <c r="HR48" s="60"/>
      <c r="HS48" s="60"/>
      <c r="HT48" s="60"/>
      <c r="HU48" s="60"/>
      <c r="HV48" s="60"/>
      <c r="HW48" s="60"/>
      <c r="HX48" s="60"/>
      <c r="HY48" s="60"/>
      <c r="HZ48" s="60"/>
      <c r="IA48" s="60"/>
      <c r="IB48" s="60"/>
      <c r="IC48" s="60"/>
      <c r="ID48" s="60"/>
      <c r="IE48" s="60"/>
      <c r="IF48" s="60"/>
      <c r="IG48" s="60"/>
      <c r="IH48" s="60"/>
      <c r="II48" s="60"/>
    </row>
    <row r="49" ht="20.1" customHeight="1" spans="1:243">
      <c r="A49" s="60"/>
      <c r="B49" s="60"/>
      <c r="C49" s="60"/>
      <c r="D49" s="60"/>
      <c r="E49" s="60"/>
      <c r="F49" s="5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60"/>
      <c r="BS49" s="60"/>
      <c r="BT49" s="60"/>
      <c r="BU49" s="60"/>
      <c r="BV49" s="60"/>
      <c r="BW49" s="60"/>
      <c r="BX49" s="60"/>
      <c r="BY49" s="60"/>
      <c r="BZ49" s="60"/>
      <c r="CA49" s="60"/>
      <c r="CB49" s="60"/>
      <c r="CC49" s="60"/>
      <c r="CD49" s="60"/>
      <c r="CE49" s="60"/>
      <c r="CF49" s="60"/>
      <c r="CG49" s="60"/>
      <c r="CH49" s="60"/>
      <c r="CI49" s="60"/>
      <c r="CJ49" s="60"/>
      <c r="CK49" s="60"/>
      <c r="CL49" s="60"/>
      <c r="CM49" s="60"/>
      <c r="CN49" s="60"/>
      <c r="CO49" s="60"/>
      <c r="CP49" s="60"/>
      <c r="CQ49" s="60"/>
      <c r="CR49" s="60"/>
      <c r="CS49" s="60"/>
      <c r="CT49" s="60"/>
      <c r="CU49" s="60"/>
      <c r="CV49" s="60"/>
      <c r="CW49" s="60"/>
      <c r="CX49" s="60"/>
      <c r="CY49" s="60"/>
      <c r="CZ49" s="60"/>
      <c r="DA49" s="60"/>
      <c r="DB49" s="60"/>
      <c r="DC49" s="60"/>
      <c r="DD49" s="60"/>
      <c r="DE49" s="60"/>
      <c r="DF49" s="60"/>
      <c r="DG49" s="60"/>
      <c r="DH49" s="60"/>
      <c r="DI49" s="60"/>
      <c r="DJ49" s="60"/>
      <c r="DK49" s="60"/>
      <c r="DL49" s="60"/>
      <c r="DM49" s="60"/>
      <c r="DN49" s="60"/>
      <c r="DO49" s="60"/>
      <c r="DP49" s="60"/>
      <c r="DQ49" s="60"/>
      <c r="DR49" s="60"/>
      <c r="DS49" s="60"/>
      <c r="DT49" s="60"/>
      <c r="DU49" s="60"/>
      <c r="DV49" s="60"/>
      <c r="DW49" s="60"/>
      <c r="DX49" s="60"/>
      <c r="DY49" s="60"/>
      <c r="DZ49" s="60"/>
      <c r="EA49" s="60"/>
      <c r="EB49" s="60"/>
      <c r="EC49" s="60"/>
      <c r="ED49" s="60"/>
      <c r="EE49" s="60"/>
      <c r="EF49" s="60"/>
      <c r="EG49" s="60"/>
      <c r="EH49" s="60"/>
      <c r="EI49" s="60"/>
      <c r="EJ49" s="60"/>
      <c r="EK49" s="60"/>
      <c r="EL49" s="60"/>
      <c r="EM49" s="60"/>
      <c r="EN49" s="60"/>
      <c r="EO49" s="60"/>
      <c r="EP49" s="60"/>
      <c r="EQ49" s="60"/>
      <c r="ER49" s="60"/>
      <c r="ES49" s="60"/>
      <c r="ET49" s="60"/>
      <c r="EU49" s="60"/>
      <c r="EV49" s="60"/>
      <c r="EW49" s="60"/>
      <c r="EX49" s="60"/>
      <c r="EY49" s="60"/>
      <c r="EZ49" s="60"/>
      <c r="FA49" s="60"/>
      <c r="FB49" s="60"/>
      <c r="FC49" s="60"/>
      <c r="FD49" s="60"/>
      <c r="FE49" s="60"/>
      <c r="FF49" s="60"/>
      <c r="FG49" s="60"/>
      <c r="FH49" s="60"/>
      <c r="FI49" s="60"/>
      <c r="FJ49" s="60"/>
      <c r="FK49" s="60"/>
      <c r="FL49" s="60"/>
      <c r="FM49" s="60"/>
      <c r="FN49" s="60"/>
      <c r="FO49" s="60"/>
      <c r="FP49" s="60"/>
      <c r="FQ49" s="60"/>
      <c r="FR49" s="60"/>
      <c r="FS49" s="60"/>
      <c r="FT49" s="60"/>
      <c r="FU49" s="60"/>
      <c r="FV49" s="60"/>
      <c r="FW49" s="60"/>
      <c r="FX49" s="60"/>
      <c r="FY49" s="60"/>
      <c r="FZ49" s="60"/>
      <c r="GA49" s="60"/>
      <c r="GB49" s="60"/>
      <c r="GC49" s="60"/>
      <c r="GD49" s="60"/>
      <c r="GE49" s="60"/>
      <c r="GF49" s="60"/>
      <c r="GG49" s="60"/>
      <c r="GH49" s="60"/>
      <c r="GI49" s="60"/>
      <c r="GJ49" s="60"/>
      <c r="GK49" s="60"/>
      <c r="GL49" s="60"/>
      <c r="GM49" s="60"/>
      <c r="GN49" s="60"/>
      <c r="GO49" s="60"/>
      <c r="GP49" s="60"/>
      <c r="GQ49" s="60"/>
      <c r="GR49" s="60"/>
      <c r="GS49" s="60"/>
      <c r="GT49" s="60"/>
      <c r="GU49" s="60"/>
      <c r="GV49" s="60"/>
      <c r="GW49" s="60"/>
      <c r="GX49" s="60"/>
      <c r="GY49" s="60"/>
      <c r="GZ49" s="60"/>
      <c r="HA49" s="60"/>
      <c r="HB49" s="60"/>
      <c r="HC49" s="60"/>
      <c r="HD49" s="60"/>
      <c r="HE49" s="60"/>
      <c r="HF49" s="60"/>
      <c r="HG49" s="60"/>
      <c r="HH49" s="60"/>
      <c r="HI49" s="60"/>
      <c r="HJ49" s="60"/>
      <c r="HK49" s="60"/>
      <c r="HL49" s="60"/>
      <c r="HM49" s="60"/>
      <c r="HN49" s="60"/>
      <c r="HO49" s="60"/>
      <c r="HP49" s="60"/>
      <c r="HQ49" s="60"/>
      <c r="HR49" s="60"/>
      <c r="HS49" s="60"/>
      <c r="HT49" s="60"/>
      <c r="HU49" s="60"/>
      <c r="HV49" s="60"/>
      <c r="HW49" s="60"/>
      <c r="HX49" s="60"/>
      <c r="HY49" s="60"/>
      <c r="HZ49" s="60"/>
      <c r="IA49" s="60"/>
      <c r="IB49" s="60"/>
      <c r="IC49" s="60"/>
      <c r="ID49" s="60"/>
      <c r="IE49" s="60"/>
      <c r="IF49" s="60"/>
      <c r="IG49" s="60"/>
      <c r="IH49" s="60"/>
      <c r="II49" s="60"/>
    </row>
    <row r="50" ht="20.1" customHeight="1" spans="1:243">
      <c r="A50" s="60"/>
      <c r="B50" s="60"/>
      <c r="C50" s="60"/>
      <c r="D50" s="60"/>
      <c r="E50" s="60"/>
      <c r="F50" s="5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0"/>
      <c r="BQ50" s="60"/>
      <c r="BR50" s="60"/>
      <c r="BS50" s="60"/>
      <c r="BT50" s="60"/>
      <c r="BU50" s="60"/>
      <c r="BV50" s="60"/>
      <c r="BW50" s="60"/>
      <c r="BX50" s="60"/>
      <c r="BY50" s="60"/>
      <c r="BZ50" s="60"/>
      <c r="CA50" s="60"/>
      <c r="CB50" s="60"/>
      <c r="CC50" s="60"/>
      <c r="CD50" s="60"/>
      <c r="CE50" s="60"/>
      <c r="CF50" s="60"/>
      <c r="CG50" s="60"/>
      <c r="CH50" s="60"/>
      <c r="CI50" s="60"/>
      <c r="CJ50" s="60"/>
      <c r="CK50" s="60"/>
      <c r="CL50" s="60"/>
      <c r="CM50" s="60"/>
      <c r="CN50" s="60"/>
      <c r="CO50" s="60"/>
      <c r="CP50" s="60"/>
      <c r="CQ50" s="60"/>
      <c r="CR50" s="60"/>
      <c r="CS50" s="60"/>
      <c r="CT50" s="60"/>
      <c r="CU50" s="60"/>
      <c r="CV50" s="60"/>
      <c r="CW50" s="60"/>
      <c r="CX50" s="60"/>
      <c r="CY50" s="60"/>
      <c r="CZ50" s="60"/>
      <c r="DA50" s="60"/>
      <c r="DB50" s="60"/>
      <c r="DC50" s="60"/>
      <c r="DD50" s="60"/>
      <c r="DE50" s="60"/>
      <c r="DF50" s="60"/>
      <c r="DG50" s="60"/>
      <c r="DH50" s="60"/>
      <c r="DI50" s="60"/>
      <c r="DJ50" s="60"/>
      <c r="DK50" s="60"/>
      <c r="DL50" s="60"/>
      <c r="DM50" s="60"/>
      <c r="DN50" s="60"/>
      <c r="DO50" s="60"/>
      <c r="DP50" s="60"/>
      <c r="DQ50" s="60"/>
      <c r="DR50" s="60"/>
      <c r="DS50" s="60"/>
      <c r="DT50" s="60"/>
      <c r="DU50" s="60"/>
      <c r="DV50" s="60"/>
      <c r="DW50" s="60"/>
      <c r="DX50" s="60"/>
      <c r="DY50" s="60"/>
      <c r="DZ50" s="60"/>
      <c r="EA50" s="60"/>
      <c r="EB50" s="60"/>
      <c r="EC50" s="60"/>
      <c r="ED50" s="60"/>
      <c r="EE50" s="60"/>
      <c r="EF50" s="60"/>
      <c r="EG50" s="60"/>
      <c r="EH50" s="60"/>
      <c r="EI50" s="60"/>
      <c r="EJ50" s="60"/>
      <c r="EK50" s="60"/>
      <c r="EL50" s="60"/>
      <c r="EM50" s="60"/>
      <c r="EN50" s="60"/>
      <c r="EO50" s="60"/>
      <c r="EP50" s="60"/>
      <c r="EQ50" s="60"/>
      <c r="ER50" s="60"/>
      <c r="ES50" s="60"/>
      <c r="ET50" s="60"/>
      <c r="EU50" s="60"/>
      <c r="EV50" s="60"/>
      <c r="EW50" s="60"/>
      <c r="EX50" s="60"/>
      <c r="EY50" s="60"/>
      <c r="EZ50" s="60"/>
      <c r="FA50" s="60"/>
      <c r="FB50" s="60"/>
      <c r="FC50" s="60"/>
      <c r="FD50" s="60"/>
      <c r="FE50" s="60"/>
      <c r="FF50" s="60"/>
      <c r="FG50" s="60"/>
      <c r="FH50" s="60"/>
      <c r="FI50" s="60"/>
      <c r="FJ50" s="60"/>
      <c r="FK50" s="60"/>
      <c r="FL50" s="60"/>
      <c r="FM50" s="60"/>
      <c r="FN50" s="60"/>
      <c r="FO50" s="60"/>
      <c r="FP50" s="60"/>
      <c r="FQ50" s="60"/>
      <c r="FR50" s="60"/>
      <c r="FS50" s="60"/>
      <c r="FT50" s="60"/>
      <c r="FU50" s="60"/>
      <c r="FV50" s="60"/>
      <c r="FW50" s="60"/>
      <c r="FX50" s="60"/>
      <c r="FY50" s="60"/>
      <c r="FZ50" s="60"/>
      <c r="GA50" s="60"/>
      <c r="GB50" s="60"/>
      <c r="GC50" s="60"/>
      <c r="GD50" s="60"/>
      <c r="GE50" s="60"/>
      <c r="GF50" s="60"/>
      <c r="GG50" s="60"/>
      <c r="GH50" s="60"/>
      <c r="GI50" s="60"/>
      <c r="GJ50" s="60"/>
      <c r="GK50" s="60"/>
      <c r="GL50" s="60"/>
      <c r="GM50" s="60"/>
      <c r="GN50" s="60"/>
      <c r="GO50" s="60"/>
      <c r="GP50" s="60"/>
      <c r="GQ50" s="60"/>
      <c r="GR50" s="60"/>
      <c r="GS50" s="60"/>
      <c r="GT50" s="60"/>
      <c r="GU50" s="60"/>
      <c r="GV50" s="60"/>
      <c r="GW50" s="60"/>
      <c r="GX50" s="60"/>
      <c r="GY50" s="60"/>
      <c r="GZ50" s="60"/>
      <c r="HA50" s="60"/>
      <c r="HB50" s="60"/>
      <c r="HC50" s="60"/>
      <c r="HD50" s="60"/>
      <c r="HE50" s="60"/>
      <c r="HF50" s="60"/>
      <c r="HG50" s="60"/>
      <c r="HH50" s="60"/>
      <c r="HI50" s="60"/>
      <c r="HJ50" s="60"/>
      <c r="HK50" s="60"/>
      <c r="HL50" s="60"/>
      <c r="HM50" s="60"/>
      <c r="HN50" s="60"/>
      <c r="HO50" s="60"/>
      <c r="HP50" s="60"/>
      <c r="HQ50" s="60"/>
      <c r="HR50" s="60"/>
      <c r="HS50" s="60"/>
      <c r="HT50" s="60"/>
      <c r="HU50" s="60"/>
      <c r="HV50" s="60"/>
      <c r="HW50" s="60"/>
      <c r="HX50" s="60"/>
      <c r="HY50" s="60"/>
      <c r="HZ50" s="60"/>
      <c r="IA50" s="60"/>
      <c r="IB50" s="60"/>
      <c r="IC50" s="60"/>
      <c r="ID50" s="60"/>
      <c r="IE50" s="60"/>
      <c r="IF50" s="60"/>
      <c r="IG50" s="60"/>
      <c r="IH50" s="60"/>
      <c r="II50" s="60"/>
    </row>
    <row r="51" ht="20.1" customHeight="1" spans="1:243">
      <c r="A51" s="60"/>
      <c r="B51" s="60"/>
      <c r="C51" s="60"/>
      <c r="D51" s="60"/>
      <c r="E51" s="60"/>
      <c r="F51" s="5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0"/>
      <c r="BM51" s="60"/>
      <c r="BN51" s="60"/>
      <c r="BO51" s="60"/>
      <c r="BP51" s="60"/>
      <c r="BQ51" s="60"/>
      <c r="BR51" s="60"/>
      <c r="BS51" s="60"/>
      <c r="BT51" s="60"/>
      <c r="BU51" s="60"/>
      <c r="BV51" s="60"/>
      <c r="BW51" s="60"/>
      <c r="BX51" s="60"/>
      <c r="BY51" s="60"/>
      <c r="BZ51" s="60"/>
      <c r="CA51" s="60"/>
      <c r="CB51" s="60"/>
      <c r="CC51" s="60"/>
      <c r="CD51" s="60"/>
      <c r="CE51" s="60"/>
      <c r="CF51" s="60"/>
      <c r="CG51" s="60"/>
      <c r="CH51" s="60"/>
      <c r="CI51" s="60"/>
      <c r="CJ51" s="60"/>
      <c r="CK51" s="60"/>
      <c r="CL51" s="60"/>
      <c r="CM51" s="60"/>
      <c r="CN51" s="60"/>
      <c r="CO51" s="60"/>
      <c r="CP51" s="60"/>
      <c r="CQ51" s="60"/>
      <c r="CR51" s="60"/>
      <c r="CS51" s="60"/>
      <c r="CT51" s="60"/>
      <c r="CU51" s="60"/>
      <c r="CV51" s="60"/>
      <c r="CW51" s="60"/>
      <c r="CX51" s="60"/>
      <c r="CY51" s="60"/>
      <c r="CZ51" s="60"/>
      <c r="DA51" s="60"/>
      <c r="DB51" s="60"/>
      <c r="DC51" s="60"/>
      <c r="DD51" s="60"/>
      <c r="DE51" s="60"/>
      <c r="DF51" s="60"/>
      <c r="DG51" s="60"/>
      <c r="DH51" s="60"/>
      <c r="DI51" s="60"/>
      <c r="DJ51" s="60"/>
      <c r="DK51" s="60"/>
      <c r="DL51" s="60"/>
      <c r="DM51" s="60"/>
      <c r="DN51" s="60"/>
      <c r="DO51" s="60"/>
      <c r="DP51" s="60"/>
      <c r="DQ51" s="60"/>
      <c r="DR51" s="60"/>
      <c r="DS51" s="60"/>
      <c r="DT51" s="60"/>
      <c r="DU51" s="60"/>
      <c r="DV51" s="60"/>
      <c r="DW51" s="60"/>
      <c r="DX51" s="60"/>
      <c r="DY51" s="60"/>
      <c r="DZ51" s="60"/>
      <c r="EA51" s="60"/>
      <c r="EB51" s="60"/>
      <c r="EC51" s="60"/>
      <c r="ED51" s="60"/>
      <c r="EE51" s="60"/>
      <c r="EF51" s="60"/>
      <c r="EG51" s="60"/>
      <c r="EH51" s="60"/>
      <c r="EI51" s="60"/>
      <c r="EJ51" s="60"/>
      <c r="EK51" s="60"/>
      <c r="EL51" s="60"/>
      <c r="EM51" s="60"/>
      <c r="EN51" s="60"/>
      <c r="EO51" s="60"/>
      <c r="EP51" s="60"/>
      <c r="EQ51" s="60"/>
      <c r="ER51" s="60"/>
      <c r="ES51" s="60"/>
      <c r="ET51" s="60"/>
      <c r="EU51" s="60"/>
      <c r="EV51" s="60"/>
      <c r="EW51" s="60"/>
      <c r="EX51" s="60"/>
      <c r="EY51" s="60"/>
      <c r="EZ51" s="60"/>
      <c r="FA51" s="60"/>
      <c r="FB51" s="60"/>
      <c r="FC51" s="60"/>
      <c r="FD51" s="60"/>
      <c r="FE51" s="60"/>
      <c r="FF51" s="60"/>
      <c r="FG51" s="60"/>
      <c r="FH51" s="60"/>
      <c r="FI51" s="60"/>
      <c r="FJ51" s="60"/>
      <c r="FK51" s="60"/>
      <c r="FL51" s="60"/>
      <c r="FM51" s="60"/>
      <c r="FN51" s="60"/>
      <c r="FO51" s="60"/>
      <c r="FP51" s="60"/>
      <c r="FQ51" s="60"/>
      <c r="FR51" s="60"/>
      <c r="FS51" s="60"/>
      <c r="FT51" s="60"/>
      <c r="FU51" s="60"/>
      <c r="FV51" s="60"/>
      <c r="FW51" s="60"/>
      <c r="FX51" s="60"/>
      <c r="FY51" s="60"/>
      <c r="FZ51" s="60"/>
      <c r="GA51" s="60"/>
      <c r="GB51" s="60"/>
      <c r="GC51" s="60"/>
      <c r="GD51" s="60"/>
      <c r="GE51" s="60"/>
      <c r="GF51" s="60"/>
      <c r="GG51" s="60"/>
      <c r="GH51" s="60"/>
      <c r="GI51" s="60"/>
      <c r="GJ51" s="60"/>
      <c r="GK51" s="60"/>
      <c r="GL51" s="60"/>
      <c r="GM51" s="60"/>
      <c r="GN51" s="60"/>
      <c r="GO51" s="60"/>
      <c r="GP51" s="60"/>
      <c r="GQ51" s="60"/>
      <c r="GR51" s="60"/>
      <c r="GS51" s="60"/>
      <c r="GT51" s="60"/>
      <c r="GU51" s="60"/>
      <c r="GV51" s="60"/>
      <c r="GW51" s="60"/>
      <c r="GX51" s="60"/>
      <c r="GY51" s="60"/>
      <c r="GZ51" s="60"/>
      <c r="HA51" s="60"/>
      <c r="HB51" s="60"/>
      <c r="HC51" s="60"/>
      <c r="HD51" s="60"/>
      <c r="HE51" s="60"/>
      <c r="HF51" s="60"/>
      <c r="HG51" s="60"/>
      <c r="HH51" s="60"/>
      <c r="HI51" s="60"/>
      <c r="HJ51" s="60"/>
      <c r="HK51" s="60"/>
      <c r="HL51" s="60"/>
      <c r="HM51" s="60"/>
      <c r="HN51" s="60"/>
      <c r="HO51" s="60"/>
      <c r="HP51" s="60"/>
      <c r="HQ51" s="60"/>
      <c r="HR51" s="60"/>
      <c r="HS51" s="60"/>
      <c r="HT51" s="60"/>
      <c r="HU51" s="60"/>
      <c r="HV51" s="60"/>
      <c r="HW51" s="60"/>
      <c r="HX51" s="60"/>
      <c r="HY51" s="60"/>
      <c r="HZ51" s="60"/>
      <c r="IA51" s="60"/>
      <c r="IB51" s="60"/>
      <c r="IC51" s="60"/>
      <c r="ID51" s="60"/>
      <c r="IE51" s="60"/>
      <c r="IF51" s="60"/>
      <c r="IG51" s="60"/>
      <c r="IH51" s="60"/>
      <c r="II51" s="60"/>
    </row>
    <row r="52" ht="20.1" customHeight="1" spans="1:243">
      <c r="A52" s="60"/>
      <c r="B52" s="60"/>
      <c r="C52" s="60"/>
      <c r="D52" s="60"/>
      <c r="E52" s="60"/>
      <c r="F52" s="59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  <c r="BM52" s="60"/>
      <c r="BN52" s="60"/>
      <c r="BO52" s="60"/>
      <c r="BP52" s="60"/>
      <c r="BQ52" s="60"/>
      <c r="BR52" s="60"/>
      <c r="BS52" s="60"/>
      <c r="BT52" s="60"/>
      <c r="BU52" s="60"/>
      <c r="BV52" s="60"/>
      <c r="BW52" s="60"/>
      <c r="BX52" s="60"/>
      <c r="BY52" s="60"/>
      <c r="BZ52" s="60"/>
      <c r="CA52" s="60"/>
      <c r="CB52" s="60"/>
      <c r="CC52" s="60"/>
      <c r="CD52" s="60"/>
      <c r="CE52" s="60"/>
      <c r="CF52" s="60"/>
      <c r="CG52" s="60"/>
      <c r="CH52" s="60"/>
      <c r="CI52" s="60"/>
      <c r="CJ52" s="60"/>
      <c r="CK52" s="60"/>
      <c r="CL52" s="60"/>
      <c r="CM52" s="60"/>
      <c r="CN52" s="60"/>
      <c r="CO52" s="60"/>
      <c r="CP52" s="60"/>
      <c r="CQ52" s="60"/>
      <c r="CR52" s="60"/>
      <c r="CS52" s="60"/>
      <c r="CT52" s="60"/>
      <c r="CU52" s="60"/>
      <c r="CV52" s="60"/>
      <c r="CW52" s="60"/>
      <c r="CX52" s="60"/>
      <c r="CY52" s="60"/>
      <c r="CZ52" s="60"/>
      <c r="DA52" s="60"/>
      <c r="DB52" s="60"/>
      <c r="DC52" s="60"/>
      <c r="DD52" s="60"/>
      <c r="DE52" s="60"/>
      <c r="DF52" s="60"/>
      <c r="DG52" s="60"/>
      <c r="DH52" s="60"/>
      <c r="DI52" s="60"/>
      <c r="DJ52" s="60"/>
      <c r="DK52" s="60"/>
      <c r="DL52" s="60"/>
      <c r="DM52" s="60"/>
      <c r="DN52" s="60"/>
      <c r="DO52" s="60"/>
      <c r="DP52" s="60"/>
      <c r="DQ52" s="60"/>
      <c r="DR52" s="60"/>
      <c r="DS52" s="60"/>
      <c r="DT52" s="60"/>
      <c r="DU52" s="60"/>
      <c r="DV52" s="60"/>
      <c r="DW52" s="60"/>
      <c r="DX52" s="60"/>
      <c r="DY52" s="60"/>
      <c r="DZ52" s="60"/>
      <c r="EA52" s="60"/>
      <c r="EB52" s="60"/>
      <c r="EC52" s="60"/>
      <c r="ED52" s="60"/>
      <c r="EE52" s="60"/>
      <c r="EF52" s="60"/>
      <c r="EG52" s="60"/>
      <c r="EH52" s="60"/>
      <c r="EI52" s="60"/>
      <c r="EJ52" s="60"/>
      <c r="EK52" s="60"/>
      <c r="EL52" s="60"/>
      <c r="EM52" s="60"/>
      <c r="EN52" s="60"/>
      <c r="EO52" s="60"/>
      <c r="EP52" s="60"/>
      <c r="EQ52" s="60"/>
      <c r="ER52" s="60"/>
      <c r="ES52" s="60"/>
      <c r="ET52" s="60"/>
      <c r="EU52" s="60"/>
      <c r="EV52" s="60"/>
      <c r="EW52" s="60"/>
      <c r="EX52" s="60"/>
      <c r="EY52" s="60"/>
      <c r="EZ52" s="60"/>
      <c r="FA52" s="60"/>
      <c r="FB52" s="60"/>
      <c r="FC52" s="60"/>
      <c r="FD52" s="60"/>
      <c r="FE52" s="60"/>
      <c r="FF52" s="60"/>
      <c r="FG52" s="60"/>
      <c r="FH52" s="60"/>
      <c r="FI52" s="60"/>
      <c r="FJ52" s="60"/>
      <c r="FK52" s="60"/>
      <c r="FL52" s="60"/>
      <c r="FM52" s="60"/>
      <c r="FN52" s="60"/>
      <c r="FO52" s="60"/>
      <c r="FP52" s="60"/>
      <c r="FQ52" s="60"/>
      <c r="FR52" s="60"/>
      <c r="FS52" s="60"/>
      <c r="FT52" s="60"/>
      <c r="FU52" s="60"/>
      <c r="FV52" s="60"/>
      <c r="FW52" s="60"/>
      <c r="FX52" s="60"/>
      <c r="FY52" s="60"/>
      <c r="FZ52" s="60"/>
      <c r="GA52" s="60"/>
      <c r="GB52" s="60"/>
      <c r="GC52" s="60"/>
      <c r="GD52" s="60"/>
      <c r="GE52" s="60"/>
      <c r="GF52" s="60"/>
      <c r="GG52" s="60"/>
      <c r="GH52" s="60"/>
      <c r="GI52" s="60"/>
      <c r="GJ52" s="60"/>
      <c r="GK52" s="60"/>
      <c r="GL52" s="60"/>
      <c r="GM52" s="60"/>
      <c r="GN52" s="60"/>
      <c r="GO52" s="60"/>
      <c r="GP52" s="60"/>
      <c r="GQ52" s="60"/>
      <c r="GR52" s="60"/>
      <c r="GS52" s="60"/>
      <c r="GT52" s="60"/>
      <c r="GU52" s="60"/>
      <c r="GV52" s="60"/>
      <c r="GW52" s="60"/>
      <c r="GX52" s="60"/>
      <c r="GY52" s="60"/>
      <c r="GZ52" s="60"/>
      <c r="HA52" s="60"/>
      <c r="HB52" s="60"/>
      <c r="HC52" s="60"/>
      <c r="HD52" s="60"/>
      <c r="HE52" s="60"/>
      <c r="HF52" s="60"/>
      <c r="HG52" s="60"/>
      <c r="HH52" s="60"/>
      <c r="HI52" s="60"/>
      <c r="HJ52" s="60"/>
      <c r="HK52" s="60"/>
      <c r="HL52" s="60"/>
      <c r="HM52" s="60"/>
      <c r="HN52" s="60"/>
      <c r="HO52" s="60"/>
      <c r="HP52" s="60"/>
      <c r="HQ52" s="60"/>
      <c r="HR52" s="60"/>
      <c r="HS52" s="60"/>
      <c r="HT52" s="60"/>
      <c r="HU52" s="60"/>
      <c r="HV52" s="60"/>
      <c r="HW52" s="60"/>
      <c r="HX52" s="60"/>
      <c r="HY52" s="60"/>
      <c r="HZ52" s="60"/>
      <c r="IA52" s="60"/>
      <c r="IB52" s="60"/>
      <c r="IC52" s="60"/>
      <c r="ID52" s="60"/>
      <c r="IE52" s="60"/>
      <c r="IF52" s="60"/>
      <c r="IG52" s="60"/>
      <c r="IH52" s="60"/>
      <c r="II52" s="60"/>
    </row>
  </sheetData>
  <sheetProtection formatCells="0" formatColumns="0" formatRows="0" insertRows="0" insertColumns="0" insertHyperlinks="0" deleteColumns="0" deleteRows="0" sort="0" autoFilter="0" pivotTables="0"/>
  <mergeCells count="6">
    <mergeCell ref="A2:F2"/>
    <mergeCell ref="A4:C4"/>
    <mergeCell ref="A12:E12"/>
    <mergeCell ref="D4:D5"/>
    <mergeCell ref="E4:E5"/>
    <mergeCell ref="F4:F5"/>
  </mergeCells>
  <printOptions horizontalCentered="1"/>
  <pageMargins left="0.393750011920929" right="0.393750011920929" top="0.787500023841858" bottom="0.393750011920929" header="0" footer="0"/>
  <pageSetup paperSize="9" fitToHeight="100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项目支出绩效</vt:lpstr>
      <vt:lpstr>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燕子</cp:lastModifiedBy>
  <dcterms:created xsi:type="dcterms:W3CDTF">2021-04-19T03:45:00Z</dcterms:created>
  <dcterms:modified xsi:type="dcterms:W3CDTF">2022-05-06T08:28:08Z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D92FD7C813504CC8AA6594FDE4183F37</vt:lpwstr>
  </property>
  <property fmtid="{D5CDD505-2E9C-101B-9397-08002B2CF9AE}" pid="4" name="commondata">
    <vt:lpwstr>eyJoZGlkIjoiZDA1MzU1Yjg2YzVjNTI0MTZmNGEwNTRjYjRlMmMxMjkifQ==</vt:lpwstr>
  </property>
</Properties>
</file>