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4">'2'!$A$1:$H$39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<sst xmlns="http://schemas.openxmlformats.org/spreadsheetml/2006/main" count="863" uniqueCount="504">
  <si>
    <t>黑水县纪委监委</t>
  </si>
  <si>
    <t>2022年部门预算</t>
  </si>
  <si>
    <t>报送日期：2022年1月20日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</si>
  <si>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</si>
  <si>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</si>
  <si>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</si>
  <si>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</si>
  <si>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</si>
  <si>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</si>
  <si>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</si>
  <si>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</si>
  <si>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</si>
  <si>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</si>
  <si>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</si>
  <si>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</si>
  <si>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</si>
  <si>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</si>
  <si>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</si>
  <si>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</si>
  <si>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</si>
  <si>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</si>
  <si>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</si>
  <si>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</si>
  <si>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</si>
  <si>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</si>
  <si>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</si>
  <si>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</si>
  <si>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</si>
  <si>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</si>
  <si>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</si>
  <si>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</si>
  <si>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</si>
  <si>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</si>
  <si>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</si>
  <si>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</si>
  <si>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</si>
  <si>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</si>
  <si>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</si>
  <si>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</si>
  <si>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</si>
  <si>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</si>
  <si>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</si>
  <si>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</si>
  <si>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</si>
  <si>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</si>
  <si>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</si>
  <si>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</si>
  <si>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</si>
  <si>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</si>
  <si>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</si>
  <si>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</si>
  <si>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</si>
  <si>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</si>
  <si>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</si>
  <si>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</si>
  <si>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</si>
  <si>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</si>
  <si>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</si>
  <si>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</si>
  <si>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</si>
  <si>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</si>
  <si>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</si>
  <si>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</si>
  <si>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</si>
  <si>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</si>
  <si>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</si>
  <si>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</si>
  <si>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</si>
  <si>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</si>
  <si>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</si>
  <si>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</si>
  <si>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</si>
  <si>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</si>
  <si>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</si>
  <si>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</si>
  <si>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</si>
  <si>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</si>
  <si>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</si>
  <si>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</si>
  <si>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</si>
  <si>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</si>
  <si>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</si>
  <si>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</si>
  <si>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</si>
  <si>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</si>
  <si>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</si>
  <si>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11</t>
  </si>
  <si>
    <t>01</t>
  </si>
  <si>
    <t>行政运行</t>
  </si>
  <si>
    <t>05</t>
  </si>
  <si>
    <t>机关事业单位基本养老保险缴费支出</t>
  </si>
  <si>
    <t>208</t>
  </si>
  <si>
    <t>06</t>
  </si>
  <si>
    <t>机关事业单位职业年金缴费支出</t>
  </si>
  <si>
    <t>210</t>
  </si>
  <si>
    <t>行政单位医疗</t>
  </si>
  <si>
    <t>03</t>
  </si>
  <si>
    <t>公务员医疗补助</t>
  </si>
  <si>
    <t>221</t>
  </si>
  <si>
    <t>02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</si>
  <si>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</si>
  <si>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</si>
  <si>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</si>
  <si>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</si>
  <si>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</si>
  <si>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</si>
  <si>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</si>
  <si>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</si>
  <si>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</si>
  <si>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</si>
  <si>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</si>
  <si>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</si>
  <si>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</si>
  <si>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</si>
  <si>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</si>
  <si>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</si>
  <si>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</si>
  <si>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</si>
  <si>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</si>
  <si>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</si>
  <si>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</si>
  <si>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</si>
  <si>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</si>
  <si>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</si>
  <si>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</si>
  <si>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</si>
  <si>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</si>
  <si>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</si>
  <si>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</si>
  <si>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</si>
  <si>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</si>
  <si>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</si>
  <si>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</si>
  <si>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</si>
  <si>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</si>
  <si>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</si>
  <si>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</si>
  <si>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</si>
  <si>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</si>
  <si>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</si>
  <si>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</si>
  <si>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</si>
  <si>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</si>
  <si>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</si>
  <si>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</si>
  <si>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</si>
  <si>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</si>
  <si>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</si>
  <si>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</si>
  <si>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</si>
  <si>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</si>
  <si>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</si>
  <si>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</si>
  <si>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</si>
  <si>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</si>
  <si>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</si>
  <si>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</si>
  <si>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</si>
  <si>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</si>
  <si>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</si>
  <si>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</si>
  <si>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</si>
  <si>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</si>
  <si>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</si>
  <si>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</si>
  <si>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</si>
  <si>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</si>
  <si>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</si>
  <si>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</si>
  <si>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</si>
  <si>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104</t>
  </si>
  <si>
    <t>纪检监察事务</t>
  </si>
  <si>
    <t> 行政事业单位养老支出</t>
  </si>
  <si>
    <t> 行政事业单位医疗</t>
  </si>
  <si>
    <t> 住房改革支出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</si>
  <si>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</si>
  <si>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</si>
  <si>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</si>
  <si>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</si>
  <si>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</si>
  <si>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</si>
  <si>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</si>
  <si>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</si>
  <si>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</si>
  <si>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</si>
  <si>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</si>
  <si>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</si>
  <si>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</si>
  <si>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</si>
  <si>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</si>
  <si>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</si>
  <si>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</si>
  <si>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</si>
  <si>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</si>
  <si>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</si>
  <si>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</si>
  <si>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</si>
  <si>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</si>
  <si>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</si>
  <si>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</si>
  <si>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</si>
  <si>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</si>
  <si>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</si>
  <si>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</si>
  <si>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</si>
  <si>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</si>
  <si>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</si>
  <si>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</si>
  <si>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</si>
  <si>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</si>
  <si>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</si>
  <si>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</si>
  <si>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</si>
  <si>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</si>
  <si>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</si>
  <si>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</si>
  <si>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</si>
  <si>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</si>
  <si>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</si>
  <si>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</si>
  <si>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</si>
  <si>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</si>
  <si>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</si>
  <si>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</si>
  <si>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</si>
  <si>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</si>
  <si>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</si>
  <si>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</si>
  <si>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</si>
  <si>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</si>
  <si>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</si>
  <si>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</si>
  <si>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</si>
  <si>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</si>
  <si>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</si>
  <si>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</si>
  <si>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</si>
  <si>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</si>
  <si>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</si>
  <si>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</si>
  <si>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</si>
  <si>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</si>
  <si>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</si>
  <si>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</si>
  <si>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</si>
  <si>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</si>
  <si>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</si>
  <si>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</si>
  <si>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</si>
  <si>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</si>
  <si>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</si>
  <si>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</si>
  <si>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</si>
  <si>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</si>
  <si>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</si>
  <si>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</si>
  <si>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</si>
  <si>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</si>
  <si>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</si>
  <si>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</si>
  <si>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</si>
  <si>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</si>
  <si>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</si>
  <si>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</si>
  <si>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</si>
  <si>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</si>
  <si>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</si>
  <si>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</si>
  <si>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</si>
  <si>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</si>
  <si>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</si>
  <si>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</si>
  <si>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</si>
  <si>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</si>
  <si>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</si>
  <si>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</si>
  <si>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</si>
  <si>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</si>
  <si>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</si>
  <si>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</si>
  <si>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</si>
  <si>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</si>
  <si>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</si>
  <si>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</si>
  <si>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</si>
  <si>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</si>
  <si>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</si>
  <si>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</si>
  <si>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</si>
  <si>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</si>
  <si>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</si>
  <si>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</si>
  <si>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</si>
  <si>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</si>
  <si>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</si>
  <si>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</si>
  <si>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</si>
  <si>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</si>
  <si>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</si>
  <si>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</si>
  <si>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</si>
  <si>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</si>
  <si>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</si>
  <si>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</si>
  <si>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</si>
  <si>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</si>
  <si>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</si>
  <si>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</si>
  <si>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</si>
  <si>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</si>
  <si>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</si>
  <si>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</si>
  <si>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</si>
  <si>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</si>
  <si>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</si>
  <si>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</si>
  <si>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</si>
  <si>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</si>
  <si>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</si>
  <si>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</si>
  <si>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</si>
  <si>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</si>
  <si>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</si>
  <si>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</si>
  <si>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</si>
  <si>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</si>
  <si>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</si>
  <si>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</si>
  <si>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</si>
  <si>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</si>
  <si>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</si>
  <si>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</si>
  <si>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</si>
  <si>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</si>
  <si>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</si>
  <si>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</si>
  <si>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</si>
  <si>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</si>
  <si>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</si>
  <si>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</si>
  <si>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</si>
  <si>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</si>
  <si>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</si>
  <si>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</si>
  <si>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</si>
  <si>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</si>
  <si>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</si>
  <si>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</si>
  <si>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</si>
  <si>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</si>
  <si>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</si>
  <si>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</si>
  <si>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</si>
  <si>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</si>
  <si>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</si>
  <si>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</si>
  <si>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</si>
  <si>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</si>
  <si>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</si>
  <si>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</si>
  <si>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</si>
  <si>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</si>
  <si>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</si>
  <si>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</si>
  <si>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</si>
  <si>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</si>
  <si>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</si>
  <si>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</si>
  <si>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</si>
  <si>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</si>
  <si>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</si>
  <si>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</si>
  <si>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</si>
  <si>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201</t>
  </si>
  <si>
    <t>  行政运行</t>
  </si>
  <si>
    <t>  机关事业单位基本养老保险缴费支出</t>
  </si>
  <si>
    <t>  机关事业单位职业年金缴费支出</t>
  </si>
  <si>
    <t>  行政单位医疗</t>
  </si>
  <si>
    <t>  公务员医疗补助</t>
  </si>
  <si>
    <t>  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</si>
  <si>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</si>
  <si>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</si>
  <si>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</si>
  <si>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</si>
  <si>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</si>
  <si>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</si>
  <si>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 301</t>
  </si>
  <si>
    <t> 基本工资</t>
  </si>
  <si>
    <t> 津贴补贴</t>
  </si>
  <si>
    <t> 奖金</t>
  </si>
  <si>
    <t>08</t>
  </si>
  <si>
    <t> 机关事业单位基本养老保险缴费</t>
  </si>
  <si>
    <t>09</t>
  </si>
  <si>
    <t> 职业年金缴费</t>
  </si>
  <si>
    <t> 职工基本医疗保险缴费</t>
  </si>
  <si>
    <t> 公务员医疗补助缴费</t>
  </si>
  <si>
    <t> 其他社会保障缴费</t>
  </si>
  <si>
    <t> 住房公积金</t>
  </si>
  <si>
    <t> 302</t>
  </si>
  <si>
    <t> 办公费</t>
  </si>
  <si>
    <t> 电费</t>
  </si>
  <si>
    <t>07</t>
  </si>
  <si>
    <t> 邮电费</t>
  </si>
  <si>
    <t> 差旅费</t>
  </si>
  <si>
    <t> 303</t>
  </si>
  <si>
    <t>13</t>
  </si>
  <si>
    <t> 304</t>
  </si>
  <si>
    <t>15</t>
  </si>
  <si>
    <t>16</t>
  </si>
  <si>
    <t> 培训费</t>
  </si>
  <si>
    <t>17</t>
  </si>
  <si>
    <t> 公务接待费</t>
  </si>
  <si>
    <t>28</t>
  </si>
  <si>
    <t>31</t>
  </si>
  <si>
    <t> 公务用车运行维护费</t>
  </si>
  <si>
    <t>99</t>
  </si>
  <si>
    <t> 医疗费补助</t>
  </si>
  <si>
    <t> 奖励金</t>
  </si>
  <si>
    <t>表3-2</t>
  </si>
  <si>
    <t>一般公共预算项目支出预算表</t>
  </si>
  <si>
    <t>单位名称（项目）</t>
  </si>
  <si>
    <t>项目名称</t>
  </si>
  <si>
    <t>一般公共预算小计</t>
  </si>
  <si>
    <t>此表无内容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</si>
  <si>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</si>
  <si>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</si>
  <si>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</si>
  <si>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</si>
  <si>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</si>
  <si>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</si>
  <si>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</si>
  <si>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</si>
  <si>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</si>
  <si>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中共黑水县纪律检查委员会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</si>
  <si>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</si>
  <si>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</si>
  <si>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</si>
  <si>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</si>
  <si>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</si>
  <si>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</si>
  <si>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</si>
  <si>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</si>
  <si>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</si>
  <si>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</si>
  <si>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</si>
  <si>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</si>
  <si>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</si>
  <si>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</si>
  <si>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</si>
  <si>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</si>
  <si>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</si>
  <si>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</si>
  <si>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</si>
  <si>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</si>
  <si>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</si>
  <si>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</si>
  <si>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</si>
  <si>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104101-县纪委监察</t>
  </si>
  <si>
    <t>公车运行维护费</t>
  </si>
  <si>
    <t>22.5</t>
  </si>
  <si>
    <t>保障单位日常运转，提高预算编制质量，严格执行预算</t>
  </si>
  <si>
    <t>产出指标</t>
  </si>
  <si>
    <t>数量指标</t>
  </si>
  <si>
    <t>科目调整次数</t>
  </si>
  <si>
    <t>≤</t>
  </si>
  <si>
    <t>10</t>
  </si>
  <si>
    <t>次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</si>
  <si>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</si>
  <si>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</si>
  <si>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</si>
  <si>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</si>
  <si>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</si>
  <si>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</si>
  <si>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</si>
  <si>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“三公经费”控制率[计算方法为：（三公经费实际支出数/预算安排数]×100%）</t>
  </si>
  <si>
    <t>100</t>
  </si>
  <si>
    <t>运转保障率</t>
  </si>
  <si>
    <t>＝</t>
  </si>
  <si>
    <t>正向指标</t>
  </si>
  <si>
    <t>定额公用经费</t>
  </si>
  <si>
    <t>部门整体支出绩效目标表</t>
  </si>
  <si>
    <t>（2022年度）</t>
  </si>
  <si>
    <t>年度主要任务</t>
  </si>
  <si>
    <t>任务名称</t>
  </si>
  <si>
    <t>主要内容</t>
  </si>
  <si>
    <t>落实我委人员工资福利支出</t>
  </si>
  <si>
    <t>保障委机关、纪检组、巡察办等日常津贴补贴、基本工资及社保缴费、公积金等方面。</t>
  </si>
  <si>
    <t>保障委机关、纪检组、巡察办日常运转</t>
  </si>
  <si>
    <t>县纪委监委开展日常性工作，如执纪监督问责、大案要案查处、党风廉政建设、召开纪委全会、日常巡察工作中的相关费用</t>
  </si>
  <si>
    <t xml:space="preserve"> 对个人和家庭的补助</t>
  </si>
  <si>
    <t>年度部门整体支出预算</t>
  </si>
  <si>
    <t>资金总额</t>
  </si>
  <si>
    <t>财政拨款</t>
  </si>
  <si>
    <t>其他资金</t>
  </si>
  <si>
    <t>年度总体目标</t>
  </si>
  <si>
    <t>贯彻落实党和国家的政策，根据中央、省、州、州纪委、县委的相关工作部署，按照纪委的监督执纪问责和监委的监察职能，全面完成各项目标任务，保障委机关和7个纪检组、巡察办的日常运转，包含工资津补贴、日常办公经费、差旅费等费用。</t>
  </si>
  <si>
    <t>年度绩效指标</t>
  </si>
  <si>
    <t>指标值（包含数字及文字描述）</t>
  </si>
  <si>
    <t>效果指标</t>
  </si>
  <si>
    <t>顺利完成执纪监督问责、大案要案查处、党风廉政建设、召开纪委全会、日常巡察工作</t>
  </si>
  <si>
    <t>≥90%</t>
  </si>
  <si>
    <t>满意度指标</t>
  </si>
  <si>
    <t>服务对象满意度指标</t>
  </si>
  <si>
    <t>落实我委在职人员工资福利支出，提升职工满意度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</si>
</sst>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.00_ "/>
    <numFmt numFmtId="178" formatCode="#,##0_);\(#,##0\)"/>
    <numFmt numFmtId="179" formatCode="#,##0.00_ "/>
    <numFmt numFmtId="180" formatCode="#,###.00"/>
    <numFmt numFmtId="181" formatCode="&quot;\&quot;#,##0.00_);\(&quot;\&quot;#,##0.00\)"/>
  </numFmts>
  <fonts count="52"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  <font>
      <sz val="12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Times New Roman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7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6" borderId="4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10" borderId="4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50" applyNumberFormat="0" applyFill="0" applyAlignment="0" applyProtection="0">
      <alignment vertical="center"/>
    </xf>
    <xf numFmtId="0" fontId="48" fillId="0" borderId="5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48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28" borderId="53" applyNumberFormat="0" applyAlignment="0" applyProtection="0">
      <alignment vertical="center"/>
    </xf>
    <xf numFmtId="0" fontId="51" fillId="28" borderId="46" applyNumberFormat="0" applyAlignment="0" applyProtection="0">
      <alignment vertical="center"/>
    </xf>
    <xf numFmtId="0" fontId="47" fillId="26" borderId="51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9" fillId="0" borderId="52" applyNumberFormat="0" applyFill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5" fillId="0" borderId="0"/>
  </cellStyleXfs>
  <cellXfs count="291">
    <xf numFmtId="1" fontId="0" fillId="0" borderId="0" xfId="0" applyNumberFormat="1" applyFill="1" applyAlignment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/>
    <xf numFmtId="0" fontId="10" fillId="2" borderId="0" xfId="0" applyNumberFormat="1" applyFont="1" applyFill="1" applyAlignment="1"/>
    <xf numFmtId="0" fontId="10" fillId="2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right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center" wrapText="1"/>
    </xf>
    <xf numFmtId="3" fontId="10" fillId="0" borderId="16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 wrapText="1"/>
    </xf>
    <xf numFmtId="3" fontId="10" fillId="0" borderId="17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vertical="center" wrapText="1"/>
    </xf>
    <xf numFmtId="0" fontId="15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/>
    <xf numFmtId="0" fontId="16" fillId="2" borderId="0" xfId="0" applyNumberFormat="1" applyFont="1" applyFill="1" applyAlignment="1"/>
    <xf numFmtId="0" fontId="10" fillId="2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15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10" fillId="0" borderId="20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vertical="center" wrapText="1"/>
    </xf>
    <xf numFmtId="3" fontId="10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/>
    <xf numFmtId="0" fontId="18" fillId="0" borderId="0" xfId="0" applyNumberFormat="1" applyFont="1" applyFill="1" applyAlignment="1">
      <alignment horizontal="centerContinuous" vertical="center"/>
    </xf>
    <xf numFmtId="1" fontId="19" fillId="0" borderId="0" xfId="0" applyNumberFormat="1" applyFont="1" applyFill="1" applyAlignment="1"/>
    <xf numFmtId="0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 vertical="center"/>
    </xf>
    <xf numFmtId="1" fontId="19" fillId="0" borderId="0" xfId="0" applyNumberFormat="1" applyFont="1" applyFill="1" applyBorder="1" applyAlignment="1">
      <alignment horizontal="centerContinuous" vertical="center"/>
    </xf>
    <xf numFmtId="1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vertical="center" wrapText="1"/>
    </xf>
    <xf numFmtId="0" fontId="17" fillId="0" borderId="3" xfId="0" applyNumberFormat="1" applyFont="1" applyFill="1" applyBorder="1" applyAlignment="1"/>
    <xf numFmtId="177" fontId="17" fillId="0" borderId="3" xfId="0" applyNumberFormat="1" applyFont="1" applyFill="1" applyBorder="1" applyAlignment="1"/>
    <xf numFmtId="177" fontId="18" fillId="0" borderId="3" xfId="0" applyNumberFormat="1" applyFont="1" applyFill="1" applyBorder="1" applyAlignment="1">
      <alignment horizontal="centerContinuous" vertical="center"/>
    </xf>
    <xf numFmtId="177" fontId="19" fillId="0" borderId="3" xfId="0" applyNumberFormat="1" applyFont="1" applyFill="1" applyBorder="1" applyAlignment="1"/>
    <xf numFmtId="0" fontId="10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/>
    </xf>
    <xf numFmtId="49" fontId="17" fillId="0" borderId="3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center" wrapText="1"/>
    </xf>
    <xf numFmtId="4" fontId="0" fillId="0" borderId="3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wrapText="1"/>
    </xf>
    <xf numFmtId="0" fontId="10" fillId="0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26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49" fontId="17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0" fontId="22" fillId="2" borderId="0" xfId="0" applyNumberFormat="1" applyFont="1" applyFill="1" applyAlignment="1">
      <alignment horizontal="center" wrapText="1"/>
    </xf>
    <xf numFmtId="0" fontId="22" fillId="2" borderId="0" xfId="0" applyNumberFormat="1" applyFont="1" applyFill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 wrapText="1"/>
    </xf>
    <xf numFmtId="4" fontId="0" fillId="0" borderId="0" xfId="0" applyNumberFormat="1" applyFill="1" applyAlignment="1">
      <alignment horizontal="center"/>
    </xf>
    <xf numFmtId="178" fontId="23" fillId="0" borderId="3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0" fillId="0" borderId="2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vertical="center" wrapText="1"/>
    </xf>
    <xf numFmtId="177" fontId="10" fillId="0" borderId="26" xfId="0" applyNumberFormat="1" applyFont="1" applyFill="1" applyBorder="1" applyAlignment="1">
      <alignment vertical="center" wrapText="1"/>
    </xf>
    <xf numFmtId="49" fontId="0" fillId="2" borderId="3" xfId="0" applyNumberFormat="1" applyFill="1" applyBorder="1" applyAlignment="1"/>
    <xf numFmtId="49" fontId="0" fillId="0" borderId="3" xfId="0" applyNumberFormat="1" applyFill="1" applyBorder="1" applyAlignment="1"/>
    <xf numFmtId="177" fontId="0" fillId="0" borderId="3" xfId="0" applyNumberFormat="1" applyFill="1" applyBorder="1" applyAlignment="1"/>
    <xf numFmtId="0" fontId="0" fillId="0" borderId="0" xfId="0" applyNumberFormat="1" applyFill="1" applyBorder="1" applyAlignment="1"/>
    <xf numFmtId="0" fontId="24" fillId="2" borderId="0" xfId="0" applyNumberFormat="1" applyFont="1" applyFill="1" applyBorder="1" applyAlignment="1"/>
    <xf numFmtId="0" fontId="22" fillId="2" borderId="0" xfId="0" applyNumberFormat="1" applyFont="1" applyFill="1" applyAlignment="1"/>
    <xf numFmtId="0" fontId="22" fillId="2" borderId="0" xfId="0" applyNumberFormat="1" applyFont="1" applyFill="1" applyBorder="1" applyAlignment="1"/>
    <xf numFmtId="3" fontId="10" fillId="0" borderId="26" xfId="0" applyNumberFormat="1" applyFont="1" applyFill="1" applyBorder="1" applyAlignment="1">
      <alignment vertical="center" wrapText="1"/>
    </xf>
    <xf numFmtId="0" fontId="0" fillId="0" borderId="3" xfId="0" applyNumberFormat="1" applyFill="1" applyBorder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Alignment="1"/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 wrapText="1"/>
    </xf>
    <xf numFmtId="0" fontId="10" fillId="0" borderId="27" xfId="0" applyNumberFormat="1" applyFont="1" applyFill="1" applyBorder="1" applyAlignment="1">
      <alignment vertical="center"/>
    </xf>
    <xf numFmtId="179" fontId="13" fillId="0" borderId="26" xfId="0" applyNumberFormat="1" applyFont="1" applyFill="1" applyBorder="1" applyAlignment="1">
      <alignment vertical="center" wrapText="1"/>
    </xf>
    <xf numFmtId="3" fontId="13" fillId="0" borderId="26" xfId="0" applyNumberFormat="1" applyFont="1" applyFill="1" applyBorder="1" applyAlignment="1">
      <alignment vertical="center" wrapText="1"/>
    </xf>
    <xf numFmtId="179" fontId="13" fillId="0" borderId="1" xfId="0" applyNumberFormat="1" applyFont="1" applyFill="1" applyBorder="1" applyAlignment="1">
      <alignment vertical="center" wrapText="1"/>
    </xf>
    <xf numFmtId="180" fontId="13" fillId="0" borderId="28" xfId="0" applyNumberFormat="1" applyFont="1" applyFill="1" applyBorder="1" applyAlignment="1">
      <alignment vertical="center" wrapText="1"/>
    </xf>
    <xf numFmtId="177" fontId="13" fillId="0" borderId="30" xfId="0" applyNumberFormat="1" applyFont="1" applyFill="1" applyBorder="1" applyAlignment="1">
      <alignment vertical="center" wrapText="1"/>
    </xf>
    <xf numFmtId="179" fontId="13" fillId="0" borderId="30" xfId="0" applyNumberFormat="1" applyFont="1" applyFill="1" applyBorder="1" applyAlignment="1">
      <alignment vertical="center" wrapText="1"/>
    </xf>
    <xf numFmtId="3" fontId="13" fillId="0" borderId="30" xfId="0" applyNumberFormat="1" applyFont="1" applyFill="1" applyBorder="1" applyAlignment="1">
      <alignment vertical="center" wrapText="1"/>
    </xf>
    <xf numFmtId="177" fontId="13" fillId="0" borderId="31" xfId="0" applyNumberFormat="1" applyFont="1" applyFill="1" applyBorder="1" applyAlignment="1">
      <alignment vertical="center" wrapText="1"/>
    </xf>
    <xf numFmtId="177" fontId="13" fillId="0" borderId="32" xfId="0" applyNumberFormat="1" applyFont="1" applyFill="1" applyBorder="1" applyAlignment="1">
      <alignment vertical="center" wrapText="1"/>
    </xf>
    <xf numFmtId="1" fontId="13" fillId="0" borderId="15" xfId="0" applyNumberFormat="1" applyFont="1" applyFill="1" applyBorder="1" applyAlignment="1">
      <alignment vertical="center"/>
    </xf>
    <xf numFmtId="3" fontId="13" fillId="0" borderId="33" xfId="0" applyNumberFormat="1" applyFont="1" applyFill="1" applyBorder="1" applyAlignment="1">
      <alignment vertical="center" wrapText="1"/>
    </xf>
    <xf numFmtId="3" fontId="13" fillId="0" borderId="31" xfId="0" applyNumberFormat="1" applyFont="1" applyFill="1" applyBorder="1" applyAlignment="1">
      <alignment vertical="center" wrapText="1"/>
    </xf>
    <xf numFmtId="179" fontId="13" fillId="0" borderId="34" xfId="0" applyNumberFormat="1" applyFont="1" applyFill="1" applyBorder="1" applyAlignment="1">
      <alignment vertical="center" wrapText="1"/>
    </xf>
    <xf numFmtId="3" fontId="13" fillId="0" borderId="34" xfId="0" applyNumberFormat="1" applyFont="1" applyFill="1" applyBorder="1" applyAlignment="1">
      <alignment vertical="center" wrapText="1"/>
    </xf>
    <xf numFmtId="180" fontId="13" fillId="0" borderId="35" xfId="0" applyNumberFormat="1" applyFont="1" applyFill="1" applyBorder="1" applyAlignment="1">
      <alignment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179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180" fontId="13" fillId="0" borderId="19" xfId="0" applyNumberFormat="1" applyFont="1" applyFill="1" applyBorder="1" applyAlignment="1">
      <alignment vertical="center" wrapText="1"/>
    </xf>
    <xf numFmtId="180" fontId="13" fillId="0" borderId="36" xfId="0" applyNumberFormat="1" applyFont="1" applyFill="1" applyBorder="1" applyAlignment="1">
      <alignment vertical="center" wrapText="1"/>
    </xf>
    <xf numFmtId="0" fontId="13" fillId="0" borderId="27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 wrapText="1"/>
    </xf>
    <xf numFmtId="180" fontId="13" fillId="0" borderId="27" xfId="0" applyNumberFormat="1" applyFont="1" applyFill="1" applyBorder="1" applyAlignment="1">
      <alignment vertical="center" wrapText="1"/>
    </xf>
    <xf numFmtId="180" fontId="13" fillId="0" borderId="37" xfId="0" applyNumberFormat="1" applyFont="1" applyFill="1" applyBorder="1" applyAlignment="1">
      <alignment vertical="center" wrapText="1"/>
    </xf>
    <xf numFmtId="3" fontId="13" fillId="0" borderId="31" xfId="0" applyNumberFormat="1" applyFont="1" applyFill="1" applyBorder="1" applyAlignment="1">
      <alignment horizontal="right" vertical="center" wrapText="1"/>
    </xf>
    <xf numFmtId="180" fontId="13" fillId="0" borderId="18" xfId="0" applyNumberFormat="1" applyFont="1" applyFill="1" applyBorder="1" applyAlignment="1">
      <alignment vertical="center" wrapText="1"/>
    </xf>
    <xf numFmtId="180" fontId="13" fillId="0" borderId="38" xfId="0" applyNumberFormat="1" applyFont="1" applyFill="1" applyBorder="1" applyAlignment="1">
      <alignment vertical="center" wrapText="1"/>
    </xf>
    <xf numFmtId="3" fontId="13" fillId="0" borderId="34" xfId="0" applyNumberFormat="1" applyFont="1" applyFill="1" applyBorder="1" applyAlignment="1">
      <alignment horizontal="right" vertical="center" wrapText="1"/>
    </xf>
    <xf numFmtId="180" fontId="13" fillId="0" borderId="39" xfId="0" applyNumberFormat="1" applyFont="1" applyFill="1" applyBorder="1" applyAlignment="1">
      <alignment vertical="center" wrapText="1"/>
    </xf>
    <xf numFmtId="180" fontId="13" fillId="0" borderId="40" xfId="0" applyNumberFormat="1" applyFont="1" applyFill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/>
    <xf numFmtId="0" fontId="22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/>
    <xf numFmtId="0" fontId="13" fillId="2" borderId="0" xfId="0" applyNumberFormat="1" applyFont="1" applyFill="1" applyAlignment="1"/>
    <xf numFmtId="0" fontId="13" fillId="2" borderId="27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vertical="center" wrapText="1"/>
    </xf>
    <xf numFmtId="49" fontId="13" fillId="0" borderId="12" xfId="0" applyNumberFormat="1" applyFont="1" applyFill="1" applyBorder="1" applyAlignment="1">
      <alignment vertical="center" wrapText="1"/>
    </xf>
    <xf numFmtId="177" fontId="13" fillId="0" borderId="22" xfId="0" applyNumberFormat="1" applyFont="1" applyFill="1" applyBorder="1" applyAlignment="1">
      <alignment vertical="center" wrapText="1"/>
    </xf>
    <xf numFmtId="177" fontId="13" fillId="0" borderId="41" xfId="0" applyNumberFormat="1" applyFont="1" applyFill="1" applyBorder="1" applyAlignment="1">
      <alignment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/>
    <xf numFmtId="0" fontId="17" fillId="2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/>
    <xf numFmtId="0" fontId="2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/>
    <xf numFmtId="0" fontId="13" fillId="2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/>
    <xf numFmtId="0" fontId="10" fillId="0" borderId="43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177" fontId="10" fillId="0" borderId="22" xfId="0" applyNumberFormat="1" applyFont="1" applyFill="1" applyBorder="1" applyAlignment="1">
      <alignment vertical="center" wrapText="1"/>
    </xf>
    <xf numFmtId="177" fontId="10" fillId="0" borderId="41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/>
    <xf numFmtId="0" fontId="13" fillId="2" borderId="3" xfId="0" applyNumberFormat="1" applyFont="1" applyFill="1" applyBorder="1" applyAlignment="1"/>
    <xf numFmtId="177" fontId="0" fillId="2" borderId="3" xfId="0" applyNumberFormat="1" applyFill="1" applyBorder="1" applyAlignment="1"/>
    <xf numFmtId="49" fontId="0" fillId="2" borderId="0" xfId="0" applyNumberFormat="1" applyFill="1" applyBorder="1" applyAlignment="1"/>
    <xf numFmtId="49" fontId="0" fillId="0" borderId="0" xfId="0" applyNumberFormat="1" applyFill="1" applyBorder="1" applyAlignment="1"/>
    <xf numFmtId="0" fontId="10" fillId="2" borderId="1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81" fontId="10" fillId="0" borderId="8" xfId="0" applyNumberFormat="1" applyFont="1" applyFill="1" applyBorder="1" applyAlignment="1">
      <alignment horizontal="center" vertical="center" wrapText="1"/>
    </xf>
    <xf numFmtId="0" fontId="10" fillId="0" borderId="29" xfId="0" applyNumberFormat="1" applyFont="1" applyFill="1" applyBorder="1" applyAlignment="1">
      <alignment horizontal="center" vertical="center" wrapText="1"/>
    </xf>
    <xf numFmtId="181" fontId="10" fillId="0" borderId="25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vertical="center" wrapText="1"/>
    </xf>
    <xf numFmtId="3" fontId="10" fillId="0" borderId="42" xfId="0" applyNumberFormat="1" applyFont="1" applyFill="1" applyBorder="1" applyAlignment="1">
      <alignment vertical="center" wrapText="1"/>
    </xf>
    <xf numFmtId="3" fontId="10" fillId="0" borderId="28" xfId="0" applyNumberFormat="1" applyFont="1" applyFill="1" applyBorder="1" applyAlignment="1">
      <alignment vertical="center" wrapText="1"/>
    </xf>
    <xf numFmtId="3" fontId="10" fillId="0" borderId="13" xfId="0" applyNumberFormat="1" applyFont="1" applyFill="1" applyBorder="1" applyAlignment="1">
      <alignment vertical="center" wrapText="1"/>
    </xf>
    <xf numFmtId="0" fontId="0" fillId="2" borderId="3" xfId="0" applyNumberFormat="1" applyFill="1" applyBorder="1" applyAlignment="1"/>
    <xf numFmtId="1" fontId="0" fillId="0" borderId="7" xfId="0" applyNumberForma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vertical="center" wrapText="1"/>
    </xf>
    <xf numFmtId="3" fontId="10" fillId="0" borderId="45" xfId="0" applyNumberFormat="1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13" fillId="0" borderId="33" xfId="0" applyNumberFormat="1" applyFont="1" applyFill="1" applyBorder="1" applyAlignment="1">
      <alignment vertical="center" wrapText="1"/>
    </xf>
    <xf numFmtId="1" fontId="27" fillId="0" borderId="0" xfId="0" applyNumberFormat="1" applyFont="1" applyFill="1" applyAlignment="1"/>
    <xf numFmtId="180" fontId="26" fillId="0" borderId="23" xfId="0" applyNumberFormat="1" applyFont="1" applyFill="1" applyBorder="1" applyAlignment="1"/>
    <xf numFmtId="180" fontId="22" fillId="0" borderId="0" xfId="0" applyNumberFormat="1" applyFont="1" applyFill="1" applyBorder="1" applyAlignment="1"/>
    <xf numFmtId="1" fontId="28" fillId="0" borderId="0" xfId="0" applyNumberFormat="1" applyFont="1" applyFill="1" applyAlignment="1"/>
    <xf numFmtId="176" fontId="29" fillId="0" borderId="0" xfId="0" applyNumberFormat="1" applyFont="1" applyFill="1" applyAlignment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7" sqref="A7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86"/>
    </row>
    <row r="3" ht="102" customHeight="1" spans="1:1">
      <c r="A3" s="287" t="s">
        <v>0</v>
      </c>
    </row>
    <row r="4" ht="107.25" customHeight="1" spans="1:1">
      <c r="A4" s="288" t="s">
        <v>1</v>
      </c>
    </row>
    <row r="5" ht="409.5" hidden="1" customHeight="1" spans="1:1">
      <c r="A5" s="83"/>
    </row>
    <row r="6" ht="29.25" customHeight="1" spans="1:1">
      <c r="A6" s="289"/>
    </row>
    <row r="7" ht="78" customHeight="1"/>
    <row r="8" ht="82.5" customHeight="1" spans="1:1">
      <c r="A8" s="29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03972313348" right="0.590203972313348" top="0.590203972313348" bottom="0.59020397231334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G18" sqref="G18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75"/>
      <c r="B1" s="175"/>
      <c r="C1" s="175"/>
      <c r="D1" s="27" t="s">
        <v>3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customHeight="1" spans="1:31">
      <c r="A2" s="24" t="s">
        <v>4</v>
      </c>
      <c r="B2" s="24"/>
      <c r="C2" s="24"/>
      <c r="D2" s="24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3" customHeight="1" spans="1:31">
      <c r="A3" s="176" t="s">
        <v>5</v>
      </c>
      <c r="B3" s="177"/>
      <c r="C3" s="59"/>
      <c r="D3" s="27" t="s">
        <v>6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</row>
    <row r="4" ht="15" customHeight="1" spans="1:31">
      <c r="A4" s="178" t="s">
        <v>7</v>
      </c>
      <c r="B4" s="179"/>
      <c r="C4" s="178" t="s">
        <v>8</v>
      </c>
      <c r="D4" s="179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</row>
    <row r="5" ht="15" customHeight="1" spans="1:31">
      <c r="A5" s="181" t="s">
        <v>9</v>
      </c>
      <c r="B5" s="182" t="s">
        <v>10</v>
      </c>
      <c r="C5" s="181" t="s">
        <v>9</v>
      </c>
      <c r="D5" s="182" t="s">
        <v>10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</row>
    <row r="6" ht="15" customHeight="1" spans="1:31">
      <c r="A6" s="185" t="s">
        <v>11</v>
      </c>
      <c r="B6" s="281">
        <v>8351511.06</v>
      </c>
      <c r="C6" s="209" t="s">
        <v>12</v>
      </c>
      <c r="D6" s="190">
        <v>5980396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</row>
    <row r="7" ht="15" customHeight="1" spans="1:31">
      <c r="A7" s="185" t="s">
        <v>13</v>
      </c>
      <c r="B7" s="281"/>
      <c r="C7" s="209" t="s">
        <v>14</v>
      </c>
      <c r="D7" s="190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</row>
    <row r="8" ht="15" customHeight="1" spans="1:31">
      <c r="A8" s="185" t="s">
        <v>15</v>
      </c>
      <c r="B8" s="281"/>
      <c r="C8" s="209" t="s">
        <v>16</v>
      </c>
      <c r="D8" s="190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</row>
    <row r="9" ht="15" customHeight="1" spans="1:31">
      <c r="A9" s="185" t="s">
        <v>17</v>
      </c>
      <c r="B9" s="281"/>
      <c r="C9" s="209" t="s">
        <v>18</v>
      </c>
      <c r="D9" s="190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</row>
    <row r="10" ht="15" customHeight="1" spans="1:31">
      <c r="A10" s="185" t="s">
        <v>19</v>
      </c>
      <c r="B10" s="281"/>
      <c r="C10" s="209" t="s">
        <v>20</v>
      </c>
      <c r="D10" s="190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</row>
    <row r="11" ht="15" customHeight="1" spans="1:31">
      <c r="A11" s="185" t="s">
        <v>21</v>
      </c>
      <c r="B11" s="281"/>
      <c r="C11" s="209" t="s">
        <v>22</v>
      </c>
      <c r="D11" s="190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</row>
    <row r="12" ht="15" customHeight="1" spans="1:31">
      <c r="A12" s="185"/>
      <c r="B12" s="281"/>
      <c r="C12" s="209" t="s">
        <v>23</v>
      </c>
      <c r="D12" s="190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ht="15" customHeight="1" spans="1:31">
      <c r="A13" s="197"/>
      <c r="B13" s="281"/>
      <c r="C13" s="209" t="s">
        <v>24</v>
      </c>
      <c r="D13" s="190">
        <v>1109698.08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</row>
    <row r="14" ht="15" customHeight="1" spans="1:31">
      <c r="A14" s="197"/>
      <c r="B14" s="281"/>
      <c r="C14" s="209" t="s">
        <v>25</v>
      </c>
      <c r="D14" s="190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</row>
    <row r="15" ht="15" customHeight="1" spans="1:31">
      <c r="A15" s="197"/>
      <c r="B15" s="282"/>
      <c r="C15" s="209" t="s">
        <v>26</v>
      </c>
      <c r="D15" s="190">
        <v>526030.34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6" ht="15" customHeight="1" spans="1:31">
      <c r="A16" s="197"/>
      <c r="B16" s="195"/>
      <c r="C16" s="209" t="s">
        <v>27</v>
      </c>
      <c r="D16" s="190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</row>
    <row r="17" ht="15" customHeight="1" spans="1:31">
      <c r="A17" s="197"/>
      <c r="B17" s="195"/>
      <c r="C17" s="209" t="s">
        <v>28</v>
      </c>
      <c r="D17" s="190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</row>
    <row r="18" ht="15" customHeight="1" spans="1:31">
      <c r="A18" s="197"/>
      <c r="B18" s="195"/>
      <c r="C18" s="209" t="s">
        <v>29</v>
      </c>
      <c r="D18" s="190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</row>
    <row r="19" ht="15" customHeight="1" spans="1:31">
      <c r="A19" s="197"/>
      <c r="B19" s="195"/>
      <c r="C19" s="209" t="s">
        <v>30</v>
      </c>
      <c r="D19" s="190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</row>
    <row r="20" ht="15" customHeight="1" spans="1:31">
      <c r="A20" s="197"/>
      <c r="B20" s="195"/>
      <c r="C20" s="209" t="s">
        <v>31</v>
      </c>
      <c r="D20" s="190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</row>
    <row r="21" ht="15" customHeight="1" spans="1:31">
      <c r="A21" s="197"/>
      <c r="B21" s="195"/>
      <c r="C21" s="209" t="s">
        <v>32</v>
      </c>
      <c r="D21" s="190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</row>
    <row r="22" ht="15" customHeight="1" spans="1:31">
      <c r="A22" s="197"/>
      <c r="B22" s="195"/>
      <c r="C22" s="209" t="s">
        <v>33</v>
      </c>
      <c r="D22" s="190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</row>
    <row r="23" ht="15" customHeight="1" spans="1:31">
      <c r="A23" s="197"/>
      <c r="B23" s="195"/>
      <c r="C23" s="209" t="s">
        <v>34</v>
      </c>
      <c r="D23" s="190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</row>
    <row r="24" ht="15" customHeight="1" spans="1:31">
      <c r="A24" s="197"/>
      <c r="B24" s="195"/>
      <c r="C24" s="209" t="s">
        <v>35</v>
      </c>
      <c r="D24" s="190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</row>
    <row r="25" ht="15" customHeight="1" spans="1:31">
      <c r="A25" s="197"/>
      <c r="B25" s="195"/>
      <c r="C25" s="209" t="s">
        <v>36</v>
      </c>
      <c r="D25" s="190">
        <v>735386.64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</row>
    <row r="26" ht="15" customHeight="1" spans="1:31">
      <c r="A26" s="185"/>
      <c r="B26" s="195"/>
      <c r="C26" s="209" t="s">
        <v>37</v>
      </c>
      <c r="D26" s="190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</row>
    <row r="27" ht="15" customHeight="1" spans="1:31">
      <c r="A27" s="185"/>
      <c r="B27" s="195"/>
      <c r="C27" s="209" t="s">
        <v>38</v>
      </c>
      <c r="D27" s="190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</row>
    <row r="28" ht="15" customHeight="1" spans="1:31">
      <c r="A28" s="185"/>
      <c r="B28" s="195"/>
      <c r="C28" s="209" t="s">
        <v>39</v>
      </c>
      <c r="D28" s="190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</row>
    <row r="29" ht="15" customHeight="1" spans="1:31">
      <c r="A29" s="185"/>
      <c r="B29" s="195"/>
      <c r="C29" s="209" t="s">
        <v>40</v>
      </c>
      <c r="D29" s="190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</row>
    <row r="30" ht="15" customHeight="1" spans="1:31">
      <c r="A30" s="185"/>
      <c r="B30" s="195"/>
      <c r="C30" s="209" t="s">
        <v>41</v>
      </c>
      <c r="D30" s="190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</row>
    <row r="31" ht="15" customHeight="1" spans="1:31">
      <c r="A31" s="185"/>
      <c r="B31" s="195"/>
      <c r="C31" s="209" t="s">
        <v>42</v>
      </c>
      <c r="D31" s="190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</row>
    <row r="32" ht="15" customHeight="1" spans="1:31">
      <c r="A32" s="185"/>
      <c r="B32" s="195"/>
      <c r="C32" s="209" t="s">
        <v>43</v>
      </c>
      <c r="D32" s="190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</row>
    <row r="33" ht="15" customHeight="1" spans="1:31">
      <c r="A33" s="185"/>
      <c r="B33" s="195"/>
      <c r="C33" s="209" t="s">
        <v>44</v>
      </c>
      <c r="D33" s="190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</row>
    <row r="34" ht="15" customHeight="1" spans="1:31">
      <c r="A34" s="185"/>
      <c r="B34" s="195"/>
      <c r="C34" s="209" t="s">
        <v>45</v>
      </c>
      <c r="D34" s="190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</row>
    <row r="35" ht="15" customHeight="1" spans="1:31">
      <c r="A35" s="185"/>
      <c r="B35" s="195"/>
      <c r="C35" s="209" t="s">
        <v>46</v>
      </c>
      <c r="D35" s="190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</row>
    <row r="36" ht="15" customHeight="1" spans="1:31">
      <c r="A36" s="203" t="s">
        <v>47</v>
      </c>
      <c r="B36" s="195">
        <f>SUM(B6:B34)</f>
        <v>8351511.06</v>
      </c>
      <c r="C36" s="204" t="s">
        <v>48</v>
      </c>
      <c r="D36" s="190">
        <f>SUM(D6:D34)</f>
        <v>8351511.06</v>
      </c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</row>
    <row r="37" ht="15" customHeight="1" spans="1:31">
      <c r="A37" s="185" t="s">
        <v>49</v>
      </c>
      <c r="B37" s="199"/>
      <c r="C37" s="209" t="s">
        <v>50</v>
      </c>
      <c r="D37" s="210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</row>
    <row r="38" ht="15" customHeight="1" spans="1:31">
      <c r="A38" s="185" t="s">
        <v>51</v>
      </c>
      <c r="B38" s="199" t="s">
        <v>52</v>
      </c>
      <c r="C38" s="209" t="s">
        <v>53</v>
      </c>
      <c r="D38" s="210"/>
      <c r="E38" s="222"/>
      <c r="F38" s="222"/>
      <c r="G38" s="283" t="s">
        <v>54</v>
      </c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</row>
    <row r="39" ht="15" customHeight="1" spans="1:31">
      <c r="A39" s="185"/>
      <c r="B39" s="199"/>
      <c r="C39" s="209" t="s">
        <v>55</v>
      </c>
      <c r="D39" s="210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</row>
    <row r="40" ht="15" customHeight="1" spans="1:31">
      <c r="A40" s="185"/>
      <c r="B40" s="213"/>
      <c r="C40" s="209"/>
      <c r="D40" s="210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ht="15" customHeight="1" spans="1:31">
      <c r="A41" s="203" t="s">
        <v>56</v>
      </c>
      <c r="B41" s="216">
        <f>SUM(B36:B38)</f>
        <v>8351511.06</v>
      </c>
      <c r="C41" s="204" t="s">
        <v>57</v>
      </c>
      <c r="D41" s="210">
        <f>SUM(D36,D37,D39)</f>
        <v>8351511.06</v>
      </c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</row>
    <row r="42" customHeight="1" spans="1:31">
      <c r="A42" s="219"/>
      <c r="B42" s="284"/>
      <c r="C42" s="221"/>
      <c r="D42" s="28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</row>
    <row r="43" ht="11.25" customHeight="1" spans="2:2">
      <c r="B43" s="5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showGridLines="0" showZeros="0" workbookViewId="0">
      <selection activeCell="K21" sqref="K21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0"/>
      <c r="T1" s="23" t="s">
        <v>58</v>
      </c>
    </row>
    <row r="2" ht="20.1" customHeight="1" spans="1:20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0.1" customHeight="1" spans="1:20">
      <c r="A3" s="254" t="s">
        <v>5</v>
      </c>
      <c r="B3" s="254"/>
      <c r="C3" s="254"/>
      <c r="D3" s="254"/>
      <c r="E3" s="25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53"/>
      <c r="T3" s="27" t="s">
        <v>6</v>
      </c>
    </row>
    <row r="4" ht="20.1" customHeight="1" spans="1:20">
      <c r="A4" s="28" t="s">
        <v>60</v>
      </c>
      <c r="B4" s="29"/>
      <c r="C4" s="29"/>
      <c r="D4" s="29"/>
      <c r="E4" s="30"/>
      <c r="F4" s="255" t="s">
        <v>61</v>
      </c>
      <c r="G4" s="62" t="s">
        <v>62</v>
      </c>
      <c r="H4" s="150" t="s">
        <v>63</v>
      </c>
      <c r="I4" s="159"/>
      <c r="J4" s="151"/>
      <c r="K4" s="255" t="s">
        <v>64</v>
      </c>
      <c r="L4" s="18"/>
      <c r="M4" s="266" t="s">
        <v>65</v>
      </c>
      <c r="N4" s="267" t="s">
        <v>66</v>
      </c>
      <c r="O4" s="268"/>
      <c r="P4" s="268"/>
      <c r="Q4" s="268"/>
      <c r="R4" s="278"/>
      <c r="S4" s="255" t="s">
        <v>67</v>
      </c>
      <c r="T4" s="18" t="s">
        <v>68</v>
      </c>
    </row>
    <row r="5" ht="20.1" customHeight="1" spans="1:20">
      <c r="A5" s="28" t="s">
        <v>69</v>
      </c>
      <c r="B5" s="29"/>
      <c r="C5" s="30"/>
      <c r="D5" s="160" t="s">
        <v>70</v>
      </c>
      <c r="E5" s="34" t="s">
        <v>71</v>
      </c>
      <c r="F5" s="18"/>
      <c r="G5" s="62"/>
      <c r="H5" s="256" t="s">
        <v>63</v>
      </c>
      <c r="I5" s="256" t="s">
        <v>72</v>
      </c>
      <c r="J5" s="256" t="s">
        <v>73</v>
      </c>
      <c r="K5" s="269" t="s">
        <v>74</v>
      </c>
      <c r="L5" s="18" t="s">
        <v>75</v>
      </c>
      <c r="M5" s="93"/>
      <c r="N5" s="270" t="s">
        <v>76</v>
      </c>
      <c r="O5" s="270" t="s">
        <v>77</v>
      </c>
      <c r="P5" s="270" t="s">
        <v>78</v>
      </c>
      <c r="Q5" s="270" t="s">
        <v>79</v>
      </c>
      <c r="R5" s="270" t="s">
        <v>80</v>
      </c>
      <c r="S5" s="18"/>
      <c r="T5" s="18"/>
    </row>
    <row r="6" ht="30.75" customHeight="1" spans="1:20">
      <c r="A6" s="36" t="s">
        <v>81</v>
      </c>
      <c r="B6" s="35" t="s">
        <v>82</v>
      </c>
      <c r="C6" s="37" t="s">
        <v>83</v>
      </c>
      <c r="D6" s="39"/>
      <c r="E6" s="39"/>
      <c r="F6" s="40"/>
      <c r="G6" s="39"/>
      <c r="H6" s="257"/>
      <c r="I6" s="257"/>
      <c r="J6" s="257"/>
      <c r="K6" s="271"/>
      <c r="L6" s="40"/>
      <c r="M6" s="272"/>
      <c r="N6" s="40"/>
      <c r="O6" s="40"/>
      <c r="P6" s="40"/>
      <c r="Q6" s="40"/>
      <c r="R6" s="40"/>
      <c r="S6" s="40"/>
      <c r="T6" s="40"/>
    </row>
    <row r="7" ht="20.1" customHeight="1" spans="1:20">
      <c r="A7" s="258" t="s">
        <v>81</v>
      </c>
      <c r="B7" s="258" t="s">
        <v>82</v>
      </c>
      <c r="C7" s="258" t="s">
        <v>83</v>
      </c>
      <c r="D7" s="258" t="s">
        <v>84</v>
      </c>
      <c r="E7" s="258" t="s">
        <v>85</v>
      </c>
      <c r="F7" s="259">
        <f t="shared" ref="F7:F13" si="0">H7</f>
        <v>8351511.06</v>
      </c>
      <c r="G7" s="260"/>
      <c r="H7" s="260">
        <f>SUM(H8:H13)</f>
        <v>8351511.06</v>
      </c>
      <c r="I7" s="273"/>
      <c r="J7" s="274"/>
      <c r="K7" s="275"/>
      <c r="L7" s="276"/>
      <c r="M7" s="276"/>
      <c r="N7" s="172"/>
      <c r="O7" s="275"/>
      <c r="P7" s="276"/>
      <c r="Q7" s="276"/>
      <c r="R7" s="279"/>
      <c r="S7" s="280"/>
      <c r="T7" s="280"/>
    </row>
    <row r="8" ht="20.1" customHeight="1" spans="1:20">
      <c r="A8" s="165">
        <v>201</v>
      </c>
      <c r="B8" s="165" t="s">
        <v>86</v>
      </c>
      <c r="C8" s="166" t="s">
        <v>87</v>
      </c>
      <c r="D8" s="173">
        <v>104</v>
      </c>
      <c r="E8" s="261" t="s">
        <v>88</v>
      </c>
      <c r="F8" s="167">
        <f t="shared" si="0"/>
        <v>5980396</v>
      </c>
      <c r="G8" s="167"/>
      <c r="H8" s="167">
        <v>5980396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</row>
    <row r="9" ht="20.1" customHeight="1" spans="1:20">
      <c r="A9" s="165">
        <v>208</v>
      </c>
      <c r="B9" s="165" t="s">
        <v>89</v>
      </c>
      <c r="C9" s="166" t="s">
        <v>89</v>
      </c>
      <c r="D9" s="173">
        <v>104</v>
      </c>
      <c r="E9" s="262" t="s">
        <v>90</v>
      </c>
      <c r="F9" s="167">
        <f t="shared" si="0"/>
        <v>739798.72</v>
      </c>
      <c r="G9" s="167"/>
      <c r="H9" s="167">
        <v>739798.72</v>
      </c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</row>
    <row r="10" ht="20.1" customHeight="1" spans="1:20">
      <c r="A10" s="165" t="s">
        <v>91</v>
      </c>
      <c r="B10" s="165" t="s">
        <v>89</v>
      </c>
      <c r="C10" s="166" t="s">
        <v>92</v>
      </c>
      <c r="D10" s="173">
        <v>104</v>
      </c>
      <c r="E10" s="261" t="s">
        <v>93</v>
      </c>
      <c r="F10" s="167">
        <f t="shared" si="0"/>
        <v>369899.36</v>
      </c>
      <c r="G10" s="167"/>
      <c r="H10" s="167">
        <v>369899.36</v>
      </c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</row>
    <row r="11" ht="20.1" customHeight="1" spans="1:20">
      <c r="A11" s="165" t="s">
        <v>94</v>
      </c>
      <c r="B11" s="165" t="s">
        <v>86</v>
      </c>
      <c r="C11" s="166" t="s">
        <v>87</v>
      </c>
      <c r="D11" s="173">
        <v>104</v>
      </c>
      <c r="E11" s="261" t="s">
        <v>95</v>
      </c>
      <c r="F11" s="167">
        <f t="shared" si="0"/>
        <v>388845.1</v>
      </c>
      <c r="G11" s="167"/>
      <c r="H11" s="167">
        <v>388845.1</v>
      </c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</row>
    <row r="12" ht="20.1" customHeight="1" spans="1:20">
      <c r="A12" s="165" t="s">
        <v>94</v>
      </c>
      <c r="B12" s="165" t="s">
        <v>86</v>
      </c>
      <c r="C12" s="165" t="s">
        <v>96</v>
      </c>
      <c r="D12" s="173">
        <v>104</v>
      </c>
      <c r="E12" s="261" t="s">
        <v>97</v>
      </c>
      <c r="F12" s="167">
        <f t="shared" si="0"/>
        <v>137185.24</v>
      </c>
      <c r="G12" s="167"/>
      <c r="H12" s="167">
        <v>137185.24</v>
      </c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277"/>
    </row>
    <row r="13" ht="20.1" customHeight="1" spans="1:20">
      <c r="A13" s="165" t="s">
        <v>98</v>
      </c>
      <c r="B13" s="165" t="s">
        <v>99</v>
      </c>
      <c r="C13" s="165" t="s">
        <v>87</v>
      </c>
      <c r="D13" s="173">
        <v>104</v>
      </c>
      <c r="E13" s="261" t="s">
        <v>100</v>
      </c>
      <c r="F13" s="167">
        <f t="shared" si="0"/>
        <v>735386.64</v>
      </c>
      <c r="G13" s="263"/>
      <c r="H13" s="167">
        <v>735386.64</v>
      </c>
      <c r="I13" s="173"/>
      <c r="J13" s="173"/>
      <c r="K13" s="173"/>
      <c r="L13" s="277"/>
      <c r="M13" s="173"/>
      <c r="N13" s="173"/>
      <c r="O13" s="173"/>
      <c r="P13" s="173"/>
      <c r="Q13" s="277"/>
      <c r="R13" s="173"/>
      <c r="S13" s="173"/>
      <c r="T13" s="277"/>
    </row>
    <row r="14" ht="20.1" customHeight="1" spans="1:20">
      <c r="A14" s="264"/>
      <c r="B14" s="265"/>
      <c r="C14" s="265"/>
      <c r="D14" s="57"/>
      <c r="E14" s="169"/>
      <c r="F14" s="57"/>
      <c r="G14" s="57"/>
      <c r="H14" s="57"/>
      <c r="I14" s="53"/>
      <c r="J14" s="53"/>
      <c r="K14" s="168"/>
      <c r="L14" s="57"/>
      <c r="M14" s="168"/>
      <c r="N14" s="168"/>
      <c r="O14" s="58"/>
      <c r="P14" s="58"/>
      <c r="Q14" s="58"/>
      <c r="R14" s="168"/>
      <c r="S14" s="57"/>
      <c r="T14" s="57"/>
    </row>
    <row r="15" ht="20.1" customHeight="1" spans="1:20">
      <c r="A15" s="264"/>
      <c r="B15" s="264"/>
      <c r="C15" s="264"/>
      <c r="D15" s="57"/>
      <c r="E15" s="57"/>
      <c r="F15" s="57"/>
      <c r="G15" s="57"/>
      <c r="H15" s="57"/>
      <c r="I15" s="53"/>
      <c r="J15" s="53"/>
      <c r="K15" s="168"/>
      <c r="L15" s="168"/>
      <c r="M15" s="168"/>
      <c r="N15" s="57"/>
      <c r="O15" s="58"/>
      <c r="P15" s="58"/>
      <c r="Q15" s="58"/>
      <c r="R15" s="168"/>
      <c r="S15" s="57"/>
      <c r="T15" s="57"/>
    </row>
    <row r="16" ht="20.1" customHeight="1" spans="1:20">
      <c r="A16" s="264"/>
      <c r="B16" s="264"/>
      <c r="C16" s="264"/>
      <c r="D16" s="57"/>
      <c r="E16" s="57"/>
      <c r="F16" s="57"/>
      <c r="G16" s="57"/>
      <c r="H16" s="57"/>
      <c r="I16" s="53"/>
      <c r="J16" s="53"/>
      <c r="K16" s="168"/>
      <c r="L16" s="168"/>
      <c r="M16" s="57"/>
      <c r="N16" s="57"/>
      <c r="O16" s="53"/>
      <c r="P16" s="58"/>
      <c r="Q16" s="58"/>
      <c r="R16" s="57"/>
      <c r="S16" s="57"/>
      <c r="T16" s="57"/>
    </row>
    <row r="17" ht="20.1" customHeight="1" spans="1:20">
      <c r="A17" s="57"/>
      <c r="B17" s="57"/>
      <c r="C17" s="57"/>
      <c r="D17" s="57"/>
      <c r="E17" s="57"/>
      <c r="F17" s="57"/>
      <c r="G17" s="57"/>
      <c r="H17" s="57"/>
      <c r="I17" s="53"/>
      <c r="J17" s="53"/>
      <c r="K17" s="57"/>
      <c r="L17" s="168"/>
      <c r="M17" s="57"/>
      <c r="N17" s="57"/>
      <c r="O17" s="53"/>
      <c r="P17" s="53"/>
      <c r="Q17" s="58"/>
      <c r="R17" s="57"/>
      <c r="S17" s="57"/>
      <c r="T17" s="57"/>
    </row>
    <row r="18" ht="20.1" customHeight="1" spans="1:20">
      <c r="A18" s="53"/>
      <c r="B18" s="53"/>
      <c r="C18" s="53"/>
      <c r="D18" s="53"/>
      <c r="E18" s="53"/>
      <c r="F18" s="53"/>
      <c r="G18" s="57"/>
      <c r="H18" s="57"/>
      <c r="I18" s="53"/>
      <c r="J18" s="53"/>
      <c r="K18" s="57"/>
      <c r="L18" s="168"/>
      <c r="M18" s="57"/>
      <c r="N18" s="57"/>
      <c r="O18" s="53"/>
      <c r="P18" s="53"/>
      <c r="Q18" s="53"/>
      <c r="R18" s="57"/>
      <c r="S18" s="57"/>
      <c r="T18" s="57"/>
    </row>
    <row r="19" ht="20.1" customHeight="1" spans="1:20">
      <c r="A19" s="55"/>
      <c r="B19" s="55"/>
      <c r="C19" s="55"/>
      <c r="D19" s="55"/>
      <c r="E19" s="55"/>
      <c r="F19" s="53"/>
      <c r="G19" s="57"/>
      <c r="H19" s="57"/>
      <c r="I19" s="53"/>
      <c r="J19" s="53"/>
      <c r="K19" s="57"/>
      <c r="L19" s="57"/>
      <c r="M19" s="57"/>
      <c r="N19" s="57"/>
      <c r="O19" s="53"/>
      <c r="P19" s="53"/>
      <c r="Q19" s="53"/>
      <c r="R19" s="57"/>
      <c r="S19" s="57"/>
      <c r="T19" s="57"/>
    </row>
    <row r="20" ht="20.1" customHeight="1" spans="1:20">
      <c r="A20" s="170"/>
      <c r="B20" s="170"/>
      <c r="C20" s="170"/>
      <c r="D20" s="170"/>
      <c r="E20" s="170"/>
      <c r="F20" s="170"/>
      <c r="G20" s="171"/>
      <c r="H20" s="171"/>
      <c r="I20" s="170"/>
      <c r="J20" s="170"/>
      <c r="K20" s="171"/>
      <c r="L20" s="171"/>
      <c r="M20" s="171"/>
      <c r="N20" s="174"/>
      <c r="O20" s="175"/>
      <c r="P20" s="170"/>
      <c r="Q20" s="170"/>
      <c r="R20" s="171"/>
      <c r="S20" s="171"/>
      <c r="T20" s="171"/>
    </row>
    <row r="21" ht="20.1" customHeight="1" spans="1:20">
      <c r="A21" s="171"/>
      <c r="B21" s="171"/>
      <c r="C21" s="171"/>
      <c r="D21" s="171"/>
      <c r="E21" s="171"/>
      <c r="F21" s="171"/>
      <c r="G21" s="171"/>
      <c r="H21" s="171"/>
      <c r="I21" s="170"/>
      <c r="J21" s="170"/>
      <c r="K21" s="171"/>
      <c r="L21" s="171"/>
      <c r="M21" s="171"/>
      <c r="N21" s="171"/>
      <c r="O21" s="170"/>
      <c r="P21" s="170"/>
      <c r="Q21" s="170"/>
      <c r="R21" s="171"/>
      <c r="S21" s="171"/>
      <c r="T21" s="171"/>
    </row>
    <row r="22" ht="20.1" customHeight="1" spans="1:20">
      <c r="A22" s="171"/>
      <c r="B22" s="171"/>
      <c r="C22" s="171"/>
      <c r="D22" s="171"/>
      <c r="E22" s="171"/>
      <c r="F22" s="171"/>
      <c r="G22" s="171"/>
      <c r="H22" s="171"/>
      <c r="I22" s="170"/>
      <c r="J22" s="170"/>
      <c r="K22" s="171"/>
      <c r="L22" s="171"/>
      <c r="M22" s="171"/>
      <c r="N22" s="171"/>
      <c r="O22" s="170"/>
      <c r="P22" s="170"/>
      <c r="Q22" s="170"/>
      <c r="R22" s="171"/>
      <c r="S22" s="171"/>
      <c r="T22" s="171"/>
    </row>
    <row r="23" ht="20.1" customHeight="1" spans="1:20">
      <c r="A23" s="171"/>
      <c r="B23" s="171"/>
      <c r="C23" s="171"/>
      <c r="D23" s="171"/>
      <c r="E23" s="171"/>
      <c r="F23" s="171"/>
      <c r="G23" s="171"/>
      <c r="H23" s="171"/>
      <c r="I23" s="170"/>
      <c r="J23" s="170"/>
      <c r="K23" s="171"/>
      <c r="L23" s="171"/>
      <c r="M23" s="171"/>
      <c r="N23" s="171"/>
      <c r="O23" s="170"/>
      <c r="P23" s="170"/>
      <c r="Q23" s="170"/>
      <c r="R23" s="171"/>
      <c r="S23" s="171"/>
      <c r="T23" s="171"/>
    </row>
    <row r="24" ht="20.1" customHeight="1" spans="1:20">
      <c r="A24" s="171"/>
      <c r="B24" s="171"/>
      <c r="C24" s="171"/>
      <c r="D24" s="171"/>
      <c r="E24" s="171"/>
      <c r="F24" s="171"/>
      <c r="G24" s="171"/>
      <c r="H24" s="171"/>
      <c r="I24" s="170"/>
      <c r="J24" s="170"/>
      <c r="K24" s="171"/>
      <c r="L24" s="171"/>
      <c r="M24" s="171"/>
      <c r="N24" s="171"/>
      <c r="O24" s="170"/>
      <c r="P24" s="170"/>
      <c r="Q24" s="170"/>
      <c r="R24" s="171"/>
      <c r="S24" s="171"/>
      <c r="T24" s="171"/>
    </row>
    <row r="25" ht="20.1" customHeight="1" spans="1:20">
      <c r="A25" s="171"/>
      <c r="B25" s="171"/>
      <c r="C25" s="171"/>
      <c r="D25" s="171"/>
      <c r="E25" s="171"/>
      <c r="F25" s="171"/>
      <c r="G25" s="171"/>
      <c r="H25" s="171"/>
      <c r="I25" s="170"/>
      <c r="J25" s="170"/>
      <c r="K25" s="171"/>
      <c r="L25" s="171"/>
      <c r="M25" s="171"/>
      <c r="N25" s="171"/>
      <c r="O25" s="170"/>
      <c r="P25" s="170"/>
      <c r="Q25" s="170"/>
      <c r="R25" s="171"/>
      <c r="S25" s="171"/>
      <c r="T25" s="171"/>
    </row>
    <row r="26" ht="20.1" customHeight="1" spans="1:20">
      <c r="A26" s="171"/>
      <c r="B26" s="171"/>
      <c r="C26" s="171"/>
      <c r="D26" s="171"/>
      <c r="E26" s="171"/>
      <c r="F26" s="171"/>
      <c r="G26" s="171"/>
      <c r="H26" s="171"/>
      <c r="I26" s="170"/>
      <c r="J26" s="170"/>
      <c r="K26" s="171"/>
      <c r="L26" s="171"/>
      <c r="M26" s="171"/>
      <c r="N26" s="171"/>
      <c r="O26" s="170"/>
      <c r="P26" s="170"/>
      <c r="Q26" s="170"/>
      <c r="R26" s="171"/>
      <c r="S26" s="171"/>
      <c r="T26" s="171"/>
    </row>
    <row r="27" ht="20.1" customHeight="1" spans="1:20">
      <c r="A27" s="171"/>
      <c r="B27" s="171"/>
      <c r="C27" s="171"/>
      <c r="D27" s="171"/>
      <c r="E27" s="171"/>
      <c r="F27" s="171"/>
      <c r="G27" s="171"/>
      <c r="H27" s="171"/>
      <c r="I27" s="170"/>
      <c r="J27" s="170"/>
      <c r="K27" s="171"/>
      <c r="L27" s="171"/>
      <c r="M27" s="171"/>
      <c r="N27" s="171"/>
      <c r="O27" s="170"/>
      <c r="P27" s="170"/>
      <c r="Q27" s="170"/>
      <c r="R27" s="171"/>
      <c r="S27" s="171"/>
      <c r="T27" s="171"/>
    </row>
    <row r="28" ht="20.1" customHeight="1" spans="1:20">
      <c r="A28" s="171"/>
      <c r="B28" s="171"/>
      <c r="C28" s="171"/>
      <c r="D28" s="171"/>
      <c r="E28" s="171"/>
      <c r="F28" s="171"/>
      <c r="G28" s="171"/>
      <c r="H28" s="171"/>
      <c r="I28" s="170"/>
      <c r="J28" s="170"/>
      <c r="K28" s="171"/>
      <c r="L28" s="171"/>
      <c r="M28" s="171"/>
      <c r="N28" s="171"/>
      <c r="O28" s="170"/>
      <c r="P28" s="170"/>
      <c r="Q28" s="170"/>
      <c r="R28" s="171"/>
      <c r="S28" s="171"/>
      <c r="T28" s="171"/>
    </row>
    <row r="29" ht="20.1" customHeight="1" spans="1:20">
      <c r="A29" s="171"/>
      <c r="B29" s="171"/>
      <c r="C29" s="171"/>
      <c r="D29" s="171"/>
      <c r="E29" s="171"/>
      <c r="F29" s="171"/>
      <c r="G29" s="171"/>
      <c r="H29" s="171"/>
      <c r="I29" s="170"/>
      <c r="J29" s="170"/>
      <c r="K29" s="171"/>
      <c r="L29" s="171"/>
      <c r="M29" s="171"/>
      <c r="N29" s="171"/>
      <c r="O29" s="170"/>
      <c r="P29" s="170"/>
      <c r="Q29" s="170"/>
      <c r="R29" s="171"/>
      <c r="S29" s="171"/>
      <c r="T29" s="171"/>
    </row>
    <row r="30" ht="20.1" customHeight="1" spans="1:20">
      <c r="A30" s="171"/>
      <c r="B30" s="171"/>
      <c r="C30" s="171"/>
      <c r="D30" s="171"/>
      <c r="E30" s="171"/>
      <c r="F30" s="171"/>
      <c r="G30" s="171"/>
      <c r="H30" s="171"/>
      <c r="I30" s="170"/>
      <c r="J30" s="170"/>
      <c r="K30" s="171"/>
      <c r="L30" s="171"/>
      <c r="M30" s="171"/>
      <c r="N30" s="171"/>
      <c r="O30" s="170"/>
      <c r="P30" s="170"/>
      <c r="Q30" s="170"/>
      <c r="R30" s="171"/>
      <c r="S30" s="171"/>
      <c r="T30" s="171"/>
    </row>
    <row r="31" ht="20.1" customHeight="1" spans="1:20">
      <c r="A31" s="171"/>
      <c r="B31" s="171"/>
      <c r="C31" s="171"/>
      <c r="D31" s="171"/>
      <c r="E31" s="171"/>
      <c r="F31" s="171"/>
      <c r="G31" s="171"/>
      <c r="H31" s="171"/>
      <c r="I31" s="170"/>
      <c r="J31" s="170"/>
      <c r="K31" s="171"/>
      <c r="L31" s="171"/>
      <c r="M31" s="171"/>
      <c r="N31" s="171"/>
      <c r="O31" s="170"/>
      <c r="P31" s="170"/>
      <c r="Q31" s="170"/>
      <c r="R31" s="171"/>
      <c r="S31" s="171"/>
      <c r="T31" s="171"/>
    </row>
    <row r="32" ht="20.1" customHeight="1" spans="1:20">
      <c r="A32" s="171"/>
      <c r="B32" s="171"/>
      <c r="C32" s="171"/>
      <c r="D32" s="171"/>
      <c r="E32" s="171"/>
      <c r="F32" s="171"/>
      <c r="G32" s="171"/>
      <c r="H32" s="171"/>
      <c r="I32" s="170"/>
      <c r="J32" s="170"/>
      <c r="K32" s="171"/>
      <c r="L32" s="171"/>
      <c r="M32" s="171"/>
      <c r="N32" s="171"/>
      <c r="O32" s="170"/>
      <c r="P32" s="170"/>
      <c r="Q32" s="170"/>
      <c r="R32" s="171"/>
      <c r="S32" s="171"/>
      <c r="T32" s="171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O19" sqref="O1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8" customWidth="1"/>
    <col min="7" max="10" width="14.5" customWidth="1"/>
    <col min="11" max="12" width="10.6666666666667" customWidth="1"/>
  </cols>
  <sheetData>
    <row r="1" ht="20.1" customHeight="1" spans="1:10">
      <c r="A1" s="59"/>
      <c r="B1" s="223"/>
      <c r="C1" s="223"/>
      <c r="D1" s="223"/>
      <c r="E1" s="223"/>
      <c r="F1" s="223"/>
      <c r="G1" s="223"/>
      <c r="H1" s="223"/>
      <c r="I1" s="223"/>
      <c r="J1" s="249" t="s">
        <v>101</v>
      </c>
    </row>
    <row r="2" ht="20.1" customHeight="1" spans="1:10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</row>
    <row r="3" ht="20.1" customHeight="1" spans="1:12">
      <c r="A3" s="176" t="s">
        <v>5</v>
      </c>
      <c r="B3" s="177"/>
      <c r="C3" s="177"/>
      <c r="D3" s="177"/>
      <c r="E3" s="177"/>
      <c r="F3" s="223"/>
      <c r="G3" s="223"/>
      <c r="H3" s="223"/>
      <c r="I3" s="223"/>
      <c r="J3" s="27" t="s">
        <v>6</v>
      </c>
      <c r="K3" s="53"/>
      <c r="L3" s="53"/>
    </row>
    <row r="4" ht="20.1" customHeight="1" spans="1:12">
      <c r="A4" s="178" t="s">
        <v>60</v>
      </c>
      <c r="B4" s="180"/>
      <c r="C4" s="180"/>
      <c r="D4" s="180"/>
      <c r="E4" s="179"/>
      <c r="F4" s="224" t="s">
        <v>61</v>
      </c>
      <c r="G4" s="225" t="s">
        <v>103</v>
      </c>
      <c r="H4" s="226" t="s">
        <v>104</v>
      </c>
      <c r="I4" s="226" t="s">
        <v>105</v>
      </c>
      <c r="J4" s="231" t="s">
        <v>106</v>
      </c>
      <c r="K4" s="53"/>
      <c r="L4" s="53"/>
    </row>
    <row r="5" ht="20.1" customHeight="1" spans="1:12">
      <c r="A5" s="178" t="s">
        <v>69</v>
      </c>
      <c r="B5" s="180"/>
      <c r="C5" s="179"/>
      <c r="D5" s="227" t="s">
        <v>70</v>
      </c>
      <c r="E5" s="228" t="s">
        <v>107</v>
      </c>
      <c r="F5" s="225"/>
      <c r="G5" s="225"/>
      <c r="H5" s="226"/>
      <c r="I5" s="226"/>
      <c r="J5" s="231"/>
      <c r="K5" s="53"/>
      <c r="L5" s="53"/>
    </row>
    <row r="6" ht="15" customHeight="1" spans="1:12">
      <c r="A6" s="229" t="s">
        <v>81</v>
      </c>
      <c r="B6" s="229" t="s">
        <v>82</v>
      </c>
      <c r="C6" s="230" t="s">
        <v>83</v>
      </c>
      <c r="D6" s="231"/>
      <c r="E6" s="232"/>
      <c r="F6" s="233"/>
      <c r="G6" s="233"/>
      <c r="H6" s="234"/>
      <c r="I6" s="234"/>
      <c r="J6" s="250"/>
      <c r="K6" s="53"/>
      <c r="L6" s="53"/>
    </row>
    <row r="7" ht="20.1" customHeight="1" spans="1:12">
      <c r="A7" s="235" t="s">
        <v>81</v>
      </c>
      <c r="B7" s="235" t="s">
        <v>82</v>
      </c>
      <c r="C7" s="235" t="s">
        <v>83</v>
      </c>
      <c r="D7" s="236" t="s">
        <v>84</v>
      </c>
      <c r="E7" s="236" t="s">
        <v>85</v>
      </c>
      <c r="F7" s="237">
        <f>SUM(G7:J7)</f>
        <v>8351511.06</v>
      </c>
      <c r="G7" s="238">
        <f>SUM(G8:G16)</f>
        <v>8351511.06</v>
      </c>
      <c r="H7" s="238">
        <f>SUM(H8:H16)</f>
        <v>0</v>
      </c>
      <c r="I7" s="251"/>
      <c r="J7" s="252"/>
      <c r="K7" s="9"/>
      <c r="L7" s="9"/>
    </row>
    <row r="8" ht="20.1" customHeight="1" spans="1:12">
      <c r="A8" s="165">
        <v>201</v>
      </c>
      <c r="B8" s="165" t="s">
        <v>86</v>
      </c>
      <c r="C8" s="166" t="s">
        <v>87</v>
      </c>
      <c r="D8" s="239">
        <v>104</v>
      </c>
      <c r="E8" s="95" t="s">
        <v>88</v>
      </c>
      <c r="F8" s="90">
        <v>5980396</v>
      </c>
      <c r="G8" s="167">
        <v>5980396</v>
      </c>
      <c r="H8" s="90"/>
      <c r="I8" s="89"/>
      <c r="J8" s="89"/>
      <c r="K8" s="58"/>
      <c r="L8" s="57"/>
    </row>
    <row r="9" ht="20.1" customHeight="1" spans="1:12">
      <c r="A9" s="165">
        <v>208</v>
      </c>
      <c r="B9" s="165" t="s">
        <v>89</v>
      </c>
      <c r="C9" s="166" t="s">
        <v>89</v>
      </c>
      <c r="D9" s="239">
        <v>104</v>
      </c>
      <c r="E9" s="95" t="s">
        <v>90</v>
      </c>
      <c r="F9" s="90">
        <v>739798.72</v>
      </c>
      <c r="G9" s="167">
        <v>739798.72</v>
      </c>
      <c r="H9" s="90"/>
      <c r="I9" s="89"/>
      <c r="J9" s="89"/>
      <c r="K9" s="57"/>
      <c r="L9" s="57"/>
    </row>
    <row r="10" ht="20.1" customHeight="1" spans="1:12">
      <c r="A10" s="165" t="s">
        <v>91</v>
      </c>
      <c r="B10" s="165" t="s">
        <v>89</v>
      </c>
      <c r="C10" s="166" t="s">
        <v>92</v>
      </c>
      <c r="D10" s="239">
        <v>104</v>
      </c>
      <c r="E10" s="95" t="s">
        <v>93</v>
      </c>
      <c r="F10" s="240">
        <v>369899.36</v>
      </c>
      <c r="G10" s="167">
        <v>369899.36</v>
      </c>
      <c r="H10" s="90"/>
      <c r="I10" s="89"/>
      <c r="J10" s="89"/>
      <c r="K10" s="57"/>
      <c r="L10" s="57"/>
    </row>
    <row r="11" ht="20.1" customHeight="1" spans="1:12">
      <c r="A11" s="165" t="s">
        <v>94</v>
      </c>
      <c r="B11" s="165" t="s">
        <v>86</v>
      </c>
      <c r="C11" s="166" t="s">
        <v>87</v>
      </c>
      <c r="D11" s="239">
        <v>104</v>
      </c>
      <c r="E11" s="95" t="s">
        <v>95</v>
      </c>
      <c r="F11" s="240">
        <v>388845.1</v>
      </c>
      <c r="G11" s="167">
        <v>388845.1</v>
      </c>
      <c r="H11" s="90"/>
      <c r="I11" s="89"/>
      <c r="J11" s="89"/>
      <c r="K11" s="57"/>
      <c r="L11" s="57"/>
    </row>
    <row r="12" ht="20.1" customHeight="1" spans="1:12">
      <c r="A12" s="165" t="s">
        <v>94</v>
      </c>
      <c r="B12" s="165" t="s">
        <v>86</v>
      </c>
      <c r="C12" s="165" t="s">
        <v>96</v>
      </c>
      <c r="D12" s="239">
        <v>104</v>
      </c>
      <c r="E12" s="95" t="s">
        <v>97</v>
      </c>
      <c r="F12" s="240">
        <v>137185.24</v>
      </c>
      <c r="G12" s="167">
        <v>137185.24</v>
      </c>
      <c r="H12" s="90"/>
      <c r="I12" s="89"/>
      <c r="J12" s="89"/>
      <c r="K12" s="57"/>
      <c r="L12" s="57"/>
    </row>
    <row r="13" ht="20.1" customHeight="1" spans="1:12">
      <c r="A13" s="165" t="s">
        <v>98</v>
      </c>
      <c r="B13" s="165" t="s">
        <v>99</v>
      </c>
      <c r="C13" s="165" t="s">
        <v>87</v>
      </c>
      <c r="D13" s="239">
        <v>104</v>
      </c>
      <c r="E13" s="95" t="s">
        <v>100</v>
      </c>
      <c r="F13" s="240">
        <v>735386.64</v>
      </c>
      <c r="G13" s="167">
        <v>735386.64</v>
      </c>
      <c r="H13" s="90"/>
      <c r="I13" s="89"/>
      <c r="J13" s="89"/>
      <c r="K13" s="57"/>
      <c r="L13" s="168"/>
    </row>
    <row r="14" ht="20.1" customHeight="1" spans="1:12">
      <c r="A14" s="131"/>
      <c r="B14" s="126"/>
      <c r="C14" s="131"/>
      <c r="D14" s="239"/>
      <c r="E14" s="95"/>
      <c r="F14" s="240"/>
      <c r="G14" s="240"/>
      <c r="H14" s="90"/>
      <c r="I14" s="89"/>
      <c r="J14" s="89"/>
      <c r="K14" s="57"/>
      <c r="L14" s="57"/>
    </row>
    <row r="15" ht="20.1" customHeight="1" spans="1:12">
      <c r="A15" s="131"/>
      <c r="B15" s="131"/>
      <c r="C15" s="126"/>
      <c r="D15" s="239"/>
      <c r="E15" s="95"/>
      <c r="F15" s="240"/>
      <c r="G15" s="240"/>
      <c r="H15" s="90"/>
      <c r="I15" s="89"/>
      <c r="J15" s="89"/>
      <c r="K15" s="57"/>
      <c r="L15" s="57"/>
    </row>
    <row r="16" ht="20.1" customHeight="1" spans="1:12">
      <c r="A16" s="131"/>
      <c r="B16" s="131"/>
      <c r="C16" s="126"/>
      <c r="D16" s="239"/>
      <c r="E16" s="95"/>
      <c r="F16" s="240"/>
      <c r="G16" s="240"/>
      <c r="H16" s="240"/>
      <c r="I16" s="89"/>
      <c r="J16" s="253"/>
      <c r="K16" s="57"/>
      <c r="L16" s="57"/>
    </row>
    <row r="17" ht="20.1" customHeight="1" spans="1:12">
      <c r="A17" s="241"/>
      <c r="B17" s="241"/>
      <c r="C17" s="241"/>
      <c r="D17" s="242"/>
      <c r="E17" s="243"/>
      <c r="F17" s="244"/>
      <c r="G17" s="244"/>
      <c r="H17" s="244"/>
      <c r="I17" s="244"/>
      <c r="J17" s="244"/>
      <c r="K17" s="57"/>
      <c r="L17" s="57"/>
    </row>
    <row r="18" ht="20.1" customHeight="1" spans="1:12">
      <c r="A18" s="241"/>
      <c r="B18" s="241"/>
      <c r="C18" s="241"/>
      <c r="D18" s="242"/>
      <c r="E18" s="245"/>
      <c r="F18" s="244"/>
      <c r="G18" s="244"/>
      <c r="H18" s="244"/>
      <c r="I18" s="244"/>
      <c r="J18" s="244"/>
      <c r="K18" s="57"/>
      <c r="L18" s="57"/>
    </row>
    <row r="19" ht="20.1" customHeight="1" spans="1:12">
      <c r="A19" s="241"/>
      <c r="B19" s="241"/>
      <c r="C19" s="241"/>
      <c r="D19" s="241"/>
      <c r="E19" s="245"/>
      <c r="F19" s="244"/>
      <c r="G19" s="244"/>
      <c r="H19" s="244"/>
      <c r="I19" s="244"/>
      <c r="J19" s="244"/>
      <c r="K19" s="57"/>
      <c r="L19" s="57"/>
    </row>
    <row r="20" ht="20.1" customHeight="1" spans="1:12">
      <c r="A20" s="241"/>
      <c r="B20" s="241"/>
      <c r="C20" s="241"/>
      <c r="D20" s="241"/>
      <c r="E20" s="245"/>
      <c r="F20" s="244"/>
      <c r="G20" s="244"/>
      <c r="H20" s="244"/>
      <c r="I20" s="244"/>
      <c r="J20" s="244"/>
      <c r="K20" s="57"/>
      <c r="L20" s="57"/>
    </row>
    <row r="21" ht="20.1" customHeight="1" spans="1:12">
      <c r="A21" s="246"/>
      <c r="B21" s="246"/>
      <c r="C21" s="246"/>
      <c r="D21" s="246"/>
      <c r="E21" s="246"/>
      <c r="F21" s="247"/>
      <c r="G21" s="244"/>
      <c r="H21" s="244"/>
      <c r="I21" s="244"/>
      <c r="J21" s="244"/>
      <c r="K21" s="57"/>
      <c r="L21" s="57"/>
    </row>
    <row r="22" ht="20.1" customHeight="1" spans="1:12">
      <c r="A22" s="248"/>
      <c r="B22" s="248"/>
      <c r="C22" s="248"/>
      <c r="D22" s="248"/>
      <c r="E22" s="248"/>
      <c r="F22" s="247"/>
      <c r="G22" s="244"/>
      <c r="H22" s="244"/>
      <c r="I22" s="244"/>
      <c r="J22" s="244"/>
      <c r="K22" s="57"/>
      <c r="L22" s="57"/>
    </row>
    <row r="23" ht="20.1" customHeight="1" spans="1:12">
      <c r="A23" s="170"/>
      <c r="B23" s="170"/>
      <c r="C23" s="170"/>
      <c r="D23" s="170"/>
      <c r="E23" s="170"/>
      <c r="F23" s="170"/>
      <c r="G23" s="171"/>
      <c r="H23" s="171"/>
      <c r="I23" s="171"/>
      <c r="J23" s="171"/>
      <c r="K23" s="56"/>
      <c r="L23" s="56"/>
    </row>
    <row r="24" ht="20.1" customHeight="1" spans="1:1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56"/>
      <c r="L24" s="56"/>
    </row>
    <row r="25" ht="20.1" customHeight="1" spans="1:1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56"/>
      <c r="L25" s="56"/>
    </row>
    <row r="26" ht="20.1" customHeight="1" spans="1:12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56"/>
      <c r="L26" s="56"/>
    </row>
    <row r="27" ht="20.1" customHeight="1" spans="1:12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56"/>
      <c r="L27" s="56"/>
    </row>
    <row r="28" ht="20.1" customHeight="1" spans="1:12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56"/>
      <c r="L28" s="56"/>
    </row>
    <row r="29" ht="20.1" customHeight="1" spans="1:12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56"/>
      <c r="L29" s="56"/>
    </row>
    <row r="30" ht="20.1" customHeight="1" spans="1:12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56"/>
      <c r="L30" s="56"/>
    </row>
    <row r="31" ht="20.1" customHeight="1" spans="1:12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56"/>
      <c r="L31" s="5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scale="82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topLeftCell="A4" workbookViewId="0">
      <selection activeCell="G24" sqref="G24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ht="16.35" customHeight="1" spans="1:34">
      <c r="A1" s="175"/>
      <c r="B1" s="175"/>
      <c r="C1" s="175"/>
      <c r="D1" s="175"/>
      <c r="E1" s="175"/>
      <c r="F1" s="175"/>
      <c r="G1" s="175"/>
      <c r="H1" s="27" t="s">
        <v>108</v>
      </c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</row>
    <row r="2" customHeight="1" spans="1:34">
      <c r="A2" s="24" t="s">
        <v>109</v>
      </c>
      <c r="B2" s="24"/>
      <c r="C2" s="24"/>
      <c r="D2" s="24"/>
      <c r="E2" s="24"/>
      <c r="F2" s="24"/>
      <c r="G2" s="24"/>
      <c r="H2" s="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</row>
    <row r="3" customHeight="1" spans="1:34">
      <c r="A3" s="176" t="s">
        <v>5</v>
      </c>
      <c r="B3" s="177"/>
      <c r="C3" s="59"/>
      <c r="D3" s="59"/>
      <c r="E3" s="59"/>
      <c r="F3" s="59"/>
      <c r="G3" s="59"/>
      <c r="H3" s="27" t="s">
        <v>6</v>
      </c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</row>
    <row r="4" customHeight="1" spans="1:34">
      <c r="A4" s="178" t="s">
        <v>7</v>
      </c>
      <c r="B4" s="179"/>
      <c r="C4" s="178" t="s">
        <v>8</v>
      </c>
      <c r="D4" s="180"/>
      <c r="E4" s="180"/>
      <c r="F4" s="180"/>
      <c r="G4" s="180"/>
      <c r="H4" s="179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</row>
    <row r="5" ht="34.5" customHeight="1" spans="1:34">
      <c r="A5" s="181" t="s">
        <v>9</v>
      </c>
      <c r="B5" s="182" t="s">
        <v>10</v>
      </c>
      <c r="C5" s="181" t="s">
        <v>9</v>
      </c>
      <c r="D5" s="182" t="s">
        <v>61</v>
      </c>
      <c r="E5" s="182" t="s">
        <v>110</v>
      </c>
      <c r="F5" s="183" t="s">
        <v>111</v>
      </c>
      <c r="G5" s="182" t="s">
        <v>112</v>
      </c>
      <c r="H5" s="184" t="s">
        <v>113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</row>
    <row r="6" customHeight="1" spans="1:34">
      <c r="A6" s="185" t="s">
        <v>114</v>
      </c>
      <c r="B6" s="186">
        <f>SUM(B7:B9)</f>
        <v>8351511.06</v>
      </c>
      <c r="C6" s="187" t="s">
        <v>115</v>
      </c>
      <c r="D6" s="188">
        <f>SUM(E6,F6,G6,H6)</f>
        <v>8351511.06</v>
      </c>
      <c r="E6" s="188">
        <f>SUM(E7:E36)</f>
        <v>8351511.06</v>
      </c>
      <c r="F6" s="189">
        <f>SUM(F7:F36)</f>
        <v>0</v>
      </c>
      <c r="G6" s="189">
        <f>SUM(G7:G36)</f>
        <v>0</v>
      </c>
      <c r="H6" s="189">
        <f>SUM(H7:H36)</f>
        <v>0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</row>
    <row r="7" customHeight="1" spans="1:34">
      <c r="A7" s="185" t="s">
        <v>116</v>
      </c>
      <c r="B7" s="186">
        <v>8351511.06</v>
      </c>
      <c r="C7" s="187" t="s">
        <v>117</v>
      </c>
      <c r="D7" s="190">
        <f t="shared" ref="D7:D18" si="0">SUM(E7:H7)</f>
        <v>5980396</v>
      </c>
      <c r="E7" s="188">
        <v>5980396</v>
      </c>
      <c r="F7" s="189"/>
      <c r="G7" s="191"/>
      <c r="H7" s="189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</row>
    <row r="8" customHeight="1" spans="1:34">
      <c r="A8" s="185" t="s">
        <v>118</v>
      </c>
      <c r="B8" s="192"/>
      <c r="C8" s="187" t="s">
        <v>119</v>
      </c>
      <c r="D8" s="190">
        <f t="shared" si="0"/>
        <v>0</v>
      </c>
      <c r="E8" s="193"/>
      <c r="F8" s="194"/>
      <c r="G8" s="191"/>
      <c r="H8" s="194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</row>
    <row r="9" customHeight="1" spans="1:34">
      <c r="A9" s="185" t="s">
        <v>120</v>
      </c>
      <c r="B9" s="195"/>
      <c r="C9" s="187" t="s">
        <v>121</v>
      </c>
      <c r="D9" s="190">
        <f t="shared" si="0"/>
        <v>0</v>
      </c>
      <c r="E9" s="193"/>
      <c r="F9" s="194"/>
      <c r="G9" s="191"/>
      <c r="H9" s="194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</row>
    <row r="10" customHeight="1" spans="1:34">
      <c r="A10" s="185" t="s">
        <v>122</v>
      </c>
      <c r="B10" s="196">
        <f>SUM(B11:B14)</f>
        <v>0</v>
      </c>
      <c r="C10" s="187" t="s">
        <v>123</v>
      </c>
      <c r="D10" s="190">
        <f t="shared" si="0"/>
        <v>0</v>
      </c>
      <c r="E10" s="193"/>
      <c r="F10" s="194"/>
      <c r="G10" s="191"/>
      <c r="H10" s="194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</row>
    <row r="11" customHeight="1" spans="1:34">
      <c r="A11" s="185" t="s">
        <v>116</v>
      </c>
      <c r="B11" s="192"/>
      <c r="C11" s="187" t="s">
        <v>124</v>
      </c>
      <c r="D11" s="190">
        <f t="shared" si="0"/>
        <v>0</v>
      </c>
      <c r="E11" s="193"/>
      <c r="F11" s="194"/>
      <c r="G11" s="191"/>
      <c r="H11" s="194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</row>
    <row r="12" customHeight="1" spans="1:34">
      <c r="A12" s="185" t="s">
        <v>118</v>
      </c>
      <c r="B12" s="192"/>
      <c r="C12" s="187" t="s">
        <v>125</v>
      </c>
      <c r="D12" s="190">
        <f t="shared" si="0"/>
        <v>0</v>
      </c>
      <c r="E12" s="193"/>
      <c r="F12" s="194"/>
      <c r="G12" s="191"/>
      <c r="H12" s="194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</row>
    <row r="13" customHeight="1" spans="1:34">
      <c r="A13" s="185" t="s">
        <v>120</v>
      </c>
      <c r="B13" s="192"/>
      <c r="C13" s="187" t="s">
        <v>126</v>
      </c>
      <c r="D13" s="190">
        <f t="shared" si="0"/>
        <v>0</v>
      </c>
      <c r="E13" s="193"/>
      <c r="F13" s="194"/>
      <c r="G13" s="191"/>
      <c r="H13" s="194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</row>
    <row r="14" customHeight="1" spans="1:34">
      <c r="A14" s="185" t="s">
        <v>127</v>
      </c>
      <c r="B14" s="195"/>
      <c r="C14" s="187" t="s">
        <v>128</v>
      </c>
      <c r="D14" s="190">
        <f t="shared" si="0"/>
        <v>1109698.08</v>
      </c>
      <c r="E14" s="193">
        <v>1109698.08</v>
      </c>
      <c r="F14" s="194"/>
      <c r="G14" s="191"/>
      <c r="H14" s="194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</row>
    <row r="15" customHeight="1" spans="1:34">
      <c r="A15" s="197"/>
      <c r="B15" s="198"/>
      <c r="C15" s="187" t="s">
        <v>129</v>
      </c>
      <c r="D15" s="190">
        <f t="shared" si="0"/>
        <v>0</v>
      </c>
      <c r="E15" s="193"/>
      <c r="F15" s="194"/>
      <c r="G15" s="191"/>
      <c r="H15" s="194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</row>
    <row r="16" customHeight="1" spans="1:34">
      <c r="A16" s="197"/>
      <c r="B16" s="199"/>
      <c r="C16" s="187" t="s">
        <v>130</v>
      </c>
      <c r="D16" s="190">
        <f t="shared" si="0"/>
        <v>526030.34</v>
      </c>
      <c r="E16" s="193">
        <v>526030.34</v>
      </c>
      <c r="F16" s="194"/>
      <c r="G16" s="191"/>
      <c r="H16" s="194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</row>
    <row r="17" customHeight="1" spans="1:34">
      <c r="A17" s="197"/>
      <c r="B17" s="199"/>
      <c r="C17" s="187" t="s">
        <v>131</v>
      </c>
      <c r="D17" s="190">
        <f t="shared" si="0"/>
        <v>0</v>
      </c>
      <c r="E17" s="193"/>
      <c r="F17" s="194"/>
      <c r="G17" s="191"/>
      <c r="H17" s="194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</row>
    <row r="18" customHeight="1" spans="1:34">
      <c r="A18" s="197"/>
      <c r="B18" s="199"/>
      <c r="C18" s="187" t="s">
        <v>132</v>
      </c>
      <c r="D18" s="190">
        <f t="shared" si="0"/>
        <v>0</v>
      </c>
      <c r="E18" s="193"/>
      <c r="F18" s="194"/>
      <c r="G18" s="191"/>
      <c r="H18" s="194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</row>
    <row r="19" customHeight="1" spans="1:34">
      <c r="A19" s="197"/>
      <c r="B19" s="199"/>
      <c r="C19" s="187" t="s">
        <v>133</v>
      </c>
      <c r="D19" s="190"/>
      <c r="E19" s="193"/>
      <c r="F19" s="194"/>
      <c r="G19" s="191"/>
      <c r="H19" s="194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</row>
    <row r="20" customHeight="1" spans="1:34">
      <c r="A20" s="197"/>
      <c r="B20" s="199"/>
      <c r="C20" s="187" t="s">
        <v>134</v>
      </c>
      <c r="D20" s="190">
        <f t="shared" ref="D20:D28" si="1">SUM(E20:H20)</f>
        <v>0</v>
      </c>
      <c r="E20" s="193"/>
      <c r="F20" s="194"/>
      <c r="G20" s="191"/>
      <c r="H20" s="194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</row>
    <row r="21" customHeight="1" spans="1:34">
      <c r="A21" s="197"/>
      <c r="B21" s="199"/>
      <c r="C21" s="187" t="s">
        <v>135</v>
      </c>
      <c r="D21" s="190">
        <f t="shared" si="1"/>
        <v>0</v>
      </c>
      <c r="E21" s="193"/>
      <c r="F21" s="194"/>
      <c r="G21" s="191"/>
      <c r="H21" s="194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</row>
    <row r="22" customHeight="1" spans="1:34">
      <c r="A22" s="197"/>
      <c r="B22" s="199"/>
      <c r="C22" s="187" t="s">
        <v>136</v>
      </c>
      <c r="D22" s="190">
        <f t="shared" si="1"/>
        <v>0</v>
      </c>
      <c r="E22" s="193"/>
      <c r="F22" s="194"/>
      <c r="G22" s="191"/>
      <c r="H22" s="194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</row>
    <row r="23" customHeight="1" spans="1:34">
      <c r="A23" s="197"/>
      <c r="B23" s="199"/>
      <c r="C23" s="187" t="s">
        <v>137</v>
      </c>
      <c r="D23" s="190">
        <f t="shared" si="1"/>
        <v>0</v>
      </c>
      <c r="E23" s="193"/>
      <c r="F23" s="194"/>
      <c r="G23" s="191"/>
      <c r="H23" s="194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</row>
    <row r="24" customHeight="1" spans="1:34">
      <c r="A24" s="197"/>
      <c r="B24" s="199"/>
      <c r="C24" s="187" t="s">
        <v>138</v>
      </c>
      <c r="D24" s="190">
        <f t="shared" si="1"/>
        <v>0</v>
      </c>
      <c r="E24" s="193"/>
      <c r="F24" s="194"/>
      <c r="G24" s="191"/>
      <c r="H24" s="194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</row>
    <row r="25" customHeight="1" spans="1:34">
      <c r="A25" s="197"/>
      <c r="B25" s="199"/>
      <c r="C25" s="187" t="s">
        <v>139</v>
      </c>
      <c r="D25" s="190">
        <f t="shared" si="1"/>
        <v>0</v>
      </c>
      <c r="E25" s="193"/>
      <c r="F25" s="194"/>
      <c r="G25" s="191"/>
      <c r="H25" s="194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</row>
    <row r="26" customHeight="1" spans="1:34">
      <c r="A26" s="185"/>
      <c r="B26" s="199"/>
      <c r="C26" s="187" t="s">
        <v>140</v>
      </c>
      <c r="D26" s="190">
        <f t="shared" si="1"/>
        <v>735386.64</v>
      </c>
      <c r="E26" s="193">
        <v>735386.64</v>
      </c>
      <c r="F26" s="194"/>
      <c r="G26" s="191"/>
      <c r="H26" s="194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</row>
    <row r="27" customHeight="1" spans="1:34">
      <c r="A27" s="185"/>
      <c r="B27" s="199"/>
      <c r="C27" s="187" t="s">
        <v>141</v>
      </c>
      <c r="D27" s="190">
        <f t="shared" si="1"/>
        <v>0</v>
      </c>
      <c r="E27" s="193"/>
      <c r="F27" s="194"/>
      <c r="G27" s="191"/>
      <c r="H27" s="194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</row>
    <row r="28" customHeight="1" spans="1:34">
      <c r="A28" s="185"/>
      <c r="B28" s="199"/>
      <c r="C28" s="187" t="s">
        <v>142</v>
      </c>
      <c r="D28" s="190">
        <f t="shared" si="1"/>
        <v>0</v>
      </c>
      <c r="E28" s="193"/>
      <c r="F28" s="194"/>
      <c r="G28" s="191"/>
      <c r="H28" s="194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</row>
    <row r="29" customHeight="1" spans="1:34">
      <c r="A29" s="185"/>
      <c r="B29" s="199"/>
      <c r="C29" s="187" t="s">
        <v>143</v>
      </c>
      <c r="D29" s="190"/>
      <c r="E29" s="193"/>
      <c r="F29" s="194"/>
      <c r="G29" s="191"/>
      <c r="H29" s="194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</row>
    <row r="30" customHeight="1" spans="1:34">
      <c r="A30" s="185"/>
      <c r="B30" s="199"/>
      <c r="C30" s="187" t="s">
        <v>144</v>
      </c>
      <c r="D30" s="190">
        <f t="shared" ref="D30:D37" si="2">SUM(E30:H30)</f>
        <v>0</v>
      </c>
      <c r="E30" s="193"/>
      <c r="F30" s="194"/>
      <c r="G30" s="191"/>
      <c r="H30" s="194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</row>
    <row r="31" customHeight="1" spans="1:34">
      <c r="A31" s="185"/>
      <c r="B31" s="199"/>
      <c r="C31" s="187" t="s">
        <v>145</v>
      </c>
      <c r="D31" s="190">
        <f t="shared" si="2"/>
        <v>0</v>
      </c>
      <c r="E31" s="193"/>
      <c r="F31" s="194"/>
      <c r="G31" s="191"/>
      <c r="H31" s="194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</row>
    <row r="32" customHeight="1" spans="1:34">
      <c r="A32" s="185"/>
      <c r="B32" s="199"/>
      <c r="C32" s="187" t="s">
        <v>146</v>
      </c>
      <c r="D32" s="190">
        <f t="shared" si="2"/>
        <v>0</v>
      </c>
      <c r="E32" s="193"/>
      <c r="F32" s="194"/>
      <c r="G32" s="191"/>
      <c r="H32" s="194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</row>
    <row r="33" customHeight="1" spans="1:34">
      <c r="A33" s="185"/>
      <c r="B33" s="199"/>
      <c r="C33" s="187" t="s">
        <v>147</v>
      </c>
      <c r="D33" s="190">
        <f t="shared" si="2"/>
        <v>0</v>
      </c>
      <c r="E33" s="193"/>
      <c r="F33" s="194"/>
      <c r="G33" s="191"/>
      <c r="H33" s="194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</row>
    <row r="34" customHeight="1" spans="1:34">
      <c r="A34" s="185"/>
      <c r="B34" s="199"/>
      <c r="C34" s="187" t="s">
        <v>148</v>
      </c>
      <c r="D34" s="190">
        <f t="shared" si="2"/>
        <v>0</v>
      </c>
      <c r="E34" s="193"/>
      <c r="F34" s="194"/>
      <c r="G34" s="191"/>
      <c r="H34" s="194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</row>
    <row r="35" customHeight="1" spans="1:34">
      <c r="A35" s="185"/>
      <c r="B35" s="199"/>
      <c r="C35" s="187" t="s">
        <v>149</v>
      </c>
      <c r="D35" s="190">
        <f t="shared" si="2"/>
        <v>0</v>
      </c>
      <c r="E35" s="200"/>
      <c r="F35" s="201"/>
      <c r="G35" s="202"/>
      <c r="H35" s="201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</row>
    <row r="36" customHeight="1" spans="1:34">
      <c r="A36" s="203"/>
      <c r="B36" s="199"/>
      <c r="C36" s="204" t="s">
        <v>150</v>
      </c>
      <c r="D36" s="190">
        <f t="shared" si="2"/>
        <v>0</v>
      </c>
      <c r="E36" s="205"/>
      <c r="F36" s="206"/>
      <c r="G36" s="207"/>
      <c r="H36" s="208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</row>
    <row r="37" customHeight="1" spans="1:34">
      <c r="A37" s="185"/>
      <c r="B37" s="199"/>
      <c r="C37" s="209" t="s">
        <v>151</v>
      </c>
      <c r="D37" s="210">
        <f t="shared" si="2"/>
        <v>0</v>
      </c>
      <c r="E37" s="199"/>
      <c r="F37" s="199"/>
      <c r="G37" s="211"/>
      <c r="H37" s="21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</row>
    <row r="38" customHeight="1" spans="1:34">
      <c r="A38" s="185"/>
      <c r="B38" s="213"/>
      <c r="C38" s="209"/>
      <c r="D38" s="210"/>
      <c r="E38" s="198"/>
      <c r="F38" s="198"/>
      <c r="G38" s="214"/>
      <c r="H38" s="21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</row>
    <row r="39" customHeight="1" spans="1:34">
      <c r="A39" s="203" t="s">
        <v>56</v>
      </c>
      <c r="B39" s="216">
        <f>SUM(B6,B10)</f>
        <v>8351511.06</v>
      </c>
      <c r="C39" s="204" t="s">
        <v>57</v>
      </c>
      <c r="D39" s="210">
        <f>SUM(E39:H39)</f>
        <v>8351511.06</v>
      </c>
      <c r="E39" s="201">
        <f>SUM(E7:E37)</f>
        <v>8351511.06</v>
      </c>
      <c r="F39" s="201">
        <f>SUM(F7:F37)</f>
        <v>0</v>
      </c>
      <c r="G39" s="217">
        <f>SUM(G7:G37)</f>
        <v>0</v>
      </c>
      <c r="H39" s="218">
        <f>SUM(H7:H37)</f>
        <v>0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</row>
    <row r="40" customHeight="1" spans="1:34">
      <c r="A40" s="219"/>
      <c r="B40" s="220"/>
      <c r="C40" s="221"/>
      <c r="D40" s="221"/>
      <c r="E40" s="221"/>
      <c r="F40" s="221"/>
      <c r="G40" s="221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47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3"/>
  <sheetViews>
    <sheetView showGridLines="0" showZeros="0" workbookViewId="0">
      <selection activeCell="H19" sqref="H19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4" max="4" width="42.6666666666667" customWidth="1"/>
    <col min="5" max="5" width="13.1666666666667" customWidth="1"/>
    <col min="6" max="6" width="13.3333333333333" customWidth="1"/>
    <col min="7" max="7" width="14" customWidth="1"/>
    <col min="8" max="8" width="16" customWidth="1"/>
    <col min="9" max="9" width="19.1666666666667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3" t="s">
        <v>152</v>
      </c>
    </row>
    <row r="2" s="157" customFormat="1" ht="20.1" customHeight="1" spans="1:35">
      <c r="A2" s="24" t="s">
        <v>153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ht="20.1" customHeight="1" spans="1:35">
      <c r="A3" s="84" t="s">
        <v>5</v>
      </c>
      <c r="B3" s="25"/>
      <c r="C3" s="25"/>
      <c r="D3" s="25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 t="s">
        <v>6</v>
      </c>
    </row>
    <row r="4" ht="20.1" customHeight="1" spans="1:35">
      <c r="A4" s="28" t="s">
        <v>60</v>
      </c>
      <c r="B4" s="29"/>
      <c r="C4" s="99"/>
      <c r="D4" s="30"/>
      <c r="E4" s="158" t="s">
        <v>154</v>
      </c>
      <c r="F4" s="150" t="s">
        <v>155</v>
      </c>
      <c r="G4" s="159"/>
      <c r="H4" s="159"/>
      <c r="I4" s="159"/>
      <c r="J4" s="159"/>
      <c r="K4" s="159"/>
      <c r="L4" s="159"/>
      <c r="M4" s="159"/>
      <c r="N4" s="159"/>
      <c r="O4" s="151"/>
      <c r="P4" s="150" t="s">
        <v>156</v>
      </c>
      <c r="Q4" s="159"/>
      <c r="R4" s="159"/>
      <c r="S4" s="159"/>
      <c r="T4" s="159"/>
      <c r="U4" s="159"/>
      <c r="V4" s="159"/>
      <c r="W4" s="159"/>
      <c r="X4" s="159"/>
      <c r="Y4" s="151"/>
      <c r="Z4" s="150" t="s">
        <v>157</v>
      </c>
      <c r="AA4" s="159"/>
      <c r="AB4" s="159"/>
      <c r="AC4" s="159"/>
      <c r="AD4" s="159"/>
      <c r="AE4" s="159"/>
      <c r="AF4" s="159"/>
      <c r="AG4" s="159"/>
      <c r="AH4" s="159"/>
      <c r="AI4" s="151"/>
    </row>
    <row r="5" ht="21" customHeight="1" spans="1:35">
      <c r="A5" s="28" t="s">
        <v>69</v>
      </c>
      <c r="B5" s="29"/>
      <c r="C5" s="121" t="s">
        <v>70</v>
      </c>
      <c r="D5" s="160" t="s">
        <v>71</v>
      </c>
      <c r="E5" s="62"/>
      <c r="F5" s="121" t="s">
        <v>61</v>
      </c>
      <c r="G5" s="121" t="s">
        <v>158</v>
      </c>
      <c r="H5" s="121"/>
      <c r="I5" s="121"/>
      <c r="J5" s="121" t="s">
        <v>159</v>
      </c>
      <c r="K5" s="121"/>
      <c r="L5" s="121"/>
      <c r="M5" s="121" t="s">
        <v>160</v>
      </c>
      <c r="N5" s="121"/>
      <c r="O5" s="121"/>
      <c r="P5" s="121" t="s">
        <v>61</v>
      </c>
      <c r="Q5" s="121" t="s">
        <v>158</v>
      </c>
      <c r="R5" s="121"/>
      <c r="S5" s="121"/>
      <c r="T5" s="121" t="s">
        <v>159</v>
      </c>
      <c r="U5" s="121"/>
      <c r="V5" s="121"/>
      <c r="W5" s="121" t="s">
        <v>160</v>
      </c>
      <c r="X5" s="121"/>
      <c r="Y5" s="121"/>
      <c r="Z5" s="121" t="s">
        <v>61</v>
      </c>
      <c r="AA5" s="121" t="s">
        <v>158</v>
      </c>
      <c r="AB5" s="121"/>
      <c r="AC5" s="121"/>
      <c r="AD5" s="121" t="s">
        <v>159</v>
      </c>
      <c r="AE5" s="121"/>
      <c r="AF5" s="121"/>
      <c r="AG5" s="121" t="s">
        <v>160</v>
      </c>
      <c r="AH5" s="121"/>
      <c r="AI5" s="121"/>
    </row>
    <row r="6" ht="30.75" customHeight="1" spans="1:35">
      <c r="A6" s="36" t="s">
        <v>81</v>
      </c>
      <c r="B6" s="161" t="s">
        <v>82</v>
      </c>
      <c r="C6" s="121"/>
      <c r="D6" s="162"/>
      <c r="E6" s="39"/>
      <c r="F6" s="121"/>
      <c r="G6" s="121" t="s">
        <v>76</v>
      </c>
      <c r="H6" s="121" t="s">
        <v>103</v>
      </c>
      <c r="I6" s="121" t="s">
        <v>104</v>
      </c>
      <c r="J6" s="121" t="s">
        <v>76</v>
      </c>
      <c r="K6" s="121" t="s">
        <v>103</v>
      </c>
      <c r="L6" s="121" t="s">
        <v>104</v>
      </c>
      <c r="M6" s="121" t="s">
        <v>76</v>
      </c>
      <c r="N6" s="121" t="s">
        <v>103</v>
      </c>
      <c r="O6" s="121" t="s">
        <v>104</v>
      </c>
      <c r="P6" s="121"/>
      <c r="Q6" s="121" t="s">
        <v>76</v>
      </c>
      <c r="R6" s="121" t="s">
        <v>103</v>
      </c>
      <c r="S6" s="121" t="s">
        <v>104</v>
      </c>
      <c r="T6" s="121" t="s">
        <v>76</v>
      </c>
      <c r="U6" s="121" t="s">
        <v>103</v>
      </c>
      <c r="V6" s="121" t="s">
        <v>104</v>
      </c>
      <c r="W6" s="121" t="s">
        <v>76</v>
      </c>
      <c r="X6" s="121" t="s">
        <v>103</v>
      </c>
      <c r="Y6" s="121" t="s">
        <v>104</v>
      </c>
      <c r="Z6" s="121"/>
      <c r="AA6" s="121" t="s">
        <v>76</v>
      </c>
      <c r="AB6" s="121" t="s">
        <v>103</v>
      </c>
      <c r="AC6" s="121" t="s">
        <v>104</v>
      </c>
      <c r="AD6" s="121" t="s">
        <v>76</v>
      </c>
      <c r="AE6" s="121" t="s">
        <v>103</v>
      </c>
      <c r="AF6" s="121" t="s">
        <v>104</v>
      </c>
      <c r="AG6" s="121" t="s">
        <v>76</v>
      </c>
      <c r="AH6" s="121" t="s">
        <v>103</v>
      </c>
      <c r="AI6" s="121" t="s">
        <v>104</v>
      </c>
    </row>
    <row r="7" ht="20.1" customHeight="1" spans="1:35">
      <c r="A7" s="163" t="s">
        <v>161</v>
      </c>
      <c r="B7" s="163" t="s">
        <v>162</v>
      </c>
      <c r="C7" s="163" t="s">
        <v>84</v>
      </c>
      <c r="D7" s="163" t="s">
        <v>163</v>
      </c>
      <c r="E7" s="164">
        <f>SUM(E8:E11)</f>
        <v>8351511.06</v>
      </c>
      <c r="F7" s="164">
        <f>SUM(F8:F11)</f>
        <v>8351511.06</v>
      </c>
      <c r="G7" s="164">
        <f>SUM(G8:G11)</f>
        <v>8351511.06</v>
      </c>
      <c r="H7" s="164">
        <f>SUM(H8:H11)</f>
        <v>7045261.06</v>
      </c>
      <c r="I7" s="164">
        <f>SUM(I8:I11)</f>
        <v>1306250</v>
      </c>
      <c r="J7" s="172">
        <f>SUM(K7,L7)</f>
        <v>0</v>
      </c>
      <c r="K7" s="172" t="s">
        <v>164</v>
      </c>
      <c r="L7" s="172" t="s">
        <v>165</v>
      </c>
      <c r="M7" s="172">
        <f>SUM(N7,O7)</f>
        <v>0</v>
      </c>
      <c r="N7" s="172"/>
      <c r="O7" s="172"/>
      <c r="P7" s="172">
        <f>SUM(Q7,T7,W7)</f>
        <v>0</v>
      </c>
      <c r="Q7" s="172">
        <f>SUM(R7,S7)</f>
        <v>0</v>
      </c>
      <c r="R7" s="172"/>
      <c r="S7" s="172"/>
      <c r="T7" s="172">
        <f>SUM(U7,V7)</f>
        <v>0</v>
      </c>
      <c r="U7" s="172"/>
      <c r="V7" s="172"/>
      <c r="W7" s="172">
        <f>SUM(X7,Y7)</f>
        <v>0</v>
      </c>
      <c r="X7" s="172"/>
      <c r="Y7" s="172"/>
      <c r="Z7" s="172">
        <f>SUM(AA7,AD7,AG7)</f>
        <v>0</v>
      </c>
      <c r="AA7" s="172">
        <f>SUM(AB7,AC7)</f>
        <v>0</v>
      </c>
      <c r="AB7" s="172" t="s">
        <v>166</v>
      </c>
      <c r="AC7" s="172" t="s">
        <v>167</v>
      </c>
      <c r="AD7" s="172">
        <f>SUM(AE7,AF7)</f>
        <v>0</v>
      </c>
      <c r="AE7" s="172" t="s">
        <v>168</v>
      </c>
      <c r="AF7" s="172" t="s">
        <v>169</v>
      </c>
      <c r="AG7" s="172">
        <f>SUM(AH7,AI7)</f>
        <v>0</v>
      </c>
      <c r="AH7" s="172"/>
      <c r="AI7" s="172"/>
    </row>
    <row r="8" ht="20.1" customHeight="1" spans="1:35">
      <c r="A8" s="165">
        <v>201</v>
      </c>
      <c r="B8" s="165" t="s">
        <v>86</v>
      </c>
      <c r="C8" s="166" t="s">
        <v>170</v>
      </c>
      <c r="D8" s="95" t="s">
        <v>171</v>
      </c>
      <c r="E8" s="167">
        <f t="shared" ref="E8:F11" si="0">F8</f>
        <v>5980396</v>
      </c>
      <c r="F8" s="167">
        <f t="shared" si="0"/>
        <v>5980396</v>
      </c>
      <c r="G8" s="167">
        <v>5980396</v>
      </c>
      <c r="H8" s="167">
        <v>4674146</v>
      </c>
      <c r="I8" s="167">
        <v>1306250</v>
      </c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ht="20.1" customHeight="1" spans="1:35">
      <c r="A9" s="165">
        <v>208</v>
      </c>
      <c r="B9" s="165" t="s">
        <v>89</v>
      </c>
      <c r="C9" s="166" t="s">
        <v>170</v>
      </c>
      <c r="D9" s="95" t="s">
        <v>172</v>
      </c>
      <c r="E9" s="167">
        <f t="shared" si="0"/>
        <v>1109698.08</v>
      </c>
      <c r="F9" s="167">
        <f t="shared" si="0"/>
        <v>1109698.08</v>
      </c>
      <c r="G9" s="167">
        <f>H9</f>
        <v>1109698.08</v>
      </c>
      <c r="H9" s="167">
        <v>1109698.08</v>
      </c>
      <c r="I9" s="167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ht="20.1" customHeight="1" spans="1:35">
      <c r="A10" s="165" t="s">
        <v>91</v>
      </c>
      <c r="B10" s="165" t="s">
        <v>89</v>
      </c>
      <c r="C10" s="166" t="s">
        <v>170</v>
      </c>
      <c r="D10" s="95" t="s">
        <v>173</v>
      </c>
      <c r="E10" s="167">
        <f t="shared" si="0"/>
        <v>526030.34</v>
      </c>
      <c r="F10" s="167">
        <f t="shared" si="0"/>
        <v>526030.34</v>
      </c>
      <c r="G10" s="167">
        <f>H10</f>
        <v>526030.34</v>
      </c>
      <c r="H10" s="167">
        <v>526030.34</v>
      </c>
      <c r="I10" s="167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</row>
    <row r="11" ht="20.1" customHeight="1" spans="1:35">
      <c r="A11" s="165" t="s">
        <v>98</v>
      </c>
      <c r="B11" s="165" t="s">
        <v>99</v>
      </c>
      <c r="C11" s="166" t="s">
        <v>170</v>
      </c>
      <c r="D11" s="95" t="s">
        <v>174</v>
      </c>
      <c r="E11" s="167">
        <f t="shared" si="0"/>
        <v>735386.64</v>
      </c>
      <c r="F11" s="167">
        <f t="shared" si="0"/>
        <v>735386.64</v>
      </c>
      <c r="G11" s="167">
        <f>H11</f>
        <v>735386.64</v>
      </c>
      <c r="H11" s="167">
        <v>735386.64</v>
      </c>
      <c r="I11" s="167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</row>
    <row r="12" ht="20.1" customHeight="1" spans="1:35">
      <c r="A12" s="57"/>
      <c r="B12" s="57"/>
      <c r="C12" s="168"/>
      <c r="D12" s="168"/>
      <c r="E12" s="5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58"/>
      <c r="R12" s="57"/>
      <c r="S12" s="168"/>
      <c r="T12" s="168"/>
      <c r="U12" s="168"/>
      <c r="V12" s="58"/>
      <c r="W12" s="58"/>
      <c r="X12" s="53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</row>
    <row r="13" ht="20.1" customHeight="1" spans="1:35">
      <c r="A13" s="57"/>
      <c r="B13" s="57"/>
      <c r="C13" s="16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168"/>
      <c r="S13" s="168"/>
      <c r="T13" s="168"/>
      <c r="U13" s="168"/>
      <c r="V13" s="58"/>
      <c r="W13" s="58"/>
      <c r="X13" s="5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ht="20.1" customHeight="1" spans="1:35">
      <c r="A14" s="57"/>
      <c r="B14" s="57"/>
      <c r="C14" s="57"/>
      <c r="D14" s="16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168"/>
      <c r="S14" s="57"/>
      <c r="T14" s="168"/>
      <c r="U14" s="168"/>
      <c r="V14" s="58"/>
      <c r="W14" s="58"/>
      <c r="X14" s="53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ht="20.1" customHeight="1" spans="1:35">
      <c r="A15" s="57"/>
      <c r="B15" s="168"/>
      <c r="C15" s="57"/>
      <c r="D15" s="169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3"/>
      <c r="R15" s="168"/>
      <c r="S15" s="57"/>
      <c r="T15" s="168"/>
      <c r="U15" s="168"/>
      <c r="V15" s="58"/>
      <c r="W15" s="58"/>
      <c r="X15" s="5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ht="20.1" customHeight="1" spans="1:3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3"/>
      <c r="R16" s="168"/>
      <c r="S16" s="168"/>
      <c r="T16" s="168"/>
      <c r="U16" s="57"/>
      <c r="V16" s="58"/>
      <c r="W16" s="58"/>
      <c r="X16" s="5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</row>
    <row r="17" ht="20.1" customHeight="1" spans="1:3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3"/>
      <c r="R17" s="168"/>
      <c r="S17" s="168"/>
      <c r="T17" s="57"/>
      <c r="U17" s="57"/>
      <c r="V17" s="53"/>
      <c r="W17" s="58"/>
      <c r="X17" s="58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ht="20.1" customHeight="1" spans="1:3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3"/>
      <c r="R18" s="57"/>
      <c r="S18" s="168"/>
      <c r="T18" s="57"/>
      <c r="U18" s="57"/>
      <c r="V18" s="53"/>
      <c r="W18" s="53"/>
      <c r="X18" s="58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ht="20.1" customHeight="1" spans="1:35">
      <c r="A19" s="53"/>
      <c r="B19" s="53"/>
      <c r="C19" s="53"/>
      <c r="D19" s="53"/>
      <c r="E19" s="53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3"/>
      <c r="R19" s="57"/>
      <c r="S19" s="168"/>
      <c r="T19" s="57"/>
      <c r="U19" s="57"/>
      <c r="V19" s="53"/>
      <c r="W19" s="53"/>
      <c r="X19" s="53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ht="20.1" customHeight="1" spans="1:35">
      <c r="A20" s="55"/>
      <c r="B20" s="55"/>
      <c r="C20" s="55"/>
      <c r="D20" s="55"/>
      <c r="E20" s="53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3"/>
      <c r="R20" s="57"/>
      <c r="S20" s="57"/>
      <c r="T20" s="57"/>
      <c r="U20" s="57"/>
      <c r="V20" s="53"/>
      <c r="W20" s="53"/>
      <c r="X20" s="53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ht="20.1" customHeight="1" spans="1:35">
      <c r="A21" s="170"/>
      <c r="B21" s="170"/>
      <c r="C21" s="170"/>
      <c r="D21" s="170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0"/>
      <c r="R21" s="171"/>
      <c r="S21" s="171"/>
      <c r="T21" s="171"/>
      <c r="U21" s="174"/>
      <c r="V21" s="175"/>
      <c r="W21" s="170"/>
      <c r="X21" s="170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</row>
    <row r="22" ht="20.1" customHeight="1" spans="1:3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0"/>
      <c r="R22" s="171"/>
      <c r="S22" s="171"/>
      <c r="T22" s="171"/>
      <c r="U22" s="171"/>
      <c r="V22" s="170"/>
      <c r="W22" s="170"/>
      <c r="X22" s="170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</row>
    <row r="23" ht="20.1" customHeight="1" spans="1:3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0"/>
      <c r="R23" s="171"/>
      <c r="S23" s="171"/>
      <c r="T23" s="171"/>
      <c r="U23" s="171"/>
      <c r="V23" s="170"/>
      <c r="W23" s="170"/>
      <c r="X23" s="170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ht="20.1" customHeight="1" spans="1:3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0"/>
      <c r="R24" s="171"/>
      <c r="S24" s="171"/>
      <c r="T24" s="171"/>
      <c r="U24" s="171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5" ht="20.1" customHeight="1" spans="1:3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0"/>
      <c r="R25" s="171"/>
      <c r="S25" s="171"/>
      <c r="T25" s="171"/>
      <c r="U25" s="171"/>
      <c r="V25" s="170"/>
      <c r="W25" s="170"/>
      <c r="X25" s="170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</row>
    <row r="26" ht="20.1" customHeight="1" spans="1:3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0"/>
      <c r="R26" s="171"/>
      <c r="S26" s="171"/>
      <c r="T26" s="171"/>
      <c r="U26" s="171"/>
      <c r="V26" s="170"/>
      <c r="W26" s="170"/>
      <c r="X26" s="170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</row>
    <row r="27" ht="20.1" customHeight="1" spans="1:3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0"/>
      <c r="R27" s="171"/>
      <c r="S27" s="171"/>
      <c r="T27" s="171"/>
      <c r="U27" s="171"/>
      <c r="V27" s="170"/>
      <c r="W27" s="170"/>
      <c r="X27" s="170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</row>
    <row r="28" ht="20.1" customHeight="1" spans="1:3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0"/>
      <c r="R28" s="171"/>
      <c r="S28" s="171"/>
      <c r="T28" s="171"/>
      <c r="U28" s="171"/>
      <c r="V28" s="170"/>
      <c r="W28" s="170"/>
      <c r="X28" s="170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</row>
    <row r="29" ht="20.1" customHeight="1" spans="1:3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0"/>
      <c r="R29" s="171"/>
      <c r="S29" s="171"/>
      <c r="T29" s="171"/>
      <c r="U29" s="171"/>
      <c r="V29" s="170"/>
      <c r="W29" s="170"/>
      <c r="X29" s="170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</row>
    <row r="30" ht="20.1" customHeight="1" spans="1:3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0"/>
      <c r="R30" s="171"/>
      <c r="S30" s="171"/>
      <c r="T30" s="171"/>
      <c r="U30" s="171"/>
      <c r="V30" s="170"/>
      <c r="W30" s="170"/>
      <c r="X30" s="170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</row>
    <row r="31" ht="20.1" customHeight="1" spans="1:3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0"/>
      <c r="R31" s="171"/>
      <c r="S31" s="171"/>
      <c r="T31" s="171"/>
      <c r="U31" s="171"/>
      <c r="V31" s="170"/>
      <c r="W31" s="170"/>
      <c r="X31" s="170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</row>
    <row r="32" ht="20.1" customHeight="1" spans="1:3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0"/>
      <c r="R32" s="171"/>
      <c r="S32" s="171"/>
      <c r="T32" s="171"/>
      <c r="U32" s="171"/>
      <c r="V32" s="170"/>
      <c r="W32" s="170"/>
      <c r="X32" s="170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ht="20.1" customHeight="1" spans="1:3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0"/>
      <c r="R33" s="171"/>
      <c r="S33" s="171"/>
      <c r="T33" s="171"/>
      <c r="U33" s="171"/>
      <c r="V33" s="170"/>
      <c r="W33" s="170"/>
      <c r="X33" s="170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27"/>
  <sheetViews>
    <sheetView showGridLines="0" showZeros="0" topLeftCell="AG1" workbookViewId="0">
      <selection activeCell="H16" sqref="H16"/>
    </sheetView>
  </sheetViews>
  <sheetFormatPr defaultColWidth="9" defaultRowHeight="12.75" customHeight="1"/>
  <cols>
    <col min="1" max="1" width="4.83333333333333" style="111" customWidth="1"/>
    <col min="2" max="3" width="3.66666666666667" style="111" customWidth="1"/>
    <col min="4" max="4" width="20.6666666666667" style="112" customWidth="1"/>
    <col min="5" max="5" width="14.3333333333333" style="111" customWidth="1"/>
    <col min="6" max="9" width="13.3333333333333" style="111" customWidth="1"/>
    <col min="10" max="11" width="11.5" style="111" customWidth="1"/>
    <col min="12" max="17" width="13.3333333333333" style="111" customWidth="1"/>
    <col min="18" max="19" width="11.3333333333333" style="111" customWidth="1"/>
    <col min="20" max="21" width="13.3333333333333" style="111" customWidth="1"/>
    <col min="22" max="25" width="10.3333333333333" style="111" customWidth="1"/>
    <col min="26" max="27" width="13.3333333333333" style="111" customWidth="1"/>
    <col min="28" max="29" width="11.5" style="111" customWidth="1"/>
    <col min="30" max="30" width="13.3333333333333" style="111" customWidth="1"/>
    <col min="31" max="31" width="11.1666666666667" style="111" customWidth="1"/>
    <col min="32" max="32" width="13.3333333333333" style="111" customWidth="1"/>
    <col min="33" max="33" width="11.1666666666667" style="111" customWidth="1"/>
    <col min="34" max="36" width="13.3333333333333" style="111" customWidth="1"/>
    <col min="37" max="41" width="12.5" style="111" customWidth="1"/>
    <col min="42" max="42" width="13.3333333333333" style="111" customWidth="1"/>
    <col min="43" max="43" width="11.3333333333333" style="111" customWidth="1"/>
    <col min="44" max="44" width="13.3333333333333" style="111" customWidth="1"/>
    <col min="45" max="46" width="10.3333333333333" style="111" customWidth="1"/>
    <col min="47" max="47" width="10.6666666666667" style="111" customWidth="1"/>
    <col min="48" max="54" width="10" style="111" customWidth="1"/>
    <col min="55" max="55" width="13.3333333333333" style="111" customWidth="1"/>
    <col min="56" max="112" width="11.8333333333333" style="111" customWidth="1"/>
    <col min="113" max="113" width="10.6666666666667" style="111" customWidth="1"/>
    <col min="114" max="250" width="9.16666666666667" style="111" customWidth="1"/>
    <col min="251" max="16384" width="9" style="111"/>
  </cols>
  <sheetData>
    <row r="1" ht="20.1" customHeight="1" spans="1:112">
      <c r="A1" s="113"/>
      <c r="B1" s="114"/>
      <c r="C1" s="114"/>
      <c r="D1" s="11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39"/>
      <c r="AH1" s="139"/>
      <c r="DH1" s="154" t="s">
        <v>175</v>
      </c>
    </row>
    <row r="2" ht="20.1" customHeight="1" spans="1:112">
      <c r="A2" s="24" t="s">
        <v>176</v>
      </c>
      <c r="B2" s="24"/>
      <c r="C2" s="24"/>
      <c r="D2" s="11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</row>
    <row r="3" ht="20.1" customHeight="1" spans="2:113">
      <c r="B3" s="117" t="s">
        <v>5</v>
      </c>
      <c r="C3" s="118"/>
      <c r="D3" s="119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55" t="s">
        <v>6</v>
      </c>
      <c r="DI3" s="135"/>
    </row>
    <row r="4" ht="20.1" customHeight="1" spans="1:113">
      <c r="A4" s="120" t="s">
        <v>60</v>
      </c>
      <c r="B4" s="120"/>
      <c r="C4" s="120"/>
      <c r="D4" s="121"/>
      <c r="E4" s="121" t="s">
        <v>61</v>
      </c>
      <c r="F4" s="122" t="s">
        <v>177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 t="s">
        <v>178</v>
      </c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48" t="s">
        <v>179</v>
      </c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9"/>
      <c r="BH4" s="148"/>
      <c r="BI4" s="148" t="s">
        <v>180</v>
      </c>
      <c r="BJ4" s="148"/>
      <c r="BK4" s="148"/>
      <c r="BL4" s="148"/>
      <c r="BM4" s="148"/>
      <c r="BN4" s="148" t="s">
        <v>181</v>
      </c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 t="s">
        <v>182</v>
      </c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 t="s">
        <v>183</v>
      </c>
      <c r="CS4" s="148"/>
      <c r="CT4" s="148"/>
      <c r="CU4" s="148" t="s">
        <v>184</v>
      </c>
      <c r="CV4" s="148"/>
      <c r="CW4" s="148"/>
      <c r="CX4" s="148"/>
      <c r="CY4" s="148"/>
      <c r="CZ4" s="148"/>
      <c r="DA4" s="148" t="s">
        <v>185</v>
      </c>
      <c r="DB4" s="148"/>
      <c r="DC4" s="148"/>
      <c r="DD4" s="148" t="s">
        <v>186</v>
      </c>
      <c r="DE4" s="148"/>
      <c r="DF4" s="148"/>
      <c r="DG4" s="148"/>
      <c r="DH4" s="148"/>
      <c r="DI4" s="135"/>
    </row>
    <row r="5" ht="20.1" customHeight="1" spans="1:113">
      <c r="A5" s="120" t="s">
        <v>69</v>
      </c>
      <c r="B5" s="120"/>
      <c r="C5" s="120"/>
      <c r="D5" s="121" t="s">
        <v>71</v>
      </c>
      <c r="E5" s="121"/>
      <c r="F5" s="121" t="s">
        <v>76</v>
      </c>
      <c r="G5" s="121" t="s">
        <v>187</v>
      </c>
      <c r="H5" s="121" t="s">
        <v>188</v>
      </c>
      <c r="I5" s="121" t="s">
        <v>189</v>
      </c>
      <c r="J5" s="121" t="s">
        <v>190</v>
      </c>
      <c r="K5" s="121" t="s">
        <v>191</v>
      </c>
      <c r="L5" s="121" t="s">
        <v>192</v>
      </c>
      <c r="M5" s="121" t="s">
        <v>193</v>
      </c>
      <c r="N5" s="121" t="s">
        <v>194</v>
      </c>
      <c r="O5" s="121" t="s">
        <v>97</v>
      </c>
      <c r="P5" s="121" t="s">
        <v>195</v>
      </c>
      <c r="Q5" s="121" t="s">
        <v>100</v>
      </c>
      <c r="R5" s="121" t="s">
        <v>196</v>
      </c>
      <c r="S5" s="121" t="s">
        <v>197</v>
      </c>
      <c r="T5" s="121" t="s">
        <v>76</v>
      </c>
      <c r="U5" s="121" t="s">
        <v>198</v>
      </c>
      <c r="V5" s="121" t="s">
        <v>199</v>
      </c>
      <c r="W5" s="121" t="s">
        <v>200</v>
      </c>
      <c r="X5" s="121" t="s">
        <v>201</v>
      </c>
      <c r="Y5" s="121" t="s">
        <v>202</v>
      </c>
      <c r="Z5" s="121" t="s">
        <v>203</v>
      </c>
      <c r="AA5" s="121" t="s">
        <v>204</v>
      </c>
      <c r="AB5" s="121" t="s">
        <v>205</v>
      </c>
      <c r="AC5" s="121" t="s">
        <v>206</v>
      </c>
      <c r="AD5" s="121" t="s">
        <v>207</v>
      </c>
      <c r="AE5" s="121" t="s">
        <v>208</v>
      </c>
      <c r="AF5" s="121" t="s">
        <v>209</v>
      </c>
      <c r="AG5" s="121" t="s">
        <v>210</v>
      </c>
      <c r="AH5" s="121" t="s">
        <v>211</v>
      </c>
      <c r="AI5" s="121" t="s">
        <v>212</v>
      </c>
      <c r="AJ5" s="121" t="s">
        <v>213</v>
      </c>
      <c r="AK5" s="121" t="s">
        <v>214</v>
      </c>
      <c r="AL5" s="121" t="s">
        <v>215</v>
      </c>
      <c r="AM5" s="121" t="s">
        <v>216</v>
      </c>
      <c r="AN5" s="121" t="s">
        <v>217</v>
      </c>
      <c r="AO5" s="121" t="s">
        <v>218</v>
      </c>
      <c r="AP5" s="121" t="s">
        <v>219</v>
      </c>
      <c r="AQ5" s="121" t="s">
        <v>220</v>
      </c>
      <c r="AR5" s="121" t="s">
        <v>221</v>
      </c>
      <c r="AS5" s="121" t="s">
        <v>222</v>
      </c>
      <c r="AT5" s="121" t="s">
        <v>223</v>
      </c>
      <c r="AU5" s="121" t="s">
        <v>224</v>
      </c>
      <c r="AV5" s="121" t="s">
        <v>76</v>
      </c>
      <c r="AW5" s="121" t="s">
        <v>225</v>
      </c>
      <c r="AX5" s="121" t="s">
        <v>226</v>
      </c>
      <c r="AY5" s="121" t="s">
        <v>227</v>
      </c>
      <c r="AZ5" s="121" t="s">
        <v>228</v>
      </c>
      <c r="BA5" s="121" t="s">
        <v>229</v>
      </c>
      <c r="BB5" s="121" t="s">
        <v>230</v>
      </c>
      <c r="BC5" s="121" t="s">
        <v>196</v>
      </c>
      <c r="BD5" s="121" t="s">
        <v>231</v>
      </c>
      <c r="BE5" s="121" t="s">
        <v>232</v>
      </c>
      <c r="BF5" s="150" t="s">
        <v>233</v>
      </c>
      <c r="BG5" s="121" t="s">
        <v>234</v>
      </c>
      <c r="BH5" s="151" t="s">
        <v>235</v>
      </c>
      <c r="BI5" s="121" t="s">
        <v>76</v>
      </c>
      <c r="BJ5" s="121" t="s">
        <v>236</v>
      </c>
      <c r="BK5" s="121" t="s">
        <v>237</v>
      </c>
      <c r="BL5" s="121" t="s">
        <v>238</v>
      </c>
      <c r="BM5" s="121" t="s">
        <v>239</v>
      </c>
      <c r="BN5" s="121" t="s">
        <v>76</v>
      </c>
      <c r="BO5" s="121" t="s">
        <v>240</v>
      </c>
      <c r="BP5" s="121" t="s">
        <v>241</v>
      </c>
      <c r="BQ5" s="121" t="s">
        <v>242</v>
      </c>
      <c r="BR5" s="121" t="s">
        <v>243</v>
      </c>
      <c r="BS5" s="121" t="s">
        <v>244</v>
      </c>
      <c r="BT5" s="121" t="s">
        <v>245</v>
      </c>
      <c r="BU5" s="121" t="s">
        <v>246</v>
      </c>
      <c r="BV5" s="121" t="s">
        <v>247</v>
      </c>
      <c r="BW5" s="121" t="s">
        <v>248</v>
      </c>
      <c r="BX5" s="121" t="s">
        <v>249</v>
      </c>
      <c r="BY5" s="121" t="s">
        <v>250</v>
      </c>
      <c r="BZ5" s="121" t="s">
        <v>251</v>
      </c>
      <c r="CA5" s="121" t="s">
        <v>76</v>
      </c>
      <c r="CB5" s="121" t="s">
        <v>240</v>
      </c>
      <c r="CC5" s="121" t="s">
        <v>241</v>
      </c>
      <c r="CD5" s="121" t="s">
        <v>242</v>
      </c>
      <c r="CE5" s="121" t="s">
        <v>243</v>
      </c>
      <c r="CF5" s="121" t="s">
        <v>244</v>
      </c>
      <c r="CG5" s="121" t="s">
        <v>245</v>
      </c>
      <c r="CH5" s="121" t="s">
        <v>246</v>
      </c>
      <c r="CI5" s="121" t="s">
        <v>252</v>
      </c>
      <c r="CJ5" s="121" t="s">
        <v>253</v>
      </c>
      <c r="CK5" s="121" t="s">
        <v>254</v>
      </c>
      <c r="CL5" s="121" t="s">
        <v>255</v>
      </c>
      <c r="CM5" s="121" t="s">
        <v>247</v>
      </c>
      <c r="CN5" s="121" t="s">
        <v>248</v>
      </c>
      <c r="CO5" s="121" t="s">
        <v>256</v>
      </c>
      <c r="CP5" s="121" t="s">
        <v>250</v>
      </c>
      <c r="CQ5" s="121" t="s">
        <v>182</v>
      </c>
      <c r="CR5" s="121" t="s">
        <v>76</v>
      </c>
      <c r="CS5" s="121" t="s">
        <v>257</v>
      </c>
      <c r="CT5" s="121" t="s">
        <v>258</v>
      </c>
      <c r="CU5" s="121" t="s">
        <v>76</v>
      </c>
      <c r="CV5" s="121" t="s">
        <v>257</v>
      </c>
      <c r="CW5" s="121" t="s">
        <v>259</v>
      </c>
      <c r="CX5" s="121" t="s">
        <v>260</v>
      </c>
      <c r="CY5" s="121" t="s">
        <v>261</v>
      </c>
      <c r="CZ5" s="121" t="s">
        <v>258</v>
      </c>
      <c r="DA5" s="121" t="s">
        <v>76</v>
      </c>
      <c r="DB5" s="121" t="s">
        <v>185</v>
      </c>
      <c r="DC5" s="121" t="s">
        <v>262</v>
      </c>
      <c r="DD5" s="121" t="s">
        <v>76</v>
      </c>
      <c r="DE5" s="121" t="s">
        <v>263</v>
      </c>
      <c r="DF5" s="121" t="s">
        <v>264</v>
      </c>
      <c r="DG5" s="121" t="s">
        <v>265</v>
      </c>
      <c r="DH5" s="121" t="s">
        <v>186</v>
      </c>
      <c r="DI5" s="135"/>
    </row>
    <row r="6" ht="30" customHeight="1" spans="1:113">
      <c r="A6" s="121" t="s">
        <v>81</v>
      </c>
      <c r="B6" s="122" t="s">
        <v>82</v>
      </c>
      <c r="C6" s="121" t="s">
        <v>83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 t="s">
        <v>266</v>
      </c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50"/>
      <c r="BG6" s="121"/>
      <c r="BH6" s="15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35"/>
    </row>
    <row r="7" ht="33" customHeight="1" spans="1:113">
      <c r="A7" s="123" t="s">
        <v>81</v>
      </c>
      <c r="B7" s="123" t="s">
        <v>82</v>
      </c>
      <c r="C7" s="123" t="s">
        <v>83</v>
      </c>
      <c r="D7" s="123" t="s">
        <v>85</v>
      </c>
      <c r="E7" s="124">
        <f>SUM(F7,T7,AV7,BI7,BN7,CA7,CR7,CU7,DA7,DD7)</f>
        <v>0</v>
      </c>
      <c r="F7" s="125" t="s">
        <v>267</v>
      </c>
      <c r="G7" s="125" t="s">
        <v>268</v>
      </c>
      <c r="H7" s="125" t="s">
        <v>269</v>
      </c>
      <c r="I7" s="125" t="s">
        <v>270</v>
      </c>
      <c r="J7" s="125" t="s">
        <v>271</v>
      </c>
      <c r="K7" s="125" t="s">
        <v>272</v>
      </c>
      <c r="L7" s="125" t="s">
        <v>273</v>
      </c>
      <c r="M7" s="125" t="s">
        <v>274</v>
      </c>
      <c r="N7" s="125" t="s">
        <v>275</v>
      </c>
      <c r="O7" s="125" t="s">
        <v>276</v>
      </c>
      <c r="P7" s="125" t="s">
        <v>277</v>
      </c>
      <c r="Q7" s="125" t="s">
        <v>278</v>
      </c>
      <c r="R7" s="125" t="s">
        <v>279</v>
      </c>
      <c r="S7" s="125" t="s">
        <v>280</v>
      </c>
      <c r="T7" s="125" t="s">
        <v>281</v>
      </c>
      <c r="U7" s="125" t="s">
        <v>282</v>
      </c>
      <c r="V7" s="125" t="s">
        <v>283</v>
      </c>
      <c r="W7" s="125" t="s">
        <v>284</v>
      </c>
      <c r="X7" s="125" t="s">
        <v>285</v>
      </c>
      <c r="Y7" s="125" t="s">
        <v>286</v>
      </c>
      <c r="Z7" s="125" t="s">
        <v>287</v>
      </c>
      <c r="AA7" s="125" t="s">
        <v>288</v>
      </c>
      <c r="AB7" s="125" t="s">
        <v>289</v>
      </c>
      <c r="AC7" s="125" t="s">
        <v>290</v>
      </c>
      <c r="AD7" s="125" t="s">
        <v>291</v>
      </c>
      <c r="AE7" s="125" t="s">
        <v>292</v>
      </c>
      <c r="AF7" s="125" t="s">
        <v>293</v>
      </c>
      <c r="AG7" s="125" t="s">
        <v>294</v>
      </c>
      <c r="AH7" s="125" t="s">
        <v>295</v>
      </c>
      <c r="AI7" s="125" t="s">
        <v>296</v>
      </c>
      <c r="AJ7" s="125" t="s">
        <v>297</v>
      </c>
      <c r="AK7" s="125" t="s">
        <v>298</v>
      </c>
      <c r="AL7" s="125" t="s">
        <v>266</v>
      </c>
      <c r="AM7" s="125" t="s">
        <v>299</v>
      </c>
      <c r="AN7" s="125" t="s">
        <v>300</v>
      </c>
      <c r="AO7" s="125" t="s">
        <v>301</v>
      </c>
      <c r="AP7" s="125" t="s">
        <v>302</v>
      </c>
      <c r="AQ7" s="125" t="s">
        <v>303</v>
      </c>
      <c r="AR7" s="125" t="s">
        <v>304</v>
      </c>
      <c r="AS7" s="125" t="s">
        <v>305</v>
      </c>
      <c r="AT7" s="125" t="s">
        <v>306</v>
      </c>
      <c r="AU7" s="125" t="s">
        <v>307</v>
      </c>
      <c r="AV7" s="125" t="s">
        <v>308</v>
      </c>
      <c r="AW7" s="125" t="s">
        <v>309</v>
      </c>
      <c r="AX7" s="125" t="s">
        <v>310</v>
      </c>
      <c r="AY7" s="125" t="s">
        <v>311</v>
      </c>
      <c r="AZ7" s="125" t="s">
        <v>312</v>
      </c>
      <c r="BA7" s="125" t="s">
        <v>313</v>
      </c>
      <c r="BB7" s="125" t="s">
        <v>314</v>
      </c>
      <c r="BC7" s="125" t="s">
        <v>315</v>
      </c>
      <c r="BD7" s="125" t="s">
        <v>316</v>
      </c>
      <c r="BE7" s="125" t="s">
        <v>317</v>
      </c>
      <c r="BF7" s="152" t="s">
        <v>318</v>
      </c>
      <c r="BG7" s="125" t="s">
        <v>319</v>
      </c>
      <c r="BH7" s="153" t="s">
        <v>320</v>
      </c>
      <c r="BI7" s="125" t="s">
        <v>321</v>
      </c>
      <c r="BJ7" s="125" t="s">
        <v>322</v>
      </c>
      <c r="BK7" s="125" t="s">
        <v>323</v>
      </c>
      <c r="BL7" s="125" t="s">
        <v>324</v>
      </c>
      <c r="BM7" s="125" t="s">
        <v>325</v>
      </c>
      <c r="BN7" s="125" t="s">
        <v>326</v>
      </c>
      <c r="BO7" s="125" t="s">
        <v>327</v>
      </c>
      <c r="BP7" s="125" t="s">
        <v>328</v>
      </c>
      <c r="BQ7" s="125" t="s">
        <v>329</v>
      </c>
      <c r="BR7" s="125" t="s">
        <v>330</v>
      </c>
      <c r="BS7" s="125" t="s">
        <v>331</v>
      </c>
      <c r="BT7" s="125" t="s">
        <v>332</v>
      </c>
      <c r="BU7" s="125" t="s">
        <v>333</v>
      </c>
      <c r="BV7" s="125" t="s">
        <v>334</v>
      </c>
      <c r="BW7" s="125" t="s">
        <v>335</v>
      </c>
      <c r="BX7" s="125" t="s">
        <v>336</v>
      </c>
      <c r="BY7" s="125" t="s">
        <v>337</v>
      </c>
      <c r="BZ7" s="125" t="s">
        <v>338</v>
      </c>
      <c r="CA7" s="125" t="s">
        <v>339</v>
      </c>
      <c r="CB7" s="125" t="s">
        <v>340</v>
      </c>
      <c r="CC7" s="125" t="s">
        <v>341</v>
      </c>
      <c r="CD7" s="125" t="s">
        <v>342</v>
      </c>
      <c r="CE7" s="125" t="s">
        <v>343</v>
      </c>
      <c r="CF7" s="125" t="s">
        <v>344</v>
      </c>
      <c r="CG7" s="125" t="s">
        <v>345</v>
      </c>
      <c r="CH7" s="125" t="s">
        <v>346</v>
      </c>
      <c r="CI7" s="125" t="s">
        <v>347</v>
      </c>
      <c r="CJ7" s="125" t="s">
        <v>348</v>
      </c>
      <c r="CK7" s="125" t="s">
        <v>349</v>
      </c>
      <c r="CL7" s="125" t="s">
        <v>350</v>
      </c>
      <c r="CM7" s="125" t="s">
        <v>351</v>
      </c>
      <c r="CN7" s="125" t="s">
        <v>352</v>
      </c>
      <c r="CO7" s="125" t="s">
        <v>353</v>
      </c>
      <c r="CP7" s="125" t="s">
        <v>354</v>
      </c>
      <c r="CQ7" s="125" t="s">
        <v>355</v>
      </c>
      <c r="CR7" s="125" t="s">
        <v>356</v>
      </c>
      <c r="CS7" s="125" t="s">
        <v>357</v>
      </c>
      <c r="CT7" s="125" t="s">
        <v>358</v>
      </c>
      <c r="CU7" s="125" t="s">
        <v>359</v>
      </c>
      <c r="CV7" s="125" t="s">
        <v>360</v>
      </c>
      <c r="CW7" s="125" t="s">
        <v>361</v>
      </c>
      <c r="CX7" s="125" t="s">
        <v>362</v>
      </c>
      <c r="CY7" s="125" t="s">
        <v>363</v>
      </c>
      <c r="CZ7" s="125" t="s">
        <v>364</v>
      </c>
      <c r="DA7" s="125" t="s">
        <v>365</v>
      </c>
      <c r="DB7" s="125" t="s">
        <v>366</v>
      </c>
      <c r="DC7" s="125" t="s">
        <v>367</v>
      </c>
      <c r="DD7" s="125" t="s">
        <v>368</v>
      </c>
      <c r="DE7" s="125" t="s">
        <v>369</v>
      </c>
      <c r="DF7" s="125" t="s">
        <v>370</v>
      </c>
      <c r="DG7" s="125" t="s">
        <v>371</v>
      </c>
      <c r="DH7" s="125" t="s">
        <v>372</v>
      </c>
      <c r="DI7" s="156"/>
    </row>
    <row r="8" ht="29.1" customHeight="1" spans="1:113">
      <c r="A8" s="126" t="s">
        <v>373</v>
      </c>
      <c r="B8" s="126" t="s">
        <v>86</v>
      </c>
      <c r="C8" s="126" t="s">
        <v>87</v>
      </c>
      <c r="D8" s="127" t="s">
        <v>374</v>
      </c>
      <c r="E8" s="128">
        <f t="shared" ref="E8:E13" si="0">F8+T8+AV8</f>
        <v>6045579.16</v>
      </c>
      <c r="F8" s="129">
        <f t="shared" ref="F8:F13" si="1">SUM(G8:S8)</f>
        <v>4688925.16</v>
      </c>
      <c r="G8" s="107">
        <v>1956288</v>
      </c>
      <c r="H8" s="107">
        <v>2504430</v>
      </c>
      <c r="I8" s="109">
        <v>163024</v>
      </c>
      <c r="J8" s="130"/>
      <c r="K8" s="129"/>
      <c r="L8" s="129"/>
      <c r="M8" s="129"/>
      <c r="N8" s="129"/>
      <c r="O8" s="129"/>
      <c r="P8" s="110">
        <v>65183.16</v>
      </c>
      <c r="Q8" s="129"/>
      <c r="R8" s="129"/>
      <c r="S8" s="110"/>
      <c r="T8" s="129">
        <f t="shared" ref="T8:T13" si="2">SUM(U8:AU8)</f>
        <v>1306250</v>
      </c>
      <c r="U8" s="107">
        <v>260000</v>
      </c>
      <c r="V8" s="130"/>
      <c r="W8" s="129"/>
      <c r="X8" s="129"/>
      <c r="Y8" s="129"/>
      <c r="Z8" s="110">
        <v>30000</v>
      </c>
      <c r="AA8" s="107">
        <v>63750</v>
      </c>
      <c r="AB8" s="130"/>
      <c r="AC8" s="129"/>
      <c r="AD8" s="107">
        <v>420000</v>
      </c>
      <c r="AE8" s="130"/>
      <c r="AF8" s="129">
        <v>30000</v>
      </c>
      <c r="AG8" s="129"/>
      <c r="AH8" s="129">
        <v>50000</v>
      </c>
      <c r="AI8" s="129">
        <v>80000</v>
      </c>
      <c r="AJ8" s="107">
        <v>10000</v>
      </c>
      <c r="AK8" s="130"/>
      <c r="AL8" s="129"/>
      <c r="AM8" s="130"/>
      <c r="AN8" s="107" t="s">
        <v>54</v>
      </c>
      <c r="AO8" s="130"/>
      <c r="AP8" s="129">
        <v>47500</v>
      </c>
      <c r="AQ8" s="129"/>
      <c r="AR8" s="143">
        <v>275000</v>
      </c>
      <c r="AS8" s="129"/>
      <c r="AT8" s="129"/>
      <c r="AU8" s="129">
        <v>40000</v>
      </c>
      <c r="AV8" s="132">
        <v>50404</v>
      </c>
      <c r="AW8" s="129"/>
      <c r="AX8" s="129"/>
      <c r="AY8" s="129"/>
      <c r="AZ8" s="129"/>
      <c r="BA8" s="129"/>
      <c r="BB8" s="129"/>
      <c r="BC8" s="129">
        <v>49600</v>
      </c>
      <c r="BD8" s="132"/>
      <c r="BE8" s="129">
        <v>804</v>
      </c>
      <c r="BF8" s="132"/>
      <c r="BG8" s="132"/>
      <c r="BH8" s="129"/>
      <c r="BI8" s="132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32"/>
      <c r="BU8" s="129"/>
      <c r="BV8" s="129"/>
      <c r="BW8" s="129"/>
      <c r="BX8" s="129"/>
      <c r="BY8" s="129"/>
      <c r="BZ8" s="129"/>
      <c r="CA8" s="132"/>
      <c r="CB8" s="129"/>
      <c r="CC8" s="129"/>
      <c r="CD8" s="132"/>
      <c r="CE8" s="129"/>
      <c r="CF8" s="129"/>
      <c r="CG8" s="129"/>
      <c r="CH8" s="129"/>
      <c r="CI8" s="129"/>
      <c r="CJ8" s="129"/>
      <c r="CK8" s="129"/>
      <c r="CL8" s="132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35"/>
    </row>
    <row r="9" ht="24" customHeight="1" spans="1:113">
      <c r="A9" s="126" t="s">
        <v>91</v>
      </c>
      <c r="B9" s="126" t="s">
        <v>89</v>
      </c>
      <c r="C9" s="126" t="s">
        <v>89</v>
      </c>
      <c r="D9" s="127" t="s">
        <v>375</v>
      </c>
      <c r="E9" s="128">
        <f t="shared" si="0"/>
        <v>739798.72</v>
      </c>
      <c r="F9" s="129">
        <f t="shared" si="1"/>
        <v>739798.72</v>
      </c>
      <c r="G9" s="107"/>
      <c r="H9" s="130"/>
      <c r="I9" s="129"/>
      <c r="J9" s="129"/>
      <c r="K9" s="129"/>
      <c r="L9" s="143">
        <v>739798.72</v>
      </c>
      <c r="M9" s="130"/>
      <c r="N9" s="129"/>
      <c r="O9" s="129"/>
      <c r="P9" s="107"/>
      <c r="Q9" s="130"/>
      <c r="R9" s="129"/>
      <c r="S9" s="129"/>
      <c r="T9" s="129">
        <f t="shared" si="2"/>
        <v>0</v>
      </c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46"/>
      <c r="AL9" s="129"/>
      <c r="AM9" s="129"/>
      <c r="AN9" s="129"/>
      <c r="AO9" s="129"/>
      <c r="AP9" s="129"/>
      <c r="AQ9" s="129"/>
      <c r="AR9" s="129"/>
      <c r="AS9" s="129"/>
      <c r="AT9" s="129"/>
      <c r="AU9" s="132"/>
      <c r="AV9" s="129"/>
      <c r="AW9" s="129"/>
      <c r="AX9" s="129"/>
      <c r="AY9" s="132"/>
      <c r="AZ9" s="132"/>
      <c r="BA9" s="129"/>
      <c r="BB9" s="129"/>
      <c r="BC9" s="129"/>
      <c r="BD9" s="129"/>
      <c r="BE9" s="129"/>
      <c r="BF9" s="129"/>
      <c r="BG9" s="129"/>
      <c r="BH9" s="129"/>
      <c r="BI9" s="132"/>
      <c r="BJ9" s="132"/>
      <c r="BK9" s="132"/>
      <c r="BL9" s="132"/>
      <c r="BM9" s="132"/>
      <c r="BN9" s="129"/>
      <c r="BO9" s="132"/>
      <c r="BP9" s="129"/>
      <c r="BQ9" s="129"/>
      <c r="BR9" s="129"/>
      <c r="BS9" s="132"/>
      <c r="BT9" s="129"/>
      <c r="BU9" s="129"/>
      <c r="BV9" s="132"/>
      <c r="BW9" s="132"/>
      <c r="BX9" s="132"/>
      <c r="BY9" s="132"/>
      <c r="BZ9" s="129"/>
      <c r="CA9" s="129"/>
      <c r="CB9" s="129"/>
      <c r="CC9" s="129"/>
      <c r="CD9" s="132"/>
      <c r="CE9" s="129"/>
      <c r="CF9" s="129"/>
      <c r="CG9" s="129"/>
      <c r="CH9" s="129"/>
      <c r="CI9" s="129"/>
      <c r="CJ9" s="129"/>
      <c r="CK9" s="129"/>
      <c r="CL9" s="132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36"/>
    </row>
    <row r="10" ht="24" customHeight="1" spans="1:113">
      <c r="A10" s="126" t="s">
        <v>91</v>
      </c>
      <c r="B10" s="126" t="s">
        <v>89</v>
      </c>
      <c r="C10" s="126" t="s">
        <v>92</v>
      </c>
      <c r="D10" s="127" t="s">
        <v>376</v>
      </c>
      <c r="E10" s="128">
        <f t="shared" si="0"/>
        <v>369899.36</v>
      </c>
      <c r="F10" s="129">
        <f t="shared" si="1"/>
        <v>369899.36</v>
      </c>
      <c r="G10" s="129"/>
      <c r="H10" s="129"/>
      <c r="I10" s="129"/>
      <c r="J10" s="129"/>
      <c r="K10" s="129"/>
      <c r="L10" s="110"/>
      <c r="M10" s="143">
        <v>369899.36</v>
      </c>
      <c r="N10" s="129"/>
      <c r="O10" s="129"/>
      <c r="P10" s="129"/>
      <c r="Q10" s="129"/>
      <c r="R10" s="129"/>
      <c r="S10" s="129"/>
      <c r="T10" s="129">
        <f t="shared" si="2"/>
        <v>0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32"/>
      <c r="AZ10" s="132"/>
      <c r="BA10" s="129"/>
      <c r="BB10" s="129"/>
      <c r="BC10" s="129"/>
      <c r="BD10" s="129"/>
      <c r="BE10" s="129"/>
      <c r="BF10" s="129"/>
      <c r="BG10" s="129"/>
      <c r="BH10" s="129"/>
      <c r="BI10" s="132"/>
      <c r="BJ10" s="132"/>
      <c r="BK10" s="132"/>
      <c r="BL10" s="132"/>
      <c r="BM10" s="132"/>
      <c r="BN10" s="129"/>
      <c r="BO10" s="132"/>
      <c r="BP10" s="129"/>
      <c r="BQ10" s="129"/>
      <c r="BR10" s="129"/>
      <c r="BS10" s="129"/>
      <c r="BT10" s="129"/>
      <c r="BU10" s="129"/>
      <c r="BV10" s="132"/>
      <c r="BW10" s="132"/>
      <c r="BX10" s="132"/>
      <c r="BY10" s="132"/>
      <c r="BZ10" s="129"/>
      <c r="CA10" s="129"/>
      <c r="CB10" s="129"/>
      <c r="CC10" s="129"/>
      <c r="CD10" s="132"/>
      <c r="CE10" s="129"/>
      <c r="CF10" s="129"/>
      <c r="CG10" s="129"/>
      <c r="CH10" s="129"/>
      <c r="CI10" s="129"/>
      <c r="CJ10" s="129"/>
      <c r="CK10" s="129"/>
      <c r="CL10" s="132"/>
      <c r="CM10" s="132"/>
      <c r="CN10" s="129"/>
      <c r="CO10" s="132"/>
      <c r="CP10" s="132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32"/>
      <c r="DH10" s="129"/>
      <c r="DI10" s="136"/>
    </row>
    <row r="11" ht="20.1" customHeight="1" spans="1:113">
      <c r="A11" s="131" t="s">
        <v>94</v>
      </c>
      <c r="B11" s="126" t="s">
        <v>86</v>
      </c>
      <c r="C11" s="126" t="s">
        <v>87</v>
      </c>
      <c r="D11" s="127" t="s">
        <v>377</v>
      </c>
      <c r="E11" s="128">
        <f t="shared" si="0"/>
        <v>323661.94</v>
      </c>
      <c r="F11" s="129">
        <f t="shared" si="1"/>
        <v>323661.94</v>
      </c>
      <c r="G11" s="129"/>
      <c r="H11" s="129"/>
      <c r="I11" s="132"/>
      <c r="J11" s="129"/>
      <c r="K11" s="129"/>
      <c r="L11" s="129"/>
      <c r="M11" s="110"/>
      <c r="N11" s="143">
        <v>323661.94</v>
      </c>
      <c r="O11" s="130"/>
      <c r="P11" s="129"/>
      <c r="Q11" s="129"/>
      <c r="R11" s="129"/>
      <c r="S11" s="129"/>
      <c r="T11" s="129">
        <f t="shared" si="2"/>
        <v>0</v>
      </c>
      <c r="U11" s="144"/>
      <c r="V11" s="144"/>
      <c r="W11" s="144"/>
      <c r="X11" s="144"/>
      <c r="Y11" s="129"/>
      <c r="Z11" s="132"/>
      <c r="AA11" s="129"/>
      <c r="AB11" s="129"/>
      <c r="AC11" s="129"/>
      <c r="AD11" s="129"/>
      <c r="AE11" s="129"/>
      <c r="AF11" s="129"/>
      <c r="AG11" s="129"/>
      <c r="AH11" s="129"/>
      <c r="AI11" s="132"/>
      <c r="AJ11" s="132"/>
      <c r="AK11" s="129"/>
      <c r="AL11" s="129"/>
      <c r="AM11" s="129"/>
      <c r="AN11" s="129"/>
      <c r="AO11" s="129"/>
      <c r="AP11" s="132"/>
      <c r="AQ11" s="129"/>
      <c r="AR11" s="129"/>
      <c r="AS11" s="129"/>
      <c r="AT11" s="129"/>
      <c r="AU11" s="129"/>
      <c r="AV11" s="129"/>
      <c r="AW11" s="129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29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29"/>
      <c r="CB11" s="129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29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6"/>
    </row>
    <row r="12" ht="20.1" customHeight="1" spans="1:113">
      <c r="A12" s="131" t="s">
        <v>94</v>
      </c>
      <c r="B12" s="126" t="s">
        <v>86</v>
      </c>
      <c r="C12" s="126" t="s">
        <v>96</v>
      </c>
      <c r="D12" s="127" t="s">
        <v>378</v>
      </c>
      <c r="E12" s="128">
        <f t="shared" si="0"/>
        <v>137185.24</v>
      </c>
      <c r="F12" s="129">
        <f t="shared" si="1"/>
        <v>137185.24</v>
      </c>
      <c r="G12" s="129"/>
      <c r="H12" s="132"/>
      <c r="I12" s="132"/>
      <c r="J12" s="129"/>
      <c r="K12" s="129"/>
      <c r="L12" s="129"/>
      <c r="M12" s="129"/>
      <c r="N12" s="129"/>
      <c r="O12" s="143">
        <v>137185.24</v>
      </c>
      <c r="P12" s="129"/>
      <c r="Q12" s="129"/>
      <c r="R12" s="129"/>
      <c r="S12" s="129"/>
      <c r="T12" s="129">
        <f t="shared" si="2"/>
        <v>0</v>
      </c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29"/>
      <c r="AS12" s="129"/>
      <c r="AT12" s="129"/>
      <c r="AU12" s="129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29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6"/>
    </row>
    <row r="13" ht="20.1" customHeight="1" spans="1:113">
      <c r="A13" s="131" t="s">
        <v>98</v>
      </c>
      <c r="B13" s="131" t="s">
        <v>99</v>
      </c>
      <c r="C13" s="126" t="s">
        <v>87</v>
      </c>
      <c r="D13" s="127" t="s">
        <v>379</v>
      </c>
      <c r="E13" s="128">
        <f t="shared" si="0"/>
        <v>735386.64</v>
      </c>
      <c r="F13" s="129">
        <f t="shared" si="1"/>
        <v>735386.64</v>
      </c>
      <c r="G13" s="132"/>
      <c r="H13" s="129"/>
      <c r="I13" s="132"/>
      <c r="J13" s="129"/>
      <c r="K13" s="132"/>
      <c r="L13" s="129"/>
      <c r="M13" s="129"/>
      <c r="N13" s="129"/>
      <c r="O13" s="129"/>
      <c r="P13" s="107"/>
      <c r="Q13" s="110">
        <v>735386.64</v>
      </c>
      <c r="R13" s="129"/>
      <c r="S13" s="132"/>
      <c r="T13" s="129">
        <f t="shared" si="2"/>
        <v>0</v>
      </c>
      <c r="U13" s="132"/>
      <c r="V13" s="132"/>
      <c r="W13" s="132"/>
      <c r="X13" s="132"/>
      <c r="Y13" s="132"/>
      <c r="Z13" s="129"/>
      <c r="AA13" s="129"/>
      <c r="AB13" s="132"/>
      <c r="AC13" s="132"/>
      <c r="AD13" s="132"/>
      <c r="AE13" s="132"/>
      <c r="AF13" s="129"/>
      <c r="AG13" s="129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6"/>
    </row>
    <row r="14" ht="20.1" customHeight="1" spans="1:113">
      <c r="A14" s="133"/>
      <c r="B14" s="133"/>
      <c r="C14" s="133"/>
      <c r="D14" s="134"/>
      <c r="E14" s="135"/>
      <c r="F14" s="136"/>
      <c r="G14" s="135"/>
      <c r="H14" s="135"/>
      <c r="I14" s="135"/>
      <c r="J14" s="135"/>
      <c r="K14" s="135"/>
      <c r="L14" s="135"/>
      <c r="M14" s="136"/>
      <c r="N14" s="136"/>
      <c r="O14" s="136"/>
      <c r="P14" s="136"/>
      <c r="Q14" s="136"/>
      <c r="R14" s="136"/>
      <c r="S14" s="136"/>
      <c r="T14" s="136"/>
      <c r="U14" s="136"/>
      <c r="V14" s="135"/>
      <c r="W14" s="135"/>
      <c r="X14" s="135"/>
      <c r="Y14" s="136"/>
      <c r="Z14" s="136"/>
      <c r="AA14" s="136"/>
      <c r="AB14" s="136"/>
      <c r="AC14" s="136"/>
      <c r="AD14" s="135"/>
      <c r="AE14" s="135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</row>
    <row r="15" ht="20.1" customHeight="1" spans="1:113">
      <c r="A15" s="137"/>
      <c r="B15" s="137"/>
      <c r="C15" s="137"/>
      <c r="D15" s="138"/>
      <c r="E15" s="139"/>
      <c r="F15" s="140"/>
      <c r="G15" s="139"/>
      <c r="H15" s="139"/>
      <c r="I15" s="139"/>
      <c r="J15" s="139"/>
      <c r="K15" s="139"/>
      <c r="L15" s="139"/>
      <c r="M15" s="140"/>
      <c r="N15" s="140"/>
      <c r="O15" s="140"/>
      <c r="P15" s="140"/>
      <c r="Q15" s="140"/>
      <c r="R15" s="140"/>
      <c r="S15" s="140"/>
      <c r="T15" s="140"/>
      <c r="U15" s="140"/>
      <c r="V15" s="139"/>
      <c r="W15" s="139"/>
      <c r="X15" s="139"/>
      <c r="Y15" s="140"/>
      <c r="Z15" s="140"/>
      <c r="AA15" s="140"/>
      <c r="AB15" s="140"/>
      <c r="AC15" s="145"/>
      <c r="AD15" s="139"/>
      <c r="AE15" s="139"/>
      <c r="AF15" s="140"/>
      <c r="AG15" s="140"/>
      <c r="AH15" s="140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</row>
    <row r="16" ht="20.1" customHeight="1" spans="1:113">
      <c r="A16" s="141"/>
      <c r="B16" s="141"/>
      <c r="C16" s="141"/>
      <c r="D16" s="142"/>
      <c r="E16" s="140"/>
      <c r="F16" s="140"/>
      <c r="G16" s="139"/>
      <c r="H16" s="139"/>
      <c r="I16" s="139"/>
      <c r="J16" s="139"/>
      <c r="K16" s="139"/>
      <c r="L16" s="139"/>
      <c r="M16" s="140"/>
      <c r="N16" s="140"/>
      <c r="O16" s="140"/>
      <c r="P16" s="140"/>
      <c r="Q16" s="140"/>
      <c r="R16" s="140"/>
      <c r="S16" s="140"/>
      <c r="T16" s="140"/>
      <c r="U16" s="140"/>
      <c r="V16" s="139"/>
      <c r="W16" s="139"/>
      <c r="X16" s="139"/>
      <c r="Y16" s="140"/>
      <c r="Z16" s="140"/>
      <c r="AA16" s="140"/>
      <c r="AB16" s="140"/>
      <c r="AC16" s="140"/>
      <c r="AD16" s="139"/>
      <c r="AE16" s="139"/>
      <c r="AF16" s="140"/>
      <c r="AG16" s="140"/>
      <c r="AH16" s="140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</row>
    <row r="17" ht="20.1" customHeight="1" spans="1:113">
      <c r="A17" s="141"/>
      <c r="B17" s="141"/>
      <c r="C17" s="141"/>
      <c r="D17" s="142"/>
      <c r="E17" s="140"/>
      <c r="F17" s="140"/>
      <c r="G17" s="139"/>
      <c r="H17" s="139"/>
      <c r="I17" s="139"/>
      <c r="J17" s="139"/>
      <c r="K17" s="139"/>
      <c r="L17" s="139"/>
      <c r="M17" s="140"/>
      <c r="N17" s="140"/>
      <c r="O17" s="140"/>
      <c r="P17" s="140"/>
      <c r="Q17" s="140"/>
      <c r="R17" s="140"/>
      <c r="S17" s="140"/>
      <c r="T17" s="140"/>
      <c r="U17" s="140"/>
      <c r="V17" s="139"/>
      <c r="W17" s="139"/>
      <c r="X17" s="139"/>
      <c r="Y17" s="140"/>
      <c r="Z17" s="140"/>
      <c r="AA17" s="140"/>
      <c r="AB17" s="140"/>
      <c r="AC17" s="140"/>
      <c r="AD17" s="139"/>
      <c r="AE17" s="139"/>
      <c r="AF17" s="140"/>
      <c r="AG17" s="140"/>
      <c r="AH17" s="140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</row>
    <row r="18" ht="20.1" customHeight="1" spans="1:113">
      <c r="A18" s="141"/>
      <c r="B18" s="141"/>
      <c r="C18" s="141"/>
      <c r="D18" s="142"/>
      <c r="E18" s="140"/>
      <c r="F18" s="140"/>
      <c r="G18" s="139"/>
      <c r="H18" s="139"/>
      <c r="I18" s="139"/>
      <c r="J18" s="139"/>
      <c r="K18" s="139"/>
      <c r="L18" s="139"/>
      <c r="M18" s="140"/>
      <c r="N18" s="140"/>
      <c r="O18" s="140"/>
      <c r="P18" s="140"/>
      <c r="Q18" s="140"/>
      <c r="R18" s="140"/>
      <c r="S18" s="140"/>
      <c r="T18" s="140"/>
      <c r="U18" s="140"/>
      <c r="V18" s="139"/>
      <c r="W18" s="139"/>
      <c r="X18" s="139"/>
      <c r="Y18" s="140"/>
      <c r="Z18" s="140"/>
      <c r="AA18" s="140"/>
      <c r="AB18" s="140"/>
      <c r="AC18" s="140"/>
      <c r="AD18" s="139"/>
      <c r="AE18" s="139"/>
      <c r="AF18" s="140"/>
      <c r="AG18" s="140"/>
      <c r="AH18" s="140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</row>
    <row r="19" ht="20.1" customHeight="1" spans="1:113">
      <c r="A19" s="141"/>
      <c r="B19" s="141"/>
      <c r="C19" s="141"/>
      <c r="D19" s="142"/>
      <c r="E19" s="140"/>
      <c r="F19" s="140"/>
      <c r="G19" s="139"/>
      <c r="H19" s="139"/>
      <c r="I19" s="139"/>
      <c r="J19" s="139"/>
      <c r="K19" s="139"/>
      <c r="L19" s="139"/>
      <c r="M19" s="140"/>
      <c r="N19" s="140"/>
      <c r="O19" s="140"/>
      <c r="P19" s="140"/>
      <c r="Q19" s="140"/>
      <c r="R19" s="140"/>
      <c r="S19" s="140"/>
      <c r="T19" s="140"/>
      <c r="U19" s="140"/>
      <c r="V19" s="139"/>
      <c r="W19" s="139"/>
      <c r="X19" s="139"/>
      <c r="Y19" s="140"/>
      <c r="Z19" s="140"/>
      <c r="AA19" s="140"/>
      <c r="AB19" s="140"/>
      <c r="AC19" s="140"/>
      <c r="AD19" s="139"/>
      <c r="AE19" s="139"/>
      <c r="AF19" s="140"/>
      <c r="AG19" s="140"/>
      <c r="AH19" s="140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</row>
    <row r="20" ht="20.1" customHeight="1" spans="1:113">
      <c r="A20" s="141"/>
      <c r="B20" s="141"/>
      <c r="C20" s="141"/>
      <c r="D20" s="142"/>
      <c r="E20" s="140"/>
      <c r="F20" s="140"/>
      <c r="G20" s="139"/>
      <c r="H20" s="139"/>
      <c r="I20" s="139"/>
      <c r="J20" s="139"/>
      <c r="K20" s="139"/>
      <c r="L20" s="139"/>
      <c r="M20" s="140"/>
      <c r="N20" s="140"/>
      <c r="O20" s="140"/>
      <c r="P20" s="140"/>
      <c r="Q20" s="140"/>
      <c r="R20" s="140"/>
      <c r="S20" s="140"/>
      <c r="T20" s="140"/>
      <c r="U20" s="140"/>
      <c r="V20" s="139"/>
      <c r="W20" s="139"/>
      <c r="X20" s="139"/>
      <c r="Y20" s="140"/>
      <c r="Z20" s="140"/>
      <c r="AA20" s="140"/>
      <c r="AB20" s="140"/>
      <c r="AC20" s="140"/>
      <c r="AD20" s="139"/>
      <c r="AE20" s="139"/>
      <c r="AF20" s="140"/>
      <c r="AG20" s="140"/>
      <c r="AH20" s="140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</row>
    <row r="21" ht="20.1" customHeight="1" spans="1:113">
      <c r="A21" s="141"/>
      <c r="B21" s="141"/>
      <c r="C21" s="141"/>
      <c r="D21" s="142"/>
      <c r="E21" s="140"/>
      <c r="F21" s="140"/>
      <c r="G21" s="139"/>
      <c r="H21" s="139"/>
      <c r="I21" s="139"/>
      <c r="J21" s="139"/>
      <c r="K21" s="139"/>
      <c r="L21" s="139"/>
      <c r="M21" s="140"/>
      <c r="N21" s="140"/>
      <c r="O21" s="140"/>
      <c r="P21" s="140"/>
      <c r="Q21" s="140"/>
      <c r="R21" s="140"/>
      <c r="S21" s="140"/>
      <c r="T21" s="140"/>
      <c r="U21" s="140"/>
      <c r="V21" s="139"/>
      <c r="W21" s="139"/>
      <c r="X21" s="139"/>
      <c r="Y21" s="140"/>
      <c r="Z21" s="140"/>
      <c r="AA21" s="140"/>
      <c r="AB21" s="140"/>
      <c r="AC21" s="140"/>
      <c r="AD21" s="139"/>
      <c r="AE21" s="139"/>
      <c r="AF21" s="140"/>
      <c r="AG21" s="140"/>
      <c r="AH21" s="140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</row>
    <row r="22" ht="20.1" customHeight="1" spans="1:113">
      <c r="A22" s="141"/>
      <c r="B22" s="141"/>
      <c r="C22" s="141"/>
      <c r="D22" s="142"/>
      <c r="E22" s="140"/>
      <c r="F22" s="140"/>
      <c r="G22" s="139"/>
      <c r="H22" s="139"/>
      <c r="I22" s="139"/>
      <c r="J22" s="139"/>
      <c r="K22" s="139"/>
      <c r="L22" s="139"/>
      <c r="M22" s="140"/>
      <c r="N22" s="140"/>
      <c r="O22" s="140"/>
      <c r="P22" s="140"/>
      <c r="Q22" s="140"/>
      <c r="R22" s="140"/>
      <c r="S22" s="140"/>
      <c r="T22" s="140"/>
      <c r="U22" s="140"/>
      <c r="V22" s="139"/>
      <c r="W22" s="139"/>
      <c r="X22" s="139"/>
      <c r="Y22" s="140"/>
      <c r="Z22" s="140"/>
      <c r="AA22" s="140"/>
      <c r="AB22" s="140"/>
      <c r="AC22" s="140"/>
      <c r="AD22" s="139"/>
      <c r="AE22" s="139"/>
      <c r="AF22" s="140"/>
      <c r="AG22" s="140"/>
      <c r="AH22" s="140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</row>
    <row r="23" ht="20.1" customHeight="1" spans="1:113">
      <c r="A23" s="141"/>
      <c r="B23" s="141"/>
      <c r="C23" s="141"/>
      <c r="D23" s="142"/>
      <c r="E23" s="140"/>
      <c r="F23" s="140"/>
      <c r="G23" s="139"/>
      <c r="H23" s="139"/>
      <c r="I23" s="139"/>
      <c r="J23" s="139"/>
      <c r="K23" s="139"/>
      <c r="L23" s="139"/>
      <c r="M23" s="140"/>
      <c r="N23" s="140"/>
      <c r="O23" s="140"/>
      <c r="P23" s="140"/>
      <c r="Q23" s="140"/>
      <c r="R23" s="140"/>
      <c r="S23" s="140"/>
      <c r="T23" s="140"/>
      <c r="U23" s="140"/>
      <c r="V23" s="139"/>
      <c r="W23" s="139"/>
      <c r="X23" s="139"/>
      <c r="Y23" s="140"/>
      <c r="Z23" s="140"/>
      <c r="AA23" s="140"/>
      <c r="AB23" s="140"/>
      <c r="AC23" s="140"/>
      <c r="AD23" s="139"/>
      <c r="AE23" s="139"/>
      <c r="AF23" s="140"/>
      <c r="AG23" s="140"/>
      <c r="AH23" s="140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</row>
    <row r="24" ht="20.1" customHeight="1" spans="1:113">
      <c r="A24" s="141"/>
      <c r="B24" s="141"/>
      <c r="C24" s="141"/>
      <c r="D24" s="142"/>
      <c r="E24" s="140"/>
      <c r="F24" s="140"/>
      <c r="G24" s="139"/>
      <c r="H24" s="139"/>
      <c r="I24" s="139"/>
      <c r="J24" s="139"/>
      <c r="K24" s="139"/>
      <c r="L24" s="139"/>
      <c r="M24" s="140"/>
      <c r="N24" s="140"/>
      <c r="O24" s="140"/>
      <c r="P24" s="140"/>
      <c r="Q24" s="140"/>
      <c r="R24" s="140"/>
      <c r="S24" s="140"/>
      <c r="T24" s="140"/>
      <c r="U24" s="140"/>
      <c r="V24" s="139"/>
      <c r="W24" s="139"/>
      <c r="X24" s="139"/>
      <c r="Y24" s="140"/>
      <c r="Z24" s="140"/>
      <c r="AA24" s="140"/>
      <c r="AB24" s="140"/>
      <c r="AC24" s="140"/>
      <c r="AD24" s="139"/>
      <c r="AE24" s="139"/>
      <c r="AF24" s="140"/>
      <c r="AG24" s="140"/>
      <c r="AH24" s="140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</row>
    <row r="25" ht="20.1" customHeight="1" spans="1:113">
      <c r="A25" s="141"/>
      <c r="B25" s="141"/>
      <c r="C25" s="141"/>
      <c r="D25" s="142"/>
      <c r="E25" s="140"/>
      <c r="F25" s="140"/>
      <c r="G25" s="139"/>
      <c r="H25" s="139"/>
      <c r="I25" s="139"/>
      <c r="J25" s="139"/>
      <c r="K25" s="139"/>
      <c r="L25" s="139"/>
      <c r="M25" s="140"/>
      <c r="N25" s="140"/>
      <c r="O25" s="140"/>
      <c r="P25" s="140"/>
      <c r="Q25" s="140"/>
      <c r="R25" s="140"/>
      <c r="S25" s="140"/>
      <c r="T25" s="140"/>
      <c r="U25" s="140"/>
      <c r="V25" s="139"/>
      <c r="W25" s="139"/>
      <c r="X25" s="139"/>
      <c r="Y25" s="140"/>
      <c r="Z25" s="140"/>
      <c r="AA25" s="140"/>
      <c r="AB25" s="140"/>
      <c r="AC25" s="140"/>
      <c r="AD25" s="139"/>
      <c r="AE25" s="139"/>
      <c r="AF25" s="140"/>
      <c r="AG25" s="140"/>
      <c r="AH25" s="140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</row>
    <row r="26" ht="20.1" customHeight="1" spans="1:113">
      <c r="A26" s="141"/>
      <c r="B26" s="141"/>
      <c r="C26" s="141"/>
      <c r="D26" s="142"/>
      <c r="E26" s="140"/>
      <c r="F26" s="140"/>
      <c r="G26" s="139"/>
      <c r="H26" s="139"/>
      <c r="I26" s="139"/>
      <c r="J26" s="139"/>
      <c r="K26" s="139"/>
      <c r="L26" s="139"/>
      <c r="M26" s="140"/>
      <c r="N26" s="140"/>
      <c r="O26" s="140"/>
      <c r="P26" s="140"/>
      <c r="Q26" s="140"/>
      <c r="R26" s="140"/>
      <c r="S26" s="140"/>
      <c r="T26" s="140"/>
      <c r="U26" s="140"/>
      <c r="V26" s="139"/>
      <c r="W26" s="139"/>
      <c r="X26" s="139"/>
      <c r="Y26" s="140"/>
      <c r="Z26" s="140"/>
      <c r="AA26" s="140"/>
      <c r="AB26" s="140"/>
      <c r="AC26" s="140"/>
      <c r="AD26" s="139"/>
      <c r="AE26" s="139"/>
      <c r="AF26" s="140"/>
      <c r="AG26" s="140"/>
      <c r="AH26" s="140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</row>
    <row r="27" ht="20.1" customHeight="1" spans="1:113">
      <c r="A27" s="141"/>
      <c r="B27" s="141"/>
      <c r="C27" s="141"/>
      <c r="D27" s="142"/>
      <c r="E27" s="140"/>
      <c r="F27" s="140"/>
      <c r="G27" s="139"/>
      <c r="H27" s="139"/>
      <c r="I27" s="139"/>
      <c r="J27" s="139"/>
      <c r="K27" s="139"/>
      <c r="L27" s="139"/>
      <c r="M27" s="140"/>
      <c r="N27" s="140"/>
      <c r="O27" s="140"/>
      <c r="P27" s="140"/>
      <c r="Q27" s="140"/>
      <c r="R27" s="140"/>
      <c r="S27" s="140"/>
      <c r="T27" s="140"/>
      <c r="U27" s="140"/>
      <c r="V27" s="139"/>
      <c r="W27" s="139"/>
      <c r="X27" s="139"/>
      <c r="Y27" s="140"/>
      <c r="Z27" s="140"/>
      <c r="AA27" s="140"/>
      <c r="AB27" s="140"/>
      <c r="AC27" s="140"/>
      <c r="AD27" s="139"/>
      <c r="AE27" s="139"/>
      <c r="AF27" s="140"/>
      <c r="AG27" s="140"/>
      <c r="AH27" s="140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" right="0" top="0.786707251090703" bottom="0.393006416756337" header="0" footer="0"/>
  <pageSetup paperSize="9" scale="13" fitToHeight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P18" sqref="P18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19.1666666666667" customWidth="1"/>
    <col min="4" max="4" width="40.5" customWidth="1"/>
    <col min="5" max="5" width="25.8333333333333" customWidth="1"/>
    <col min="6" max="6" width="22.6666666666667" customWidth="1"/>
    <col min="7" max="7" width="21.8333333333333" customWidth="1"/>
    <col min="8" max="8" width="8.66666666666667" customWidth="1"/>
  </cols>
  <sheetData>
    <row r="1" ht="20.1" customHeight="1" spans="1:8">
      <c r="A1" s="59"/>
      <c r="B1" s="59"/>
      <c r="C1" s="59"/>
      <c r="D1" s="60"/>
      <c r="E1" s="59"/>
      <c r="F1" s="59"/>
      <c r="G1" s="27" t="s">
        <v>380</v>
      </c>
      <c r="H1" s="75"/>
    </row>
    <row r="2" ht="25.5" customHeight="1" spans="1:8">
      <c r="A2" s="24" t="s">
        <v>381</v>
      </c>
      <c r="B2" s="24"/>
      <c r="C2" s="24"/>
      <c r="D2" s="24"/>
      <c r="E2" s="24"/>
      <c r="F2" s="24"/>
      <c r="G2" s="24"/>
      <c r="H2" s="75"/>
    </row>
    <row r="3" ht="20.1" customHeight="1" spans="1:8">
      <c r="A3" s="84" t="s">
        <v>5</v>
      </c>
      <c r="B3" s="25"/>
      <c r="C3" s="25"/>
      <c r="D3" s="25"/>
      <c r="E3" s="21"/>
      <c r="F3" s="21"/>
      <c r="G3" s="27" t="s">
        <v>6</v>
      </c>
      <c r="H3" s="75"/>
    </row>
    <row r="4" ht="20.1" customHeight="1" spans="1:8">
      <c r="A4" s="98" t="s">
        <v>382</v>
      </c>
      <c r="B4" s="99"/>
      <c r="C4" s="99"/>
      <c r="D4" s="100"/>
      <c r="E4" s="101" t="s">
        <v>103</v>
      </c>
      <c r="F4" s="40"/>
      <c r="G4" s="40"/>
      <c r="H4" s="75"/>
    </row>
    <row r="5" ht="15" customHeight="1" spans="1:8">
      <c r="A5" s="32" t="s">
        <v>69</v>
      </c>
      <c r="B5" s="32"/>
      <c r="C5" s="85" t="s">
        <v>70</v>
      </c>
      <c r="D5" s="18" t="s">
        <v>383</v>
      </c>
      <c r="E5" s="18" t="s">
        <v>61</v>
      </c>
      <c r="F5" s="32" t="s">
        <v>384</v>
      </c>
      <c r="G5" s="86" t="s">
        <v>385</v>
      </c>
      <c r="H5" s="75"/>
    </row>
    <row r="6" ht="26.25" customHeight="1" spans="1:8">
      <c r="A6" s="18" t="s">
        <v>81</v>
      </c>
      <c r="B6" s="18" t="s">
        <v>82</v>
      </c>
      <c r="C6" s="85"/>
      <c r="D6" s="18"/>
      <c r="E6" s="18"/>
      <c r="F6" s="32"/>
      <c r="G6" s="86"/>
      <c r="H6" s="75"/>
    </row>
    <row r="7" ht="32.25" customHeight="1" spans="1:8">
      <c r="A7" s="102" t="s">
        <v>161</v>
      </c>
      <c r="B7" s="102" t="s">
        <v>162</v>
      </c>
      <c r="C7" s="103" t="s">
        <v>84</v>
      </c>
      <c r="D7" s="103" t="s">
        <v>163</v>
      </c>
      <c r="E7" s="104">
        <f>SUM(E8:E29)</f>
        <v>8351511.06</v>
      </c>
      <c r="F7" s="104">
        <f>SUM(F8:F29)</f>
        <v>7212761.06</v>
      </c>
      <c r="G7" s="104">
        <f>SUM(G8:G29)</f>
        <v>1138750</v>
      </c>
      <c r="H7" s="83"/>
    </row>
    <row r="8" ht="13.5" customHeight="1" spans="1:8">
      <c r="A8" s="105" t="s">
        <v>386</v>
      </c>
      <c r="B8" s="105" t="s">
        <v>87</v>
      </c>
      <c r="C8" s="89">
        <v>104</v>
      </c>
      <c r="D8" s="106" t="s">
        <v>387</v>
      </c>
      <c r="E8" s="107">
        <v>1956288</v>
      </c>
      <c r="F8" s="107">
        <v>1956288</v>
      </c>
      <c r="G8" s="108"/>
      <c r="H8" s="80"/>
    </row>
    <row r="9" ht="13.5" customHeight="1" spans="1:8">
      <c r="A9" s="105" t="s">
        <v>386</v>
      </c>
      <c r="B9" s="105" t="s">
        <v>99</v>
      </c>
      <c r="C9" s="89">
        <v>104</v>
      </c>
      <c r="D9" s="106" t="s">
        <v>388</v>
      </c>
      <c r="E9" s="107">
        <v>2504430</v>
      </c>
      <c r="F9" s="107">
        <v>2504430</v>
      </c>
      <c r="G9" s="108"/>
      <c r="H9" s="80"/>
    </row>
    <row r="10" ht="13.5" customHeight="1" spans="1:8">
      <c r="A10" s="105" t="s">
        <v>386</v>
      </c>
      <c r="B10" s="105" t="s">
        <v>96</v>
      </c>
      <c r="C10" s="89">
        <v>104</v>
      </c>
      <c r="D10" s="106" t="s">
        <v>389</v>
      </c>
      <c r="E10" s="109">
        <v>163024</v>
      </c>
      <c r="F10" s="109">
        <v>163024</v>
      </c>
      <c r="G10" s="108"/>
      <c r="H10" s="80"/>
    </row>
    <row r="11" ht="13.5" customHeight="1" spans="1:8">
      <c r="A11" s="105" t="s">
        <v>386</v>
      </c>
      <c r="B11" s="105" t="s">
        <v>390</v>
      </c>
      <c r="C11" s="89">
        <v>104</v>
      </c>
      <c r="D11" s="106" t="s">
        <v>391</v>
      </c>
      <c r="E11" s="110">
        <v>739798.72</v>
      </c>
      <c r="F11" s="110">
        <v>739798.72</v>
      </c>
      <c r="G11" s="108"/>
      <c r="H11" s="80"/>
    </row>
    <row r="12" ht="13.5" customHeight="1" spans="1:8">
      <c r="A12" s="105" t="s">
        <v>386</v>
      </c>
      <c r="B12" s="105" t="s">
        <v>392</v>
      </c>
      <c r="C12" s="89">
        <v>104</v>
      </c>
      <c r="D12" s="106" t="s">
        <v>393</v>
      </c>
      <c r="E12" s="110">
        <v>369899.36</v>
      </c>
      <c r="F12" s="110">
        <v>369899.36</v>
      </c>
      <c r="G12" s="108"/>
      <c r="H12" s="80"/>
    </row>
    <row r="13" ht="13.5" customHeight="1" spans="1:8">
      <c r="A13" s="105" t="s">
        <v>386</v>
      </c>
      <c r="B13" s="105">
        <v>10</v>
      </c>
      <c r="C13" s="89">
        <v>104</v>
      </c>
      <c r="D13" s="106" t="s">
        <v>394</v>
      </c>
      <c r="E13" s="110">
        <v>323661.94</v>
      </c>
      <c r="F13" s="110">
        <v>323661.94</v>
      </c>
      <c r="G13" s="108"/>
      <c r="H13" s="80"/>
    </row>
    <row r="14" ht="13.5" customHeight="1" spans="1:7">
      <c r="A14" s="105" t="s">
        <v>386</v>
      </c>
      <c r="B14" s="105">
        <v>11</v>
      </c>
      <c r="C14" s="89">
        <v>104</v>
      </c>
      <c r="D14" s="106" t="s">
        <v>395</v>
      </c>
      <c r="E14" s="110">
        <v>137185.24</v>
      </c>
      <c r="F14" s="110">
        <v>137185.24</v>
      </c>
      <c r="G14" s="108"/>
    </row>
    <row r="15" ht="13.5" customHeight="1" spans="1:7">
      <c r="A15" s="105" t="s">
        <v>386</v>
      </c>
      <c r="B15" s="105">
        <v>12</v>
      </c>
      <c r="C15" s="89">
        <v>104</v>
      </c>
      <c r="D15" s="106" t="s">
        <v>396</v>
      </c>
      <c r="E15" s="110">
        <v>65183.16</v>
      </c>
      <c r="F15" s="110">
        <v>65183.16</v>
      </c>
      <c r="G15" s="108"/>
    </row>
    <row r="16" ht="13.5" customHeight="1" spans="1:7">
      <c r="A16" s="105" t="s">
        <v>386</v>
      </c>
      <c r="B16" s="105">
        <v>13</v>
      </c>
      <c r="C16" s="89">
        <v>104</v>
      </c>
      <c r="D16" s="106" t="s">
        <v>397</v>
      </c>
      <c r="E16" s="110">
        <v>735386.64</v>
      </c>
      <c r="F16" s="110">
        <v>735386.64</v>
      </c>
      <c r="G16" s="108"/>
    </row>
    <row r="17" ht="14.1" customHeight="1" spans="1:7">
      <c r="A17" s="105" t="s">
        <v>398</v>
      </c>
      <c r="B17" s="105" t="s">
        <v>87</v>
      </c>
      <c r="C17" s="89">
        <v>104</v>
      </c>
      <c r="D17" s="106" t="s">
        <v>399</v>
      </c>
      <c r="E17" s="109">
        <v>260000</v>
      </c>
      <c r="F17" s="109"/>
      <c r="G17" s="109">
        <v>260000</v>
      </c>
    </row>
    <row r="18" ht="13.5" customHeight="1" spans="1:7">
      <c r="A18" s="105" t="s">
        <v>398</v>
      </c>
      <c r="B18" s="105" t="s">
        <v>92</v>
      </c>
      <c r="C18" s="89">
        <v>104</v>
      </c>
      <c r="D18" s="106" t="s">
        <v>400</v>
      </c>
      <c r="E18" s="110">
        <v>30000</v>
      </c>
      <c r="F18" s="110"/>
      <c r="G18" s="110">
        <v>30000</v>
      </c>
    </row>
    <row r="19" ht="13.5" customHeight="1" spans="1:7">
      <c r="A19" s="105" t="s">
        <v>398</v>
      </c>
      <c r="B19" s="105" t="s">
        <v>401</v>
      </c>
      <c r="C19" s="89">
        <v>104</v>
      </c>
      <c r="D19" s="106" t="s">
        <v>402</v>
      </c>
      <c r="E19" s="110">
        <v>63750</v>
      </c>
      <c r="F19" s="110"/>
      <c r="G19" s="110">
        <v>63750</v>
      </c>
    </row>
    <row r="20" ht="13.5" customHeight="1" spans="1:7">
      <c r="A20" s="105" t="s">
        <v>398</v>
      </c>
      <c r="B20" s="105" t="s">
        <v>86</v>
      </c>
      <c r="C20" s="89">
        <v>104</v>
      </c>
      <c r="D20" s="106" t="s">
        <v>403</v>
      </c>
      <c r="E20" s="109">
        <v>420000</v>
      </c>
      <c r="F20" s="109"/>
      <c r="G20" s="109">
        <v>420000</v>
      </c>
    </row>
    <row r="21" ht="13.5" customHeight="1" spans="1:7">
      <c r="A21" s="105" t="s">
        <v>404</v>
      </c>
      <c r="B21" s="105" t="s">
        <v>405</v>
      </c>
      <c r="C21" s="89">
        <v>104</v>
      </c>
      <c r="D21" s="106" t="s">
        <v>209</v>
      </c>
      <c r="E21" s="110">
        <v>30000</v>
      </c>
      <c r="F21" s="110">
        <v>30000</v>
      </c>
      <c r="G21" s="110"/>
    </row>
    <row r="22" ht="13.5" customHeight="1" spans="1:7">
      <c r="A22" s="105" t="s">
        <v>406</v>
      </c>
      <c r="B22" s="105" t="s">
        <v>407</v>
      </c>
      <c r="C22" s="89">
        <v>104</v>
      </c>
      <c r="D22" s="106" t="s">
        <v>211</v>
      </c>
      <c r="E22" s="110">
        <v>50000</v>
      </c>
      <c r="F22" s="110">
        <v>50000</v>
      </c>
      <c r="G22" s="110"/>
    </row>
    <row r="23" ht="13.5" customHeight="1" spans="1:7">
      <c r="A23" s="105" t="s">
        <v>398</v>
      </c>
      <c r="B23" s="105" t="s">
        <v>408</v>
      </c>
      <c r="C23" s="89">
        <v>104</v>
      </c>
      <c r="D23" s="106" t="s">
        <v>409</v>
      </c>
      <c r="E23" s="109">
        <v>80000</v>
      </c>
      <c r="F23" s="109"/>
      <c r="G23" s="109">
        <v>80000</v>
      </c>
    </row>
    <row r="24" ht="13.5" customHeight="1" spans="1:7">
      <c r="A24" s="105" t="s">
        <v>398</v>
      </c>
      <c r="B24" s="105" t="s">
        <v>410</v>
      </c>
      <c r="C24" s="89">
        <v>104</v>
      </c>
      <c r="D24" s="106" t="s">
        <v>411</v>
      </c>
      <c r="E24" s="110">
        <v>10000</v>
      </c>
      <c r="F24" s="110"/>
      <c r="G24" s="110">
        <v>10000</v>
      </c>
    </row>
    <row r="25" ht="13.5" customHeight="1" spans="1:7">
      <c r="A25" s="105" t="s">
        <v>404</v>
      </c>
      <c r="B25" s="105" t="s">
        <v>412</v>
      </c>
      <c r="C25" s="89">
        <v>104</v>
      </c>
      <c r="D25" s="106" t="s">
        <v>219</v>
      </c>
      <c r="E25" s="110">
        <v>47500</v>
      </c>
      <c r="F25" s="110">
        <v>47500</v>
      </c>
      <c r="G25" s="110"/>
    </row>
    <row r="26" ht="13.5" customHeight="1" spans="1:7">
      <c r="A26" s="105" t="s">
        <v>398</v>
      </c>
      <c r="B26" s="105" t="s">
        <v>413</v>
      </c>
      <c r="C26" s="89">
        <v>104</v>
      </c>
      <c r="D26" s="106" t="s">
        <v>414</v>
      </c>
      <c r="E26" s="109">
        <v>275000</v>
      </c>
      <c r="F26" s="109"/>
      <c r="G26" s="109">
        <v>275000</v>
      </c>
    </row>
    <row r="27" ht="13.5" customHeight="1" spans="1:7">
      <c r="A27" s="105" t="s">
        <v>398</v>
      </c>
      <c r="B27" s="105" t="s">
        <v>415</v>
      </c>
      <c r="C27" s="89">
        <v>104</v>
      </c>
      <c r="D27" s="106" t="s">
        <v>224</v>
      </c>
      <c r="E27" s="110">
        <v>40000</v>
      </c>
      <c r="F27" s="110">
        <v>40000</v>
      </c>
      <c r="G27" s="110"/>
    </row>
    <row r="28" ht="13.5" customHeight="1" spans="1:7">
      <c r="A28" s="105" t="s">
        <v>404</v>
      </c>
      <c r="B28" s="105" t="s">
        <v>401</v>
      </c>
      <c r="C28" s="89">
        <v>104</v>
      </c>
      <c r="D28" s="106" t="s">
        <v>416</v>
      </c>
      <c r="E28" s="110">
        <v>49600</v>
      </c>
      <c r="F28" s="110">
        <v>49600</v>
      </c>
      <c r="G28" s="110"/>
    </row>
    <row r="29" ht="13.5" customHeight="1" spans="1:7">
      <c r="A29" s="105" t="s">
        <v>404</v>
      </c>
      <c r="B29" s="105" t="s">
        <v>392</v>
      </c>
      <c r="C29" s="89">
        <v>104</v>
      </c>
      <c r="D29" s="106" t="s">
        <v>417</v>
      </c>
      <c r="E29" s="109">
        <v>804</v>
      </c>
      <c r="F29" s="109">
        <v>804</v>
      </c>
      <c r="G29" s="109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5"/>
  <sheetViews>
    <sheetView showGridLines="0" showZeros="0" workbookViewId="0">
      <selection activeCell="F19" sqref="F19"/>
    </sheetView>
  </sheetViews>
  <sheetFormatPr defaultColWidth="9.16666666666667" defaultRowHeight="12.75" customHeight="1"/>
  <cols>
    <col min="1" max="1" width="12.1666666666667" customWidth="1"/>
    <col min="2" max="3" width="5.66666666666667" customWidth="1"/>
    <col min="4" max="4" width="17" customWidth="1"/>
    <col min="5" max="5" width="78.5" customWidth="1"/>
    <col min="6" max="6" width="26" customWidth="1"/>
    <col min="7" max="243" width="10.6666666666667" customWidth="1"/>
  </cols>
  <sheetData>
    <row r="1" ht="20.1" customHeight="1" spans="1:243">
      <c r="A1" s="21"/>
      <c r="B1" s="22"/>
      <c r="C1" s="22"/>
      <c r="D1" s="22"/>
      <c r="E1" s="22"/>
      <c r="F1" s="23" t="s">
        <v>418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</row>
    <row r="2" ht="16.35" customHeight="1" spans="1:243">
      <c r="A2" s="24" t="s">
        <v>419</v>
      </c>
      <c r="B2" s="24"/>
      <c r="C2" s="24"/>
      <c r="D2" s="24"/>
      <c r="E2" s="24"/>
      <c r="F2" s="24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</row>
    <row r="3" ht="20.1" customHeight="1" spans="1:243">
      <c r="A3" s="84" t="s">
        <v>5</v>
      </c>
      <c r="B3" s="25"/>
      <c r="C3" s="25"/>
      <c r="D3" s="25"/>
      <c r="E3" s="25"/>
      <c r="F3" s="27" t="s">
        <v>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</row>
    <row r="4" ht="20.1" customHeight="1" spans="1:243">
      <c r="A4" s="32" t="s">
        <v>69</v>
      </c>
      <c r="B4" s="32"/>
      <c r="C4" s="32"/>
      <c r="D4" s="86" t="s">
        <v>70</v>
      </c>
      <c r="E4" s="18" t="s">
        <v>420</v>
      </c>
      <c r="F4" s="32" t="s">
        <v>74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</row>
    <row r="5" ht="20.1" customHeight="1" spans="1:243">
      <c r="A5" s="93" t="s">
        <v>81</v>
      </c>
      <c r="B5" s="18" t="s">
        <v>82</v>
      </c>
      <c r="C5" s="18" t="s">
        <v>83</v>
      </c>
      <c r="D5" s="86"/>
      <c r="E5" s="18"/>
      <c r="F5" s="32"/>
      <c r="G5" s="58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</row>
    <row r="6" ht="20.1" customHeight="1" spans="1:243">
      <c r="A6" s="87" t="s">
        <v>81</v>
      </c>
      <c r="B6" s="87" t="s">
        <v>82</v>
      </c>
      <c r="C6" s="87" t="s">
        <v>83</v>
      </c>
      <c r="D6" s="87" t="s">
        <v>84</v>
      </c>
      <c r="E6" s="87" t="s">
        <v>421</v>
      </c>
      <c r="F6" s="88" t="s">
        <v>422</v>
      </c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</row>
    <row r="7" ht="20.1" customHeight="1" spans="1:243">
      <c r="A7" s="87" t="s">
        <v>423</v>
      </c>
      <c r="B7" s="87"/>
      <c r="C7" s="87"/>
      <c r="D7" s="94"/>
      <c r="E7" s="95"/>
      <c r="F7" s="9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</row>
    <row r="8" ht="20.1" customHeight="1" spans="1:243">
      <c r="A8" s="48"/>
      <c r="B8" s="48"/>
      <c r="C8" s="48"/>
      <c r="D8" s="49"/>
      <c r="E8" s="49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</row>
    <row r="9" ht="20.1" customHeight="1" spans="1:243">
      <c r="A9" s="48"/>
      <c r="B9" s="48"/>
      <c r="C9" s="48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</row>
    <row r="10" ht="20.1" customHeight="1" spans="1:243">
      <c r="A10" s="48"/>
      <c r="B10" s="48"/>
      <c r="C10" s="48"/>
      <c r="D10" s="48"/>
      <c r="E10" s="48"/>
      <c r="F10" s="9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</row>
    <row r="11" ht="20.1" customHeight="1" spans="1:243">
      <c r="A11" s="48"/>
      <c r="B11" s="48"/>
      <c r="C11" s="48"/>
      <c r="D11" s="49"/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</row>
    <row r="12" ht="20.1" customHeight="1" spans="1:243">
      <c r="A12" s="50"/>
      <c r="B12" s="48"/>
      <c r="C12" s="48"/>
      <c r="D12" s="49"/>
      <c r="E12" s="49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</row>
    <row r="13" ht="20.1" customHeight="1" spans="1:243">
      <c r="A13" s="50"/>
      <c r="B13" s="50"/>
      <c r="C13" s="48"/>
      <c r="D13" s="48"/>
      <c r="E13" s="50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</row>
    <row r="14" ht="20.1" customHeight="1" spans="1:243">
      <c r="A14" s="50"/>
      <c r="B14" s="50"/>
      <c r="C14" s="48"/>
      <c r="D14" s="49"/>
      <c r="E14" s="49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</row>
    <row r="15" ht="20.1" customHeight="1" spans="1:243">
      <c r="A15" s="48"/>
      <c r="B15" s="50"/>
      <c r="C15" s="48"/>
      <c r="D15" s="49"/>
      <c r="E15" s="49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</row>
    <row r="16" ht="20.1" customHeight="1" spans="1:243">
      <c r="A16" s="48"/>
      <c r="B16" s="50"/>
      <c r="C16" s="50"/>
      <c r="D16" s="50"/>
      <c r="E16" s="50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</row>
    <row r="17" ht="20.1" customHeight="1" spans="1:243">
      <c r="A17" s="50"/>
      <c r="B17" s="50"/>
      <c r="C17" s="50"/>
      <c r="D17" s="49"/>
      <c r="E17" s="49"/>
      <c r="F17" s="49"/>
      <c r="G17" s="50"/>
      <c r="H17" s="48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</row>
    <row r="18" ht="20.1" customHeight="1" spans="1:243">
      <c r="A18" s="50"/>
      <c r="B18" s="50"/>
      <c r="C18" s="50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</row>
    <row r="19" ht="20.1" customHeight="1" spans="1:243">
      <c r="A19" s="50"/>
      <c r="B19" s="50"/>
      <c r="C19" s="50"/>
      <c r="D19" s="50"/>
      <c r="E19" s="50"/>
      <c r="F19" s="49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</row>
    <row r="20" ht="20.1" customHeight="1" spans="1:243">
      <c r="A20" s="50"/>
      <c r="B20" s="50"/>
      <c r="C20" s="50"/>
      <c r="D20" s="49"/>
      <c r="E20" s="49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20.1" customHeight="1" spans="1:243">
      <c r="A21" s="50"/>
      <c r="B21" s="50"/>
      <c r="C21" s="50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</row>
    <row r="22" ht="20.1" customHeight="1" spans="1:243">
      <c r="A22" s="50"/>
      <c r="B22" s="50"/>
      <c r="C22" s="50"/>
      <c r="D22" s="50"/>
      <c r="E22" s="50"/>
      <c r="F22" s="49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</row>
    <row r="23" ht="20.1" customHeight="1" spans="1:243">
      <c r="A23" s="50"/>
      <c r="B23" s="50"/>
      <c r="C23" s="50"/>
      <c r="D23" s="49"/>
      <c r="E23" s="49"/>
      <c r="F23" s="49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</row>
    <row r="24" ht="20.1" customHeight="1" spans="1:243">
      <c r="A24" s="50"/>
      <c r="B24" s="50"/>
      <c r="C24" s="50"/>
      <c r="D24" s="49"/>
      <c r="E24" s="49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</row>
    <row r="25" ht="20.1" customHeight="1" spans="1:243">
      <c r="A25" s="50"/>
      <c r="B25" s="50"/>
      <c r="C25" s="50"/>
      <c r="D25" s="50"/>
      <c r="E25" s="50"/>
      <c r="F25" s="49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</row>
    <row r="26" ht="20.1" customHeight="1" spans="1:243">
      <c r="A26" s="50"/>
      <c r="B26" s="50"/>
      <c r="C26" s="50"/>
      <c r="D26" s="49"/>
      <c r="E26" s="49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</row>
    <row r="27" ht="20.1" customHeight="1" spans="1:243">
      <c r="A27" s="50"/>
      <c r="B27" s="50"/>
      <c r="C27" s="50"/>
      <c r="D27" s="49"/>
      <c r="E27" s="49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</row>
    <row r="28" ht="20.1" customHeight="1" spans="1:243">
      <c r="A28" s="50"/>
      <c r="B28" s="50"/>
      <c r="C28" s="50"/>
      <c r="D28" s="50"/>
      <c r="E28" s="50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</row>
    <row r="29" ht="20.1" customHeight="1" spans="1:243">
      <c r="A29" s="50"/>
      <c r="B29" s="50"/>
      <c r="C29" s="50"/>
      <c r="D29" s="50"/>
      <c r="E29" s="51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</row>
    <row r="30" ht="20.1" customHeight="1" spans="1:243">
      <c r="A30" s="50"/>
      <c r="B30" s="50"/>
      <c r="C30" s="50"/>
      <c r="D30" s="50"/>
      <c r="E30" s="51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</row>
    <row r="31" ht="20.1" customHeight="1" spans="1:243">
      <c r="A31" s="50"/>
      <c r="B31" s="50"/>
      <c r="C31" s="50"/>
      <c r="D31" s="50"/>
      <c r="E31" s="50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</row>
    <row r="32" ht="20.1" customHeight="1" spans="1:243">
      <c r="A32" s="50"/>
      <c r="B32" s="50"/>
      <c r="C32" s="50"/>
      <c r="D32" s="50"/>
      <c r="E32" s="52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</row>
    <row r="33" ht="20.1" customHeight="1" spans="1:243">
      <c r="A33" s="53"/>
      <c r="B33" s="53"/>
      <c r="C33" s="53"/>
      <c r="D33" s="53"/>
      <c r="E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</row>
    <row r="34" ht="20.1" customHeight="1" spans="1:243">
      <c r="A34" s="55"/>
      <c r="B34" s="55"/>
      <c r="C34" s="55"/>
      <c r="D34" s="55"/>
      <c r="E34" s="55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</row>
    <row r="35" ht="20.1" customHeight="1" spans="1:243">
      <c r="A35" s="53"/>
      <c r="B35" s="53"/>
      <c r="C35" s="53"/>
      <c r="D35" s="53"/>
      <c r="E35" s="53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</row>
    <row r="36" ht="20.1" customHeight="1" spans="1:243">
      <c r="A36" s="57"/>
      <c r="B36" s="57"/>
      <c r="C36" s="57"/>
      <c r="D36" s="57"/>
      <c r="E36" s="57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</row>
    <row r="37" ht="20.1" customHeight="1" spans="1:243">
      <c r="A37" s="57"/>
      <c r="B37" s="57"/>
      <c r="C37" s="57"/>
      <c r="D37" s="57"/>
      <c r="E37" s="57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</row>
    <row r="38" ht="20.1" customHeight="1" spans="1:243">
      <c r="A38" s="57"/>
      <c r="B38" s="57"/>
      <c r="C38" s="57"/>
      <c r="D38" s="57"/>
      <c r="E38" s="57"/>
      <c r="F38" s="5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</row>
    <row r="39" ht="20.1" customHeight="1" spans="1:243">
      <c r="A39" s="57"/>
      <c r="B39" s="57"/>
      <c r="C39" s="57"/>
      <c r="D39" s="57"/>
      <c r="E39" s="57"/>
      <c r="F39" s="5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</row>
    <row r="40" ht="20.1" customHeight="1" spans="1:243">
      <c r="A40" s="57"/>
      <c r="B40" s="57"/>
      <c r="C40" s="57"/>
      <c r="D40" s="57"/>
      <c r="E40" s="57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</row>
    <row r="41" ht="20.1" customHeight="1" spans="1:243">
      <c r="A41" s="57"/>
      <c r="B41" s="57"/>
      <c r="C41" s="57"/>
      <c r="D41" s="57"/>
      <c r="E41" s="57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</row>
    <row r="42" ht="20.1" customHeight="1" spans="1:243">
      <c r="A42" s="57"/>
      <c r="B42" s="57"/>
      <c r="C42" s="57"/>
      <c r="D42" s="57"/>
      <c r="E42" s="57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</row>
    <row r="43" ht="20.1" customHeight="1" spans="1:243">
      <c r="A43" s="57"/>
      <c r="B43" s="57"/>
      <c r="C43" s="57"/>
      <c r="D43" s="57"/>
      <c r="E43" s="57"/>
      <c r="F43" s="5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</row>
    <row r="44" ht="20.1" customHeight="1" spans="1:243">
      <c r="A44" s="57"/>
      <c r="B44" s="57"/>
      <c r="C44" s="57"/>
      <c r="D44" s="57"/>
      <c r="E44" s="57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</row>
    <row r="45" ht="20.1" customHeight="1" spans="1:243">
      <c r="A45" s="57"/>
      <c r="B45" s="57"/>
      <c r="C45" s="57"/>
      <c r="D45" s="57"/>
      <c r="E45" s="57"/>
      <c r="F45" s="56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9"/>
      <c r="B1" s="59"/>
      <c r="C1" s="59"/>
      <c r="D1" s="59"/>
      <c r="E1" s="60"/>
      <c r="F1" s="59"/>
      <c r="G1" s="59"/>
      <c r="H1" s="27" t="s">
        <v>424</v>
      </c>
      <c r="I1" s="75"/>
    </row>
    <row r="2" ht="16" customHeight="1" spans="1:9">
      <c r="A2" s="24" t="s">
        <v>425</v>
      </c>
      <c r="B2" s="24"/>
      <c r="C2" s="24"/>
      <c r="D2" s="24"/>
      <c r="E2" s="24"/>
      <c r="F2" s="24"/>
      <c r="G2" s="24"/>
      <c r="H2" s="24"/>
      <c r="I2" s="75"/>
    </row>
    <row r="3" ht="8" customHeight="1" spans="1:9">
      <c r="A3" s="61" t="s">
        <v>5</v>
      </c>
      <c r="B3" s="21"/>
      <c r="C3" s="21"/>
      <c r="D3" s="21"/>
      <c r="E3" s="21"/>
      <c r="F3" s="21"/>
      <c r="G3" s="21"/>
      <c r="H3" s="27" t="s">
        <v>6</v>
      </c>
      <c r="I3" s="75"/>
    </row>
    <row r="4" ht="20.1" customHeight="1" spans="1:9">
      <c r="A4" s="18" t="s">
        <v>426</v>
      </c>
      <c r="B4" s="18" t="s">
        <v>5</v>
      </c>
      <c r="C4" s="32" t="s">
        <v>427</v>
      </c>
      <c r="D4" s="32"/>
      <c r="E4" s="32"/>
      <c r="F4" s="32"/>
      <c r="G4" s="32"/>
      <c r="H4" s="32"/>
      <c r="I4" s="75"/>
    </row>
    <row r="5" ht="20.1" customHeight="1" spans="1:9">
      <c r="A5" s="18"/>
      <c r="B5" s="18"/>
      <c r="C5" s="85" t="s">
        <v>61</v>
      </c>
      <c r="D5" s="18" t="s">
        <v>208</v>
      </c>
      <c r="E5" s="32" t="s">
        <v>428</v>
      </c>
      <c r="F5" s="32"/>
      <c r="G5" s="32"/>
      <c r="H5" s="86" t="s">
        <v>213</v>
      </c>
      <c r="I5" s="75"/>
    </row>
    <row r="6" ht="18" customHeight="1" spans="1:9">
      <c r="A6" s="18"/>
      <c r="B6" s="18"/>
      <c r="C6" s="85"/>
      <c r="D6" s="18"/>
      <c r="E6" s="18" t="s">
        <v>76</v>
      </c>
      <c r="F6" s="18" t="s">
        <v>429</v>
      </c>
      <c r="G6" s="18" t="s">
        <v>430</v>
      </c>
      <c r="H6" s="86"/>
      <c r="I6" s="75"/>
    </row>
    <row r="7" ht="28" customHeight="1" spans="1:9">
      <c r="A7" s="87" t="s">
        <v>84</v>
      </c>
      <c r="B7" s="87" t="s">
        <v>431</v>
      </c>
      <c r="C7" s="88">
        <f>SUM(D7,E7,H7)</f>
        <v>0</v>
      </c>
      <c r="D7" s="88" t="s">
        <v>292</v>
      </c>
      <c r="E7" s="88">
        <f>SUM(F7,G7)</f>
        <v>0</v>
      </c>
      <c r="F7" s="88" t="s">
        <v>432</v>
      </c>
      <c r="G7" s="88" t="s">
        <v>304</v>
      </c>
      <c r="H7" s="88" t="s">
        <v>297</v>
      </c>
      <c r="I7" s="83"/>
    </row>
    <row r="8" ht="20.1" customHeight="1" spans="1:9">
      <c r="A8" s="89">
        <v>104</v>
      </c>
      <c r="B8" s="89" t="s">
        <v>433</v>
      </c>
      <c r="C8" s="90">
        <f>E8+D8</f>
        <v>285000</v>
      </c>
      <c r="D8" s="90">
        <v>0</v>
      </c>
      <c r="E8" s="91">
        <f>G8+H8</f>
        <v>285000</v>
      </c>
      <c r="F8" s="90"/>
      <c r="G8" s="90">
        <v>275000</v>
      </c>
      <c r="H8" s="92">
        <v>10000</v>
      </c>
      <c r="I8" s="75"/>
    </row>
    <row r="9" ht="20.1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20.1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20.1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20.1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20.1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20.1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20.1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20.1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20.1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20.1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20.1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20.1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20.1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20.1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20.1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20.1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20.1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20.1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20.1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20.1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20.1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20.1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5" right="0.75" top="1" bottom="1" header="0.5" footer="0.5"/>
  <pageSetup paperSize="9" scale="9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N25" sqref="N25"/>
    </sheetView>
  </sheetViews>
  <sheetFormatPr defaultColWidth="9.16666666666667" defaultRowHeight="12.75" customHeight="1"/>
  <cols>
    <col min="1" max="1" width="12.1666666666667" customWidth="1"/>
    <col min="2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1"/>
      <c r="B1" s="22"/>
      <c r="C1" s="22"/>
      <c r="D1" s="22"/>
      <c r="E1" s="22"/>
      <c r="F1" s="22"/>
      <c r="G1" s="22"/>
      <c r="H1" s="23" t="s">
        <v>434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20.1" customHeight="1" spans="1:245">
      <c r="A2" s="24" t="s">
        <v>435</v>
      </c>
      <c r="B2" s="24"/>
      <c r="C2" s="24"/>
      <c r="D2" s="24"/>
      <c r="E2" s="24"/>
      <c r="F2" s="24"/>
      <c r="G2" s="24"/>
      <c r="H2" s="24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20.1" customHeight="1" spans="1:245">
      <c r="A3" s="84" t="s">
        <v>5</v>
      </c>
      <c r="B3" s="25"/>
      <c r="C3" s="25"/>
      <c r="D3" s="25"/>
      <c r="E3" s="25"/>
      <c r="F3" s="26"/>
      <c r="G3" s="26"/>
      <c r="H3" s="27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20.1" customHeight="1" spans="1:245">
      <c r="A4" s="28" t="s">
        <v>60</v>
      </c>
      <c r="B4" s="29"/>
      <c r="C4" s="29"/>
      <c r="D4" s="29"/>
      <c r="E4" s="30"/>
      <c r="F4" s="31" t="s">
        <v>436</v>
      </c>
      <c r="G4" s="32"/>
      <c r="H4" s="3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20.1" customHeight="1" spans="1:245">
      <c r="A5" s="28" t="s">
        <v>69</v>
      </c>
      <c r="B5" s="29"/>
      <c r="C5" s="30"/>
      <c r="D5" s="33" t="s">
        <v>70</v>
      </c>
      <c r="E5" s="34" t="s">
        <v>107</v>
      </c>
      <c r="F5" s="18" t="s">
        <v>61</v>
      </c>
      <c r="G5" s="18" t="s">
        <v>103</v>
      </c>
      <c r="H5" s="32" t="s">
        <v>104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20.1" customHeight="1" spans="1:245">
      <c r="A6" s="35" t="s">
        <v>81</v>
      </c>
      <c r="B6" s="36" t="s">
        <v>82</v>
      </c>
      <c r="C6" s="37" t="s">
        <v>83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20.1" customHeight="1" spans="1:245">
      <c r="A7" s="42" t="s">
        <v>81</v>
      </c>
      <c r="B7" s="42" t="s">
        <v>82</v>
      </c>
      <c r="C7" s="42" t="s">
        <v>83</v>
      </c>
      <c r="D7" s="42" t="s">
        <v>84</v>
      </c>
      <c r="E7" s="42" t="s">
        <v>85</v>
      </c>
      <c r="F7" s="43">
        <f>SUM(G7,H7)</f>
        <v>0</v>
      </c>
      <c r="G7" s="44" t="s">
        <v>437</v>
      </c>
      <c r="H7" s="45" t="s">
        <v>438</v>
      </c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20.1" customHeight="1" spans="1:245">
      <c r="A8" s="46" t="s">
        <v>423</v>
      </c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20.1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20.1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0.1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0.1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0.1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0.1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0.1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0.1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0.1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0.1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0.1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0.1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0.1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0.1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0.1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0.1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20.1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20.1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20.1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20.1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20.1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20.1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20.1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20.1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20.1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20.1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20.1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E14" sqref="E14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9"/>
      <c r="B1" s="59"/>
      <c r="C1" s="59"/>
      <c r="D1" s="59"/>
      <c r="E1" s="60"/>
      <c r="F1" s="59"/>
      <c r="G1" s="59"/>
      <c r="H1" s="27" t="s">
        <v>439</v>
      </c>
      <c r="I1" s="75"/>
    </row>
    <row r="2" ht="25.5" customHeight="1" spans="1:9">
      <c r="A2" s="24" t="s">
        <v>440</v>
      </c>
      <c r="B2" s="24"/>
      <c r="C2" s="24"/>
      <c r="D2" s="24"/>
      <c r="E2" s="24"/>
      <c r="F2" s="24"/>
      <c r="G2" s="24"/>
      <c r="H2" s="24"/>
      <c r="I2" s="75"/>
    </row>
    <row r="3" ht="20.1" customHeight="1" spans="1:9">
      <c r="A3" s="61" t="s">
        <v>5</v>
      </c>
      <c r="B3" s="21"/>
      <c r="C3" s="21"/>
      <c r="D3" s="21"/>
      <c r="E3" s="21"/>
      <c r="F3" s="21"/>
      <c r="G3" s="21"/>
      <c r="H3" s="27" t="s">
        <v>6</v>
      </c>
      <c r="I3" s="75"/>
    </row>
    <row r="4" ht="20.1" customHeight="1" spans="1:9">
      <c r="A4" s="62" t="s">
        <v>426</v>
      </c>
      <c r="B4" s="62" t="s">
        <v>5</v>
      </c>
      <c r="C4" s="32" t="s">
        <v>427</v>
      </c>
      <c r="D4" s="32"/>
      <c r="E4" s="41"/>
      <c r="F4" s="41"/>
      <c r="G4" s="41"/>
      <c r="H4" s="32"/>
      <c r="I4" s="75"/>
    </row>
    <row r="5" ht="20.1" customHeight="1" spans="1:9">
      <c r="A5" s="62"/>
      <c r="B5" s="62"/>
      <c r="C5" s="63" t="s">
        <v>61</v>
      </c>
      <c r="D5" s="34" t="s">
        <v>208</v>
      </c>
      <c r="E5" s="28" t="s">
        <v>428</v>
      </c>
      <c r="F5" s="29"/>
      <c r="G5" s="30"/>
      <c r="H5" s="64" t="s">
        <v>213</v>
      </c>
      <c r="I5" s="75"/>
    </row>
    <row r="6" ht="33.75" customHeight="1" spans="1:9">
      <c r="A6" s="39"/>
      <c r="B6" s="39"/>
      <c r="C6" s="65"/>
      <c r="D6" s="40"/>
      <c r="E6" s="66" t="s">
        <v>76</v>
      </c>
      <c r="F6" s="67" t="s">
        <v>429</v>
      </c>
      <c r="G6" s="37" t="s">
        <v>430</v>
      </c>
      <c r="H6" s="68"/>
      <c r="I6" s="75"/>
    </row>
    <row r="7" ht="20.1" customHeight="1" spans="1:9">
      <c r="A7" s="42" t="s">
        <v>84</v>
      </c>
      <c r="B7" s="42" t="s">
        <v>431</v>
      </c>
      <c r="C7" s="69">
        <f>SUM(D7,E7,H7)</f>
        <v>0</v>
      </c>
      <c r="D7" s="70" t="s">
        <v>292</v>
      </c>
      <c r="E7" s="70">
        <f>SUM(F7,G7)</f>
        <v>0</v>
      </c>
      <c r="F7" s="70" t="s">
        <v>432</v>
      </c>
      <c r="G7" s="71" t="s">
        <v>304</v>
      </c>
      <c r="H7" s="72" t="s">
        <v>297</v>
      </c>
      <c r="I7" s="83"/>
    </row>
    <row r="8" ht="20.1" customHeight="1" spans="1:9">
      <c r="A8" s="73" t="s">
        <v>423</v>
      </c>
      <c r="B8" s="73"/>
      <c r="C8" s="73"/>
      <c r="D8" s="73"/>
      <c r="E8" s="74"/>
      <c r="F8" s="73"/>
      <c r="G8" s="73"/>
      <c r="H8" s="75"/>
      <c r="I8" s="75"/>
    </row>
    <row r="9" ht="20.1" customHeight="1" spans="1:9">
      <c r="A9" s="76"/>
      <c r="B9" s="76"/>
      <c r="C9" s="76"/>
      <c r="D9" s="76"/>
      <c r="E9" s="77"/>
      <c r="F9" s="78"/>
      <c r="G9" s="78"/>
      <c r="H9" s="75"/>
      <c r="I9" s="80"/>
    </row>
    <row r="10" ht="20.1" customHeight="1" spans="1:9">
      <c r="A10" s="76"/>
      <c r="B10" s="76"/>
      <c r="C10" s="76"/>
      <c r="D10" s="76"/>
      <c r="E10" s="79"/>
      <c r="F10" s="76"/>
      <c r="G10" s="76"/>
      <c r="H10" s="80"/>
      <c r="I10" s="80"/>
    </row>
    <row r="11" ht="20.1" customHeight="1" spans="1:9">
      <c r="A11" s="76"/>
      <c r="B11" s="76"/>
      <c r="C11" s="76"/>
      <c r="D11" s="76"/>
      <c r="E11" s="79"/>
      <c r="F11" s="76"/>
      <c r="G11" s="76"/>
      <c r="H11" s="80"/>
      <c r="I11" s="80"/>
    </row>
    <row r="12" ht="20.1" customHeight="1" spans="1:9">
      <c r="A12" s="76"/>
      <c r="B12" s="76"/>
      <c r="C12" s="76"/>
      <c r="D12" s="76"/>
      <c r="E12" s="77"/>
      <c r="F12" s="76"/>
      <c r="G12" s="76"/>
      <c r="H12" s="80"/>
      <c r="I12" s="80"/>
    </row>
    <row r="13" ht="20.1" customHeight="1" spans="1:9">
      <c r="A13" s="76"/>
      <c r="B13" s="76"/>
      <c r="C13" s="76"/>
      <c r="D13" s="76"/>
      <c r="E13" s="77"/>
      <c r="F13" s="76"/>
      <c r="G13" s="76"/>
      <c r="H13" s="80"/>
      <c r="I13" s="80"/>
    </row>
    <row r="14" ht="20.1" customHeight="1" spans="1:9">
      <c r="A14" s="76"/>
      <c r="B14" s="76"/>
      <c r="C14" s="76"/>
      <c r="D14" s="76"/>
      <c r="E14" s="79"/>
      <c r="F14" s="76"/>
      <c r="G14" s="76"/>
      <c r="H14" s="80"/>
      <c r="I14" s="80"/>
    </row>
    <row r="15" ht="20.1" customHeight="1" spans="1:9">
      <c r="A15" s="76"/>
      <c r="B15" s="76"/>
      <c r="C15" s="76"/>
      <c r="D15" s="76"/>
      <c r="E15" s="79"/>
      <c r="F15" s="76"/>
      <c r="G15" s="76"/>
      <c r="H15" s="80"/>
      <c r="I15" s="80"/>
    </row>
    <row r="16" ht="20.1" customHeight="1" spans="1:9">
      <c r="A16" s="76"/>
      <c r="B16" s="76"/>
      <c r="C16" s="76"/>
      <c r="D16" s="76"/>
      <c r="E16" s="77"/>
      <c r="F16" s="76"/>
      <c r="G16" s="76"/>
      <c r="H16" s="80"/>
      <c r="I16" s="80"/>
    </row>
    <row r="17" ht="20.1" customHeight="1" spans="1:9">
      <c r="A17" s="76"/>
      <c r="B17" s="76"/>
      <c r="C17" s="76"/>
      <c r="D17" s="76"/>
      <c r="E17" s="77"/>
      <c r="F17" s="76"/>
      <c r="G17" s="76"/>
      <c r="H17" s="80"/>
      <c r="I17" s="80"/>
    </row>
    <row r="18" ht="20.1" customHeight="1" spans="1:9">
      <c r="A18" s="76"/>
      <c r="B18" s="76"/>
      <c r="C18" s="76"/>
      <c r="D18" s="76"/>
      <c r="E18" s="81"/>
      <c r="F18" s="76"/>
      <c r="G18" s="76"/>
      <c r="H18" s="80"/>
      <c r="I18" s="80"/>
    </row>
    <row r="19" ht="20.1" customHeight="1" spans="1:9">
      <c r="A19" s="76"/>
      <c r="B19" s="76"/>
      <c r="C19" s="76"/>
      <c r="D19" s="76"/>
      <c r="E19" s="79"/>
      <c r="F19" s="76"/>
      <c r="G19" s="76"/>
      <c r="H19" s="80"/>
      <c r="I19" s="80"/>
    </row>
    <row r="20" ht="20.1" customHeight="1" spans="1:9">
      <c r="A20" s="79"/>
      <c r="B20" s="79"/>
      <c r="C20" s="79"/>
      <c r="D20" s="79"/>
      <c r="E20" s="79"/>
      <c r="F20" s="76"/>
      <c r="G20" s="76"/>
      <c r="H20" s="80"/>
      <c r="I20" s="80"/>
    </row>
    <row r="21" ht="20.1" customHeight="1" spans="1:9">
      <c r="A21" s="80"/>
      <c r="B21" s="80"/>
      <c r="C21" s="80"/>
      <c r="D21" s="80"/>
      <c r="E21" s="82"/>
      <c r="F21" s="80"/>
      <c r="G21" s="80"/>
      <c r="H21" s="80"/>
      <c r="I21" s="80"/>
    </row>
    <row r="22" ht="20.1" customHeight="1" spans="1:9">
      <c r="A22" s="80"/>
      <c r="B22" s="80"/>
      <c r="C22" s="80"/>
      <c r="D22" s="80"/>
      <c r="E22" s="82"/>
      <c r="F22" s="80"/>
      <c r="G22" s="80"/>
      <c r="H22" s="80"/>
      <c r="I22" s="80"/>
    </row>
    <row r="23" ht="20.1" customHeight="1" spans="1:9">
      <c r="A23" s="80"/>
      <c r="B23" s="80"/>
      <c r="C23" s="80"/>
      <c r="D23" s="80"/>
      <c r="E23" s="82"/>
      <c r="F23" s="80"/>
      <c r="G23" s="80"/>
      <c r="H23" s="80"/>
      <c r="I23" s="80"/>
    </row>
    <row r="24" ht="20.1" customHeight="1" spans="1:9">
      <c r="A24" s="80"/>
      <c r="B24" s="80"/>
      <c r="C24" s="80"/>
      <c r="D24" s="80"/>
      <c r="E24" s="82"/>
      <c r="F24" s="80"/>
      <c r="G24" s="80"/>
      <c r="H24" s="80"/>
      <c r="I24" s="80"/>
    </row>
    <row r="25" ht="20.1" customHeight="1" spans="1:9">
      <c r="A25" s="80"/>
      <c r="B25" s="80"/>
      <c r="C25" s="80"/>
      <c r="D25" s="80"/>
      <c r="E25" s="82"/>
      <c r="F25" s="80"/>
      <c r="G25" s="80"/>
      <c r="H25" s="80"/>
      <c r="I25" s="80"/>
    </row>
    <row r="26" ht="20.1" customHeight="1" spans="1:9">
      <c r="A26" s="80"/>
      <c r="B26" s="80"/>
      <c r="C26" s="80"/>
      <c r="D26" s="80"/>
      <c r="E26" s="82"/>
      <c r="F26" s="80"/>
      <c r="G26" s="80"/>
      <c r="H26" s="80"/>
      <c r="I26" s="80"/>
    </row>
    <row r="27" ht="20.1" customHeight="1" spans="1:9">
      <c r="A27" s="80"/>
      <c r="B27" s="80"/>
      <c r="C27" s="80"/>
      <c r="D27" s="80"/>
      <c r="E27" s="82"/>
      <c r="F27" s="80"/>
      <c r="G27" s="80"/>
      <c r="H27" s="80"/>
      <c r="I27" s="80"/>
    </row>
    <row r="28" ht="20.1" customHeight="1" spans="1:9">
      <c r="A28" s="80"/>
      <c r="B28" s="80"/>
      <c r="C28" s="80"/>
      <c r="D28" s="80"/>
      <c r="E28" s="82"/>
      <c r="F28" s="80"/>
      <c r="G28" s="80"/>
      <c r="H28" s="80"/>
      <c r="I28" s="80"/>
    </row>
    <row r="29" ht="20.1" customHeight="1" spans="1:9">
      <c r="A29" s="80"/>
      <c r="B29" s="80"/>
      <c r="C29" s="80"/>
      <c r="D29" s="80"/>
      <c r="E29" s="82"/>
      <c r="F29" s="80"/>
      <c r="G29" s="80"/>
      <c r="H29" s="80"/>
      <c r="I29" s="80"/>
    </row>
    <row r="30" ht="20.1" customHeight="1" spans="1:9">
      <c r="A30" s="80"/>
      <c r="B30" s="80"/>
      <c r="C30" s="80"/>
      <c r="D30" s="80"/>
      <c r="E30" s="82"/>
      <c r="F30" s="80"/>
      <c r="G30" s="80"/>
      <c r="H30" s="80"/>
      <c r="I30" s="80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F16" sqref="F16"/>
    </sheetView>
  </sheetViews>
  <sheetFormatPr defaultColWidth="9.16666666666667" defaultRowHeight="12.75" customHeight="1"/>
  <cols>
    <col min="1" max="1" width="12.1666666666667" customWidth="1"/>
    <col min="2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1"/>
      <c r="B1" s="22"/>
      <c r="C1" s="22"/>
      <c r="D1" s="22"/>
      <c r="E1" s="22"/>
      <c r="F1" s="22"/>
      <c r="G1" s="22"/>
      <c r="H1" s="23" t="s">
        <v>441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</row>
    <row r="2" ht="20.1" customHeight="1" spans="1:245">
      <c r="A2" s="24" t="s">
        <v>442</v>
      </c>
      <c r="B2" s="24"/>
      <c r="C2" s="24"/>
      <c r="D2" s="24"/>
      <c r="E2" s="24"/>
      <c r="F2" s="24"/>
      <c r="G2" s="24"/>
      <c r="H2" s="24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</row>
    <row r="3" ht="20.1" customHeight="1" spans="1:245">
      <c r="A3" s="25"/>
      <c r="B3" s="25"/>
      <c r="C3" s="25"/>
      <c r="D3" s="25"/>
      <c r="E3" s="25"/>
      <c r="F3" s="26"/>
      <c r="G3" s="26"/>
      <c r="H3" s="27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</row>
    <row r="4" ht="20.1" customHeight="1" spans="1:245">
      <c r="A4" s="28" t="s">
        <v>60</v>
      </c>
      <c r="B4" s="29"/>
      <c r="C4" s="29"/>
      <c r="D4" s="29"/>
      <c r="E4" s="30"/>
      <c r="F4" s="31" t="s">
        <v>443</v>
      </c>
      <c r="G4" s="32"/>
      <c r="H4" s="3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</row>
    <row r="5" ht="20.1" customHeight="1" spans="1:245">
      <c r="A5" s="28" t="s">
        <v>69</v>
      </c>
      <c r="B5" s="29"/>
      <c r="C5" s="30"/>
      <c r="D5" s="33" t="s">
        <v>70</v>
      </c>
      <c r="E5" s="34" t="s">
        <v>107</v>
      </c>
      <c r="F5" s="18" t="s">
        <v>61</v>
      </c>
      <c r="G5" s="18" t="s">
        <v>103</v>
      </c>
      <c r="H5" s="32" t="s">
        <v>104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</row>
    <row r="6" ht="20.1" customHeight="1" spans="1:245">
      <c r="A6" s="35" t="s">
        <v>81</v>
      </c>
      <c r="B6" s="36" t="s">
        <v>82</v>
      </c>
      <c r="C6" s="37" t="s">
        <v>83</v>
      </c>
      <c r="D6" s="38"/>
      <c r="E6" s="39"/>
      <c r="F6" s="40"/>
      <c r="G6" s="40"/>
      <c r="H6" s="41"/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</row>
    <row r="7" ht="20.1" customHeight="1" spans="1:245">
      <c r="A7" s="42"/>
      <c r="B7" s="42"/>
      <c r="C7" s="42"/>
      <c r="D7" s="42"/>
      <c r="E7" s="42"/>
      <c r="F7" s="43"/>
      <c r="G7" s="44"/>
      <c r="H7" s="45"/>
      <c r="I7" s="58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</row>
    <row r="8" ht="20.1" customHeight="1" spans="1:245">
      <c r="A8" s="46" t="s">
        <v>423</v>
      </c>
      <c r="B8" s="46"/>
      <c r="C8" s="46"/>
      <c r="D8" s="47"/>
      <c r="E8" s="47"/>
      <c r="F8" s="47"/>
      <c r="G8" s="4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ht="20.1" customHeight="1" spans="1:245">
      <c r="A9" s="48"/>
      <c r="B9" s="48"/>
      <c r="C9" s="48"/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</row>
    <row r="10" ht="20.1" customHeight="1" spans="1:245">
      <c r="A10" s="48"/>
      <c r="B10" s="48"/>
      <c r="C10" s="48"/>
      <c r="D10" s="48"/>
      <c r="E10" s="48"/>
      <c r="F10" s="48"/>
      <c r="G10" s="48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</row>
    <row r="11" ht="20.1" customHeight="1" spans="1:245">
      <c r="A11" s="48"/>
      <c r="B11" s="48"/>
      <c r="C11" s="48"/>
      <c r="D11" s="49"/>
      <c r="E11" s="49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</row>
    <row r="12" ht="20.1" customHeight="1" spans="1:245">
      <c r="A12" s="48"/>
      <c r="B12" s="48"/>
      <c r="C12" s="48"/>
      <c r="D12" s="49"/>
      <c r="E12" s="49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</row>
    <row r="13" ht="20.1" customHeight="1" spans="1:245">
      <c r="A13" s="48"/>
      <c r="B13" s="48"/>
      <c r="C13" s="48"/>
      <c r="D13" s="48"/>
      <c r="E13" s="48"/>
      <c r="F13" s="48"/>
      <c r="G13" s="48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</row>
    <row r="14" ht="20.1" customHeight="1" spans="1:245">
      <c r="A14" s="48"/>
      <c r="B14" s="48"/>
      <c r="C14" s="48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</row>
    <row r="15" ht="20.1" customHeight="1" spans="1:245">
      <c r="A15" s="50"/>
      <c r="B15" s="48"/>
      <c r="C15" s="48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</row>
    <row r="16" ht="20.1" customHeight="1" spans="1:245">
      <c r="A16" s="50"/>
      <c r="B16" s="50"/>
      <c r="C16" s="48"/>
      <c r="D16" s="48"/>
      <c r="E16" s="50"/>
      <c r="F16" s="50"/>
      <c r="G16" s="50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</row>
    <row r="17" ht="20.1" customHeight="1" spans="1:245">
      <c r="A17" s="50"/>
      <c r="B17" s="50"/>
      <c r="C17" s="48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</row>
    <row r="18" ht="20.1" customHeight="1" spans="1:245">
      <c r="A18" s="48"/>
      <c r="B18" s="50"/>
      <c r="C18" s="48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</row>
    <row r="19" ht="20.1" customHeight="1" spans="1:245">
      <c r="A19" s="48"/>
      <c r="B19" s="50"/>
      <c r="C19" s="50"/>
      <c r="D19" s="50"/>
      <c r="E19" s="50"/>
      <c r="F19" s="50"/>
      <c r="G19" s="50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</row>
    <row r="20" ht="20.1" customHeight="1" spans="1:245">
      <c r="A20" s="50"/>
      <c r="B20" s="50"/>
      <c r="C20" s="50"/>
      <c r="D20" s="49"/>
      <c r="E20" s="49"/>
      <c r="F20" s="49"/>
      <c r="G20" s="49"/>
      <c r="H20" s="49"/>
      <c r="I20" s="50"/>
      <c r="J20" s="4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</row>
    <row r="21" ht="20.1" customHeight="1" spans="1:245">
      <c r="A21" s="50"/>
      <c r="B21" s="50"/>
      <c r="C21" s="50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</row>
    <row r="22" ht="20.1" customHeight="1" spans="1:245">
      <c r="A22" s="50"/>
      <c r="B22" s="50"/>
      <c r="C22" s="50"/>
      <c r="D22" s="50"/>
      <c r="E22" s="50"/>
      <c r="F22" s="50"/>
      <c r="G22" s="50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</row>
    <row r="23" ht="20.1" customHeight="1" spans="1:245">
      <c r="A23" s="50"/>
      <c r="B23" s="50"/>
      <c r="C23" s="50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</row>
    <row r="24" ht="20.1" customHeight="1" spans="1:245">
      <c r="A24" s="50"/>
      <c r="B24" s="50"/>
      <c r="C24" s="50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</row>
    <row r="25" ht="20.1" customHeight="1" spans="1:245">
      <c r="A25" s="50"/>
      <c r="B25" s="50"/>
      <c r="C25" s="50"/>
      <c r="D25" s="50"/>
      <c r="E25" s="50"/>
      <c r="F25" s="50"/>
      <c r="G25" s="50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</row>
    <row r="26" ht="20.1" customHeight="1" spans="1:245">
      <c r="A26" s="50"/>
      <c r="B26" s="50"/>
      <c r="C26" s="50"/>
      <c r="D26" s="49"/>
      <c r="E26" s="49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</row>
    <row r="27" ht="20.1" customHeight="1" spans="1:245">
      <c r="A27" s="50"/>
      <c r="B27" s="50"/>
      <c r="C27" s="50"/>
      <c r="D27" s="49"/>
      <c r="E27" s="49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</row>
    <row r="28" ht="20.1" customHeight="1" spans="1:245">
      <c r="A28" s="50"/>
      <c r="B28" s="50"/>
      <c r="C28" s="50"/>
      <c r="D28" s="50"/>
      <c r="E28" s="50"/>
      <c r="F28" s="50"/>
      <c r="G28" s="50"/>
      <c r="H28" s="4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</row>
    <row r="29" ht="20.1" customHeight="1" spans="1:245">
      <c r="A29" s="50"/>
      <c r="B29" s="50"/>
      <c r="C29" s="50"/>
      <c r="D29" s="49"/>
      <c r="E29" s="49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</row>
    <row r="30" ht="20.1" customHeight="1" spans="1:245">
      <c r="A30" s="50"/>
      <c r="B30" s="50"/>
      <c r="C30" s="50"/>
      <c r="D30" s="49"/>
      <c r="E30" s="49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</row>
    <row r="31" ht="20.1" customHeight="1" spans="1:245">
      <c r="A31" s="50"/>
      <c r="B31" s="50"/>
      <c r="C31" s="50"/>
      <c r="D31" s="50"/>
      <c r="E31" s="50"/>
      <c r="F31" s="50"/>
      <c r="G31" s="50"/>
      <c r="H31" s="4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</row>
    <row r="32" ht="20.1" customHeight="1" spans="1:245">
      <c r="A32" s="50"/>
      <c r="B32" s="50"/>
      <c r="C32" s="50"/>
      <c r="D32" s="50"/>
      <c r="E32" s="51"/>
      <c r="F32" s="51"/>
      <c r="G32" s="51"/>
      <c r="H32" s="4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</row>
    <row r="33" ht="20.1" customHeight="1" spans="1:245">
      <c r="A33" s="50"/>
      <c r="B33" s="50"/>
      <c r="C33" s="50"/>
      <c r="D33" s="50"/>
      <c r="E33" s="51"/>
      <c r="F33" s="51"/>
      <c r="G33" s="51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</row>
    <row r="34" ht="20.1" customHeight="1" spans="1:245">
      <c r="A34" s="50"/>
      <c r="B34" s="50"/>
      <c r="C34" s="50"/>
      <c r="D34" s="50"/>
      <c r="E34" s="50"/>
      <c r="F34" s="50"/>
      <c r="G34" s="5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</row>
    <row r="35" ht="20.1" customHeight="1" spans="1:245">
      <c r="A35" s="50"/>
      <c r="B35" s="50"/>
      <c r="C35" s="50"/>
      <c r="D35" s="50"/>
      <c r="E35" s="52"/>
      <c r="F35" s="52"/>
      <c r="G35" s="52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</row>
    <row r="36" ht="20.1" customHeight="1" spans="1:245">
      <c r="A36" s="53"/>
      <c r="B36" s="53"/>
      <c r="C36" s="53"/>
      <c r="D36" s="53"/>
      <c r="E36" s="54"/>
      <c r="F36" s="54"/>
      <c r="G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</row>
    <row r="37" ht="20.1" customHeight="1" spans="1:245">
      <c r="A37" s="55"/>
      <c r="B37" s="55"/>
      <c r="C37" s="55"/>
      <c r="D37" s="55"/>
      <c r="E37" s="55"/>
      <c r="F37" s="55"/>
      <c r="G37" s="55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</row>
    <row r="38" ht="20.1" customHeight="1" spans="1:245">
      <c r="A38" s="53"/>
      <c r="B38" s="53"/>
      <c r="C38" s="53"/>
      <c r="D38" s="53"/>
      <c r="E38" s="53"/>
      <c r="F38" s="53"/>
      <c r="G38" s="53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</row>
    <row r="39" ht="20.1" customHeight="1" spans="1:245">
      <c r="A39" s="57"/>
      <c r="B39" s="57"/>
      <c r="C39" s="57"/>
      <c r="D39" s="57"/>
      <c r="E39" s="57"/>
      <c r="F39" s="53"/>
      <c r="G39" s="53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</row>
    <row r="40" ht="20.1" customHeight="1" spans="1:245">
      <c r="A40" s="57"/>
      <c r="B40" s="57"/>
      <c r="C40" s="57"/>
      <c r="D40" s="57"/>
      <c r="E40" s="57"/>
      <c r="F40" s="53"/>
      <c r="G40" s="53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</row>
    <row r="41" ht="20.1" customHeight="1" spans="1:245">
      <c r="A41" s="57"/>
      <c r="B41" s="57"/>
      <c r="C41" s="57"/>
      <c r="D41" s="57"/>
      <c r="E41" s="57"/>
      <c r="F41" s="53"/>
      <c r="G41" s="53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</row>
    <row r="42" ht="20.1" customHeight="1" spans="1:245">
      <c r="A42" s="57"/>
      <c r="B42" s="57"/>
      <c r="C42" s="57"/>
      <c r="D42" s="57"/>
      <c r="E42" s="57"/>
      <c r="F42" s="53"/>
      <c r="G42" s="53"/>
      <c r="H42" s="56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</row>
    <row r="43" ht="20.1" customHeight="1" spans="1:245">
      <c r="A43" s="57"/>
      <c r="B43" s="57"/>
      <c r="C43" s="57"/>
      <c r="D43" s="57"/>
      <c r="E43" s="57"/>
      <c r="F43" s="53"/>
      <c r="G43" s="53"/>
      <c r="H43" s="56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</row>
    <row r="44" ht="20.1" customHeight="1" spans="1:245">
      <c r="A44" s="57"/>
      <c r="B44" s="57"/>
      <c r="C44" s="57"/>
      <c r="D44" s="57"/>
      <c r="E44" s="57"/>
      <c r="F44" s="53"/>
      <c r="G44" s="53"/>
      <c r="H44" s="5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</row>
    <row r="45" ht="20.1" customHeight="1" spans="1:245">
      <c r="A45" s="57"/>
      <c r="B45" s="57"/>
      <c r="C45" s="57"/>
      <c r="D45" s="57"/>
      <c r="E45" s="57"/>
      <c r="F45" s="53"/>
      <c r="G45" s="53"/>
      <c r="H45" s="56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</row>
    <row r="46" ht="20.1" customHeight="1" spans="1:245">
      <c r="A46" s="57"/>
      <c r="B46" s="57"/>
      <c r="C46" s="57"/>
      <c r="D46" s="57"/>
      <c r="E46" s="57"/>
      <c r="F46" s="53"/>
      <c r="G46" s="53"/>
      <c r="H46" s="56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</row>
    <row r="47" ht="20.1" customHeight="1" spans="1:245">
      <c r="A47" s="57"/>
      <c r="B47" s="57"/>
      <c r="C47" s="57"/>
      <c r="D47" s="57"/>
      <c r="E47" s="57"/>
      <c r="F47" s="53"/>
      <c r="G47" s="53"/>
      <c r="H47" s="56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</row>
    <row r="48" ht="20.1" customHeight="1" spans="1:245">
      <c r="A48" s="57"/>
      <c r="B48" s="57"/>
      <c r="C48" s="57"/>
      <c r="D48" s="57"/>
      <c r="E48" s="57"/>
      <c r="F48" s="53"/>
      <c r="G48" s="53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scale="94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S14" sqref="S14"/>
    </sheetView>
  </sheetViews>
  <sheetFormatPr defaultColWidth="12" defaultRowHeight="11.25"/>
  <cols>
    <col min="1" max="1" width="15.3333333333333" style="9" customWidth="1"/>
    <col min="2" max="2" width="16.5" style="9" customWidth="1"/>
    <col min="3" max="3" width="10.6666666666667" style="9" customWidth="1"/>
    <col min="4" max="4" width="12.8333333333333" style="9" customWidth="1"/>
    <col min="5" max="5" width="25.6666666666667" style="9" customWidth="1"/>
    <col min="6" max="6" width="10.3333333333333" style="9" customWidth="1"/>
    <col min="7" max="7" width="12.8333333333333" style="9" customWidth="1"/>
    <col min="8" max="8" width="20.5" style="9" customWidth="1"/>
    <col min="9" max="9" width="6.16666666666667" style="9" customWidth="1"/>
    <col min="10" max="12" width="6.83333333333333" style="9" customWidth="1"/>
    <col min="13" max="13" width="10.5" style="9" customWidth="1"/>
    <col min="14" max="14" width="6.5" style="9" customWidth="1"/>
    <col min="15" max="15" width="13" style="9" customWidth="1"/>
    <col min="16" max="16384" width="12" style="9"/>
  </cols>
  <sheetData>
    <row r="1" ht="16.35" customHeight="1" spans="2:14">
      <c r="B1" s="10"/>
      <c r="D1" s="11"/>
      <c r="E1" s="11"/>
      <c r="F1" s="12"/>
      <c r="H1" s="12"/>
      <c r="M1" s="12"/>
      <c r="N1" s="19"/>
    </row>
    <row r="2" ht="22.9" customHeight="1" spans="1:14">
      <c r="A2" s="13" t="s">
        <v>444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9" t="s">
        <v>54</v>
      </c>
    </row>
    <row r="3" ht="44.1" customHeight="1" spans="1:1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445</v>
      </c>
      <c r="N3" s="19"/>
    </row>
    <row r="4" ht="42.95" customHeight="1" spans="1:14">
      <c r="A4" s="15" t="s">
        <v>5</v>
      </c>
      <c r="B4" s="15" t="s">
        <v>421</v>
      </c>
      <c r="C4" s="15" t="s">
        <v>446</v>
      </c>
      <c r="D4" s="15" t="s">
        <v>447</v>
      </c>
      <c r="E4" s="15" t="s">
        <v>448</v>
      </c>
      <c r="F4" s="15" t="s">
        <v>449</v>
      </c>
      <c r="G4" s="15" t="s">
        <v>450</v>
      </c>
      <c r="H4" s="15" t="s">
        <v>451</v>
      </c>
      <c r="I4" s="15" t="s">
        <v>452</v>
      </c>
      <c r="J4" s="15" t="s">
        <v>453</v>
      </c>
      <c r="K4" s="15" t="s">
        <v>454</v>
      </c>
      <c r="L4" s="15" t="s">
        <v>455</v>
      </c>
      <c r="M4" s="15" t="s">
        <v>456</v>
      </c>
      <c r="N4" s="19"/>
    </row>
    <row r="5" ht="20.25" customHeight="1" spans="1:13">
      <c r="A5" s="16" t="s">
        <v>457</v>
      </c>
      <c r="B5" s="16" t="s">
        <v>458</v>
      </c>
      <c r="C5" s="16" t="s">
        <v>459</v>
      </c>
      <c r="D5" s="17">
        <f>23.75*10000</f>
        <v>237500</v>
      </c>
      <c r="E5" s="16" t="s">
        <v>460</v>
      </c>
      <c r="F5" s="16" t="s">
        <v>461</v>
      </c>
      <c r="G5" s="16" t="s">
        <v>462</v>
      </c>
      <c r="H5" s="16" t="s">
        <v>463</v>
      </c>
      <c r="I5" s="16" t="s">
        <v>464</v>
      </c>
      <c r="J5" s="16" t="s">
        <v>465</v>
      </c>
      <c r="K5" s="16" t="s">
        <v>466</v>
      </c>
      <c r="L5" s="16" t="s">
        <v>459</v>
      </c>
      <c r="M5" s="16" t="s">
        <v>467</v>
      </c>
    </row>
    <row r="6" ht="45" customHeight="1" spans="1:13">
      <c r="A6" s="16"/>
      <c r="B6" s="16"/>
      <c r="C6" s="16" t="s">
        <v>459</v>
      </c>
      <c r="D6" s="17"/>
      <c r="E6" s="16"/>
      <c r="F6" s="16" t="s">
        <v>461</v>
      </c>
      <c r="G6" s="16" t="s">
        <v>468</v>
      </c>
      <c r="H6" s="16" t="s">
        <v>469</v>
      </c>
      <c r="I6" s="16" t="s">
        <v>464</v>
      </c>
      <c r="J6" s="16" t="s">
        <v>470</v>
      </c>
      <c r="K6" s="16" t="s">
        <v>471</v>
      </c>
      <c r="L6" s="16" t="s">
        <v>459</v>
      </c>
      <c r="M6" s="16" t="s">
        <v>467</v>
      </c>
    </row>
    <row r="7" ht="45" customHeight="1" spans="1:13">
      <c r="A7" s="16" t="s">
        <v>457</v>
      </c>
      <c r="B7" s="16"/>
      <c r="C7" s="16" t="s">
        <v>459</v>
      </c>
      <c r="D7" s="17"/>
      <c r="E7" s="16"/>
      <c r="F7" s="16" t="s">
        <v>472</v>
      </c>
      <c r="G7" s="16" t="s">
        <v>473</v>
      </c>
      <c r="H7" s="16" t="s">
        <v>474</v>
      </c>
      <c r="I7" s="16" t="s">
        <v>464</v>
      </c>
      <c r="J7" s="16" t="s">
        <v>475</v>
      </c>
      <c r="K7" s="16" t="s">
        <v>471</v>
      </c>
      <c r="L7" s="16" t="s">
        <v>459</v>
      </c>
      <c r="M7" s="16" t="s">
        <v>467</v>
      </c>
    </row>
    <row r="8" ht="32.25" customHeight="1" spans="1:13">
      <c r="A8" s="16"/>
      <c r="B8" s="16"/>
      <c r="C8" s="16" t="s">
        <v>459</v>
      </c>
      <c r="D8" s="17"/>
      <c r="E8" s="16"/>
      <c r="F8" s="16" t="s">
        <v>472</v>
      </c>
      <c r="G8" s="16" t="s">
        <v>473</v>
      </c>
      <c r="H8" s="16" t="s">
        <v>476</v>
      </c>
      <c r="I8" s="16" t="s">
        <v>477</v>
      </c>
      <c r="J8" s="16" t="s">
        <v>475</v>
      </c>
      <c r="K8" s="16" t="s">
        <v>471</v>
      </c>
      <c r="L8" s="16" t="s">
        <v>459</v>
      </c>
      <c r="M8" s="16" t="s">
        <v>478</v>
      </c>
    </row>
    <row r="9" ht="32.25" customHeight="1" spans="1:13">
      <c r="A9" s="18" t="s">
        <v>457</v>
      </c>
      <c r="B9" s="16" t="s">
        <v>479</v>
      </c>
      <c r="C9" s="16" t="s">
        <v>459</v>
      </c>
      <c r="D9" s="17">
        <f>106.875*10000</f>
        <v>1068750</v>
      </c>
      <c r="E9" s="16" t="s">
        <v>460</v>
      </c>
      <c r="F9" s="16" t="s">
        <v>461</v>
      </c>
      <c r="G9" s="16" t="s">
        <v>462</v>
      </c>
      <c r="H9" s="16" t="s">
        <v>463</v>
      </c>
      <c r="I9" s="16" t="s">
        <v>464</v>
      </c>
      <c r="J9" s="16" t="s">
        <v>465</v>
      </c>
      <c r="K9" s="16" t="s">
        <v>466</v>
      </c>
      <c r="L9" s="16" t="s">
        <v>459</v>
      </c>
      <c r="M9" s="16" t="s">
        <v>467</v>
      </c>
    </row>
    <row r="10" ht="45" customHeight="1" spans="1:13">
      <c r="A10" s="18"/>
      <c r="B10" s="16"/>
      <c r="C10" s="16" t="s">
        <v>459</v>
      </c>
      <c r="D10" s="17"/>
      <c r="E10" s="16"/>
      <c r="F10" s="16" t="s">
        <v>461</v>
      </c>
      <c r="G10" s="16" t="s">
        <v>468</v>
      </c>
      <c r="H10" s="16" t="s">
        <v>469</v>
      </c>
      <c r="I10" s="16" t="s">
        <v>464</v>
      </c>
      <c r="J10" s="16" t="s">
        <v>470</v>
      </c>
      <c r="K10" s="16" t="s">
        <v>471</v>
      </c>
      <c r="L10" s="16" t="s">
        <v>459</v>
      </c>
      <c r="M10" s="16" t="s">
        <v>467</v>
      </c>
    </row>
    <row r="11" ht="45" customHeight="1" spans="1:13">
      <c r="A11" s="18"/>
      <c r="B11" s="16"/>
      <c r="C11" s="16" t="s">
        <v>459</v>
      </c>
      <c r="D11" s="17"/>
      <c r="E11" s="16"/>
      <c r="F11" s="16" t="s">
        <v>472</v>
      </c>
      <c r="G11" s="16" t="s">
        <v>473</v>
      </c>
      <c r="H11" s="16" t="s">
        <v>474</v>
      </c>
      <c r="I11" s="16" t="s">
        <v>464</v>
      </c>
      <c r="J11" s="16" t="s">
        <v>475</v>
      </c>
      <c r="K11" s="16" t="s">
        <v>471</v>
      </c>
      <c r="L11" s="16" t="s">
        <v>459</v>
      </c>
      <c r="M11" s="16" t="s">
        <v>467</v>
      </c>
    </row>
    <row r="12" ht="33" customHeight="1" spans="1:13">
      <c r="A12" s="18"/>
      <c r="B12" s="16"/>
      <c r="C12" s="16" t="s">
        <v>459</v>
      </c>
      <c r="D12" s="17"/>
      <c r="E12" s="16"/>
      <c r="F12" s="16" t="s">
        <v>472</v>
      </c>
      <c r="G12" s="16" t="s">
        <v>473</v>
      </c>
      <c r="H12" s="16" t="s">
        <v>476</v>
      </c>
      <c r="I12" s="16" t="s">
        <v>477</v>
      </c>
      <c r="J12" s="16" t="s">
        <v>475</v>
      </c>
      <c r="K12" s="16" t="s">
        <v>471</v>
      </c>
      <c r="L12" s="16" t="s">
        <v>459</v>
      </c>
      <c r="M12" s="16" t="s">
        <v>478</v>
      </c>
    </row>
  </sheetData>
  <mergeCells count="11">
    <mergeCell ref="A2:M2"/>
    <mergeCell ref="A3:E3"/>
    <mergeCell ref="A5:A6"/>
    <mergeCell ref="A7:A8"/>
    <mergeCell ref="A9:A12"/>
    <mergeCell ref="B5:B8"/>
    <mergeCell ref="B9:B12"/>
    <mergeCell ref="D5:D8"/>
    <mergeCell ref="D9:D12"/>
    <mergeCell ref="E5:E8"/>
    <mergeCell ref="E9:E12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10" workbookViewId="0">
      <selection activeCell="P13" sqref="P13"/>
    </sheetView>
  </sheetViews>
  <sheetFormatPr defaultColWidth="9" defaultRowHeight="11.25" outlineLevelCol="7"/>
  <cols>
    <col min="1" max="1" width="9.33333333333333"/>
    <col min="2" max="2" width="13.6666666666667" customWidth="1"/>
    <col min="3" max="3" width="13.8333333333333" customWidth="1"/>
    <col min="4" max="5" width="13.1666666666667" customWidth="1"/>
    <col min="6" max="7" width="16.6666666666667" customWidth="1"/>
    <col min="8" max="8" width="10" customWidth="1"/>
  </cols>
  <sheetData>
    <row r="1" ht="31.5" customHeight="1" spans="1:8">
      <c r="A1" s="1" t="s">
        <v>480</v>
      </c>
      <c r="B1" s="1"/>
      <c r="C1" s="1"/>
      <c r="D1" s="1"/>
      <c r="E1" s="1"/>
      <c r="F1" s="1"/>
      <c r="G1" s="1"/>
      <c r="H1" s="1"/>
    </row>
    <row r="2" spans="1:8">
      <c r="A2" s="2" t="s">
        <v>481</v>
      </c>
      <c r="B2" s="2"/>
      <c r="C2" s="2"/>
      <c r="D2" s="2"/>
      <c r="E2" s="2"/>
      <c r="F2" s="2"/>
      <c r="G2" s="2"/>
      <c r="H2" s="2"/>
    </row>
    <row r="3" ht="13.5" customHeight="1" spans="1:8">
      <c r="A3" s="3"/>
      <c r="B3" s="3"/>
      <c r="C3" s="3"/>
      <c r="D3" s="3"/>
      <c r="E3" s="3"/>
      <c r="F3" s="3"/>
      <c r="G3" s="3"/>
      <c r="H3" s="3"/>
    </row>
    <row r="4" ht="30" customHeight="1" spans="1:8">
      <c r="A4" s="4" t="s">
        <v>431</v>
      </c>
      <c r="B4" s="4"/>
      <c r="C4" s="4"/>
      <c r="D4" s="5" t="s">
        <v>433</v>
      </c>
      <c r="E4" s="4"/>
      <c r="F4" s="4"/>
      <c r="G4" s="4"/>
      <c r="H4" s="4"/>
    </row>
    <row r="5" ht="27" customHeight="1" spans="1:8">
      <c r="A5" s="4" t="s">
        <v>482</v>
      </c>
      <c r="B5" s="4" t="s">
        <v>483</v>
      </c>
      <c r="C5" s="4"/>
      <c r="D5" s="4" t="s">
        <v>484</v>
      </c>
      <c r="E5" s="4"/>
      <c r="F5" s="4"/>
      <c r="G5" s="4"/>
      <c r="H5" s="4"/>
    </row>
    <row r="6" ht="40.5" customHeight="1" spans="1:8">
      <c r="A6" s="4"/>
      <c r="B6" s="6" t="s">
        <v>485</v>
      </c>
      <c r="C6" s="6"/>
      <c r="D6" s="6" t="s">
        <v>486</v>
      </c>
      <c r="E6" s="6"/>
      <c r="F6" s="6"/>
      <c r="G6" s="6"/>
      <c r="H6" s="6"/>
    </row>
    <row r="7" ht="40.5" customHeight="1" spans="1:8">
      <c r="A7" s="4"/>
      <c r="B7" s="6" t="s">
        <v>487</v>
      </c>
      <c r="C7" s="6"/>
      <c r="D7" s="6" t="s">
        <v>488</v>
      </c>
      <c r="E7" s="6"/>
      <c r="F7" s="6"/>
      <c r="G7" s="6"/>
      <c r="H7" s="6"/>
    </row>
    <row r="8" ht="40.5" customHeight="1" spans="1:8">
      <c r="A8" s="4"/>
      <c r="B8" s="6" t="s">
        <v>489</v>
      </c>
      <c r="C8" s="6"/>
      <c r="D8" s="6" t="s">
        <v>489</v>
      </c>
      <c r="E8" s="6"/>
      <c r="F8" s="6"/>
      <c r="G8" s="6"/>
      <c r="H8" s="6"/>
    </row>
    <row r="9" ht="66" customHeight="1" spans="1:8">
      <c r="A9" s="4"/>
      <c r="B9" s="4" t="s">
        <v>490</v>
      </c>
      <c r="C9" s="4"/>
      <c r="D9" s="4"/>
      <c r="E9" s="4"/>
      <c r="F9" s="4" t="s">
        <v>491</v>
      </c>
      <c r="G9" s="4" t="s">
        <v>492</v>
      </c>
      <c r="H9" s="4" t="s">
        <v>493</v>
      </c>
    </row>
    <row r="10" ht="87.75" customHeight="1" spans="1:8">
      <c r="A10" s="4"/>
      <c r="B10" s="4"/>
      <c r="C10" s="4"/>
      <c r="D10" s="4"/>
      <c r="E10" s="4"/>
      <c r="F10" s="7">
        <v>8351511.06</v>
      </c>
      <c r="G10" s="7">
        <v>8351511.06</v>
      </c>
      <c r="H10" s="7">
        <v>0</v>
      </c>
    </row>
    <row r="11" ht="66" customHeight="1" spans="1:8">
      <c r="A11" s="4" t="s">
        <v>494</v>
      </c>
      <c r="B11" s="6" t="s">
        <v>495</v>
      </c>
      <c r="C11" s="6"/>
      <c r="D11" s="6"/>
      <c r="E11" s="6"/>
      <c r="F11" s="6"/>
      <c r="G11" s="6"/>
      <c r="H11" s="6"/>
    </row>
    <row r="12" ht="74" customHeight="1" spans="1:8">
      <c r="A12" s="4" t="s">
        <v>496</v>
      </c>
      <c r="B12" s="4" t="s">
        <v>449</v>
      </c>
      <c r="C12" s="4" t="s">
        <v>450</v>
      </c>
      <c r="D12" s="4"/>
      <c r="E12" s="4" t="s">
        <v>451</v>
      </c>
      <c r="F12" s="4"/>
      <c r="G12" s="4" t="s">
        <v>497</v>
      </c>
      <c r="H12" s="4"/>
    </row>
    <row r="13" ht="74" customHeight="1" spans="1:8">
      <c r="A13" s="4"/>
      <c r="B13" s="6" t="s">
        <v>461</v>
      </c>
      <c r="C13" s="6" t="s">
        <v>498</v>
      </c>
      <c r="D13" s="6"/>
      <c r="E13" s="6" t="s">
        <v>499</v>
      </c>
      <c r="F13" s="6"/>
      <c r="G13" s="6" t="s">
        <v>500</v>
      </c>
      <c r="H13" s="6"/>
    </row>
    <row r="14" ht="74" customHeight="1" spans="1:8">
      <c r="A14" s="4"/>
      <c r="B14" s="6" t="s">
        <v>501</v>
      </c>
      <c r="C14" s="6" t="s">
        <v>502</v>
      </c>
      <c r="D14" s="6"/>
      <c r="E14" s="6" t="s">
        <v>503</v>
      </c>
      <c r="F14" s="6"/>
      <c r="G14" s="6" t="s">
        <v>500</v>
      </c>
      <c r="H14" s="6"/>
    </row>
    <row r="15" spans="1:8">
      <c r="A15" s="8"/>
      <c r="B15" s="8"/>
      <c r="C15" s="8"/>
      <c r="D15" s="8"/>
      <c r="E15" s="8"/>
      <c r="F15" s="8"/>
      <c r="G15" s="8"/>
      <c r="H15" s="8"/>
    </row>
  </sheetData>
  <mergeCells count="26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A5:A10"/>
    <mergeCell ref="A12:A14"/>
    <mergeCell ref="B9:E10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老表</cp:lastModifiedBy>
  <cp:revision>0</cp:revision>
  <dcterms:created xsi:type="dcterms:W3CDTF">2021-04-19T03:45:00Z</dcterms:created>
  <cp:lastPrinted>2022-01-21T02:15:00Z</cp:lastPrinted>
  <dcterms:modified xsi:type="dcterms:W3CDTF">2022-04-28T03:49:49Z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EB0D8B6F02624638B5745C79840CBA8F</vt:lpwstr>
  </property>
</Properties>
</file>