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026" windowHeight="10057" activeTab="14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7" r:id="rId14"/>
    <sheet name="部门整体支出绩效目标表" sheetId="18" r:id="rId15"/>
  </sheets>
  <definedNames>
    <definedName name="_xlnm.Print_Area" localSheetId="0">'封面'!$A$1:$A$9</definedName>
    <definedName name="HEADERRANGE" localSheetId="0">'封面'!$A$1:$A$8</definedName>
    <definedName name="DETAILRANGE" localSheetId="0">'封面'!$A$9</definedName>
    <definedName name="_xlnm.Print_Area" localSheetId="5">'2-1'!$A$1:$AI$7</definedName>
    <definedName name="HEADERRANGE" localSheetId="5">'2-1'!$A$1:$AI$6</definedName>
    <definedName name="DETAILRANGE" localSheetId="5">'2-1'!#REF!</definedName>
    <definedName name="_xlnm.Print_Area" localSheetId="2">'1-1'!$A$1:$T$8</definedName>
    <definedName name="HEADERRANGE" localSheetId="2">'1-1'!$A$1:$T$6</definedName>
    <definedName name="DETAILRANGE" localSheetId="2">'1-1'!$A$8:$T$8</definedName>
    <definedName name="_xlnm.Print_Area" localSheetId="7">'3-1'!$A$1:$G$10</definedName>
    <definedName name="HEADERRANGE" localSheetId="7">'3-1'!$A$1:$G$6</definedName>
    <definedName name="DETAILRANGE" localSheetId="7">'3-1'!$A$10:$G$10</definedName>
    <definedName name="_xlnm.Print_Area" localSheetId="3">'1-2'!$A$1:$J$8</definedName>
    <definedName name="HEADERRANGE" localSheetId="3">'1-2'!$A$1:$J$6</definedName>
    <definedName name="DETAILRANGE" localSheetId="3">'1-2'!$A$8:$J$8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6">'3'!$A$1:$DH$8</definedName>
    <definedName name="HEADERRANGE" localSheetId="6">'3'!$A$1:$DH$6</definedName>
    <definedName name="DETAILRANGE" localSheetId="6">'3'!$A$8:$DH$8</definedName>
    <definedName name="_xlnm.Print_Area" localSheetId="8">'3-2'!$A$1:$F$5</definedName>
    <definedName name="HEADERRANGE" localSheetId="8">'3-2'!$A$1:$F$5</definedName>
    <definedName name="DETAILRANGE" localSheetId="8">'3-2'!#REF!</definedName>
    <definedName name="_xlnm.Print_Area" localSheetId="9">'3-3'!$A$1:$H$8</definedName>
    <definedName name="HEADERRANGE" localSheetId="9">'3-3'!$A$1:$H$6</definedName>
    <definedName name="DETAILRANGE" localSheetId="9">'3-3'!$A$8:$H$8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i">#N/A</definedName>
    <definedName name="____xlnm.Print_Titles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<sst xmlns="http://schemas.openxmlformats.org/spreadsheetml/2006/main" count="834" uniqueCount="399">
  <si>
    <t>中共黑水县委宣传部</t>
  </si>
  <si>
    <t>2022年部门预算</t>
  </si>
  <si>
    <t>报送日期：  2022   年  1  月  19 日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</si>
  <si>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</si>
  <si>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</si>
  <si>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</si>
  <si>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</si>
  <si>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</si>
  <si>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</si>
  <si>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</si>
  <si>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</si>
  <si>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</si>
  <si>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</si>
  <si>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</si>
  <si>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</si>
  <si>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</si>
  <si>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</si>
  <si>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</si>
  <si>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</si>
  <si>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</si>
  <si>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</si>
  <si>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</si>
  <si>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</si>
  <si>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</si>
  <si>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</si>
  <si>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</si>
  <si>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</si>
  <si>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</si>
  <si>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</si>
  <si>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</si>
  <si>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</si>
  <si>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</si>
  <si>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</si>
  <si>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</si>
  <si>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</si>
  <si>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</si>
  <si>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</si>
  <si>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</si>
  <si>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</si>
  <si>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</si>
  <si>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</si>
  <si>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</si>
  <si>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</si>
  <si>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</si>
  <si>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</si>
  <si>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</si>
  <si>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</si>
  <si>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</si>
  <si>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</si>
  <si>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</si>
  <si>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</si>
  <si>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</si>
  <si>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</si>
  <si>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</si>
  <si>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</si>
  <si>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</si>
  <si>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</si>
  <si>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</si>
  <si>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</si>
  <si>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</si>
  <si>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</si>
  <si>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</si>
  <si>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</si>
  <si>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</si>
  <si>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</si>
  <si>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</si>
  <si>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</si>
  <si>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</si>
  <si>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</si>
  <si>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</si>
  <si>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</si>
  <si>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</si>
  <si>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</si>
  <si>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</si>
  <si>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</si>
  <si>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</si>
  <si>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</si>
  <si>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</si>
  <si>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</si>
  <si>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</si>
  <si>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</si>
  <si>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</si>
  <si>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</si>
  <si>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</si>
  <si>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33</t>
  </si>
  <si>
    <t>01</t>
  </si>
  <si>
    <t>106</t>
  </si>
  <si>
    <t> 行政运行</t>
  </si>
  <si>
    <t>50</t>
  </si>
  <si>
    <t>  事业运行</t>
  </si>
  <si>
    <t>208</t>
  </si>
  <si>
    <t>05</t>
  </si>
  <si>
    <t>  机关事业单位基本养老保险缴费支出</t>
  </si>
  <si>
    <t>06</t>
  </si>
  <si>
    <t>  机关事业单位职业年金缴费支出</t>
  </si>
  <si>
    <t>210</t>
  </si>
  <si>
    <t>11</t>
  </si>
  <si>
    <t>  行政单位医疗</t>
  </si>
  <si>
    <t>02</t>
  </si>
  <si>
    <t>  事业单位医疗</t>
  </si>
  <si>
    <t>03</t>
  </si>
  <si>
    <t>  公务员医疗补助</t>
  </si>
  <si>
    <t>221</t>
  </si>
  <si>
    <t>  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</si>
  <si>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</si>
  <si>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</si>
  <si>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</si>
  <si>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</si>
  <si>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</si>
  <si>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</si>
  <si>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</si>
  <si>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</si>
  <si>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</si>
  <si>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</si>
  <si>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</si>
  <si>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</si>
  <si>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</si>
  <si>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</si>
  <si>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</si>
  <si>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</si>
  <si>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</si>
  <si>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</si>
  <si>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</si>
  <si>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</si>
  <si>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</si>
  <si>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</si>
  <si>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</si>
  <si>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</si>
  <si>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</si>
  <si>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</si>
  <si>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</si>
  <si>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</si>
  <si>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</si>
  <si>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</si>
  <si>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</si>
  <si>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</si>
  <si>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</si>
  <si>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</si>
  <si>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</si>
  <si>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</si>
  <si>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</si>
  <si>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</si>
  <si>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</si>
  <si>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</si>
  <si>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</si>
  <si>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</si>
  <si>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</si>
  <si>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</si>
  <si>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</si>
  <si>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</si>
  <si>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</si>
  <si>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</si>
  <si>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</si>
  <si>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</si>
  <si>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</si>
  <si>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</si>
  <si>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</si>
  <si>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</si>
  <si>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</si>
  <si>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</si>
  <si>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</si>
  <si>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</si>
  <si>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</si>
  <si>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</si>
  <si>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</si>
  <si>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</si>
  <si>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</si>
  <si>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</si>
  <si>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</si>
  <si>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</si>
  <si>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</si>
  <si>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</t>
  </si>
  <si>
    <t xml:space="preserve">  502</t>
  </si>
  <si>
    <t xml:space="preserve">    办公经费</t>
  </si>
  <si>
    <t>08</t>
  </si>
  <si>
    <t xml:space="preserve">    公务用车运行维护费</t>
  </si>
  <si>
    <t>505</t>
  </si>
  <si>
    <t xml:space="preserve">  对事业单位经常性补助（政府预算）</t>
  </si>
  <si>
    <t xml:space="preserve">  505</t>
  </si>
  <si>
    <t xml:space="preserve">  158</t>
  </si>
  <si>
    <t xml:space="preserve">    工资福利支出</t>
  </si>
  <si>
    <t>509</t>
  </si>
  <si>
    <t xml:space="preserve">  对个人和家庭的补助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</si>
  <si>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</si>
  <si>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</si>
  <si>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</si>
  <si>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</si>
  <si>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</si>
  <si>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</si>
  <si>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</si>
  <si>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</si>
  <si>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</si>
  <si>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</si>
  <si>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</si>
  <si>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</si>
  <si>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</si>
  <si>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</si>
  <si>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</si>
  <si>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</si>
  <si>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</si>
  <si>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</si>
  <si>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</si>
  <si>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</si>
  <si>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</si>
  <si>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</si>
  <si>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</si>
  <si>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</si>
  <si>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</si>
  <si>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</si>
  <si>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</si>
  <si>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</si>
  <si>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</si>
  <si>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</si>
  <si>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</si>
  <si>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</si>
  <si>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</si>
  <si>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</si>
  <si>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</si>
  <si>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</si>
  <si>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</si>
  <si>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</si>
  <si>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</si>
  <si>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</si>
  <si>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</si>
  <si>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</si>
  <si>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</si>
  <si>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</si>
  <si>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</si>
  <si>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</si>
  <si>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</si>
  <si>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</si>
  <si>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</si>
  <si>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</si>
  <si>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</si>
  <si>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</si>
  <si>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</si>
  <si>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</si>
  <si>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</si>
  <si>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</si>
  <si>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</si>
  <si>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</si>
  <si>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</si>
  <si>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</si>
  <si>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</si>
  <si>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</si>
  <si>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</si>
  <si>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</si>
  <si>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</si>
  <si>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</si>
  <si>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</si>
  <si>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</si>
  <si>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</si>
  <si>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</si>
  <si>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</si>
  <si>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</si>
  <si>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</si>
  <si>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</si>
  <si>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</si>
  <si>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</si>
  <si>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</si>
  <si>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</si>
  <si>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</si>
  <si>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</si>
  <si>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</si>
  <si>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</si>
  <si>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</si>
  <si>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</si>
  <si>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</si>
  <si>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</si>
  <si>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</si>
  <si>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</si>
  <si>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</si>
  <si>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</si>
  <si>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</si>
  <si>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</si>
  <si>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</si>
  <si>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</si>
  <si>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</si>
  <si>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</si>
  <si>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</si>
  <si>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</si>
  <si>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宣传部</t>
  </si>
  <si>
    <t>经济分类科目</t>
  </si>
  <si>
    <t>科目名称</t>
  </si>
  <si>
    <t>人员经费</t>
  </si>
  <si>
    <t>公用经费</t>
  </si>
  <si>
    <t xml:space="preserve">  301</t>
  </si>
  <si>
    <t> 基本工资</t>
  </si>
  <si>
    <t> 津贴补贴</t>
  </si>
  <si>
    <t> 奖金</t>
  </si>
  <si>
    <t>07</t>
  </si>
  <si>
    <t> 绩效工资</t>
  </si>
  <si>
    <t> 机关事业单位基本养老保险缴费</t>
  </si>
  <si>
    <t>09</t>
  </si>
  <si>
    <t> 职业年金缴费</t>
  </si>
  <si>
    <t>10</t>
  </si>
  <si>
    <t> 职工基本医疗保险缴费</t>
  </si>
  <si>
    <t> 公务员医疗补助缴费</t>
  </si>
  <si>
    <t>12</t>
  </si>
  <si>
    <t> 其他社会保障缴费</t>
  </si>
  <si>
    <t>13</t>
  </si>
  <si>
    <t> 住房公积金</t>
  </si>
  <si>
    <t>302</t>
  </si>
  <si>
    <t xml:space="preserve">  商品和服务支出</t>
  </si>
  <si>
    <t xml:space="preserve">  302</t>
  </si>
  <si>
    <t> 办公费</t>
  </si>
  <si>
    <t> 邮电费</t>
  </si>
  <si>
    <t> 差旅费</t>
  </si>
  <si>
    <t>31</t>
  </si>
  <si>
    <t> 公务用车运行维护费</t>
  </si>
  <si>
    <t>303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</si>
  <si>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</si>
  <si>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</si>
  <si>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</si>
  <si>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</si>
  <si>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</si>
  <si>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</si>
  <si>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中心组学习和文化员培训经费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</si>
  <si>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</si>
  <si>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</si>
  <si>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</si>
  <si>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</si>
  <si>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</si>
  <si>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</si>
  <si>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</si>
  <si>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</si>
  <si>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</si>
  <si>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</si>
  <si>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</si>
  <si>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</si>
  <si>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</si>
  <si>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</si>
  <si>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</si>
  <si>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</si>
  <si>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省级部门预算项目绩效目标申报表（2022年度）</t>
  </si>
  <si>
    <t>金额单位：元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</si>
  <si>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</si>
  <si>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</si>
  <si>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</si>
  <si>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</si>
  <si>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</si>
  <si>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</si>
  <si>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</si>
  <si>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</si>
  <si>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</si>
  <si>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</si>
  <si>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</si>
  <si>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106-县委宣传部</t>
  </si>
  <si>
    <t>106001-宣传部</t>
  </si>
  <si>
    <t>定额公用经费</t>
  </si>
  <si>
    <t>保障单位日常运转，提高预算编制质量，严格执行预算</t>
  </si>
  <si>
    <t>效益指标</t>
  </si>
  <si>
    <t>经济效益指标</t>
  </si>
  <si>
    <t>运转保障率</t>
  </si>
  <si>
    <t>＝</t>
  </si>
  <si>
    <t>100</t>
  </si>
  <si>
    <t>%</t>
  </si>
  <si>
    <t>22.5</t>
  </si>
  <si>
    <t>正向指标</t>
  </si>
  <si>
    <t>产出指标</t>
  </si>
  <si>
    <t>质量指标</t>
  </si>
  <si>
    <t>预算编制准确率（计算方法为：∣（执行数-预算数）/预算数∣）</t>
  </si>
  <si>
    <t>≤</t>
  </si>
  <si>
    <t>5</t>
  </si>
  <si>
    <t>反向指标</t>
  </si>
  <si>
    <t>“三公经费”控制率[计算方法为：（三公经费实际支出数/预算安排数]×100%）</t>
  </si>
  <si>
    <t>数量指标</t>
  </si>
  <si>
    <t>科目调整次数</t>
  </si>
  <si>
    <t>次</t>
  </si>
  <si>
    <t>公车运行维护费</t>
  </si>
  <si>
    <t xml:space="preserve">1县委中心学习组专项经费： 5.00万元 2.基层宣传文化员培训费：5.00万元 </t>
  </si>
  <si>
    <t>可持续发展指标</t>
  </si>
  <si>
    <t>达到培训效果</t>
  </si>
  <si>
    <t>≥</t>
  </si>
  <si>
    <t>30</t>
  </si>
  <si>
    <t>满意度指标</t>
  </si>
  <si>
    <t>服务对象满意度指标</t>
  </si>
  <si>
    <t>106102-县文学艺术联合会</t>
  </si>
  <si>
    <t>部门整体支出绩效目标表</t>
  </si>
  <si>
    <t>（2022年度）</t>
  </si>
  <si>
    <t>部门名称</t>
  </si>
  <si>
    <t>县委宣传部</t>
  </si>
  <si>
    <t>年度主要任务</t>
  </si>
  <si>
    <t>任务名称</t>
  </si>
  <si>
    <t>主要内容</t>
  </si>
  <si>
    <t>完成2022年重点工作</t>
  </si>
  <si>
    <t xml:space="preserve">1.制定《黑水县2022年党委（党组）理论学习中心组工作安排》，全年各级党委（党组）理论学习中心组集体学习不少于6次。
2.积极开展理论宣讲工作，紧紧围绕中央、省、州重大决策部署，开展系列专题宣讲活动。
3.继续做好“学习强国”学习平台推广使用，施行每周通报机制，努力达到日活跃度60%、党员干部覆盖率100%目标任务。
4.强化正面宣传，围绕“十四五”时期黑水经济建设、生态环境建设、群众生活水平等经济社会发展主要目标，组织策划宣传报道。持续加强外宣采访线路建设，加强上级主流媒体、有影响力的行业媒体、新媒体平台开展战略合作。借力中央、省、州组织的系列采访报道活动，展示黑水良好对外形象。
5.狠抓新时代公民道德建设、新时代爱国主义教育，持续深化“身边好人”推荐评选活动。持续培育和践行社会主义核心价值观，大力开展“孝善和俭诚”道德传扬活动。抓好未成年人思想道德建设，开展“新时代好少年”学习宣传活动。健全志愿服务工作体系，切实推动志愿服务常态化开展。
6.深化文明村镇、单位、家庭、校园创建活动，按照测评体系常态深入创建单位、已命名单位开展业务指导工作。围绕文明城市创建指标体系，打牢创建基础工作，做好第六届四川省文明城市创建申报工作。
7.进一步压紧压实意识形态政治责任、领导责任，从严从实履行宣传部门指导、组织、协调、抓落实的工作职责。加强网络、文化市场、学校、寺庙等重点领域阵地管理，完善网络综合治理体系建设。扎实开展“扫黄打非”行动，相关部门常态化开展联合执法检查。
8.建全省、州、县、乡四级舆情联动机制，做好网络负面舆情信息监管，积极开展热点敏感话题舆论引导。加强舆情信息采编报工作，确保保质保量完成工作任务。
9.提高农家书屋、寺庙书屋使用率，建立健全长效运行机制，做好图书补充更新。加强农村公益电影放映工作，建立灵活、高效的农村电影管理体制，确保完成“一个村一个月放映一场公益电影”目标任务。
10.履行“团结引领、联络协调、服务管理、自律维权”文联基本职能，抓好文艺群体团结引领，深入开展“扎根基层、服务人民”主题创作活动。
</t>
  </si>
  <si>
    <t>年度部门整体支出预算</t>
  </si>
  <si>
    <t>资金总额</t>
  </si>
  <si>
    <t>财政拨款</t>
  </si>
  <si>
    <t>其他资金</t>
  </si>
  <si>
    <t>年度总体目标</t>
  </si>
  <si>
    <t>(一)统筹分析研判和引导社会舆论，指导协调县级新闻单位工作，负责组织协调重大新闻宣传活动和重大突发公共事件应
急新闻工作。
(二)统筹协调对外宣传工作，组织指导重大对外宣传活动，协调推动对外文化交流工作，会同有关部门做好境外来访记者采访事务方面的工作。
(三)负责人权宣传工作的组织协调，会同有关部门组织涉藏涉稳等方面的对外宣传和舆论斗争工作。
(四)宏观上统筹指导协调互联网宣传和信息内容管理。统筹协调新媒体的建设与管理。统筹指导舆情信息工作，组织协调开展舆情信息收集分析研判工作，跟踪了解、研究掌握宣传奥情动态。
(五)统筹协调组织开展新闻发布工作，承担县委新闻发布有关组织协调工作，负责县政府新闻发布组织实施工作，指导县委、县政府各部门(单位)和乡(镇)新闻发布工作，推动新闻发言人制度建设。拟订我县重大问题宣传口径。</t>
  </si>
  <si>
    <t>年度绩效指标</t>
  </si>
  <si>
    <t>指标值（包含数字及文字描述）</t>
  </si>
  <si>
    <t>保单位基本运转。</t>
  </si>
  <si>
    <t>≥50项</t>
  </si>
  <si>
    <t>服务对象满意。</t>
  </si>
  <si>
    <t>≥50人/户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</si>
</sst>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0"/>
    <numFmt numFmtId="177" formatCode="0%"/>
    <numFmt numFmtId="178" formatCode="@"/>
    <numFmt numFmtId="179" formatCode="#,##0"/>
    <numFmt numFmtId="180" formatCode="#,##0_);(#,##0)"/>
    <numFmt numFmtId="181" formatCode="#,##0.00"/>
    <numFmt numFmtId="182" formatCode="0.00_ "/>
    <numFmt numFmtId="183" formatCode="#,###.00"/>
    <numFmt numFmtId="184" formatCode="&quot;\&quot;#,##0.00_);(&quot;\&quot;#,##0.00)"/>
    <numFmt numFmtId="185" formatCode="#,##0.00_ "/>
    <numFmt numFmtId="186" formatCode="#,##0.0000"/>
    <numFmt numFmtId="187" formatCode="_ ￥* #,##0_ ;_ ￥* -#,##0_ ;_ ￥* &quot;-&quot;_ ;_ @_ "/>
    <numFmt numFmtId="188" formatCode="_ &quot;¥&quot;* #,##0.00_ ;_ &quot;¥&quot;* \-#,##0.00_ ;_ &quot;¥&quot;* &quot;-&quot;??_ ;_ @_ "/>
    <numFmt numFmtId="189" formatCode="_ * #,##0_ ;_ * -#,##0_ ;_ * &quot;-&quot;_ ;_ @_ "/>
    <numFmt numFmtId="190" formatCode="_ * #,##0.00_ ;_ * -#,##0.00_ ;_ * &quot;-&quot;??_ ;_ @_ "/>
    <numFmt numFmtId="191" formatCode="_ &quot;¥&quot;* #,##0.00_ ;_ &quot;¥&quot;* \-#,##0.00_ ;_ &quot;¥&quot;* &quot;-&quot;??_ ;_ @_ "/>
    <numFmt numFmtId="192" formatCode="_ &quot;¥&quot;* #,##0_ ;_ &quot;¥&quot;* \-#,##0_ ;_ &quot;¥&quot;* &quot;-&quot;_ ;_ @_ "/>
    <numFmt numFmtId="193" formatCode="_ * #,##0_ ;_ * -#,##0_ ;_ * &quot;-&quot;_ ;_ @_ "/>
  </numFmts>
  <fonts count="71" x14ac:knownFonts="71">
    <font>
      <sz val="9.0"/>
      <color rgb="FF000000"/>
      <name val="宋体"/>
      <charset val="134"/>
    </font>
    <font>
      <sz val="11.0"/>
      <color rgb="FFC2C3C4"/>
      <name val="宋体"/>
      <charset val="134"/>
    </font>
    <font>
      <sz val="11.0"/>
      <name val="宋体"/>
      <charset val="134"/>
    </font>
    <font>
      <sz val="9.0"/>
      <name val="SimSun"/>
      <charset val="134"/>
    </font>
    <font>
      <sz val="16.0"/>
      <name val="黑体"/>
      <charset val="134"/>
      <b/>
    </font>
    <font>
      <sz val="11.0"/>
      <name val="宋体"/>
      <charset val="134"/>
      <b/>
    </font>
    <font>
      <sz val="9.0"/>
      <name val="宋体"/>
      <charset val="134"/>
    </font>
    <font>
      <sz val="11.0"/>
      <name val="SimSun"/>
      <charset val="134"/>
    </font>
    <font>
      <sz val="18.0"/>
      <name val="黑体"/>
      <charset val="134"/>
      <b/>
    </font>
    <font>
      <sz val="10.0"/>
      <name val="宋体"/>
      <charset val="134"/>
    </font>
    <font>
      <sz val="9.0"/>
      <name val="Times New Roman"/>
      <family val="1"/>
    </font>
    <font>
      <sz val="9.0"/>
      <name val="宋体"/>
      <charset val="134"/>
      <b/>
    </font>
    <font>
      <sz val="9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Times New Roman"/>
      <family val="1"/>
    </font>
    <font>
      <sz val="8.0"/>
      <color rgb="FF000000"/>
      <name val="宋体"/>
      <charset val="134"/>
    </font>
    <font>
      <sz val="10.0"/>
      <color rgb="FF000000"/>
      <name val="宋体"/>
      <charset val="134"/>
      <b/>
    </font>
    <font>
      <sz val="11.0"/>
      <color rgb="FF000000"/>
      <name val="宋体"/>
      <charset val="134"/>
    </font>
    <font>
      <sz val="9.0"/>
      <color rgb="FF000000"/>
      <name val="Times New Roman"/>
      <family val="1"/>
    </font>
    <font>
      <sz val="12.0"/>
      <color rgb="FF000000"/>
      <name val="宋体"/>
      <charset val="134"/>
    </font>
    <font>
      <sz val="9.0"/>
      <color rgb="FF000000"/>
      <name val="Arial"/>
      <family val="2"/>
    </font>
    <font>
      <sz val="12.0"/>
      <name val="宋体"/>
      <charset val="134"/>
    </font>
    <font>
      <sz val="12.0"/>
      <color rgb="FF000000"/>
      <name val="宋体"/>
      <charset val="134"/>
      <b/>
    </font>
    <font>
      <sz val="12.0"/>
      <name val="Times New Roman"/>
      <family val="1"/>
    </font>
    <font>
      <sz val="12.0"/>
      <color rgb="FF000000"/>
      <name val="黑体"/>
      <charset val="134"/>
      <b/>
    </font>
    <font>
      <sz val="36.0"/>
      <name val="黑体"/>
      <charset val="134"/>
      <b/>
    </font>
    <font>
      <sz val="48.0"/>
      <name val="宋体"/>
      <charset val="134"/>
      <b/>
    </font>
    <font>
      <sz val="18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Hiragino Sans GB"/>
      <family val="1"/>
    </font>
    <font>
      <sz val="15.0"/>
      <color rgb="FF000000"/>
      <name val="宋体"/>
      <charset val="134"/>
      <b/>
    </font>
    <font>
      <sz val="9.0"/>
      <color rgb="FFC0C0C0"/>
      <name val="宋体"/>
      <charset val="134"/>
    </font>
    <font>
      <sz val="9.0"/>
      <color rgb="FF000000"/>
      <name val="SimSun"/>
      <charset val="134"/>
    </font>
    <font>
      <sz val="11.0"/>
      <color rgb="FF000000"/>
      <name val="宋体"/>
      <charset val="134"/>
    </font>
    <font>
      <sz val="11.0"/>
      <color rgb="FF000000"/>
      <name val="SimSun"/>
      <charset val="134"/>
    </font>
    <font>
      <sz val="15.0"/>
      <color rgb="FF000000"/>
      <name val="黑体"/>
      <charset val="134"/>
    </font>
    <font>
      <sz val="9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76" applyNumberFormat="1" fontId="0" applyFill="1" fillId="0" borderId="0" applyAlignment="1"/>
    <xf numFmtId="0" fontId="21" applyFont="1" fillId="0" borderId="0" applyAlignment="1"/>
  </cellStyleXfs>
  <cellXfs count="478">
    <xf numFmtId="176" applyNumberFormat="1" fontId="0" applyFill="1" fillId="0" borderId="0" applyAlignment="1" xfId="0"/>
    <xf numFmtId="176" applyNumberFormat="1" fontId="0" applyFill="1" fillId="0" borderId="0" applyAlignment="1" xfId="0"/>
    <xf numFmtId="0" fontId="0" applyFill="1" fillId="0" borderId="0" applyAlignment="1" xfId="0">
      <alignment vertical="center"/>
    </xf>
    <xf numFmtId="0" fontId="1" applyFont="1" applyFill="1" fillId="0" borderId="1" applyBorder="1" applyAlignment="1" xfId="0">
      <alignment vertical="center" wrapText="1"/>
    </xf>
    <xf numFmtId="0" fontId="2" applyFont="1" applyFill="1" fillId="0" borderId="2" applyBorder="1" applyAlignment="1" xfId="0">
      <alignment vertical="center" wrapText="1"/>
    </xf>
    <xf numFmtId="0" fontId="3" applyFont="1" applyFill="1" fillId="0" borderId="3" applyBorder="1" applyAlignment="1" xfId="0">
      <alignment vertical="center" wrapText="1"/>
    </xf>
    <xf numFmtId="0" fontId="4" applyFont="1" applyFill="1" fillId="0" borderId="4" applyBorder="1" applyAlignment="1" xfId="0">
      <alignment horizontal="center" vertical="center"/>
    </xf>
    <xf numFmtId="0" fontId="2" applyFont="1" applyFill="1" fillId="0" borderId="5" applyBorder="1" applyAlignment="1" xfId="0">
      <alignment vertical="center" wrapText="1"/>
    </xf>
    <xf numFmtId="0" fontId="5" applyFont="1" fillId="2" applyFill="1" borderId="6" applyBorder="1" applyAlignment="1" xfId="0">
      <alignment horizontal="center" vertical="center" wrapText="1"/>
    </xf>
    <xf numFmtId="0" fontId="5" applyFont="1" fillId="2" applyFill="1" borderId="7" applyBorder="1" applyAlignment="1" xfId="0">
      <alignment horizontal="center" vertical="center" wrapText="1"/>
    </xf>
    <xf numFmtId="0" fontId="6" applyFont="1" applyFill="1" fillId="0" borderId="8" applyBorder="1" applyAlignment="1" xfId="0">
      <alignment vertical="center"/>
    </xf>
    <xf numFmtId="176" applyNumberFormat="1" fontId="6" applyFont="1" applyFill="1" fillId="0" borderId="9" applyBorder="1" applyAlignment="1" xfId="0">
      <alignment vertical="center" wrapText="1"/>
    </xf>
    <xf numFmtId="177" applyNumberFormat="1" fontId="6" applyFont="1" applyFill="1" fillId="0" borderId="10" applyBorder="1" applyAlignment="1" xfId="0">
      <alignment vertical="center"/>
    </xf>
    <xf numFmtId="0" fontId="6" applyFont="1" applyFill="1" fillId="0" borderId="11" applyBorder="1" applyAlignment="1" xfId="0">
      <alignment vertical="center" wrapText="1"/>
    </xf>
    <xf numFmtId="0" fontId="6" applyFont="1" applyFill="1" fillId="0" borderId="12" applyBorder="1" applyAlignment="1" xfId="0">
      <alignment horizontal="left" vertical="center" wrapText="1"/>
    </xf>
    <xf numFmtId="0" fontId="3" applyFont="1" applyFill="1" fillId="0" borderId="13" applyBorder="1" applyAlignment="1" xfId="0">
      <alignment vertical="center" wrapText="1"/>
    </xf>
    <xf numFmtId="0" fontId="7" applyFont="1" applyFill="1" fillId="0" borderId="14" applyBorder="1" applyAlignment="1" xfId="0">
      <alignment horizontal="center" vertical="center" wrapText="1"/>
    </xf>
    <xf numFmtId="0" fontId="3" applyFont="1" applyFill="1" fillId="0" borderId="0" applyAlignment="1" xfId="0">
      <alignment vertical="center" wrapText="1"/>
    </xf>
    <xf numFmtId="0" fontId="6" applyFont="1" applyFill="1" fillId="0" borderId="0" applyAlignment="1" xfId="0"/>
    <xf numFmtId="0" fontId="6" applyFont="1" fillId="3" applyFill="1" borderId="0" applyAlignment="1" xfId="0"/>
    <xf numFmtId="0" fontId="6" applyFont="1" fillId="3" applyFill="1" borderId="0" applyAlignment="1" xfId="0">
      <alignment horizontal="right" vertical="center"/>
    </xf>
    <xf numFmtId="0" fontId="8" applyFont="1" applyFill="1" fillId="0" borderId="0" applyAlignment="1" xfId="0">
      <alignment horizontal="center" vertical="center"/>
    </xf>
    <xf numFmtId="0" fontId="6" applyFont="1" applyFill="1" fillId="0" applyBorder="1" borderId="0" applyAlignment="1" xfId="0">
      <alignment horizontal="left"/>
    </xf>
    <xf numFmtId="0" fontId="6" applyFont="1" applyFill="1" fillId="0" borderId="0" applyAlignment="1" xfId="0">
      <alignment horizontal="left"/>
    </xf>
    <xf numFmtId="0" fontId="9" applyFont="1" applyFill="1" fillId="0" borderId="0" applyAlignment="1" xfId="0">
      <alignment horizontal="right" vertical="center"/>
    </xf>
    <xf numFmtId="0" fontId="6" applyFont="1" applyFill="1" fillId="0" borderId="15" applyBorder="1" applyAlignment="1" xfId="0">
      <alignment horizontal="center" vertical="center"/>
    </xf>
    <xf numFmtId="0" fontId="6" applyFont="1" applyFill="1" fillId="0" borderId="16" applyBorder="1" applyAlignment="1" xfId="0">
      <alignment horizontal="center" vertical="center"/>
    </xf>
    <xf numFmtId="0" fontId="6" applyFont="1" applyFill="1" fillId="0" borderId="17" applyBorder="1" applyAlignment="1" xfId="0">
      <alignment horizontal="center" vertical="center"/>
    </xf>
    <xf numFmtId="0" fontId="6" applyFont="1" applyFill="1" fillId="0" borderId="18" applyBorder="1" applyAlignment="1" xfId="0">
      <alignment horizontal="center" vertical="center"/>
    </xf>
    <xf numFmtId="0" fontId="6" applyFont="1" applyFill="1" fillId="0" borderId="19" applyBorder="1" applyAlignment="1" xfId="0">
      <alignment horizontal="center" vertical="center"/>
    </xf>
    <xf numFmtId="176" applyNumberFormat="1" fontId="6" applyFont="1" applyFill="1" fillId="0" borderId="20" applyBorder="1" applyAlignment="1" xfId="0">
      <alignment horizontal="center" vertical="center" wrapText="1"/>
    </xf>
    <xf numFmtId="0" fontId="6" applyFont="1" applyFill="1" fillId="0" borderId="21" applyBorder="1" applyAlignment="1" xfId="0">
      <alignment horizontal="center" vertical="center" wrapText="1"/>
    </xf>
    <xf numFmtId="0" fontId="6" applyFont="1" applyFill="1" fillId="0" borderId="22" applyBorder="1" applyAlignment="1" xfId="0">
      <alignment horizontal="center" vertical="center" wrapText="1"/>
    </xf>
    <xf numFmtId="0" fontId="6" applyFont="1" fillId="3" applyFill="1" borderId="23" applyBorder="1" applyAlignment="1" xfId="0">
      <alignment horizontal="center" vertical="center" wrapText="1"/>
    </xf>
    <xf numFmtId="0" fontId="6" applyFont="1" applyFill="1" fillId="0" borderId="24" applyBorder="1" applyAlignment="1" xfId="0">
      <alignment horizontal="center" vertical="center" wrapText="1"/>
    </xf>
    <xf numFmtId="0" fontId="6" applyFont="1" applyFill="1" fillId="0" borderId="25" applyBorder="1" applyAlignment="1" xfId="0">
      <alignment horizontal="center" vertical="center" wrapText="1"/>
    </xf>
    <xf numFmtId="176" applyNumberFormat="1" fontId="6" applyFont="1" applyFill="1" fillId="0" borderId="26" applyBorder="1" applyAlignment="1" xfId="0">
      <alignment horizontal="center" vertical="center" wrapText="1"/>
    </xf>
    <xf numFmtId="0" fontId="6" applyFont="1" applyFill="1" fillId="0" borderId="27" applyBorder="1" applyAlignment="1" xfId="0">
      <alignment horizontal="center" vertical="center" wrapText="1"/>
    </xf>
    <xf numFmtId="0" fontId="6" applyFont="1" applyFill="1" fillId="0" borderId="28" applyBorder="1" applyAlignment="1" xfId="0">
      <alignment horizontal="center" vertical="center" wrapText="1"/>
    </xf>
    <xf numFmtId="0" fontId="6" applyFont="1" applyFill="1" fillId="0" borderId="29" applyBorder="1" applyAlignment="1" xfId="0">
      <alignment horizontal="center" vertical="center"/>
    </xf>
    <xf numFmtId="178" applyNumberFormat="1" fontId="6" applyFont="1" applyFill="1" fillId="0" borderId="30" applyBorder="1" applyAlignment="1" xfId="0">
      <alignment horizontal="center" vertical="center" wrapText="1"/>
    </xf>
    <xf numFmtId="178" applyNumberFormat="1" fontId="6" applyFont="1" applyFill="1" fillId="0" borderId="31" applyBorder="1" applyAlignment="1" xfId="0">
      <alignment horizontal="center" vertical="center" wrapText="1"/>
    </xf>
    <xf numFmtId="178" applyNumberFormat="1" fontId="6" applyFont="1" applyFill="1" fillId="0" borderId="32" applyBorder="1" applyAlignment="1" xfId="0">
      <alignment horizontal="center" vertical="center" wrapText="1"/>
    </xf>
    <xf numFmtId="0" fontId="0" applyFill="1" fillId="0" borderId="0" applyAlignment="1" xfId="0">
      <alignment horizontal="center" vertical="center" wrapText="1"/>
    </xf>
    <xf numFmtId="176" applyNumberFormat="1" fontId="0" applyFill="1" fillId="0" borderId="0" applyAlignment="1" xfId="0">
      <alignment horizontal="center" vertical="center" wrapText="1"/>
    </xf>
    <xf numFmtId="0" fontId="6" applyFont="1" applyFill="1" fillId="0" borderId="0" applyAlignment="1" xfId="0">
      <alignment vertical="center" wrapText="1"/>
    </xf>
    <xf numFmtId="176" applyNumberFormat="1" fontId="6" applyFont="1" applyFill="1" fillId="0" borderId="0" applyAlignment="1" xfId="0">
      <alignment vertical="center" wrapText="1"/>
    </xf>
    <xf numFmtId="0" fontId="6" applyFont="1" fillId="3" applyFill="1" borderId="0" applyAlignment="1" xfId="0">
      <alignment vertical="center" wrapText="1"/>
    </xf>
    <xf numFmtId="0" fontId="10" applyFont="1" fillId="3" applyFill="1" borderId="0" applyAlignment="1" xfId="0">
      <alignment vertical="center" wrapText="1"/>
    </xf>
    <xf numFmtId="0" fontId="11" applyFont="1" fillId="3" applyFill="1" borderId="0" applyAlignment="1" xfId="0">
      <alignment vertical="center" wrapText="1"/>
    </xf>
    <xf numFmtId="0" fontId="0" fillId="3" applyFill="1" borderId="0" applyAlignment="1" xfId="0"/>
    <xf numFmtId="0" fontId="12" applyFont="1" fillId="3" applyFill="1" borderId="0" applyAlignment="1" xfId="0"/>
    <xf numFmtId="0" fontId="6" applyFont="1" fillId="3" applyFill="1" borderId="0" applyAlignment="1" xfId="0">
      <alignment vertical="center"/>
    </xf>
    <xf numFmtId="176" applyNumberFormat="1" fontId="0" applyFill="1" fillId="0" applyBorder="1" borderId="0" applyAlignment="1" xfId="0"/>
    <xf numFmtId="0" fontId="0" fillId="3" applyFill="1" applyBorder="1" borderId="0" applyAlignment="1" xfId="0"/>
    <xf numFmtId="0" fontId="0" applyFill="1" fillId="0" borderId="0" applyAlignment="1" xfId="0"/>
    <xf numFmtId="0" fontId="9" applyFont="1" applyFill="1" fillId="0" borderId="0" applyAlignment="1" xfId="0"/>
    <xf numFmtId="0" fontId="9" applyFont="1" applyFill="1" fillId="0" borderId="0" applyAlignment="1" xfId="0">
      <alignment horizontal="centerContinuous" vertical="center"/>
    </xf>
    <xf numFmtId="0" fontId="6" applyFont="1" applyFill="1" fillId="0" borderId="0" applyAlignment="1" xfId="0">
      <alignment horizontal="left" vertical="center"/>
    </xf>
    <xf numFmtId="0" fontId="6" applyFont="1" applyFill="1" fillId="0" borderId="33" applyBorder="1" applyAlignment="1" xfId="0">
      <alignment horizontal="center" vertical="center" wrapText="1"/>
    </xf>
    <xf numFmtId="176" applyNumberFormat="1" fontId="6" applyFont="1" applyFill="1" fillId="0" borderId="34" applyBorder="1" applyAlignment="1" xfId="0">
      <alignment horizontal="center" vertical="center"/>
    </xf>
    <xf numFmtId="176" applyNumberFormat="1" fontId="6" applyFont="1" applyFill="1" fillId="0" borderId="35" applyBorder="1" applyAlignment="1" xfId="0">
      <alignment horizontal="center" vertical="center" wrapText="1"/>
    </xf>
    <xf numFmtId="176" applyNumberFormat="1" fontId="6" applyFont="1" applyFill="1" fillId="0" borderId="36" applyBorder="1" applyAlignment="1" xfId="0">
      <alignment horizontal="center" vertical="center"/>
    </xf>
    <xf numFmtId="0" fontId="6" applyFont="1" applyFill="1" fillId="0" borderId="37" applyBorder="1" applyAlignment="1" xfId="0">
      <alignment horizontal="center" vertical="center" wrapText="1"/>
    </xf>
    <xf numFmtId="0" fontId="6" applyFont="1" applyFill="1" fillId="0" borderId="0" applyAlignment="1" xfId="0">
      <alignment horizontal="center" vertical="center" wrapText="1"/>
    </xf>
    <xf numFmtId="176" applyNumberFormat="1" fontId="6" applyFont="1" applyFill="1" fillId="0" borderId="38" applyBorder="1" applyAlignment="1" xfId="0">
      <alignment horizontal="center" vertical="center" wrapText="1"/>
    </xf>
    <xf numFmtId="0" fontId="13" applyFont="1" applyFill="1" fillId="0" borderId="0" applyAlignment="1" xfId="0"/>
    <xf numFmtId="0" fontId="14" applyFont="1" applyFill="1" fillId="0" borderId="0" applyAlignment="1" xfId="0">
      <alignment horizontal="centerContinuous" vertical="center"/>
    </xf>
    <xf numFmtId="176" applyNumberFormat="1" fontId="15" applyFont="1" applyFill="1" fillId="0" borderId="0" applyAlignment="1" xfId="0"/>
    <xf numFmtId="0" fontId="13" applyFont="1" applyFill="1" fillId="0" applyBorder="1" borderId="0" applyAlignment="1" xfId="0"/>
    <xf numFmtId="0" fontId="14" applyFont="1" applyFill="1" fillId="0" applyBorder="1" borderId="0" applyAlignment="1" xfId="0">
      <alignment horizontal="centerContinuous" vertical="center"/>
    </xf>
    <xf numFmtId="0" fontId="14" applyFont="1" applyFill="1" fillId="0" applyBorder="1" borderId="0" applyAlignment="1" xfId="0"/>
    <xf numFmtId="0" fontId="13" applyFont="1" applyFill="1" fillId="0" applyBorder="1" borderId="0" applyAlignment="1" xfId="0">
      <alignment horizontal="centerContinuous" vertical="center"/>
    </xf>
    <xf numFmtId="176" applyNumberFormat="1" fontId="15" applyFont="1" applyFill="1" fillId="0" applyBorder="1" borderId="0" applyAlignment="1" xfId="0"/>
    <xf numFmtId="0" fontId="16" applyFont="1" applyFill="1" fillId="0" applyBorder="1" borderId="0" applyAlignment="1" xfId="0">
      <alignment horizontal="centerContinuous" vertical="center"/>
    </xf>
    <xf numFmtId="176" applyNumberFormat="1" fontId="15" applyFont="1" applyFill="1" fillId="0" applyBorder="1" borderId="0" applyAlignment="1" xfId="0">
      <alignment horizontal="centerContinuous" vertical="center"/>
    </xf>
    <xf numFmtId="176" applyNumberFormat="1" fontId="6" applyFont="1" applyFill="1" fillId="0" borderId="0" applyAlignment="1" xfId="0">
      <alignment vertical="center"/>
    </xf>
    <xf numFmtId="0" fontId="6" applyFont="1" applyFill="1" fillId="0" applyBorder="1" borderId="0" applyAlignment="1" xfId="0">
      <alignment horizontal="left" vertical="center"/>
    </xf>
    <xf numFmtId="176" applyNumberFormat="1" fontId="6" applyFont="1" applyFill="1" fillId="0" borderId="39" applyBorder="1" applyAlignment="1" xfId="0">
      <alignment horizontal="center" vertical="center"/>
    </xf>
    <xf numFmtId="176" applyNumberFormat="1" fontId="6" applyFont="1" applyFill="1" fillId="0" borderId="40" applyBorder="1" applyAlignment="1" xfId="0">
      <alignment horizontal="center" vertical="center" wrapText="1"/>
    </xf>
    <xf numFmtId="178" applyNumberFormat="1" fontId="6" applyFont="1" applyFill="1" fillId="0" borderId="41" applyBorder="1" applyAlignment="1" xfId="0">
      <alignment vertical="center" wrapText="1"/>
    </xf>
    <xf numFmtId="178" applyNumberFormat="1" fontId="6" applyFont="1" applyFill="1" fillId="0" borderId="42" applyBorder="1" applyAlignment="1" xfId="0">
      <alignment vertical="center" wrapText="1"/>
    </xf>
    <xf numFmtId="179" applyNumberFormat="1" fontId="6" applyFont="1" applyFill="1" fillId="0" borderId="43" applyBorder="1" applyAlignment="1" xfId="0">
      <alignment horizontal="center" vertical="center" wrapText="1"/>
    </xf>
    <xf numFmtId="176" applyNumberFormat="1" fontId="0" applyFill="1" fillId="0" borderId="0" applyAlignment="1" xfId="0">
      <alignment horizontal="center"/>
    </xf>
    <xf numFmtId="0" fontId="6" applyFont="1" fillId="3" applyFill="1" borderId="0" applyAlignment="1" xfId="0">
      <alignment horizontal="center"/>
    </xf>
    <xf numFmtId="0" fontId="6" applyFont="1" applyFill="1" fillId="0" borderId="44" applyBorder="1" applyAlignment="1" xfId="0">
      <alignment horizontal="center"/>
    </xf>
    <xf numFmtId="0" fontId="6" applyFont="1" applyFill="1" fillId="0" borderId="45" applyBorder="1" applyAlignment="1" xfId="0">
      <alignment horizontal="left"/>
    </xf>
    <xf numFmtId="176" applyNumberFormat="1" fontId="6" applyFont="1" applyFill="1" fillId="0" borderId="46" applyBorder="1" applyAlignment="1" xfId="0">
      <alignment horizontal="center" vertical="center" wrapText="1"/>
    </xf>
    <xf numFmtId="176" applyNumberFormat="1" fontId="6" applyFont="1" applyFill="1" fillId="0" borderId="0" applyAlignment="1" xfId="0">
      <alignment horizontal="center" vertical="center" wrapText="1"/>
    </xf>
    <xf numFmtId="0" fontId="6" applyFont="1" fillId="3" applyFill="1" borderId="0" applyAlignment="1" xfId="0">
      <alignment horizontal="center" vertical="center" wrapText="1"/>
    </xf>
    <xf numFmtId="0" fontId="0" fillId="3" applyFill="1" borderId="0" applyAlignment="1" xfId="0">
      <alignment horizontal="center"/>
    </xf>
    <xf numFmtId="0" fontId="6" applyFont="1" fillId="3" applyFill="1" borderId="0" applyAlignment="1" xfId="0">
      <alignment horizontal="center" vertical="center"/>
    </xf>
    <xf numFmtId="0" fontId="0" fillId="3" applyFill="1" applyBorder="1" borderId="0" applyAlignment="1" xfId="0">
      <alignment horizontal="center"/>
    </xf>
    <xf numFmtId="0" fontId="9" applyFont="1" applyFill="1" fillId="0" borderId="0" applyAlignment="1" xfId="0">
      <alignment horizontal="center"/>
    </xf>
    <xf numFmtId="0" fontId="6" applyFont="1" applyFill="1" fillId="0" applyBorder="1" borderId="0" applyAlignment="1" xfId="0">
      <alignment horizontal="center" vertical="center"/>
    </xf>
    <xf numFmtId="0" fontId="6" applyFont="1" applyFill="1" fillId="0" applyBorder="1" borderId="0" applyAlignment="1" xfId="0">
      <alignment horizontal="center"/>
    </xf>
    <xf numFmtId="0" fontId="6" applyFont="1" applyFill="1" fillId="0" borderId="47" applyBorder="1" applyAlignment="1" xfId="0">
      <alignment horizontal="center" vertical="center" wrapText="1"/>
    </xf>
    <xf numFmtId="176" applyNumberFormat="1" fontId="6" applyFont="1" applyFill="1" fillId="0" borderId="48" applyBorder="1" applyAlignment="1" xfId="0">
      <alignment horizontal="center" vertical="center"/>
    </xf>
    <xf numFmtId="0" fontId="6" applyFont="1" applyFill="1" fillId="0" borderId="49" applyBorder="1" applyAlignment="1" xfId="0">
      <alignment horizontal="center" vertical="center" wrapText="1"/>
    </xf>
    <xf numFmtId="176" applyNumberFormat="1" fontId="6" applyFont="1" applyFill="1" fillId="0" borderId="50" applyBorder="1" applyAlignment="1" xfId="0">
      <alignment horizontal="center" vertical="center"/>
    </xf>
    <xf numFmtId="0" fontId="6" applyFont="1" applyFill="1" fillId="0" borderId="51" applyBorder="1" applyAlignment="1" xfId="0">
      <alignment horizontal="center" vertical="center" wrapText="1"/>
    </xf>
    <xf numFmtId="0" fontId="2" applyFont="1" applyFill="1" fillId="0" borderId="52" applyBorder="1" applyAlignment="1" xfId="0">
      <alignment horizontal="center" vertical="center"/>
    </xf>
    <xf numFmtId="178" applyNumberFormat="1" fontId="6" applyFont="1" applyFill="1" fillId="0" borderId="53" applyBorder="1" applyAlignment="1" xfId="0">
      <alignment horizontal="center" vertical="center" wrapText="1"/>
    </xf>
    <xf numFmtId="0" fontId="2" applyFont="1" applyFill="1" fillId="0" borderId="54" applyBorder="1" applyAlignment="1" xfId="0">
      <alignment horizontal="left" vertical="center"/>
    </xf>
    <xf numFmtId="179" applyNumberFormat="1" fontId="6" applyFont="1" applyFill="1" fillId="0" borderId="55" applyBorder="1" applyAlignment="1" xfId="0">
      <alignment vertical="center" wrapText="1"/>
    </xf>
    <xf numFmtId="176" applyNumberFormat="1" fontId="0" applyFill="1" fillId="0" borderId="56" applyBorder="1" applyAlignment="1" xfId="0">
      <alignment horizontal="center"/>
    </xf>
    <xf numFmtId="176" applyNumberFormat="1" fontId="0" applyFill="1" fillId="0" borderId="57" applyBorder="1" applyAlignment="1" xfId="0"/>
    <xf numFmtId="0" fontId="6" applyFont="1" applyFill="1" fillId="0" borderId="58" applyBorder="1" applyAlignment="1" xfId="0">
      <alignment horizontal="center" vertical="center"/>
    </xf>
    <xf numFmtId="0" fontId="6" applyFont="1" applyFill="1" fillId="0" borderId="59" applyBorder="1" applyAlignment="1" xfId="0">
      <alignment horizontal="center" vertical="center" wrapText="1"/>
    </xf>
    <xf numFmtId="0" fontId="6" applyFont="1" fillId="3" applyFill="1" borderId="60" applyBorder="1" applyAlignment="1" xfId="0">
      <alignment horizontal="center" vertical="center" wrapText="1"/>
    </xf>
    <xf numFmtId="0" fontId="6" applyFont="1" applyFill="1" fillId="0" borderId="61" applyBorder="1" applyAlignment="1" xfId="0">
      <alignment horizontal="center" vertical="center" wrapText="1"/>
    </xf>
    <xf numFmtId="0" fontId="6" applyFont="1" fillId="3" applyFill="1" borderId="62" applyBorder="1" applyAlignment="1" xfId="0">
      <alignment horizontal="center" vertical="center" wrapText="1"/>
    </xf>
    <xf numFmtId="0" fontId="6" applyFont="1" applyFill="1" fillId="0" borderId="63" applyBorder="1" applyAlignment="1" xfId="0">
      <alignment vertical="center" wrapText="1"/>
    </xf>
    <xf numFmtId="0" fontId="6" applyFont="1" fillId="3" applyFill="1" borderId="64" applyBorder="1" applyAlignment="1" xfId="0">
      <alignment vertical="center" wrapText="1"/>
    </xf>
    <xf numFmtId="0" fontId="17" applyFont="1" applyFill="1" fillId="0" borderId="65" applyBorder="1" applyAlignment="1" xfId="0">
      <alignment vertical="center"/>
    </xf>
    <xf numFmtId="0" fontId="0" applyFill="1" fillId="0" borderId="66" applyBorder="1" applyAlignment="1" xfId="0"/>
    <xf numFmtId="0" fontId="0" fillId="3" applyFill="1" borderId="67" applyBorder="1" applyAlignment="1" xfId="0"/>
    <xf numFmtId="0" fontId="0" applyFill="1" fillId="0" applyBorder="1" borderId="0" applyAlignment="1" xfId="0"/>
    <xf numFmtId="0" fontId="18" applyFont="1" fillId="3" applyFill="1" applyBorder="1" borderId="0" applyAlignment="1" xfId="0"/>
    <xf numFmtId="0" fontId="19" applyFont="1" fillId="3" applyFill="1" borderId="0" applyAlignment="1" xfId="0"/>
    <xf numFmtId="0" fontId="19" applyFont="1" fillId="3" applyFill="1" applyBorder="1" borderId="0" applyAlignment="1" xfId="0"/>
    <xf numFmtId="0" fontId="17" applyFont="1" applyFill="1" fillId="0" borderId="0" applyAlignment="1" xfId="0">
      <alignment vertical="center"/>
    </xf>
    <xf numFmtId="180" applyNumberFormat="1" fontId="20" applyFont="1" applyFill="1" fillId="0" borderId="68" applyBorder="1" applyAlignment="1" xfId="0">
      <alignment horizontal="center" vertical="center"/>
    </xf>
    <xf numFmtId="181" applyNumberFormat="1" fontId="6" applyFont="1" applyFill="1" fillId="0" borderId="69" applyBorder="1" applyAlignment="1" xfId="0"/>
    <xf numFmtId="0" fontId="19" applyFont="1" applyFill="1" fillId="0" applyBorder="1" borderId="0" applyAlignment="1" xfId="0"/>
    <xf numFmtId="0" fontId="0" fillId="3" applyFill="1" borderId="70" applyBorder="1" applyAlignment="1" xfId="0">
      <alignment horizontal="center" vertical="center" wrapText="1"/>
    </xf>
    <xf numFmtId="0" fontId="0" fillId="3" applyFill="1" borderId="71" applyBorder="1" applyAlignment="1" xfId="0">
      <alignment horizontal="center" vertical="center" wrapText="1"/>
    </xf>
    <xf numFmtId="0" fontId="6" applyFont="1" applyFill="1" fillId="0" borderId="72" applyBorder="1" applyAlignment="1" xfId="0">
      <alignment horizontal="center" vertical="center" wrapText="1"/>
    </xf>
    <xf numFmtId="0" fontId="6" applyFont="1" applyFill="1" fillId="0" borderId="73" applyBorder="1" applyAlignment="1" xfId="0">
      <alignment horizontal="center" vertical="center" wrapText="1"/>
    </xf>
    <xf numFmtId="0" fontId="6" applyFont="1" applyFill="1" fillId="0" borderId="74" applyBorder="1" applyAlignment="1" xfId="0">
      <alignment horizontal="center" vertical="center" wrapText="1"/>
    </xf>
    <xf numFmtId="0" fontId="6" applyFont="1" applyFill="1" fillId="0" borderId="75" applyBorder="1" applyAlignment="1" xfId="0">
      <alignment horizontal="center" vertical="center" wrapText="1"/>
    </xf>
    <xf numFmtId="0" fontId="0" fillId="3" applyFill="1" borderId="0" applyAlignment="1" xfId="0">
      <alignment vertical="center"/>
    </xf>
    <xf numFmtId="176" applyNumberFormat="1" fontId="0" applyFill="1" fillId="0" borderId="0" applyAlignment="1" xfId="0">
      <alignment vertical="center"/>
    </xf>
    <xf numFmtId="176" applyNumberFormat="1" fontId="0" applyFill="1" fillId="0" borderId="0" applyAlignment="1" xfId="0">
      <alignment horizontal="left"/>
    </xf>
    <xf numFmtId="0" fontId="6" applyFont="1" fillId="3" applyFill="1" borderId="0" applyAlignment="1" xfId="0">
      <alignment horizontal="left"/>
    </xf>
    <xf numFmtId="0" fontId="8" applyFont="1" applyFill="1" fillId="0" borderId="0" applyAlignment="1" xfId="0">
      <alignment horizontal="left" vertical="center"/>
    </xf>
    <xf numFmtId="0" fontId="6" applyFont="1" applyFill="1" fillId="0" borderId="76" applyBorder="1" applyAlignment="1" xfId="0">
      <alignment horizontal="center" vertical="center"/>
    </xf>
    <xf numFmtId="0" fontId="6" applyFont="1" applyFill="1" fillId="0" borderId="77" applyBorder="1" applyAlignment="1" xfId="0">
      <alignment horizontal="left" vertical="center"/>
    </xf>
    <xf numFmtId="0" fontId="6" applyFont="1" applyFill="1" fillId="0" borderId="78" applyBorder="1" applyAlignment="1" xfId="0">
      <alignment horizontal="center" vertical="center" wrapText="1"/>
    </xf>
    <xf numFmtId="0" fontId="6" applyFont="1" applyFill="1" fillId="0" borderId="79" applyBorder="1" applyAlignment="1" xfId="0">
      <alignment horizontal="center" vertical="center" wrapText="1"/>
    </xf>
    <xf numFmtId="0" fontId="6" applyFont="1" applyFill="1" fillId="0" borderId="80" applyBorder="1" applyAlignment="1" xfId="0">
      <alignment horizontal="left" vertical="center" wrapText="1"/>
    </xf>
    <xf numFmtId="0" fontId="6" applyFont="1" fillId="3" applyFill="1" borderId="81" applyBorder="1" applyAlignment="1" xfId="0">
      <alignment horizontal="center" vertical="center" wrapText="1"/>
    </xf>
    <xf numFmtId="0" fontId="6" applyFont="1" applyFill="1" fillId="0" borderId="82" applyBorder="1" applyAlignment="1" xfId="0">
      <alignment horizontal="left" vertical="center" wrapText="1"/>
    </xf>
    <xf numFmtId="178" applyNumberFormat="1" fontId="6" applyFont="1" applyFill="1" fillId="0" borderId="83" applyBorder="1" applyAlignment="1" xfId="0">
      <alignment horizontal="center" vertical="center" wrapText="1"/>
    </xf>
    <xf numFmtId="178" applyNumberFormat="1" fontId="6" applyFont="1" applyFill="1" fillId="0" borderId="84" applyBorder="1" applyAlignment="1" xfId="0">
      <alignment horizontal="left" vertical="center" wrapText="1"/>
    </xf>
    <xf numFmtId="178" applyNumberFormat="1" fontId="6" applyFont="1" applyFill="1" fillId="0" borderId="85" applyBorder="1" applyAlignment="1" xfId="0">
      <alignment horizontal="left" vertical="center" wrapText="1"/>
    </xf>
    <xf numFmtId="178" applyNumberFormat="1" fontId="6" applyFont="1" applyFill="1" fillId="0" borderId="86" applyBorder="1" applyAlignment="1" xfId="0">
      <alignment horizontal="left" vertical="center" wrapText="1"/>
    </xf>
    <xf numFmtId="178" applyNumberFormat="1" fontId="6" applyFont="1" applyFill="1" fillId="0" borderId="87" applyBorder="1" applyAlignment="1" xfId="0">
      <alignment vertical="center" wrapText="1"/>
    </xf>
    <xf numFmtId="0" fontId="19" applyFont="1" fillId="3" applyFill="1" applyBorder="1" borderId="0" applyAlignment="1" xfId="0">
      <alignment horizontal="left"/>
    </xf>
    <xf numFmtId="0" fontId="19" applyFont="1" fillId="3" applyFill="1" borderId="88" applyBorder="1" applyAlignment="1" xfId="0"/>
    <xf numFmtId="0" fontId="19" applyFont="1" applyFill="1" fillId="0" borderId="0" applyAlignment="1" xfId="0"/>
    <xf numFmtId="0" fontId="9" applyFont="1" applyFill="1" fillId="0" applyBorder="1" borderId="0" applyAlignment="1" xfId="0">
      <alignment horizontal="left" vertical="center"/>
    </xf>
    <xf numFmtId="0" fontId="9" applyFont="1" applyFill="1" fillId="0" applyBorder="1" borderId="0" applyAlignment="1" xfId="0">
      <alignment horizontal="left"/>
    </xf>
    <xf numFmtId="0" fontId="9" applyFont="1" applyFill="1" fillId="0" borderId="89" applyBorder="1" applyAlignment="1" xfId="0">
      <alignment horizontal="center" vertical="center"/>
    </xf>
    <xf numFmtId="0" fontId="9" applyFont="1" applyFill="1" fillId="0" borderId="90" applyBorder="1" applyAlignment="1" xfId="0">
      <alignment horizontal="center" vertical="center"/>
    </xf>
    <xf numFmtId="0" fontId="9" applyFont="1" applyFill="1" fillId="0" borderId="91" applyBorder="1" applyAlignment="1" xfId="0">
      <alignment horizontal="center" vertical="center"/>
    </xf>
    <xf numFmtId="0" fontId="9" applyFont="1" applyFill="1" fillId="0" borderId="92" applyBorder="1" applyAlignment="1" xfId="0">
      <alignment horizontal="center" vertical="center"/>
    </xf>
    <xf numFmtId="0" fontId="9" applyFont="1" applyFill="1" fillId="0" borderId="93" applyBorder="1" applyAlignment="1" xfId="0">
      <alignment horizontal="center" vertical="center"/>
    </xf>
    <xf numFmtId="181" applyNumberFormat="1" fontId="9" applyFont="1" applyFill="1" fillId="0" borderId="94" applyBorder="1" applyAlignment="1" xfId="0">
      <alignment horizontal="center" vertical="center"/>
    </xf>
    <xf numFmtId="181" applyNumberFormat="1" fontId="9" applyFont="1" applyFill="1" fillId="0" borderId="95" applyBorder="1" applyAlignment="1" xfId="0">
      <alignment horizontal="center" vertical="center" wrapText="1"/>
    </xf>
    <xf numFmtId="0" fontId="9" applyFont="1" applyFill="1" fillId="0" borderId="96" applyBorder="1" applyAlignment="1" xfId="0">
      <alignment vertical="center"/>
    </xf>
    <xf numFmtId="181" applyNumberFormat="1" fontId="2" applyFont="1" applyFill="1" fillId="0" borderId="97" applyBorder="1" applyAlignment="1" xfId="0">
      <alignment horizontal="right" vertical="center"/>
    </xf>
    <xf numFmtId="0" fontId="6" applyFont="1" applyFill="1" fillId="0" borderId="98" applyBorder="1" applyAlignment="1" xfId="0">
      <alignment vertical="center"/>
    </xf>
    <xf numFmtId="179" applyNumberFormat="1" fontId="9" applyFont="1" applyFill="1" fillId="0" borderId="99" applyBorder="1" applyAlignment="1" xfId="0">
      <alignment vertical="center" wrapText="1"/>
    </xf>
    <xf numFmtId="179" applyNumberFormat="1" fontId="9" applyFont="1" applyFill="1" fillId="0" borderId="100" applyBorder="1" applyAlignment="1" xfId="0">
      <alignment vertical="center" wrapText="1"/>
    </xf>
    <xf numFmtId="182" applyNumberFormat="1" fontId="9" applyFont="1" applyFill="1" fillId="0" borderId="101" applyBorder="1" applyAlignment="1" xfId="0">
      <alignment vertical="center" wrapText="1"/>
    </xf>
    <xf numFmtId="183" applyNumberFormat="1" fontId="9" applyFont="1" applyFill="1" fillId="0" borderId="102" applyBorder="1" applyAlignment="1" xfId="0">
      <alignment vertical="center" wrapText="1"/>
    </xf>
    <xf numFmtId="179" applyNumberFormat="1" fontId="9" applyFont="1" applyFill="1" fillId="0" borderId="103" applyBorder="1" applyAlignment="1" xfId="0">
      <alignment vertical="center" wrapText="1"/>
    </xf>
    <xf numFmtId="179" applyNumberFormat="1" fontId="9" applyFont="1" applyFill="1" fillId="0" borderId="104" applyBorder="1" applyAlignment="1" xfId="0">
      <alignment vertical="center" wrapText="1"/>
    </xf>
    <xf numFmtId="179" applyNumberFormat="1" fontId="9" applyFont="1" applyFill="1" fillId="0" borderId="105" applyBorder="1" applyAlignment="1" xfId="0">
      <alignment vertical="center" wrapText="1"/>
    </xf>
    <xf numFmtId="179" applyNumberFormat="1" fontId="9" applyFont="1" applyFill="1" fillId="0" borderId="106" applyBorder="1" applyAlignment="1" xfId="0">
      <alignment vertical="center" wrapText="1"/>
    </xf>
    <xf numFmtId="179" applyNumberFormat="1" fontId="9" applyFont="1" applyFill="1" fillId="0" borderId="107" applyBorder="1" applyAlignment="1" xfId="0">
      <alignment vertical="center" wrapText="1"/>
    </xf>
    <xf numFmtId="179" applyNumberFormat="1" fontId="9" applyFont="1" applyFill="1" fillId="0" borderId="108" applyBorder="1" applyAlignment="1" xfId="0">
      <alignment vertical="center" wrapText="1"/>
    </xf>
    <xf numFmtId="176" applyNumberFormat="1" fontId="9" applyFont="1" applyFill="1" fillId="0" borderId="109" applyBorder="1" applyAlignment="1" xfId="0">
      <alignment vertical="center"/>
    </xf>
    <xf numFmtId="179" applyNumberFormat="1" fontId="9" applyFont="1" applyFill="1" fillId="0" borderId="110" applyBorder="1" applyAlignment="1" xfId="0">
      <alignment vertical="center" wrapText="1"/>
    </xf>
    <xf numFmtId="179" applyNumberFormat="1" fontId="9" applyFont="1" applyFill="1" fillId="0" borderId="111" applyBorder="1" applyAlignment="1" xfId="0">
      <alignment vertical="center" wrapText="1"/>
    </xf>
    <xf numFmtId="183" applyNumberFormat="1" fontId="9" applyFont="1" applyFill="1" fillId="0" borderId="112" applyBorder="1" applyAlignment="1" xfId="0">
      <alignment vertical="center" wrapText="1"/>
    </xf>
    <xf numFmtId="0" fontId="9" applyFont="1" applyFill="1" fillId="0" borderId="113" applyBorder="1" applyAlignment="1" xfId="0">
      <alignment horizontal="center" vertical="center"/>
    </xf>
    <xf numFmtId="0" fontId="9" applyFont="1" applyFill="1" fillId="0" borderId="114" applyBorder="1" applyAlignment="1" xfId="0">
      <alignment horizontal="center" vertical="center"/>
    </xf>
    <xf numFmtId="183" applyNumberFormat="1" fontId="9" applyFont="1" applyFill="1" fillId="0" borderId="115" applyBorder="1" applyAlignment="1" xfId="0">
      <alignment vertical="center" wrapText="1"/>
    </xf>
    <xf numFmtId="183" applyNumberFormat="1" fontId="9" applyFont="1" applyFill="1" fillId="0" borderId="116" applyBorder="1" applyAlignment="1" xfId="0">
      <alignment vertical="center" wrapText="1"/>
    </xf>
    <xf numFmtId="0" fontId="9" applyFont="1" applyFill="1" fillId="0" borderId="117" applyBorder="1" applyAlignment="1" xfId="0">
      <alignment vertical="center"/>
    </xf>
    <xf numFmtId="183" applyNumberFormat="1" fontId="9" applyFont="1" applyFill="1" fillId="0" borderId="118" applyBorder="1" applyAlignment="1" xfId="0">
      <alignment vertical="center" wrapText="1"/>
    </xf>
    <xf numFmtId="183" applyNumberFormat="1" fontId="9" applyFont="1" applyFill="1" fillId="0" borderId="119" applyBorder="1" applyAlignment="1" xfId="0">
      <alignment vertical="center" wrapText="1"/>
    </xf>
    <xf numFmtId="179" applyNumberFormat="1" fontId="9" applyFont="1" applyFill="1" fillId="0" borderId="120" applyBorder="1" applyAlignment="1" xfId="0">
      <alignment horizontal="right" vertical="center" wrapText="1"/>
    </xf>
    <xf numFmtId="183" applyNumberFormat="1" fontId="9" applyFont="1" applyFill="1" fillId="0" borderId="121" applyBorder="1" applyAlignment="1" xfId="0">
      <alignment vertical="center" wrapText="1"/>
    </xf>
    <xf numFmtId="183" applyNumberFormat="1" fontId="9" applyFont="1" applyFill="1" fillId="0" borderId="122" applyBorder="1" applyAlignment="1" xfId="0">
      <alignment vertical="center" wrapText="1"/>
    </xf>
    <xf numFmtId="182" applyNumberFormat="1" fontId="9" applyFont="1" applyFill="1" fillId="0" borderId="123" applyBorder="1" applyAlignment="1" xfId="0">
      <alignment horizontal="right" vertical="center" wrapText="1"/>
    </xf>
    <xf numFmtId="182" applyNumberFormat="1" fontId="9" applyFont="1" applyFill="1" fillId="0" borderId="124" applyBorder="1" applyAlignment="1" xfId="0">
      <alignment horizontal="center" vertical="center"/>
    </xf>
    <xf numFmtId="182" applyNumberFormat="1" fontId="9" applyFont="1" applyFill="1" fillId="0" borderId="125" applyBorder="1" applyAlignment="1" xfId="0">
      <alignment vertical="center" wrapText="1"/>
    </xf>
    <xf numFmtId="183" applyNumberFormat="1" fontId="9" applyFont="1" applyFill="1" fillId="0" borderId="126" applyBorder="1" applyAlignment="1" xfId="0">
      <alignment vertical="center" wrapText="1"/>
    </xf>
    <xf numFmtId="183" applyNumberFormat="1" fontId="9" applyFont="1" applyFill="1" fillId="0" borderId="127" applyBorder="1" applyAlignment="1" xfId="0">
      <alignment vertical="center" wrapText="1"/>
    </xf>
    <xf numFmtId="0" fontId="21" applyFont="1" applyFill="1" fillId="0" borderId="0" applyAlignment="1" xfId="0">
      <alignment horizontal="center"/>
    </xf>
    <xf numFmtId="0" fontId="22" applyFont="1" applyFill="1" fillId="0" borderId="0" applyAlignment="1" xfId="0"/>
    <xf numFmtId="0" fontId="19" applyFont="1" applyFill="1" fillId="0" borderId="0" applyAlignment="1" xfId="0">
      <alignment horizontal="center"/>
    </xf>
    <xf numFmtId="176" applyNumberFormat="1" fontId="21" applyFont="1" applyFill="1" fillId="0" borderId="0" applyAlignment="1" xfId="0"/>
    <xf numFmtId="0" fontId="9" applyFont="1" fillId="3" applyFill="1" borderId="0" applyAlignment="1" xfId="0"/>
    <xf numFmtId="0" fontId="9" applyFont="1" fillId="3" applyFill="1" borderId="128" applyBorder="1" applyAlignment="1" xfId="0">
      <alignment horizontal="center" vertical="center"/>
    </xf>
    <xf numFmtId="0" fontId="9" applyFont="1" fillId="3" applyFill="1" borderId="129" applyBorder="1" applyAlignment="1" xfId="0">
      <alignment horizontal="center" vertical="center"/>
    </xf>
    <xf numFmtId="0" fontId="9" applyFont="1" applyFill="1" fillId="0" borderId="130" applyBorder="1" applyAlignment="1" xfId="0">
      <alignment horizontal="center" vertical="center" wrapText="1"/>
    </xf>
    <xf numFmtId="0" fontId="9" applyFont="1" applyFill="1" fillId="0" borderId="131" applyBorder="1" applyAlignment="1" xfId="0">
      <alignment horizontal="center" vertical="center" wrapText="1"/>
    </xf>
    <xf numFmtId="0" fontId="9" applyFont="1" applyFill="1" fillId="0" borderId="132" applyBorder="1" applyAlignment="1" xfId="0">
      <alignment horizontal="center" vertical="center" wrapText="1"/>
    </xf>
    <xf numFmtId="0" fontId="9" applyFont="1" fillId="3" applyFill="1" borderId="133" applyBorder="1" applyAlignment="1" xfId="0">
      <alignment horizontal="center" vertical="center" wrapText="1"/>
    </xf>
    <xf numFmtId="0" fontId="9" applyFont="1" applyFill="1" fillId="0" borderId="134" applyBorder="1" applyAlignment="1" xfId="0">
      <alignment horizontal="center" vertical="center" wrapText="1"/>
    </xf>
    <xf numFmtId="0" fontId="9" applyFont="1" applyFill="1" fillId="0" borderId="135" applyBorder="1" applyAlignment="1" xfId="0">
      <alignment horizontal="center" vertical="center" wrapText="1"/>
    </xf>
    <xf numFmtId="0" fontId="9" applyFont="1" applyFill="1" fillId="0" borderId="136" applyBorder="1" applyAlignment="1" xfId="0">
      <alignment horizontal="center" vertical="center" wrapText="1"/>
    </xf>
    <xf numFmtId="0" fontId="9" applyFont="1" fillId="3" applyFill="1" borderId="137" applyBorder="1" applyAlignment="1" xfId="0">
      <alignment horizontal="center" vertical="center"/>
    </xf>
    <xf numFmtId="0" fontId="9" applyFont="1" applyFill="1" fillId="0" borderId="138" applyBorder="1" applyAlignment="1" xfId="0">
      <alignment horizontal="center" vertical="center" wrapText="1"/>
    </xf>
    <xf numFmtId="0" fontId="9" applyFont="1" fillId="3" applyFill="1" borderId="139" applyBorder="1" applyAlignment="1" xfId="0">
      <alignment horizontal="center" vertical="center" wrapText="1"/>
    </xf>
    <xf numFmtId="182" applyNumberFormat="1" fontId="9" applyFont="1" applyFill="1" fillId="0" borderId="140" applyBorder="1" applyAlignment="1" xfId="0">
      <alignment vertical="center" wrapText="1"/>
    </xf>
    <xf numFmtId="182" applyNumberFormat="1" fontId="9" applyFont="1" applyFill="1" fillId="0" borderId="141" applyBorder="1" applyAlignment="1" xfId="0">
      <alignment vertical="center" wrapText="1"/>
    </xf>
    <xf numFmtId="0" fontId="13" applyFont="1" fillId="3" applyFill="1" borderId="0" applyAlignment="1" xfId="0">
      <alignment horizontal="center" vertical="center"/>
    </xf>
    <xf numFmtId="0" fontId="13" applyFont="1" fillId="3" applyFill="1" borderId="0" applyAlignment="1" xfId="0"/>
    <xf numFmtId="0" fontId="13" applyFont="1" fillId="3" applyFill="1" applyBorder="1" borderId="0" applyAlignment="1" xfId="0"/>
    <xf numFmtId="0" fontId="9" applyFont="1" fillId="3" applyFill="1" borderId="0" applyAlignment="1" xfId="0">
      <alignment vertical="center"/>
    </xf>
    <xf numFmtId="0" fontId="9" applyFont="1" fillId="3" applyFill="1" borderId="0" applyAlignment="1" xfId="0">
      <alignment horizontal="right" vertical="center"/>
    </xf>
    <xf numFmtId="0" fontId="9" applyFont="1" applyFill="1" fillId="0" borderId="142" applyBorder="1" applyAlignment="1" xfId="0">
      <alignment horizontal="center" vertical="center" wrapText="1"/>
    </xf>
    <xf numFmtId="182" applyNumberFormat="1" fontId="9" applyFont="1" applyFill="1" fillId="0" borderId="143" applyBorder="1" applyAlignment="1" xfId="0">
      <alignment horizontal="center" vertical="center" wrapText="1"/>
    </xf>
    <xf numFmtId="182" applyNumberFormat="1" fontId="9" applyFont="1" applyFill="1" fillId="0" borderId="144" applyBorder="1" applyAlignment="1" xfId="0">
      <alignment horizontal="center" vertical="center" wrapText="1"/>
    </xf>
    <xf numFmtId="182" applyNumberFormat="1" fontId="13" applyFont="1" applyFill="1" fillId="0" borderId="145" applyBorder="1" applyAlignment="1" xfId="0"/>
    <xf numFmtId="182" applyNumberFormat="1" fontId="0" applyFill="1" fillId="0" borderId="0" applyAlignment="1" xfId="0"/>
    <xf numFmtId="182" applyNumberFormat="1" fontId="6" applyFont="1" fillId="3" applyFill="1" borderId="0" applyAlignment="1" xfId="0"/>
    <xf numFmtId="182" applyNumberFormat="1" fontId="8" applyFont="1" applyFill="1" fillId="0" borderId="0" applyAlignment="1" xfId="0">
      <alignment horizontal="center" vertical="center"/>
    </xf>
    <xf numFmtId="0" fontId="6" applyFont="1" applyFill="1" fillId="0" borderId="146" applyBorder="1" applyAlignment="1" xfId="0">
      <alignment vertical="center"/>
    </xf>
    <xf numFmtId="182" applyNumberFormat="1" fontId="6" applyFont="1" applyFill="1" fillId="0" borderId="0" applyAlignment="1" xfId="0"/>
    <xf numFmtId="182" applyNumberFormat="1" fontId="6" applyFont="1" applyFill="1" fillId="0" borderId="147" applyBorder="1" applyAlignment="1" xfId="0">
      <alignment horizontal="center" vertical="center" wrapText="1"/>
    </xf>
    <xf numFmtId="182" applyNumberFormat="1" fontId="6" applyFont="1" applyFill="1" fillId="0" borderId="148" applyBorder="1" applyAlignment="1" xfId="0">
      <alignment horizontal="center" vertical="center" wrapText="1"/>
    </xf>
    <xf numFmtId="182" applyNumberFormat="1" fontId="6" applyFont="1" applyFill="1" fillId="0" borderId="149" applyBorder="1" applyAlignment="1" xfId="0">
      <alignment horizontal="center" vertical="center" wrapText="1"/>
    </xf>
    <xf numFmtId="182" applyNumberFormat="1" fontId="6" applyFont="1" applyFill="1" fillId="0" borderId="150" applyBorder="1" applyAlignment="1" xfId="0">
      <alignment horizontal="center" vertical="center" wrapText="1"/>
    </xf>
    <xf numFmtId="182" applyNumberFormat="1" fontId="6" applyFont="1" applyFill="1" fillId="0" borderId="151" applyBorder="1" applyAlignment="1" xfId="0">
      <alignment horizontal="center" vertical="center" wrapText="1"/>
    </xf>
    <xf numFmtId="182" applyNumberFormat="1" fontId="6" applyFont="1" applyFill="1" fillId="0" borderId="152" applyBorder="1" applyAlignment="1" xfId="0">
      <alignment horizontal="center" vertical="center" wrapText="1"/>
    </xf>
    <xf numFmtId="0" fontId="6" applyFont="1" fillId="3" applyFill="1" borderId="153" applyBorder="1" applyAlignment="1" xfId="0">
      <alignment horizontal="left" vertical="center" wrapText="1"/>
    </xf>
    <xf numFmtId="182" applyNumberFormat="1" fontId="6" applyFont="1" applyFill="1" fillId="0" borderId="154" applyBorder="1" applyAlignment="1" xfId="0">
      <alignment vertical="center" wrapText="1"/>
    </xf>
    <xf numFmtId="179" applyNumberFormat="1" fontId="6" applyFont="1" applyFill="1" fillId="0" borderId="155" applyBorder="1" applyAlignment="1" xfId="0">
      <alignment vertical="center" wrapText="1"/>
    </xf>
    <xf numFmtId="178" applyNumberFormat="1" fontId="6" applyFont="1" applyFill="1" fillId="0" borderId="156" applyBorder="1" applyAlignment="1" xfId="0">
      <alignment horizontal="left" vertical="center" wrapText="1"/>
    </xf>
    <xf numFmtId="182" applyNumberFormat="1" fontId="6" applyFont="1" applyFill="1" fillId="0" borderId="157" applyBorder="1" applyAlignment="1" xfId="0">
      <alignment vertical="center" wrapText="1"/>
    </xf>
    <xf numFmtId="182" applyNumberFormat="1" fontId="0" fillId="3" applyFill="1" applyBorder="1" borderId="0" applyAlignment="1" xfId="0"/>
    <xf numFmtId="182" applyNumberFormat="1" fontId="0" fillId="3" applyFill="1" borderId="0" applyAlignment="1" xfId="0"/>
    <xf numFmtId="182" applyNumberFormat="1" fontId="19" applyFont="1" fillId="3" applyFill="1" borderId="0" applyAlignment="1" xfId="0"/>
    <xf numFmtId="182" applyNumberFormat="1" fontId="19" applyFont="1" fillId="3" applyFill="1" applyBorder="1" borderId="0" applyAlignment="1" xfId="0"/>
    <xf numFmtId="0" fontId="6" applyFont="1" fillId="3" applyFill="1" borderId="158" applyBorder="1" applyAlignment="1" xfId="0">
      <alignment horizontal="center" vertical="center" wrapText="1"/>
    </xf>
    <xf numFmtId="176" applyNumberFormat="1" fontId="0" applyFill="1" fillId="0" borderId="159" applyBorder="1" applyAlignment="1" xfId="0">
      <alignment horizontal="center" vertical="center"/>
    </xf>
    <xf numFmtId="176" applyNumberFormat="1" fontId="0" applyFill="1" fillId="0" borderId="160" applyBorder="1" applyAlignment="1" xfId="0">
      <alignment horizontal="center" vertical="center"/>
    </xf>
    <xf numFmtId="184" applyNumberFormat="1" fontId="6" applyFont="1" applyFill="1" fillId="0" borderId="161" applyBorder="1" applyAlignment="1" xfId="0">
      <alignment horizontal="center" vertical="center" wrapText="1"/>
    </xf>
    <xf numFmtId="0" fontId="6" applyFont="1" fillId="3" applyFill="1" borderId="162" applyBorder="1" applyAlignment="1" xfId="0">
      <alignment horizontal="center" vertical="center" wrapText="1"/>
    </xf>
    <xf numFmtId="0" fontId="6" applyFont="1" applyFill="1" fillId="0" borderId="163" applyBorder="1" applyAlignment="1" xfId="0">
      <alignment horizontal="center" vertical="center" wrapText="1"/>
    </xf>
    <xf numFmtId="0" fontId="6" applyFont="1" applyFill="1" fillId="0" borderId="164" applyBorder="1" applyAlignment="1" xfId="0">
      <alignment horizontal="center" vertical="center" wrapText="1"/>
    </xf>
    <xf numFmtId="184" applyNumberFormat="1" fontId="6" applyFont="1" applyFill="1" fillId="0" borderId="165" applyBorder="1" applyAlignment="1" xfId="0">
      <alignment horizontal="center" vertical="center" wrapText="1"/>
    </xf>
    <xf numFmtId="0" fontId="6" applyFont="1" fillId="3" applyFill="1" borderId="166" applyBorder="1" applyAlignment="1" xfId="0">
      <alignment horizontal="center" vertical="center" wrapText="1"/>
    </xf>
    <xf numFmtId="0" fontId="6" applyFont="1" applyFill="1" fillId="0" borderId="167" applyBorder="1" applyAlignment="1" xfId="0">
      <alignment horizontal="center" vertical="center" wrapText="1"/>
    </xf>
    <xf numFmtId="184" applyNumberFormat="1" fontId="6" applyFont="1" applyFill="1" fillId="0" borderId="168" applyBorder="1" applyAlignment="1" xfId="0">
      <alignment horizontal="center" vertical="center" wrapText="1"/>
    </xf>
    <xf numFmtId="0" fontId="6" applyFont="1" fillId="3" applyFill="1" borderId="169" applyBorder="1" applyAlignment="1" xfId="0">
      <alignment horizontal="center" vertical="center" wrapText="1"/>
    </xf>
    <xf numFmtId="179" applyNumberFormat="1" fontId="6" applyFont="1" applyFill="1" fillId="0" borderId="170" applyBorder="1" applyAlignment="1" xfId="0">
      <alignment vertical="center" wrapText="1"/>
    </xf>
    <xf numFmtId="179" applyNumberFormat="1" fontId="6" applyFont="1" applyFill="1" fillId="0" borderId="171" applyBorder="1" applyAlignment="1" xfId="0">
      <alignment vertical="center" wrapText="1"/>
    </xf>
    <xf numFmtId="179" applyNumberFormat="1" fontId="6" applyFont="1" applyFill="1" fillId="0" borderId="172" applyBorder="1" applyAlignment="1" xfId="0">
      <alignment vertical="center" wrapText="1"/>
    </xf>
    <xf numFmtId="179" applyNumberFormat="1" fontId="6" applyFont="1" applyFill="1" fillId="0" borderId="173" applyBorder="1" applyAlignment="1" xfId="0">
      <alignment vertical="center" wrapText="1"/>
    </xf>
    <xf numFmtId="176" applyNumberFormat="1" fontId="0" applyFill="1" fillId="0" borderId="174" applyBorder="1" applyAlignment="1" xfId="0">
      <alignment horizontal="center" vertical="center"/>
    </xf>
    <xf numFmtId="0" fontId="6" applyFont="1" applyFill="1" fillId="0" borderId="175" applyBorder="1" applyAlignment="1" xfId="0">
      <alignment horizontal="center" vertical="center" wrapText="1"/>
    </xf>
    <xf numFmtId="179" applyNumberFormat="1" fontId="6" applyFont="1" applyFill="1" fillId="0" borderId="176" applyBorder="1" applyAlignment="1" xfId="0">
      <alignment vertical="center" wrapText="1"/>
    </xf>
    <xf numFmtId="179" applyNumberFormat="1" fontId="6" applyFont="1" applyFill="1" fillId="0" borderId="177" applyBorder="1" applyAlignment="1" xfId="0">
      <alignment vertical="center" wrapText="1"/>
    </xf>
    <xf numFmtId="182" applyNumberFormat="1" fontId="9" applyFont="1" applyFill="1" fillId="0" borderId="0" applyAlignment="1" xfId="0">
      <alignment horizontal="right" vertical="center"/>
    </xf>
    <xf numFmtId="182" applyNumberFormat="1" fontId="9" applyFont="1" applyFill="1" fillId="0" borderId="178" applyBorder="1" applyAlignment="1" xfId="0">
      <alignment horizontal="center" vertical="center"/>
    </xf>
    <xf numFmtId="182" applyNumberFormat="1" fontId="9" applyFont="1" applyFill="1" fillId="0" borderId="179" applyBorder="1" applyAlignment="1" xfId="0">
      <alignment horizontal="center" vertical="center"/>
    </xf>
    <xf numFmtId="185" applyNumberFormat="1" fontId="9" applyFont="1" applyFill="1" fillId="0" borderId="180" applyBorder="1" applyAlignment="1" xfId="0">
      <alignment vertical="center" wrapText="1"/>
    </xf>
    <xf numFmtId="185" applyNumberFormat="1" fontId="9" applyFont="1" applyFill="1" fillId="0" borderId="181" applyBorder="1" applyAlignment="1" xfId="0">
      <alignment vertical="center" wrapText="1"/>
    </xf>
    <xf numFmtId="185" applyNumberFormat="1" fontId="9" applyFont="1" applyFill="1" fillId="0" borderId="182" applyBorder="1" applyAlignment="1" xfId="0">
      <alignment vertical="center" wrapText="1"/>
    </xf>
    <xf numFmtId="176" applyNumberFormat="1" fontId="23" applyFont="1" applyFill="1" fillId="0" borderId="0" applyAlignment="1" xfId="0"/>
    <xf numFmtId="185" applyNumberFormat="1" fontId="9" applyFont="1" applyFill="1" fillId="0" borderId="183" applyBorder="1" applyAlignment="1" xfId="0">
      <alignment horizontal="right" vertical="center" wrapText="1"/>
    </xf>
    <xf numFmtId="185" applyNumberFormat="1" fontId="9" applyFont="1" applyFill="1" fillId="0" borderId="184" applyBorder="1" applyAlignment="1" xfId="0">
      <alignment horizontal="right" vertical="center" wrapText="1"/>
    </xf>
    <xf numFmtId="183" applyNumberFormat="1" fontId="22" applyFont="1" applyFill="1" fillId="0" borderId="185" applyBorder="1" applyAlignment="1" xfId="0"/>
    <xf numFmtId="182" applyNumberFormat="1" fontId="19" applyFont="1" applyFill="1" fillId="0" applyBorder="1" borderId="0" applyAlignment="1" xfId="0"/>
    <xf numFmtId="176" applyNumberFormat="1" fontId="24" applyFont="1" applyFill="1" fillId="0" borderId="0" applyAlignment="1" xfId="0"/>
    <xf numFmtId="186" applyNumberFormat="1" fontId="25" applyFont="1" applyFill="1" fillId="0" borderId="0" applyAlignment="1" xfId="0">
      <alignment horizontal="center" vertical="top"/>
    </xf>
    <xf numFmtId="176" applyNumberFormat="1" fontId="26" applyFont="1" applyFill="1" fillId="0" borderId="0" applyAlignment="1" xfId="0">
      <alignment horizontal="center" vertical="center"/>
    </xf>
    <xf numFmtId="176" applyNumberFormat="1" fontId="27" applyFont="1" applyFill="1" fillId="0" borderId="0" applyAlignment="1" xfId="0">
      <alignment horizontal="center"/>
    </xf>
    <xf numFmtId="176" applyNumberFormat="1" fontId="27" applyFont="1" applyFill="1" fillId="0" borderId="0" applyAlignment="1" xfId="0">
      <alignment horizontal="center" vertical="center"/>
    </xf>
    <xf numFmtId="176" applyNumberFormat="1" fontId="0" applyFill="1" fillId="0" borderId="0" applyAlignment="1" xfId="0"/>
    <xf numFmtId="187" applyNumberFormat="1" fontId="17" applyFont="1" applyFill="1" fillId="0" borderId="0" applyAlignment="1" xfId="0">
      <alignment vertical="center"/>
    </xf>
    <xf numFmtId="0" fontId="17" applyFont="1" fillId="4" applyFill="1" borderId="0" applyAlignment="1" xfId="0">
      <alignment vertical="center"/>
    </xf>
    <xf numFmtId="0" fontId="28" applyFont="1" fillId="5" applyFill="1" borderId="186" applyBorder="1" applyAlignment="1" xfId="0">
      <alignment vertical="center"/>
    </xf>
    <xf numFmtId="188" applyNumberFormat="1" fontId="17" applyFont="1" applyFill="1" fillId="0" borderId="0" applyAlignment="1" xfId="0">
      <alignment vertical="center"/>
    </xf>
    <xf numFmtId="189" applyNumberFormat="1" fontId="17" applyFont="1" applyFill="1" fillId="0" borderId="0" applyAlignment="1" xfId="0">
      <alignment vertical="center"/>
    </xf>
    <xf numFmtId="0" fontId="17" applyFont="1" fillId="6" applyFill="1" borderId="0" applyAlignment="1" xfId="0">
      <alignment vertical="center"/>
    </xf>
    <xf numFmtId="0" fontId="29" applyFont="1" fillId="7" applyFill="1" borderId="0" applyAlignment="1" xfId="0">
      <alignment vertical="center"/>
    </xf>
    <xf numFmtId="190" applyNumberFormat="1" fontId="17" applyFont="1" applyFill="1" fillId="0" borderId="0" applyAlignment="1" xfId="0">
      <alignment vertical="center"/>
    </xf>
    <xf numFmtId="0" fontId="30" applyFont="1" fillId="8" applyFill="1" borderId="0" applyAlignment="1" xfId="0">
      <alignment vertical="center"/>
    </xf>
    <xf numFmtId="0" fontId="31" applyFont="1" applyFill="1" fillId="0" borderId="0" applyAlignment="1" xfId="0">
      <alignment vertical="center"/>
    </xf>
    <xf numFmtId="177" applyNumberFormat="1" fontId="17" applyFont="1" applyFill="1" fillId="0" borderId="0" applyAlignment="1" xfId="0">
      <alignment vertical="center"/>
    </xf>
    <xf numFmtId="0" fontId="32" applyFont="1" applyFill="1" fillId="0" borderId="0" applyAlignment="1" xfId="0">
      <alignment vertical="center"/>
    </xf>
    <xf numFmtId="0" fontId="17" applyFont="1" fillId="9" applyFill="1" borderId="187" applyBorder="1" applyAlignment="1" xfId="0">
      <alignment vertical="center"/>
    </xf>
    <xf numFmtId="0" fontId="30" applyFont="1" fillId="10" applyFill="1" borderId="0" applyAlignment="1" xfId="0">
      <alignment vertical="center"/>
    </xf>
    <xf numFmtId="0" fontId="33" applyFont="1" applyFill="1" fillId="0" borderId="0" applyAlignment="1" xfId="0">
      <alignment vertical="center"/>
    </xf>
    <xf numFmtId="0" fontId="34" applyFont="1" applyFill="1" fillId="0" borderId="0" applyAlignment="1" xfId="0">
      <alignment vertical="center"/>
    </xf>
    <xf numFmtId="0" fontId="35" applyFont="1" applyFill="1" fillId="0" borderId="0" applyAlignment="1" xfId="0">
      <alignment vertical="center"/>
    </xf>
    <xf numFmtId="0" fontId="36" applyFont="1" applyFill="1" fillId="0" borderId="0" applyAlignment="1" xfId="0">
      <alignment vertical="center"/>
    </xf>
    <xf numFmtId="0" fontId="37" applyFont="1" applyFill="1" fillId="0" borderId="188" applyBorder="1" applyAlignment="1" xfId="0">
      <alignment vertical="center"/>
    </xf>
    <xf numFmtId="0" fontId="38" applyFont="1" applyFill="1" fillId="0" borderId="189" applyBorder="1" applyAlignment="1" xfId="0">
      <alignment vertical="center"/>
    </xf>
    <xf numFmtId="0" fontId="30" applyFont="1" fillId="11" applyFill="1" borderId="0" applyAlignment="1" xfId="0">
      <alignment vertical="center"/>
    </xf>
    <xf numFmtId="0" fontId="33" applyFont="1" applyFill="1" fillId="0" borderId="190" applyBorder="1" applyAlignment="1" xfId="0">
      <alignment vertical="center"/>
    </xf>
    <xf numFmtId="0" fontId="30" applyFont="1" fillId="12" applyFill="1" borderId="0" applyAlignment="1" xfId="0">
      <alignment vertical="center"/>
    </xf>
    <xf numFmtId="0" fontId="39" applyFont="1" fillId="13" applyFill="1" borderId="191" applyBorder="1" applyAlignment="1" xfId="0">
      <alignment vertical="center"/>
    </xf>
    <xf numFmtId="0" fontId="40" applyFont="1" fillId="13" applyFill="1" borderId="192" applyBorder="1" applyAlignment="1" xfId="0">
      <alignment vertical="center"/>
    </xf>
    <xf numFmtId="0" fontId="41" applyFont="1" fillId="14" applyFill="1" borderId="193" applyBorder="1" applyAlignment="1" xfId="0">
      <alignment vertical="center"/>
    </xf>
    <xf numFmtId="0" fontId="17" applyFont="1" fillId="15" applyFill="1" borderId="0" applyAlignment="1" xfId="0">
      <alignment vertical="center"/>
    </xf>
    <xf numFmtId="0" fontId="30" applyFont="1" fillId="16" applyFill="1" borderId="0" applyAlignment="1" xfId="0">
      <alignment vertical="center"/>
    </xf>
    <xf numFmtId="0" fontId="42" applyFont="1" applyFill="1" fillId="0" borderId="194" applyBorder="1" applyAlignment="1" xfId="0">
      <alignment vertical="center"/>
    </xf>
    <xf numFmtId="0" fontId="43" applyFont="1" applyFill="1" fillId="0" borderId="195" applyBorder="1" applyAlignment="1" xfId="0">
      <alignment vertical="center"/>
    </xf>
    <xf numFmtId="0" fontId="44" applyFont="1" fillId="17" applyFill="1" borderId="0" applyAlignment="1" xfId="0">
      <alignment vertical="center"/>
    </xf>
    <xf numFmtId="0" fontId="45" applyFont="1" fillId="18" applyFill="1" borderId="0" applyAlignment="1" xfId="0">
      <alignment vertical="center"/>
    </xf>
    <xf numFmtId="0" fontId="17" applyFont="1" fillId="19" applyFill="1" borderId="0" applyAlignment="1" xfId="0">
      <alignment vertical="center"/>
    </xf>
    <xf numFmtId="0" fontId="30" applyFont="1" fillId="20" applyFill="1" borderId="0" applyAlignment="1" xfId="0">
      <alignment vertical="center"/>
    </xf>
    <xf numFmtId="0" fontId="17" applyFont="1" fillId="21" applyFill="1" borderId="0" applyAlignment="1" xfId="0">
      <alignment vertical="center"/>
    </xf>
    <xf numFmtId="0" fontId="17" applyFont="1" fillId="22" applyFill="1" borderId="0" applyAlignment="1" xfId="0">
      <alignment vertical="center"/>
    </xf>
    <xf numFmtId="0" fontId="17" applyFont="1" fillId="23" applyFill="1" borderId="0" applyAlignment="1" xfId="0">
      <alignment vertical="center"/>
    </xf>
    <xf numFmtId="0" fontId="17" applyFont="1" fillId="24" applyFill="1" borderId="0" applyAlignment="1" xfId="0">
      <alignment vertical="center"/>
    </xf>
    <xf numFmtId="0" fontId="30" applyFont="1" fillId="14" applyFill="1" borderId="0" applyAlignment="1" xfId="0">
      <alignment vertical="center"/>
    </xf>
    <xf numFmtId="0" fontId="30" applyFont="1" fillId="25" applyFill="1" borderId="0" applyAlignment="1" xfId="0">
      <alignment vertical="center"/>
    </xf>
    <xf numFmtId="0" fontId="17" applyFont="1" fillId="26" applyFill="1" borderId="0" applyAlignment="1" xfId="0">
      <alignment vertical="center"/>
    </xf>
    <xf numFmtId="0" fontId="17" applyFont="1" fillId="27" applyFill="1" borderId="0" applyAlignment="1" xfId="0">
      <alignment vertical="center"/>
    </xf>
    <xf numFmtId="0" fontId="30" applyFont="1" fillId="28" applyFill="1" borderId="0" applyAlignment="1" xfId="0">
      <alignment vertical="center"/>
    </xf>
    <xf numFmtId="0" fontId="17" applyFont="1" fillId="29" applyFill="1" borderId="0" applyAlignment="1" xfId="0">
      <alignment vertical="center"/>
    </xf>
    <xf numFmtId="0" fontId="30" applyFont="1" fillId="30" applyFill="1" borderId="0" applyAlignment="1" xfId="0">
      <alignment vertical="center"/>
    </xf>
    <xf numFmtId="0" fontId="30" applyFont="1" fillId="31" applyFill="1" borderId="0" applyAlignment="1" xfId="0">
      <alignment vertical="center"/>
    </xf>
    <xf numFmtId="0" fontId="17" applyFont="1" fillId="32" applyFill="1" borderId="0" applyAlignment="1" xfId="0">
      <alignment vertical="center"/>
    </xf>
    <xf numFmtId="0" fontId="30" applyFont="1" fillId="33" applyFill="1" borderId="0" applyAlignment="1" xfId="0">
      <alignment vertical="center"/>
    </xf>
    <xf numFmtId="0" fontId="19" applyFont="1" applyFill="1" fillId="0" borderId="0" applyAlignment="1" xfId="0"/>
    <xf numFmtId="176" applyNumberFormat="1" fontId="0" applyFill="1" fillId="0" borderId="0" applyAlignment="1" xfId="0"/>
    <xf numFmtId="182" applyNumberFormat="1" fontId="8" applyFont="1" applyFill="1" fillId="0" borderId="0" applyAlignment="1" xfId="0">
      <alignment horizontal="center" vertical="center"/>
    </xf>
    <xf numFmtId="0" fontId="8" applyFont="1" applyFill="1" fillId="0" borderId="0" applyAlignment="1" xfId="0">
      <alignment horizontal="center" vertical="center"/>
    </xf>
    <xf numFmtId="0" fontId="9" applyFont="1" applyFill="1" fillId="0" borderId="196" applyBorder="1" applyAlignment="1" xfId="0">
      <alignment horizontal="center" vertical="center"/>
    </xf>
    <xf numFmtId="0" fontId="9" applyFont="1" applyFill="1" fillId="0" borderId="197" applyBorder="1" applyAlignment="1" xfId="0">
      <alignment horizontal="center" vertical="center"/>
    </xf>
    <xf numFmtId="182" applyNumberFormat="1" fontId="9" applyFont="1" applyFill="1" fillId="0" borderId="198" applyBorder="1" applyAlignment="1" xfId="0">
      <alignment horizontal="center" vertical="center"/>
    </xf>
    <xf numFmtId="0" fontId="6" applyFont="1" applyFill="1" fillId="0" borderId="199" applyBorder="1" applyAlignment="1" xfId="0">
      <alignment horizontal="center" vertical="center"/>
    </xf>
    <xf numFmtId="0" fontId="6" applyFont="1" applyFill="1" fillId="0" borderId="200" applyBorder="1" applyAlignment="1" xfId="0">
      <alignment horizontal="center" vertical="center"/>
    </xf>
    <xf numFmtId="0" fontId="6" applyFont="1" applyFill="1" fillId="0" borderId="201" applyBorder="1" applyAlignment="1" xfId="0">
      <alignment horizontal="center" vertical="center"/>
    </xf>
    <xf numFmtId="0" fontId="6" applyFont="1" applyFill="1" fillId="0" borderId="202" applyBorder="1" applyAlignment="1" xfId="0">
      <alignment horizontal="center" vertical="center" wrapText="1"/>
    </xf>
    <xf numFmtId="0" fontId="6" applyFont="1" applyFill="1" fillId="0" borderId="203" applyBorder="1" applyAlignment="1" xfId="0">
      <alignment horizontal="center" vertical="center" wrapText="1"/>
    </xf>
    <xf numFmtId="182" applyNumberFormat="1" fontId="6" applyFont="1" applyFill="1" fillId="0" borderId="204" applyBorder="1" applyAlignment="1" xfId="0">
      <alignment horizontal="center" vertical="center" wrapText="1"/>
    </xf>
    <xf numFmtId="0" fontId="6" applyFont="1" applyFill="1" fillId="0" borderId="205" applyBorder="1" applyAlignment="1" xfId="0">
      <alignment horizontal="center" vertical="center" wrapText="1"/>
    </xf>
    <xf numFmtId="0" fontId="6" applyFont="1" applyFill="1" fillId="0" borderId="206" applyBorder="1" applyAlignment="1" xfId="0">
      <alignment horizontal="center" vertical="center" wrapText="1"/>
    </xf>
    <xf numFmtId="176" applyNumberFormat="1" fontId="0" applyFill="1" fillId="0" borderId="207" applyBorder="1" applyAlignment="1" xfId="0">
      <alignment horizontal="center" vertical="center"/>
    </xf>
    <xf numFmtId="176" applyNumberFormat="1" fontId="0" applyFill="1" fillId="0" borderId="208" applyBorder="1" applyAlignment="1" xfId="0">
      <alignment horizontal="center" vertical="center"/>
    </xf>
    <xf numFmtId="176" applyNumberFormat="1" fontId="0" applyFill="1" fillId="0" borderId="209" applyBorder="1" applyAlignment="1" xfId="0">
      <alignment horizontal="center" vertical="center"/>
    </xf>
    <xf numFmtId="0" fontId="6" applyFont="1" applyFill="1" fillId="0" borderId="210" applyBorder="1" applyAlignment="1" xfId="0">
      <alignment horizontal="center" vertical="center" wrapText="1"/>
    </xf>
    <xf numFmtId="0" fontId="6" applyFont="1" applyFill="1" fillId="0" borderId="211" applyBorder="1" applyAlignment="1" xfId="0">
      <alignment horizontal="center" vertical="center" wrapText="1"/>
    </xf>
    <xf numFmtId="0" fontId="6" applyFont="1" applyFill="1" fillId="0" borderId="212" applyBorder="1" applyAlignment="1" xfId="0">
      <alignment horizontal="center" vertical="center" wrapText="1"/>
    </xf>
    <xf numFmtId="182" applyNumberFormat="1" fontId="6" applyFont="1" applyFill="1" fillId="0" borderId="213" applyBorder="1" applyAlignment="1" xfId="0">
      <alignment horizontal="center" vertical="center" wrapText="1"/>
    </xf>
    <xf numFmtId="182" applyNumberFormat="1" fontId="6" applyFont="1" applyFill="1" fillId="0" borderId="214" applyBorder="1" applyAlignment="1" xfId="0">
      <alignment horizontal="center" vertical="center" wrapText="1"/>
    </xf>
    <xf numFmtId="182" applyNumberFormat="1" fontId="6" applyFont="1" applyFill="1" fillId="0" borderId="215" applyBorder="1" applyAlignment="1" xfId="0">
      <alignment horizontal="center" vertical="center" wrapText="1"/>
    </xf>
    <xf numFmtId="0" fontId="6" applyFont="1" applyFill="1" fillId="0" borderId="216" applyBorder="1" applyAlignment="1" xfId="0">
      <alignment horizontal="center" vertical="center" wrapText="1"/>
    </xf>
    <xf numFmtId="182" applyNumberFormat="1" fontId="6" applyFont="1" applyFill="1" fillId="0" borderId="217" applyBorder="1" applyAlignment="1" xfId="0">
      <alignment horizontal="center" vertical="center" wrapText="1"/>
    </xf>
    <xf numFmtId="182" applyNumberFormat="1" fontId="6" applyFont="1" applyFill="1" fillId="0" borderId="218" applyBorder="1" applyAlignment="1" xfId="0">
      <alignment horizontal="center" vertical="center" wrapText="1"/>
    </xf>
    <xf numFmtId="0" fontId="6" applyFont="1" applyFill="1" fillId="0" borderId="219" applyBorder="1" applyAlignment="1" xfId="0">
      <alignment horizontal="center" vertical="center" wrapText="1"/>
    </xf>
    <xf numFmtId="0" fontId="6" applyFont="1" applyFill="1" fillId="0" borderId="220" applyBorder="1" applyAlignment="1" xfId="0">
      <alignment horizontal="center" vertical="center" wrapText="1"/>
    </xf>
    <xf numFmtId="184" applyNumberFormat="1" fontId="6" applyFont="1" applyFill="1" fillId="0" borderId="221" applyBorder="1" applyAlignment="1" xfId="0">
      <alignment horizontal="center" vertical="center" wrapText="1"/>
    </xf>
    <xf numFmtId="184" applyNumberFormat="1" fontId="6" applyFont="1" applyFill="1" fillId="0" borderId="222" applyBorder="1" applyAlignment="1" xfId="0">
      <alignment horizontal="center" vertical="center" wrapText="1"/>
    </xf>
    <xf numFmtId="0" fontId="6" applyFont="1" applyFill="1" fillId="0" borderId="223" applyBorder="1" applyAlignment="1" xfId="0">
      <alignment horizontal="center" vertical="center" wrapText="1"/>
    </xf>
    <xf numFmtId="0" fontId="6" applyFont="1" fillId="3" applyFill="1" borderId="224" applyBorder="1" applyAlignment="1" xfId="0">
      <alignment horizontal="center" vertical="center" wrapText="1"/>
    </xf>
    <xf numFmtId="0" fontId="6" applyFont="1" fillId="3" applyFill="1" borderId="225" applyBorder="1" applyAlignment="1" xfId="0">
      <alignment horizontal="center" vertical="center" wrapText="1"/>
    </xf>
    <xf numFmtId="0" fontId="6" applyFont="1" fillId="3" applyFill="1" borderId="226" applyBorder="1" applyAlignment="1" xfId="0">
      <alignment horizontal="center" vertical="center" wrapText="1"/>
    </xf>
    <xf numFmtId="0" fontId="6" applyFont="1" applyFill="1" fillId="0" borderId="227" applyBorder="1" applyAlignment="1" xfId="0">
      <alignment horizontal="center" vertical="center" wrapText="1"/>
    </xf>
    <xf numFmtId="0" fontId="9" applyFont="1" applyFill="1" fillId="0" borderId="228" applyBorder="1" applyAlignment="1" xfId="0">
      <alignment horizontal="center" vertical="center"/>
    </xf>
    <xf numFmtId="0" fontId="9" applyFont="1" applyFill="1" fillId="0" borderId="229" applyBorder="1" applyAlignment="1" xfId="0">
      <alignment horizontal="center" vertical="center" wrapText="1"/>
    </xf>
    <xf numFmtId="0" fontId="9" applyFont="1" applyFill="1" fillId="0" borderId="230" applyBorder="1" applyAlignment="1" xfId="0">
      <alignment horizontal="center" vertical="center" wrapText="1"/>
    </xf>
    <xf numFmtId="0" fontId="9" applyFont="1" applyFill="1" fillId="0" borderId="231" applyBorder="1" applyAlignment="1" xfId="0">
      <alignment horizontal="center" vertical="center" wrapText="1"/>
    </xf>
    <xf numFmtId="0" fontId="9" applyFont="1" applyFill="1" fillId="0" borderId="232" applyBorder="1" applyAlignment="1" xfId="0">
      <alignment horizontal="center" vertical="center" wrapText="1"/>
    </xf>
    <xf numFmtId="0" fontId="9" applyFont="1" fillId="3" applyFill="1" borderId="233" applyBorder="1" applyAlignment="1" xfId="0">
      <alignment horizontal="center" vertical="center"/>
    </xf>
    <xf numFmtId="0" fontId="9" applyFont="1" fillId="3" applyFill="1" borderId="234" applyBorder="1" applyAlignment="1" xfId="0">
      <alignment horizontal="center" vertical="center"/>
    </xf>
    <xf numFmtId="0" fontId="9" applyFont="1" fillId="3" applyFill="1" borderId="235" applyBorder="1" applyAlignment="1" xfId="0">
      <alignment horizontal="center" vertical="center"/>
    </xf>
    <xf numFmtId="0" fontId="9" applyFont="1" applyFill="1" fillId="0" borderId="236" applyBorder="1" applyAlignment="1" xfId="0">
      <alignment horizontal="center" vertical="center" wrapText="1"/>
    </xf>
    <xf numFmtId="0" fontId="9" applyFont="1" applyFill="1" fillId="0" borderId="237" applyBorder="1" applyAlignment="1" xfId="0">
      <alignment horizontal="center" vertical="center" wrapText="1"/>
    </xf>
    <xf numFmtId="0" fontId="9" applyFont="1" applyFill="1" fillId="0" borderId="238" applyBorder="1" applyAlignment="1" xfId="0">
      <alignment horizontal="center" vertical="center" wrapText="1"/>
    </xf>
    <xf numFmtId="0" fontId="8" applyFont="1" applyFill="1" fillId="0" borderId="0" applyAlignment="1" xfId="0">
      <alignment horizontal="left" vertical="center"/>
    </xf>
    <xf numFmtId="0" fontId="6" applyFont="1" applyFill="1" fillId="0" borderId="239" applyBorder="1" applyAlignment="1" xfId="0">
      <alignment horizontal="left" vertical="center"/>
    </xf>
    <xf numFmtId="0" fontId="6" applyFont="1" applyFill="1" fillId="0" borderId="240" applyBorder="1" applyAlignment="1" xfId="0">
      <alignment horizontal="center" vertical="center"/>
    </xf>
    <xf numFmtId="0" fontId="6" applyFont="1" applyFill="1" fillId="0" borderId="241" applyBorder="1" applyAlignment="1" xfId="0">
      <alignment horizontal="center" vertical="center" wrapText="1"/>
    </xf>
    <xf numFmtId="0" fontId="6" applyFont="1" applyFill="1" fillId="0" borderId="242" applyBorder="1" applyAlignment="1" xfId="0">
      <alignment horizontal="center" vertical="center" wrapText="1"/>
    </xf>
    <xf numFmtId="0" fontId="6" applyFont="1" applyFill="1" fillId="0" borderId="243" applyBorder="1" applyAlignment="1" xfId="0">
      <alignment horizontal="left" vertical="center" wrapText="1"/>
    </xf>
    <xf numFmtId="0" fontId="6" applyFont="1" applyFill="1" fillId="0" borderId="244" applyBorder="1" applyAlignment="1" xfId="0">
      <alignment horizontal="left" vertical="center" wrapText="1"/>
    </xf>
    <xf numFmtId="0" fontId="6" applyFont="1" applyFill="1" fillId="0" borderId="245" applyBorder="1" applyAlignment="1" xfId="0">
      <alignment horizontal="center" vertical="center" wrapText="1"/>
    </xf>
    <xf numFmtId="0" fontId="6" applyFont="1" applyFill="1" fillId="0" borderId="246" applyBorder="1" applyAlignment="1" xfId="0">
      <alignment horizontal="center" vertical="center"/>
    </xf>
    <xf numFmtId="0" fontId="6" applyFont="1" fillId="3" applyFill="1" borderId="247" applyBorder="1" applyAlignment="1" xfId="0">
      <alignment horizontal="center" vertical="center" wrapText="1"/>
    </xf>
    <xf numFmtId="0" fontId="0" fillId="3" applyFill="1" borderId="248" applyBorder="1" applyAlignment="1" xfId="0">
      <alignment horizontal="center" vertical="center" wrapText="1"/>
    </xf>
    <xf numFmtId="0" fontId="0" fillId="3" applyFill="1" borderId="249" applyBorder="1" applyAlignment="1" xfId="0">
      <alignment horizontal="center" vertical="center" wrapText="1"/>
    </xf>
    <xf numFmtId="0" fontId="6" applyFont="1" applyFill="1" fillId="0" borderId="250" applyBorder="1" applyAlignment="1" xfId="0">
      <alignment horizontal="center" vertical="center" wrapText="1"/>
    </xf>
    <xf numFmtId="0" fontId="6" applyFont="1" applyFill="1" fillId="0" borderId="251" applyBorder="1" applyAlignment="1" xfId="0">
      <alignment horizontal="center" vertical="center" wrapText="1"/>
    </xf>
    <xf numFmtId="176" applyNumberFormat="1" fontId="6" applyFont="1" applyFill="1" fillId="0" borderId="252" applyBorder="1" applyAlignment="1" xfId="0">
      <alignment horizontal="center" vertical="center"/>
    </xf>
    <xf numFmtId="176" applyNumberFormat="1" fontId="6" applyFont="1" applyFill="1" fillId="0" borderId="253" applyBorder="1" applyAlignment="1" xfId="0">
      <alignment horizontal="center" vertical="center"/>
    </xf>
    <xf numFmtId="0" fontId="6" applyFont="1" applyFill="1" fillId="0" borderId="254" applyBorder="1" applyAlignment="1" xfId="0">
      <alignment horizontal="center" vertical="center" wrapText="1"/>
    </xf>
    <xf numFmtId="0" fontId="6" applyFont="1" applyFill="1" fillId="0" borderId="255" applyBorder="1" applyAlignment="1" xfId="0">
      <alignment horizontal="center" vertical="center"/>
    </xf>
    <xf numFmtId="0" fontId="6" applyFont="1" applyFill="1" fillId="0" borderId="256" applyBorder="1" applyAlignment="1" xfId="0">
      <alignment horizontal="center" vertical="center"/>
    </xf>
    <xf numFmtId="176" applyNumberFormat="1" fontId="6" applyFont="1" applyFill="1" fillId="0" borderId="257" applyBorder="1" applyAlignment="1" xfId="0">
      <alignment horizontal="center" vertical="center" wrapText="1"/>
    </xf>
    <xf numFmtId="176" applyNumberFormat="1" fontId="6" applyFont="1" applyFill="1" fillId="0" borderId="258" applyBorder="1" applyAlignment="1" xfId="0">
      <alignment horizontal="center" vertical="center" wrapText="1"/>
    </xf>
    <xf numFmtId="176" applyNumberFormat="1" fontId="6" applyFont="1" applyFill="1" fillId="0" borderId="259" applyBorder="1" applyAlignment="1" xfId="0">
      <alignment horizontal="center" vertical="center" wrapText="1"/>
    </xf>
    <xf numFmtId="176" applyNumberFormat="1" fontId="6" applyFont="1" applyFill="1" fillId="0" borderId="260" applyBorder="1" applyAlignment="1" xfId="0">
      <alignment horizontal="center" vertical="center" wrapText="1"/>
    </xf>
    <xf numFmtId="176" applyNumberFormat="1" fontId="6" applyFont="1" applyFill="1" fillId="0" borderId="261" applyBorder="1" applyAlignment="1" xfId="0">
      <alignment horizontal="center" vertical="center"/>
    </xf>
    <xf numFmtId="176" applyNumberFormat="1" fontId="6" applyFont="1" applyFill="1" fillId="0" borderId="262" applyBorder="1" applyAlignment="1" xfId="0">
      <alignment horizontal="center" vertical="center"/>
    </xf>
    <xf numFmtId="176" applyNumberFormat="1" fontId="6" applyFont="1" applyFill="1" fillId="0" borderId="263" applyBorder="1" applyAlignment="1" xfId="0">
      <alignment horizontal="center" vertical="center" wrapText="1"/>
    </xf>
    <xf numFmtId="0" fontId="6" applyFont="1" applyFill="1" fillId="0" borderId="264" applyBorder="1" applyAlignment="1" xfId="0">
      <alignment horizontal="center" vertical="center"/>
    </xf>
    <xf numFmtId="178" applyNumberFormat="1" fontId="6" applyFont="1" applyFill="1" fillId="0" borderId="265" applyBorder="1" applyAlignment="1" xfId="0">
      <alignment horizontal="center" vertical="center" wrapText="1"/>
    </xf>
    <xf numFmtId="178" applyNumberFormat="1" fontId="6" applyFont="1" applyFill="1" fillId="0" borderId="266" applyBorder="1" applyAlignment="1" xfId="0">
      <alignment horizontal="center" vertical="center" wrapText="1"/>
    </xf>
    <xf numFmtId="178" applyNumberFormat="1" fontId="6" applyFont="1" applyFill="1" fillId="0" borderId="267" applyBorder="1" applyAlignment="1" xfId="0">
      <alignment horizontal="center" vertical="center" wrapText="1"/>
    </xf>
    <xf numFmtId="176" applyNumberFormat="1" fontId="6" applyFont="1" applyFill="1" fillId="0" borderId="268" applyBorder="1" applyAlignment="1" xfId="0">
      <alignment horizontal="center" vertical="center" wrapText="1"/>
    </xf>
    <xf numFmtId="0" fontId="4" applyFont="1" applyFill="1" fillId="0" borderId="269" applyBorder="1" applyAlignment="1" xfId="0">
      <alignment horizontal="center" vertical="center"/>
    </xf>
    <xf numFmtId="0" fontId="2" applyFont="1" applyFill="1" fillId="0" borderId="270" applyBorder="1" applyAlignment="1" xfId="0">
      <alignment vertical="center" wrapText="1"/>
    </xf>
    <xf numFmtId="176" applyNumberFormat="1" fontId="46" applyFont="1" fillId="34" applyFill="1" borderId="0" applyAlignment="1" xfId="0"/>
    <xf numFmtId="176" applyNumberFormat="1" fontId="47" applyFont="1" fillId="35" applyFill="1" borderId="0" applyAlignment="1" xfId="0"/>
    <xf numFmtId="176" applyNumberFormat="1" fontId="48" applyFont="1" fillId="36" applyFill="1" borderId="0" applyAlignment="1" xfId="0"/>
    <xf numFmtId="176" applyNumberFormat="1" fontId="49" applyFont="1" fillId="37" applyFill="1" borderId="271" applyBorder="1" applyAlignment="1" xfId="0"/>
    <xf numFmtId="176" applyNumberFormat="1" fontId="50" applyFont="1" fillId="38" applyFill="1" borderId="272" applyBorder="1" applyAlignment="1" xfId="0"/>
    <xf numFmtId="176" applyNumberFormat="1" fontId="51" applyFont="1" applyFill="1" fillId="0" borderId="0" applyAlignment="1" xfId="0"/>
    <xf numFmtId="176" applyNumberFormat="1" fontId="52" applyFont="1" applyFill="1" fillId="0" borderId="0" applyAlignment="1" xfId="0"/>
    <xf numFmtId="176" applyNumberFormat="1" fontId="53" applyFont="1" applyFill="1" fillId="0" borderId="273" applyBorder="1" applyAlignment="1" xfId="0"/>
    <xf numFmtId="176" applyNumberFormat="1" fontId="54" applyFont="1" fillId="37" applyFill="1" borderId="274" applyBorder="1" applyAlignment="1" xfId="0"/>
    <xf numFmtId="176" applyNumberFormat="1" fontId="55" applyFont="1" fillId="39" applyFill="1" borderId="275" applyBorder="1" applyAlignment="1" xfId="0"/>
    <xf numFmtId="176" applyNumberFormat="1" fontId="0" fillId="40" applyFill="1" borderId="276" applyBorder="1" applyAlignment="1" xfId="0"/>
    <xf numFmtId="176" applyNumberFormat="1" fontId="56" applyFont="1" applyFill="1" fillId="0" borderId="0" applyAlignment="1" xfId="0"/>
    <xf numFmtId="176" applyNumberFormat="1" fontId="57" applyFont="1" applyFill="1" fillId="0" borderId="277" applyBorder="1" applyAlignment="1" xfId="0"/>
    <xf numFmtId="176" applyNumberFormat="1" fontId="58" applyFont="1" applyFill="1" fillId="0" borderId="278" applyBorder="1" applyAlignment="1" xfId="0"/>
    <xf numFmtId="176" applyNumberFormat="1" fontId="59" applyFont="1" applyFill="1" fillId="0" borderId="279" applyBorder="1" applyAlignment="1" xfId="0"/>
    <xf numFmtId="176" applyNumberFormat="1" fontId="59" applyFont="1" applyFill="1" fillId="0" borderId="0" applyAlignment="1" xfId="0"/>
    <xf numFmtId="176" applyNumberFormat="1" fontId="60" applyFont="1" applyFill="1" fillId="0" borderId="280" applyBorder="1" applyAlignment="1" xfId="0"/>
    <xf numFmtId="176" applyNumberFormat="1" fontId="61" applyFont="1" fillId="41" applyFill="1" borderId="0" applyAlignment="1" xfId="0"/>
    <xf numFmtId="176" applyNumberFormat="1" fontId="61" applyFont="1" fillId="42" applyFill="1" borderId="0" applyAlignment="1" xfId="0"/>
    <xf numFmtId="176" applyNumberFormat="1" fontId="61" applyFont="1" fillId="43" applyFill="1" borderId="0" applyAlignment="1" xfId="0"/>
    <xf numFmtId="176" applyNumberFormat="1" fontId="61" applyFont="1" fillId="44" applyFill="1" borderId="0" applyAlignment="1" xfId="0"/>
    <xf numFmtId="176" applyNumberFormat="1" fontId="61" applyFont="1" fillId="45" applyFill="1" borderId="0" applyAlignment="1" xfId="0"/>
    <xf numFmtId="176" applyNumberFormat="1" fontId="61" applyFont="1" fillId="46" applyFill="1" borderId="0" applyAlignment="1" xfId="0"/>
    <xf numFmtId="176" applyNumberFormat="1" fontId="61" applyFont="1" fillId="47" applyFill="1" borderId="0" applyAlignment="1" xfId="0"/>
    <xf numFmtId="176" applyNumberFormat="1" fontId="61" applyFont="1" fillId="48" applyFill="1" borderId="0" applyAlignment="1" xfId="0"/>
    <xf numFmtId="176" applyNumberFormat="1" fontId="61" applyFont="1" fillId="49" applyFill="1" borderId="0" applyAlignment="1" xfId="0"/>
    <xf numFmtId="176" applyNumberFormat="1" fontId="61" applyFont="1" fillId="50" applyFill="1" borderId="0" applyAlignment="1" xfId="0"/>
    <xf numFmtId="176" applyNumberFormat="1" fontId="61" applyFont="1" fillId="51" applyFill="1" borderId="0" applyAlignment="1" xfId="0"/>
    <xf numFmtId="176" applyNumberFormat="1" fontId="61" applyFont="1" fillId="52" applyFill="1" borderId="0" applyAlignment="1" xfId="0"/>
    <xf numFmtId="176" applyNumberFormat="1" fontId="62" applyFont="1" fillId="53" applyFill="1" borderId="0" applyAlignment="1" xfId="0"/>
    <xf numFmtId="176" applyNumberFormat="1" fontId="62" applyFont="1" fillId="54" applyFill="1" borderId="0" applyAlignment="1" xfId="0"/>
    <xf numFmtId="176" applyNumberFormat="1" fontId="62" applyFont="1" fillId="55" applyFill="1" borderId="0" applyAlignment="1" xfId="0"/>
    <xf numFmtId="176" applyNumberFormat="1" fontId="62" applyFont="1" fillId="56" applyFill="1" borderId="0" applyAlignment="1" xfId="0"/>
    <xf numFmtId="176" applyNumberFormat="1" fontId="62" applyFont="1" fillId="57" applyFill="1" borderId="0" applyAlignment="1" xfId="0"/>
    <xf numFmtId="176" applyNumberFormat="1" fontId="62" applyFont="1" fillId="58" applyFill="1" borderId="0" applyAlignment="1" xfId="0"/>
    <xf numFmtId="176" applyNumberFormat="1" fontId="62" applyFont="1" fillId="59" applyFill="1" borderId="0" applyAlignment="1" xfId="0"/>
    <xf numFmtId="176" applyNumberFormat="1" fontId="62" applyFont="1" fillId="60" applyFill="1" borderId="0" applyAlignment="1" xfId="0"/>
    <xf numFmtId="176" applyNumberFormat="1" fontId="62" applyFont="1" fillId="61" applyFill="1" borderId="0" applyAlignment="1" xfId="0"/>
    <xf numFmtId="176" applyNumberFormat="1" fontId="62" applyFont="1" fillId="62" applyFill="1" borderId="0" applyAlignment="1" xfId="0"/>
    <xf numFmtId="176" applyNumberFormat="1" fontId="62" applyFont="1" fillId="63" applyFill="1" borderId="0" applyAlignment="1" xfId="0"/>
    <xf numFmtId="176" applyNumberFormat="1" fontId="62" applyFont="1" fillId="64" applyFill="1" borderId="0" applyAlignment="1" xfId="0"/>
    <xf numFmtId="177" applyNumberFormat="1" fontId="0" applyFill="1" fillId="0" borderId="0" applyAlignment="1" xfId="0"/>
    <xf numFmtId="191" applyNumberFormat="1" fontId="0" applyFill="1" fillId="0" borderId="0" applyAlignment="1" xfId="0"/>
    <xf numFmtId="192" applyNumberFormat="1" fontId="0" applyFill="1" fillId="0" borderId="0" applyAlignment="1" xfId="0"/>
    <xf numFmtId="190" applyNumberFormat="1" fontId="0" applyFill="1" fillId="0" borderId="0" applyAlignment="1" xfId="0"/>
    <xf numFmtId="193" applyNumberFormat="1" fontId="0" applyFill="1" fillId="0" borderId="0" applyAlignment="1" xfId="0"/>
    <xf numFmtId="0" fontId="12" applyFont="1" fillId="2" applyFill="1" borderId="281" applyBorder="1" applyAlignment="1" xfId="0">
      <alignment horizontal="center" vertical="center"/>
    </xf>
    <xf numFmtId="0" fontId="63" applyFont="1" applyFill="1" fillId="0" borderId="282" applyBorder="1" applyAlignment="1" xfId="0">
      <alignment vertical="center" wrapText="1"/>
    </xf>
    <xf numFmtId="0" fontId="17" applyFont="1" applyFill="1" fillId="0" borderId="283" applyBorder="1" applyAlignment="1" xfId="0">
      <alignment horizontal="right" vertical="center" wrapText="1"/>
    </xf>
    <xf numFmtId="0" fontId="17" applyFont="1" applyFill="1" fillId="0" borderId="284" applyBorder="1" applyAlignment="1" xfId="0">
      <alignment vertical="center" wrapText="1"/>
    </xf>
    <xf numFmtId="0" fontId="17" applyFont="1" applyFill="1" fillId="0" borderId="285" applyBorder="1" applyAlignment="1" xfId="0">
      <alignment vertical="center" wrapText="1"/>
    </xf>
    <xf numFmtId="0" fontId="64" applyFont="1" applyFill="1" fillId="0" borderId="286" applyBorder="1" applyAlignment="1" xfId="0">
      <alignment horizontal="center" vertical="center" wrapText="1"/>
    </xf>
    <xf numFmtId="0" fontId="65" applyFont="1" applyFill="1" fillId="0" borderId="287" applyBorder="1" applyAlignment="1" xfId="0">
      <alignment vertical="center" wrapText="1"/>
    </xf>
    <xf numFmtId="0" fontId="65" applyFont="1" applyFill="1" fillId="0" borderId="0" applyAlignment="1" xfId="0">
      <alignment vertical="center" wrapText="1"/>
    </xf>
    <xf numFmtId="0" fontId="0" applyFill="1" fillId="0" borderId="288" applyBorder="1" applyAlignment="1" xfId="0">
      <alignment horizontal="left" vertical="center" wrapText="1"/>
    </xf>
    <xf numFmtId="0" fontId="0" applyFill="1" fillId="0" borderId="289" applyBorder="1" applyAlignment="1" xfId="0">
      <alignment horizontal="left" vertical="center" wrapText="1"/>
    </xf>
    <xf numFmtId="181" applyNumberFormat="1" fontId="0" applyFill="1" fillId="0" borderId="290" applyBorder="1" applyAlignment="1" xfId="0">
      <alignment horizontal="right" vertical="center" wrapText="1"/>
    </xf>
    <xf numFmtId="0" fontId="63" applyFont="1" applyFill="1" fillId="0" borderId="291" applyBorder="1" applyAlignment="1" xfId="0">
      <alignment vertical="center" wrapText="1"/>
    </xf>
    <xf numFmtId="0" fontId="66" applyFont="1" applyFill="1" fillId="0" borderId="292" applyBorder="1" applyAlignment="1" xfId="0">
      <alignment vertical="center" wrapText="1"/>
    </xf>
    <xf numFmtId="181" applyNumberFormat="1" fontId="0" applyFill="1" fillId="0" borderId="293" applyBorder="1" applyAlignment="1" xfId="0">
      <alignment horizontal="right" vertical="center" wrapText="1"/>
    </xf>
    <xf numFmtId="0" fontId="67" applyFont="1" applyFill="1" fillId="0" borderId="294" applyBorder="1" applyAlignment="1" xfId="0">
      <alignment horizontal="right" vertical="center" wrapText="1"/>
    </xf>
    <xf numFmtId="0" fontId="66" applyFont="1" applyFill="1" fillId="0" borderId="295" applyBorder="1" applyAlignment="1" xfId="0">
      <alignment horizontal="left" vertical="center" wrapText="1"/>
    </xf>
    <xf numFmtId="0" fontId="66" applyFont="1" applyFill="1" fillId="0" borderId="296" applyBorder="1" applyAlignment="1" xfId="0">
      <alignment horizontal="left" vertical="center" wrapText="1"/>
    </xf>
    <xf numFmtId="0" fontId="66" applyFont="1" applyFill="1" fillId="0" borderId="297" applyBorder="1" applyAlignment="1" xfId="0">
      <alignment horizontal="center" vertical="center" wrapText="1"/>
    </xf>
    <xf numFmtId="0" fontId="66" applyFont="1" applyFill="1" fillId="0" borderId="298" applyBorder="1" applyAlignment="1" xfId="0">
      <alignment horizontal="center" vertical="center" wrapText="1"/>
    </xf>
    <xf numFmtId="181" applyNumberFormat="1" fontId="66" applyFont="1" applyFill="1" fillId="0" borderId="299" applyBorder="1" applyAlignment="1" xfId="0">
      <alignment horizontal="right" vertical="center" wrapText="1"/>
    </xf>
    <xf numFmtId="0" fontId="68" applyFont="1" applyFill="1" fillId="0" borderId="0" applyAlignment="1" xfId="0">
      <alignment vertical="center" wrapText="1"/>
    </xf>
    <xf numFmtId="0" fontId="66" applyFont="1" applyFill="1" fillId="0" borderId="0" applyAlignment="1" xfId="0">
      <alignment horizontal="center" vertical="center" wrapText="1"/>
    </xf>
    <xf numFmtId="0" fontId="69" applyFont="1" applyFill="1" fillId="0" borderId="0" applyAlignment="1" xfId="0">
      <alignment horizontal="center" vertical="center" wrapText="1"/>
    </xf>
    <xf numFmtId="176" applyNumberFormat="1" fontId="17" applyFont="1" applyFill="1" fillId="0" borderId="0" applyAlignment="1" xfId="0"/>
    <xf numFmtId="179" applyNumberFormat="1" fontId="2" applyFont="1" applyFill="1" fillId="0" borderId="300" applyBorder="1" applyAlignment="1" xfId="0">
      <alignment vertical="center" wrapText="1"/>
    </xf>
    <xf numFmtId="176" applyNumberFormat="1" fontId="0" applyFill="1" fillId="0" borderId="0" applyAlignment="1" xfId="0"/>
    <xf numFmtId="176" applyNumberFormat="1" fontId="0" applyFill="1" fillId="0" borderId="0" applyAlignment="1" xfId="0"/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7.xml"/><Relationship Id="rId15" Type="http://schemas.openxmlformats.org/officeDocument/2006/relationships/worksheet" Target="worksheets/sheet18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8"/>
  <sheetViews>
    <sheetView showGridLines="0" showZeros="0" zoomScaleNormal="100" topLeftCell="A1" workbookViewId="0">
      <selection activeCell="A8" activeCellId="0" sqref="A8"/>
    </sheetView>
  </sheetViews>
  <sheetFormatPr defaultRowHeight="11.25" defaultColWidth="9.000137329101562" x14ac:dyDescent="0.15"/>
  <cols>
    <col min="1" max="1" width="163.83333333333334" customWidth="1"/>
  </cols>
  <sheetData>
    <row r="1" spans="1:1" ht="14.25" customHeight="1" x14ac:dyDescent="0.15">
      <c r="A1" s="271"/>
    </row>
    <row r="3" spans="1:1" ht="102.0" customHeight="1" x14ac:dyDescent="0.15">
      <c r="A3" s="272" t="s">
        <v>0</v>
      </c>
    </row>
    <row r="4" spans="1:1" ht="107.25" customHeight="1" x14ac:dyDescent="0.15">
      <c r="A4" s="273" t="s">
        <v>1</v>
      </c>
    </row>
    <row r="5" spans="1:1" ht="409.5" customHeight="1" hidden="1" x14ac:dyDescent="0.15">
      <c r="A5" s="76"/>
    </row>
    <row r="6" spans="1:1" ht="29.25" customHeight="1" x14ac:dyDescent="0.15">
      <c r="A6" s="274"/>
    </row>
    <row r="7" spans="1:1" ht="78.0" customHeight="1" x14ac:dyDescent="0.15"/>
    <row r="8" spans="1:1" ht="82.9" customHeight="1" x14ac:dyDescent="0.15">
      <c r="A8" s="275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6" right="0.5908983429585856" top="0.5908983429585856" bottom="0.5908983429585856" header="0.0" footer="0.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1"/>
  <sheetViews>
    <sheetView showGridLines="0" showZeros="0" zoomScaleNormal="100" topLeftCell="A1" workbookViewId="0">
      <selection activeCell="H15" activeCellId="0" sqref="H15"/>
    </sheetView>
  </sheetViews>
  <sheetFormatPr defaultRowHeight="12.75" customHeight="1" defaultColWidth="9.000137329101562" x14ac:dyDescent="0.15"/>
  <cols>
    <col min="1" max="1" width="15.5" customWidth="1"/>
    <col min="2" max="2" width="38.833333333333336" customWidth="1"/>
    <col min="3" max="8" width="18.0" customWidth="1"/>
    <col min="9" max="9" width="8.666666666666666" customWidth="1"/>
  </cols>
  <sheetData>
    <row r="1" spans="1:9" ht="19.9" customHeight="1" x14ac:dyDescent="0.15">
      <c r="A1" s="56"/>
      <c r="B1" s="56"/>
      <c r="C1" s="56"/>
      <c r="D1" s="56"/>
      <c r="E1" s="57"/>
      <c r="F1" s="56"/>
      <c r="G1" s="56"/>
      <c r="H1" s="24" t="s">
        <v>318</v>
      </c>
      <c r="I1" s="68"/>
    </row>
    <row r="2" spans="1:9" ht="25.95" customHeight="1" x14ac:dyDescent="0.15">
      <c r="A2" s="328" t="s">
        <v>319</v>
      </c>
      <c r="B2" s="328"/>
      <c r="C2" s="328"/>
      <c r="D2" s="328"/>
      <c r="E2" s="328"/>
      <c r="F2" s="328"/>
      <c r="G2" s="328"/>
      <c r="H2" s="328"/>
      <c r="I2" s="68"/>
    </row>
    <row r="3" spans="1:9" ht="19.9" customHeight="1" x14ac:dyDescent="0.15">
      <c r="A3" s="58" t="s">
        <v>5</v>
      </c>
      <c r="B3" s="18"/>
      <c r="C3" s="18"/>
      <c r="D3" s="18"/>
      <c r="E3" s="18"/>
      <c r="F3" s="18"/>
      <c r="G3" s="18"/>
      <c r="H3" s="24" t="s">
        <v>6</v>
      </c>
      <c r="I3" s="68"/>
    </row>
    <row r="4" spans="1:9" ht="19.9" customHeight="1" x14ac:dyDescent="0.15">
      <c r="A4" s="349" t="s">
        <v>320</v>
      </c>
      <c r="B4" s="349" t="s">
        <v>5</v>
      </c>
      <c r="C4" s="390" t="s">
        <v>321</v>
      </c>
      <c r="D4" s="390"/>
      <c r="E4" s="389"/>
      <c r="F4" s="389"/>
      <c r="G4" s="389"/>
      <c r="H4" s="390"/>
      <c r="I4" s="68"/>
    </row>
    <row r="5" spans="1:9" ht="19.9" customHeight="1" x14ac:dyDescent="0.15">
      <c r="A5" s="349"/>
      <c r="B5" s="349"/>
      <c r="C5" s="396" t="s">
        <v>60</v>
      </c>
      <c r="D5" s="345" t="s">
        <v>220</v>
      </c>
      <c r="E5" s="334" t="s">
        <v>322</v>
      </c>
      <c r="F5" s="333"/>
      <c r="G5" s="332"/>
      <c r="H5" s="397" t="s">
        <v>225</v>
      </c>
      <c r="I5" s="68"/>
    </row>
    <row r="6" spans="1:9" ht="33.9" customHeight="1" x14ac:dyDescent="0.15">
      <c r="A6" s="343"/>
      <c r="B6" s="343"/>
      <c r="C6" s="395"/>
      <c r="D6" s="356"/>
      <c r="E6" s="63" t="s">
        <v>75</v>
      </c>
      <c r="F6" s="64" t="s">
        <v>323</v>
      </c>
      <c r="G6" s="35" t="s">
        <v>324</v>
      </c>
      <c r="H6" s="391"/>
      <c r="I6" s="68"/>
    </row>
    <row r="7" spans="1:9" ht="22.0" customHeight="1" x14ac:dyDescent="0.15">
      <c r="A7" s="37"/>
      <c r="B7" s="32" t="s">
        <v>60</v>
      </c>
      <c r="C7" s="78">
        <f>C8</f>
        <v>95000</v>
      </c>
      <c r="D7" s="32"/>
      <c r="E7" s="32">
        <f>E8</f>
        <v>95000</v>
      </c>
      <c r="F7" s="32"/>
      <c r="G7" s="32">
        <f>G8</f>
        <v>95000</v>
      </c>
      <c r="H7" s="79"/>
      <c r="I7" s="68"/>
    </row>
    <row r="8" spans="1:9" ht="22.0" customHeight="1" x14ac:dyDescent="0.15">
      <c r="A8" s="80" t="s">
        <v>86</v>
      </c>
      <c r="B8" s="81" t="s">
        <v>281</v>
      </c>
      <c r="C8" s="82">
        <f>SUM(D8,E8,H8)</f>
        <v>95000</v>
      </c>
      <c r="D8" s="82">
        <v>0</v>
      </c>
      <c r="E8" s="82">
        <f>SUM(F8,G8)</f>
        <v>95000</v>
      </c>
      <c r="F8" s="82">
        <v>0</v>
      </c>
      <c r="G8" s="82">
        <v>95000</v>
      </c>
      <c r="H8" s="82">
        <v>0</v>
      </c>
      <c r="I8" s="76"/>
    </row>
    <row r="9" spans="1:9" ht="19.9" customHeight="1" x14ac:dyDescent="0.15">
      <c r="A9" s="66"/>
      <c r="B9" s="66"/>
      <c r="C9" s="66"/>
      <c r="D9" s="66"/>
      <c r="E9" s="67"/>
      <c r="F9" s="66"/>
      <c r="G9" s="66"/>
      <c r="H9" s="68"/>
      <c r="I9" s="68"/>
    </row>
    <row r="10" spans="1:9" ht="19.9" customHeight="1" x14ac:dyDescent="0.15">
      <c r="A10" s="69"/>
      <c r="B10" s="69"/>
      <c r="C10" s="69"/>
      <c r="D10" s="69"/>
      <c r="E10" s="70"/>
      <c r="F10" s="71"/>
      <c r="G10" s="71"/>
      <c r="H10" s="68"/>
      <c r="I10" s="73"/>
    </row>
    <row r="11" spans="1:9" ht="19.9" customHeight="1" x14ac:dyDescent="0.15">
      <c r="A11" s="69"/>
      <c r="B11" s="69"/>
      <c r="C11" s="69"/>
      <c r="D11" s="69"/>
      <c r="E11" s="72"/>
      <c r="F11" s="69"/>
      <c r="G11" s="69"/>
      <c r="H11" s="73"/>
      <c r="I11" s="73"/>
    </row>
    <row r="12" spans="1:9" ht="19.9" customHeight="1" x14ac:dyDescent="0.15">
      <c r="A12" s="69"/>
      <c r="B12" s="69"/>
      <c r="C12" s="69"/>
      <c r="D12" s="69"/>
      <c r="E12" s="72"/>
      <c r="F12" s="69"/>
      <c r="G12" s="69"/>
      <c r="H12" s="73"/>
      <c r="I12" s="73"/>
    </row>
    <row r="13" spans="1:9" ht="19.9" customHeight="1" x14ac:dyDescent="0.15">
      <c r="A13" s="69"/>
      <c r="B13" s="69"/>
      <c r="C13" s="69"/>
      <c r="D13" s="69"/>
      <c r="E13" s="70"/>
      <c r="F13" s="69"/>
      <c r="G13" s="69"/>
      <c r="H13" s="73"/>
      <c r="I13" s="73"/>
    </row>
    <row r="14" spans="1:9" ht="19.9" customHeight="1" x14ac:dyDescent="0.15">
      <c r="A14" s="69"/>
      <c r="B14" s="69"/>
      <c r="C14" s="69"/>
      <c r="D14" s="69"/>
      <c r="E14" s="70"/>
      <c r="F14" s="69"/>
      <c r="G14" s="69"/>
      <c r="H14" s="73"/>
      <c r="I14" s="73"/>
    </row>
    <row r="15" spans="1:9" ht="19.9" customHeight="1" x14ac:dyDescent="0.15">
      <c r="A15" s="69"/>
      <c r="B15" s="69"/>
      <c r="C15" s="69"/>
      <c r="D15" s="69"/>
      <c r="E15" s="72"/>
      <c r="F15" s="69"/>
      <c r="G15" s="69"/>
      <c r="H15" s="73"/>
      <c r="I15" s="73"/>
    </row>
    <row r="16" spans="1:9" ht="19.9" customHeight="1" x14ac:dyDescent="0.15">
      <c r="A16" s="69"/>
      <c r="B16" s="69"/>
      <c r="C16" s="69"/>
      <c r="D16" s="69"/>
      <c r="E16" s="72"/>
      <c r="F16" s="69"/>
      <c r="G16" s="69"/>
      <c r="H16" s="73"/>
      <c r="I16" s="73"/>
    </row>
    <row r="17" spans="1:9" ht="19.9" customHeight="1" x14ac:dyDescent="0.15">
      <c r="A17" s="69"/>
      <c r="B17" s="69"/>
      <c r="C17" s="69"/>
      <c r="D17" s="69"/>
      <c r="E17" s="70"/>
      <c r="F17" s="69"/>
      <c r="G17" s="69"/>
      <c r="H17" s="73"/>
      <c r="I17" s="73"/>
    </row>
    <row r="18" spans="1:9" ht="19.9" customHeight="1" x14ac:dyDescent="0.15">
      <c r="A18" s="69"/>
      <c r="B18" s="69"/>
      <c r="C18" s="69"/>
      <c r="D18" s="69"/>
      <c r="E18" s="70"/>
      <c r="F18" s="69"/>
      <c r="G18" s="69"/>
      <c r="H18" s="73"/>
      <c r="I18" s="73"/>
    </row>
    <row r="19" spans="1:9" ht="19.9" customHeight="1" x14ac:dyDescent="0.15">
      <c r="A19" s="69"/>
      <c r="B19" s="69"/>
      <c r="C19" s="69"/>
      <c r="D19" s="69"/>
      <c r="E19" s="74"/>
      <c r="F19" s="69"/>
      <c r="G19" s="69"/>
      <c r="H19" s="73"/>
      <c r="I19" s="73"/>
    </row>
    <row r="20" spans="1:9" ht="19.9" customHeight="1" x14ac:dyDescent="0.15">
      <c r="A20" s="69"/>
      <c r="B20" s="69"/>
      <c r="C20" s="69"/>
      <c r="D20" s="69"/>
      <c r="E20" s="72"/>
      <c r="F20" s="69"/>
      <c r="G20" s="69"/>
      <c r="H20" s="73"/>
      <c r="I20" s="73"/>
    </row>
    <row r="21" spans="1:9" ht="19.9" customHeight="1" x14ac:dyDescent="0.15">
      <c r="A21" s="72"/>
      <c r="B21" s="72"/>
      <c r="C21" s="72"/>
      <c r="D21" s="72"/>
      <c r="E21" s="72"/>
      <c r="F21" s="69"/>
      <c r="G21" s="69"/>
      <c r="H21" s="73"/>
      <c r="I21" s="73"/>
    </row>
    <row r="22" spans="1:9" ht="19.9" customHeight="1" x14ac:dyDescent="0.15">
      <c r="A22" s="73"/>
      <c r="B22" s="73"/>
      <c r="C22" s="73"/>
      <c r="D22" s="73"/>
      <c r="E22" s="75"/>
      <c r="F22" s="73"/>
      <c r="G22" s="73"/>
      <c r="H22" s="73"/>
      <c r="I22" s="73"/>
    </row>
    <row r="23" spans="1:9" ht="19.9" customHeight="1" x14ac:dyDescent="0.15">
      <c r="A23" s="73"/>
      <c r="B23" s="73"/>
      <c r="C23" s="73"/>
      <c r="D23" s="73"/>
      <c r="E23" s="75"/>
      <c r="F23" s="73"/>
      <c r="G23" s="73"/>
      <c r="H23" s="73"/>
      <c r="I23" s="73"/>
    </row>
    <row r="24" spans="1:9" ht="19.9" customHeight="1" x14ac:dyDescent="0.15">
      <c r="A24" s="73"/>
      <c r="B24" s="73"/>
      <c r="C24" s="73"/>
      <c r="D24" s="73"/>
      <c r="E24" s="75"/>
      <c r="F24" s="73"/>
      <c r="G24" s="73"/>
      <c r="H24" s="73"/>
      <c r="I24" s="73"/>
    </row>
    <row r="25" spans="1:9" ht="19.9" customHeight="1" x14ac:dyDescent="0.15">
      <c r="A25" s="73"/>
      <c r="B25" s="73"/>
      <c r="C25" s="73"/>
      <c r="D25" s="73"/>
      <c r="E25" s="75"/>
      <c r="F25" s="73"/>
      <c r="G25" s="73"/>
      <c r="H25" s="73"/>
      <c r="I25" s="73"/>
    </row>
    <row r="26" spans="1:9" ht="19.9" customHeight="1" x14ac:dyDescent="0.15">
      <c r="A26" s="73"/>
      <c r="B26" s="73"/>
      <c r="C26" s="73"/>
      <c r="D26" s="73"/>
      <c r="E26" s="75"/>
      <c r="F26" s="73"/>
      <c r="G26" s="73"/>
      <c r="H26" s="73"/>
      <c r="I26" s="73"/>
    </row>
    <row r="27" spans="1:9" ht="19.9" customHeight="1" x14ac:dyDescent="0.15">
      <c r="A27" s="73"/>
      <c r="B27" s="73"/>
      <c r="C27" s="73"/>
      <c r="D27" s="73"/>
      <c r="E27" s="75"/>
      <c r="F27" s="73"/>
      <c r="G27" s="73"/>
      <c r="H27" s="73"/>
      <c r="I27" s="73"/>
    </row>
    <row r="28" spans="1:9" ht="19.9" customHeight="1" x14ac:dyDescent="0.15">
      <c r="A28" s="73"/>
      <c r="B28" s="73"/>
      <c r="C28" s="73"/>
      <c r="D28" s="73"/>
      <c r="E28" s="75"/>
      <c r="F28" s="73"/>
      <c r="G28" s="73"/>
      <c r="H28" s="73"/>
      <c r="I28" s="73"/>
    </row>
    <row r="29" spans="1:9" ht="19.9" customHeight="1" x14ac:dyDescent="0.15">
      <c r="A29" s="73"/>
      <c r="B29" s="73"/>
      <c r="C29" s="73"/>
      <c r="D29" s="73"/>
      <c r="E29" s="75"/>
      <c r="F29" s="73"/>
      <c r="G29" s="73"/>
      <c r="H29" s="73"/>
      <c r="I29" s="73"/>
    </row>
    <row r="30" spans="1:9" ht="19.9" customHeight="1" x14ac:dyDescent="0.15">
      <c r="A30" s="73"/>
      <c r="B30" s="73"/>
      <c r="C30" s="73"/>
      <c r="D30" s="73"/>
      <c r="E30" s="75"/>
      <c r="F30" s="73"/>
      <c r="G30" s="73"/>
      <c r="H30" s="73"/>
      <c r="I30" s="73"/>
    </row>
    <row r="31" spans="1:9" ht="19.9" customHeight="1" x14ac:dyDescent="0.15">
      <c r="A31" s="73"/>
      <c r="B31" s="73"/>
      <c r="C31" s="73"/>
      <c r="D31" s="73"/>
      <c r="E31" s="75"/>
      <c r="F31" s="73"/>
      <c r="G31" s="73"/>
      <c r="H31" s="73"/>
      <c r="I31" s="73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9" activeCellId="0" sqref="E9"/>
    </sheetView>
  </sheetViews>
  <sheetFormatPr defaultRowHeight="12.75" customHeight="1" defaultColWidth="9.000137329101562" x14ac:dyDescent="0.15"/>
  <cols>
    <col min="1" max="3" width="5.666666666666667" customWidth="1"/>
    <col min="4" max="4" width="17.0" customWidth="1"/>
    <col min="5" max="5" width="71.33333333333333" customWidth="1"/>
    <col min="6" max="8" width="18.166666666666668" customWidth="1"/>
    <col min="9" max="245" width="10.666666666666666" customWidth="1"/>
  </cols>
  <sheetData>
    <row r="1" spans="1:245" ht="19.9" customHeight="1" x14ac:dyDescent="0.15">
      <c r="A1" s="18"/>
      <c r="B1" s="19"/>
      <c r="C1" s="19"/>
      <c r="D1" s="19"/>
      <c r="E1" s="19"/>
      <c r="F1" s="19"/>
      <c r="G1" s="19"/>
      <c r="H1" s="20" t="s">
        <v>325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</row>
    <row r="2" spans="1:245" ht="19.9" customHeight="1" x14ac:dyDescent="0.15">
      <c r="A2" s="328" t="s">
        <v>326</v>
      </c>
      <c r="B2" s="328"/>
      <c r="C2" s="328"/>
      <c r="D2" s="328"/>
      <c r="E2" s="328"/>
      <c r="F2" s="328"/>
      <c r="G2" s="328"/>
      <c r="H2" s="328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</row>
    <row r="3" spans="1:245" ht="19.9" customHeight="1" x14ac:dyDescent="0.15">
      <c r="A3" s="77" t="s">
        <v>5</v>
      </c>
      <c r="B3" s="22"/>
      <c r="C3" s="22"/>
      <c r="D3" s="22"/>
      <c r="E3" s="22"/>
      <c r="F3" s="23"/>
      <c r="G3" s="23"/>
      <c r="H3" s="24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</row>
    <row r="4" spans="1:245" ht="19.9" customHeight="1" x14ac:dyDescent="0.15">
      <c r="A4" s="334" t="s">
        <v>59</v>
      </c>
      <c r="B4" s="333"/>
      <c r="C4" s="333"/>
      <c r="D4" s="333"/>
      <c r="E4" s="332"/>
      <c r="F4" s="398" t="s">
        <v>327</v>
      </c>
      <c r="G4" s="390"/>
      <c r="H4" s="39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</row>
    <row r="5" spans="1:245" ht="19.9" customHeight="1" x14ac:dyDescent="0.15">
      <c r="A5" s="334" t="s">
        <v>68</v>
      </c>
      <c r="B5" s="333"/>
      <c r="C5" s="332"/>
      <c r="D5" s="402" t="s">
        <v>69</v>
      </c>
      <c r="E5" s="345" t="s">
        <v>110</v>
      </c>
      <c r="F5" s="338" t="s">
        <v>60</v>
      </c>
      <c r="G5" s="338" t="s">
        <v>106</v>
      </c>
      <c r="H5" s="390" t="s">
        <v>107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</row>
    <row r="6" spans="1:245" ht="19.9" customHeight="1" x14ac:dyDescent="0.15">
      <c r="A6" s="33" t="s">
        <v>80</v>
      </c>
      <c r="B6" s="34" t="s">
        <v>81</v>
      </c>
      <c r="C6" s="35" t="s">
        <v>82</v>
      </c>
      <c r="D6" s="393"/>
      <c r="E6" s="343"/>
      <c r="F6" s="356"/>
      <c r="G6" s="356"/>
      <c r="H6" s="389"/>
      <c r="I6" s="55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</row>
    <row r="7" spans="1:245" ht="19.9" customHeight="1" x14ac:dyDescent="0.15">
      <c r="A7" s="401" t="s">
        <v>328</v>
      </c>
      <c r="B7" s="400"/>
      <c r="C7" s="400"/>
      <c r="D7" s="400"/>
      <c r="E7" s="400"/>
      <c r="F7" s="400"/>
      <c r="G7" s="400"/>
      <c r="H7" s="399"/>
      <c r="I7" s="55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</row>
    <row r="8" spans="1:245" ht="19.9" customHeight="1" x14ac:dyDescent="0.15">
      <c r="A8" s="43"/>
      <c r="B8" s="43"/>
      <c r="C8" s="43"/>
      <c r="D8" s="44"/>
      <c r="E8" s="44"/>
      <c r="F8" s="44"/>
      <c r="G8" s="44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</row>
    <row r="9" spans="1:245" ht="19.9" customHeight="1" x14ac:dyDescent="0.15">
      <c r="A9" s="45"/>
      <c r="B9" s="45"/>
      <c r="C9" s="45"/>
      <c r="D9" s="46"/>
      <c r="E9" s="46"/>
      <c r="F9" s="46"/>
      <c r="G9" s="46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</row>
    <row r="10" spans="1:245" ht="19.9" customHeight="1" x14ac:dyDescent="0.15">
      <c r="A10" s="45"/>
      <c r="B10" s="45"/>
      <c r="C10" s="45"/>
      <c r="D10" s="45"/>
      <c r="E10" s="45"/>
      <c r="F10" s="45"/>
      <c r="G10" s="45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</row>
    <row r="11" spans="1:245" ht="19.9" customHeight="1" x14ac:dyDescent="0.15">
      <c r="A11" s="45"/>
      <c r="B11" s="45"/>
      <c r="C11" s="45"/>
      <c r="D11" s="46"/>
      <c r="E11" s="46"/>
      <c r="F11" s="46"/>
      <c r="G11" s="46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</row>
    <row r="12" spans="1:245" ht="19.9" customHeight="1" x14ac:dyDescent="0.15">
      <c r="A12" s="45"/>
      <c r="B12" s="45"/>
      <c r="C12" s="45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</row>
    <row r="13" spans="1:245" ht="19.9" customHeight="1" x14ac:dyDescent="0.15">
      <c r="A13" s="45"/>
      <c r="B13" s="45"/>
      <c r="C13" s="45"/>
      <c r="D13" s="45"/>
      <c r="E13" s="45"/>
      <c r="F13" s="45"/>
      <c r="G13" s="45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</row>
    <row r="14" spans="1:245" ht="19.9" customHeight="1" x14ac:dyDescent="0.15">
      <c r="A14" s="45"/>
      <c r="B14" s="45"/>
      <c r="C14" s="45"/>
      <c r="D14" s="46"/>
      <c r="E14" s="46"/>
      <c r="F14" s="46"/>
      <c r="G14" s="46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</row>
    <row r="15" spans="1:245" ht="19.9" customHeight="1" x14ac:dyDescent="0.15">
      <c r="A15" s="47"/>
      <c r="B15" s="45"/>
      <c r="C15" s="45"/>
      <c r="D15" s="46"/>
      <c r="E15" s="46"/>
      <c r="F15" s="46"/>
      <c r="G15" s="46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</row>
    <row r="16" spans="1:245" ht="19.9" customHeight="1" x14ac:dyDescent="0.15">
      <c r="A16" s="47"/>
      <c r="B16" s="47"/>
      <c r="C16" s="45"/>
      <c r="D16" s="45"/>
      <c r="E16" s="47"/>
      <c r="F16" s="47"/>
      <c r="G16" s="47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</row>
    <row r="17" spans="1:245" ht="19.9" customHeight="1" x14ac:dyDescent="0.15">
      <c r="A17" s="47"/>
      <c r="B17" s="47"/>
      <c r="C17" s="45"/>
      <c r="D17" s="46"/>
      <c r="E17" s="46"/>
      <c r="F17" s="46"/>
      <c r="G17" s="46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</row>
    <row r="18" spans="1:245" ht="19.9" customHeight="1" x14ac:dyDescent="0.15">
      <c r="A18" s="45"/>
      <c r="B18" s="47"/>
      <c r="C18" s="45"/>
      <c r="D18" s="46"/>
      <c r="E18" s="46"/>
      <c r="F18" s="46"/>
      <c r="G18" s="46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</row>
    <row r="19" spans="1:245" ht="19.9" customHeight="1" x14ac:dyDescent="0.15">
      <c r="A19" s="45"/>
      <c r="B19" s="47"/>
      <c r="C19" s="47"/>
      <c r="D19" s="47"/>
      <c r="E19" s="47"/>
      <c r="F19" s="47"/>
      <c r="G19" s="47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</row>
    <row r="20" spans="1:245" ht="19.9" customHeight="1" x14ac:dyDescent="0.15">
      <c r="A20" s="47"/>
      <c r="B20" s="47"/>
      <c r="C20" s="47"/>
      <c r="D20" s="46"/>
      <c r="E20" s="46"/>
      <c r="F20" s="46"/>
      <c r="G20" s="46"/>
      <c r="H20" s="46"/>
      <c r="I20" s="47"/>
      <c r="J20" s="4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</row>
    <row r="21" spans="1:245" ht="19.9" customHeight="1" x14ac:dyDescent="0.15">
      <c r="A21" s="47"/>
      <c r="B21" s="47"/>
      <c r="C21" s="47"/>
      <c r="D21" s="46"/>
      <c r="E21" s="46"/>
      <c r="F21" s="46"/>
      <c r="G21" s="46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</row>
    <row r="22" spans="1:245" ht="19.9" customHeight="1" x14ac:dyDescent="0.15">
      <c r="A22" s="47"/>
      <c r="B22" s="47"/>
      <c r="C22" s="47"/>
      <c r="D22" s="47"/>
      <c r="E22" s="47"/>
      <c r="F22" s="47"/>
      <c r="G22" s="47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</row>
    <row r="23" spans="1:245" ht="19.9" customHeight="1" x14ac:dyDescent="0.15">
      <c r="A23" s="47"/>
      <c r="B23" s="47"/>
      <c r="C23" s="47"/>
      <c r="D23" s="46"/>
      <c r="E23" s="46"/>
      <c r="F23" s="46"/>
      <c r="G23" s="46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</row>
    <row r="24" spans="1:245" ht="19.9" customHeight="1" x14ac:dyDescent="0.15">
      <c r="A24" s="47"/>
      <c r="B24" s="47"/>
      <c r="C24" s="47"/>
      <c r="D24" s="46"/>
      <c r="E24" s="46"/>
      <c r="F24" s="46"/>
      <c r="G24" s="46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</row>
    <row r="25" spans="1:245" ht="19.9" customHeight="1" x14ac:dyDescent="0.15">
      <c r="A25" s="47"/>
      <c r="B25" s="47"/>
      <c r="C25" s="47"/>
      <c r="D25" s="47"/>
      <c r="E25" s="47"/>
      <c r="F25" s="47"/>
      <c r="G25" s="47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</row>
    <row r="26" spans="1:245" ht="19.9" customHeight="1" x14ac:dyDescent="0.15">
      <c r="A26" s="47"/>
      <c r="B26" s="47"/>
      <c r="C26" s="47"/>
      <c r="D26" s="46"/>
      <c r="E26" s="46"/>
      <c r="F26" s="46"/>
      <c r="G26" s="46"/>
      <c r="H26" s="46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</row>
    <row r="27" spans="1:245" ht="19.9" customHeight="1" x14ac:dyDescent="0.15">
      <c r="A27" s="47"/>
      <c r="B27" s="47"/>
      <c r="C27" s="47"/>
      <c r="D27" s="46"/>
      <c r="E27" s="46"/>
      <c r="F27" s="46"/>
      <c r="G27" s="46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</row>
    <row r="28" spans="1:245" ht="19.9" customHeight="1" x14ac:dyDescent="0.15">
      <c r="A28" s="47"/>
      <c r="B28" s="47"/>
      <c r="C28" s="47"/>
      <c r="D28" s="47"/>
      <c r="E28" s="47"/>
      <c r="F28" s="47"/>
      <c r="G28" s="47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</row>
    <row r="29" spans="1:245" ht="19.9" customHeight="1" x14ac:dyDescent="0.15">
      <c r="A29" s="47"/>
      <c r="B29" s="47"/>
      <c r="C29" s="47"/>
      <c r="D29" s="46"/>
      <c r="E29" s="46"/>
      <c r="F29" s="46"/>
      <c r="G29" s="46"/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</row>
    <row r="30" spans="1:245" ht="19.9" customHeight="1" x14ac:dyDescent="0.15">
      <c r="A30" s="47"/>
      <c r="B30" s="47"/>
      <c r="C30" s="47"/>
      <c r="D30" s="46"/>
      <c r="E30" s="46"/>
      <c r="F30" s="46"/>
      <c r="G30" s="46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</row>
    <row r="31" spans="1:245" ht="19.9" customHeight="1" x14ac:dyDescent="0.15">
      <c r="A31" s="47"/>
      <c r="B31" s="47"/>
      <c r="C31" s="47"/>
      <c r="D31" s="47"/>
      <c r="E31" s="47"/>
      <c r="F31" s="47"/>
      <c r="G31" s="47"/>
      <c r="H31" s="4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</row>
    <row r="32" spans="1:245" ht="19.9" customHeight="1" x14ac:dyDescent="0.15">
      <c r="A32" s="47"/>
      <c r="B32" s="47"/>
      <c r="C32" s="47"/>
      <c r="D32" s="47"/>
      <c r="E32" s="48"/>
      <c r="F32" s="48"/>
      <c r="G32" s="48"/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</row>
    <row r="33" spans="1:245" ht="19.9" customHeight="1" x14ac:dyDescent="0.15">
      <c r="A33" s="47"/>
      <c r="B33" s="47"/>
      <c r="C33" s="47"/>
      <c r="D33" s="47"/>
      <c r="E33" s="48"/>
      <c r="F33" s="48"/>
      <c r="G33" s="48"/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</row>
    <row r="34" spans="1:245" ht="19.9" customHeight="1" x14ac:dyDescent="0.15">
      <c r="A34" s="47"/>
      <c r="B34" s="47"/>
      <c r="C34" s="47"/>
      <c r="D34" s="47"/>
      <c r="E34" s="47"/>
      <c r="F34" s="47"/>
      <c r="G34" s="47"/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</row>
    <row r="35" spans="1:245" ht="19.9" customHeight="1" x14ac:dyDescent="0.15">
      <c r="A35" s="47"/>
      <c r="B35" s="47"/>
      <c r="C35" s="47"/>
      <c r="D35" s="47"/>
      <c r="E35" s="49"/>
      <c r="F35" s="49"/>
      <c r="G35" s="49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</row>
    <row r="36" spans="1:245" ht="19.9" customHeight="1" x14ac:dyDescent="0.15">
      <c r="A36" s="50"/>
      <c r="B36" s="50"/>
      <c r="C36" s="50"/>
      <c r="D36" s="50"/>
      <c r="E36" s="51"/>
      <c r="F36" s="51"/>
      <c r="G36" s="51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</row>
    <row r="37" spans="1:245" ht="19.9" customHeight="1" x14ac:dyDescent="0.15">
      <c r="A37" s="52"/>
      <c r="B37" s="52"/>
      <c r="C37" s="52"/>
      <c r="D37" s="52"/>
      <c r="E37" s="52"/>
      <c r="F37" s="52"/>
      <c r="G37" s="52"/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</row>
    <row r="38" spans="1:245" ht="19.9" customHeight="1" x14ac:dyDescent="0.15">
      <c r="A38" s="50"/>
      <c r="B38" s="50"/>
      <c r="C38" s="50"/>
      <c r="D38" s="50"/>
      <c r="E38" s="50"/>
      <c r="F38" s="50"/>
      <c r="G38" s="50"/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</row>
    <row r="39" spans="1:245" ht="19.9" customHeight="1" x14ac:dyDescent="0.15">
      <c r="A39" s="54"/>
      <c r="B39" s="54"/>
      <c r="C39" s="54"/>
      <c r="D39" s="54"/>
      <c r="E39" s="54"/>
      <c r="F39" s="50"/>
      <c r="G39" s="50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</row>
    <row r="40" spans="1:245" ht="19.9" customHeight="1" x14ac:dyDescent="0.15">
      <c r="A40" s="54"/>
      <c r="B40" s="54"/>
      <c r="C40" s="54"/>
      <c r="D40" s="54"/>
      <c r="E40" s="54"/>
      <c r="F40" s="50"/>
      <c r="G40" s="50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</row>
    <row r="41" spans="1:245" ht="19.9" customHeight="1" x14ac:dyDescent="0.15">
      <c r="A41" s="54"/>
      <c r="B41" s="54"/>
      <c r="C41" s="54"/>
      <c r="D41" s="54"/>
      <c r="E41" s="54"/>
      <c r="F41" s="50"/>
      <c r="G41" s="50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</row>
    <row r="42" spans="1:245" ht="19.9" customHeight="1" x14ac:dyDescent="0.15">
      <c r="A42" s="54"/>
      <c r="B42" s="54"/>
      <c r="C42" s="54"/>
      <c r="D42" s="54"/>
      <c r="E42" s="54"/>
      <c r="F42" s="50"/>
      <c r="G42" s="50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</row>
    <row r="43" spans="1:245" ht="19.9" customHeight="1" x14ac:dyDescent="0.15">
      <c r="A43" s="54"/>
      <c r="B43" s="54"/>
      <c r="C43" s="54"/>
      <c r="D43" s="54"/>
      <c r="E43" s="54"/>
      <c r="F43" s="50"/>
      <c r="G43" s="50"/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</row>
    <row r="44" spans="1:245" ht="19.9" customHeight="1" x14ac:dyDescent="0.15">
      <c r="A44" s="54"/>
      <c r="B44" s="54"/>
      <c r="C44" s="54"/>
      <c r="D44" s="54"/>
      <c r="E44" s="54"/>
      <c r="F44" s="50"/>
      <c r="G44" s="50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</row>
    <row r="45" spans="1:245" ht="19.9" customHeight="1" x14ac:dyDescent="0.15">
      <c r="A45" s="54"/>
      <c r="B45" s="54"/>
      <c r="C45" s="54"/>
      <c r="D45" s="54"/>
      <c r="E45" s="54"/>
      <c r="F45" s="50"/>
      <c r="G45" s="50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</row>
    <row r="46" spans="1:245" ht="19.9" customHeight="1" x14ac:dyDescent="0.15">
      <c r="A46" s="54"/>
      <c r="B46" s="54"/>
      <c r="C46" s="54"/>
      <c r="D46" s="54"/>
      <c r="E46" s="54"/>
      <c r="F46" s="50"/>
      <c r="G46" s="50"/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</row>
    <row r="47" spans="1:245" ht="19.9" customHeight="1" x14ac:dyDescent="0.15">
      <c r="A47" s="54"/>
      <c r="B47" s="54"/>
      <c r="C47" s="54"/>
      <c r="D47" s="54"/>
      <c r="E47" s="54"/>
      <c r="F47" s="50"/>
      <c r="G47" s="50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</row>
    <row r="48" spans="1:245" ht="19.9" customHeight="1" x14ac:dyDescent="0.15">
      <c r="A48" s="54"/>
      <c r="B48" s="54"/>
      <c r="C48" s="54"/>
      <c r="D48" s="54"/>
      <c r="E48" s="54"/>
      <c r="F48" s="50"/>
      <c r="G48" s="50"/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</row>
  </sheetData>
  <sheetProtection formatCells="0" formatColumns="0" formatRows="0" insertColumns="0" insertRows="0" insertHyperlinks="0" deleteColumns="0" deleteRows="0" sort="0" autoFilter="0" pivotTables="0"/>
  <mergeCells count="10">
    <mergeCell ref="A2:H2"/>
    <mergeCell ref="A4:E4"/>
    <mergeCell ref="F4:H4"/>
    <mergeCell ref="A5:C5"/>
    <mergeCell ref="A7:H7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zoomScaleNormal="100" topLeftCell="A1" workbookViewId="0">
      <selection activeCell="A7" activeCellId="0" sqref="A7:H7"/>
    </sheetView>
  </sheetViews>
  <sheetFormatPr defaultRowHeight="12.75" customHeight="1" defaultColWidth="9.000137329101562" x14ac:dyDescent="0.15"/>
  <cols>
    <col min="1" max="1" width="15.5" customWidth="1"/>
    <col min="2" max="2" width="38.833333333333336" customWidth="1"/>
    <col min="3" max="8" width="18.0" customWidth="1"/>
    <col min="9" max="9" width="8.666666666666666" customWidth="1"/>
  </cols>
  <sheetData>
    <row r="1" spans="1:9" ht="19.9" customHeight="1" x14ac:dyDescent="0.15">
      <c r="A1" s="56"/>
      <c r="B1" s="56"/>
      <c r="C1" s="56"/>
      <c r="D1" s="56"/>
      <c r="E1" s="57"/>
      <c r="F1" s="56"/>
      <c r="G1" s="56"/>
      <c r="H1" s="24" t="s">
        <v>329</v>
      </c>
      <c r="I1" s="68"/>
    </row>
    <row r="2" spans="1:9" ht="25.95" customHeight="1" x14ac:dyDescent="0.15">
      <c r="A2" s="328" t="s">
        <v>330</v>
      </c>
      <c r="B2" s="328"/>
      <c r="C2" s="328"/>
      <c r="D2" s="328"/>
      <c r="E2" s="328"/>
      <c r="F2" s="328"/>
      <c r="G2" s="328"/>
      <c r="H2" s="328"/>
      <c r="I2" s="68"/>
    </row>
    <row r="3" spans="1:9" ht="19.9" customHeight="1" x14ac:dyDescent="0.15">
      <c r="A3" s="58" t="s">
        <v>5</v>
      </c>
      <c r="B3" s="18"/>
      <c r="C3" s="18"/>
      <c r="D3" s="18"/>
      <c r="E3" s="18"/>
      <c r="F3" s="18"/>
      <c r="G3" s="18"/>
      <c r="H3" s="24" t="s">
        <v>6</v>
      </c>
      <c r="I3" s="68"/>
    </row>
    <row r="4" spans="1:9" ht="19.9" customHeight="1" x14ac:dyDescent="0.15">
      <c r="A4" s="349" t="s">
        <v>320</v>
      </c>
      <c r="B4" s="349" t="s">
        <v>5</v>
      </c>
      <c r="C4" s="390" t="s">
        <v>321</v>
      </c>
      <c r="D4" s="390"/>
      <c r="E4" s="389"/>
      <c r="F4" s="389"/>
      <c r="G4" s="389"/>
      <c r="H4" s="390"/>
      <c r="I4" s="68"/>
    </row>
    <row r="5" spans="1:9" ht="19.9" customHeight="1" x14ac:dyDescent="0.15">
      <c r="A5" s="349"/>
      <c r="B5" s="349"/>
      <c r="C5" s="396" t="s">
        <v>60</v>
      </c>
      <c r="D5" s="345" t="s">
        <v>220</v>
      </c>
      <c r="E5" s="334" t="s">
        <v>322</v>
      </c>
      <c r="F5" s="333"/>
      <c r="G5" s="332"/>
      <c r="H5" s="397" t="s">
        <v>225</v>
      </c>
      <c r="I5" s="68"/>
    </row>
    <row r="6" spans="1:9" ht="33.9" customHeight="1" x14ac:dyDescent="0.15">
      <c r="A6" s="343"/>
      <c r="B6" s="343"/>
      <c r="C6" s="395"/>
      <c r="D6" s="356"/>
      <c r="E6" s="63" t="s">
        <v>75</v>
      </c>
      <c r="F6" s="64" t="s">
        <v>323</v>
      </c>
      <c r="G6" s="35" t="s">
        <v>324</v>
      </c>
      <c r="H6" s="391"/>
      <c r="I6" s="68"/>
    </row>
    <row r="7" spans="1:9" ht="19.9" customHeight="1" x14ac:dyDescent="0.15">
      <c r="A7" s="401" t="s">
        <v>328</v>
      </c>
      <c r="B7" s="400"/>
      <c r="C7" s="400"/>
      <c r="D7" s="400"/>
      <c r="E7" s="400"/>
      <c r="F7" s="400"/>
      <c r="G7" s="400"/>
      <c r="H7" s="399"/>
      <c r="I7" s="76"/>
    </row>
    <row r="8" spans="1:9" ht="19.9" customHeight="1" x14ac:dyDescent="0.15">
      <c r="A8" s="66"/>
      <c r="B8" s="66"/>
      <c r="C8" s="66"/>
      <c r="D8" s="66"/>
      <c r="E8" s="67"/>
      <c r="F8" s="66"/>
      <c r="G8" s="66"/>
      <c r="H8" s="68"/>
      <c r="I8" s="68"/>
    </row>
    <row r="9" spans="1:9" ht="19.9" customHeight="1" x14ac:dyDescent="0.15">
      <c r="A9" s="69"/>
      <c r="B9" s="69"/>
      <c r="C9" s="69"/>
      <c r="D9" s="69"/>
      <c r="E9" s="70"/>
      <c r="F9" s="71"/>
      <c r="G9" s="71"/>
      <c r="H9" s="68"/>
      <c r="I9" s="73"/>
    </row>
    <row r="10" spans="1:9" ht="19.9" customHeight="1" x14ac:dyDescent="0.15">
      <c r="A10" s="69"/>
      <c r="B10" s="69"/>
      <c r="C10" s="69"/>
      <c r="D10" s="69"/>
      <c r="E10" s="72"/>
      <c r="F10" s="69"/>
      <c r="G10" s="69"/>
      <c r="H10" s="73"/>
      <c r="I10" s="73"/>
    </row>
    <row r="11" spans="1:9" ht="19.9" customHeight="1" x14ac:dyDescent="0.15">
      <c r="A11" s="69"/>
      <c r="B11" s="69"/>
      <c r="C11" s="69"/>
      <c r="D11" s="69"/>
      <c r="E11" s="72"/>
      <c r="F11" s="69"/>
      <c r="G11" s="69"/>
      <c r="H11" s="73"/>
      <c r="I11" s="73"/>
    </row>
    <row r="12" spans="1:9" ht="19.9" customHeight="1" x14ac:dyDescent="0.15">
      <c r="A12" s="69"/>
      <c r="B12" s="69"/>
      <c r="C12" s="69"/>
      <c r="D12" s="69"/>
      <c r="E12" s="70"/>
      <c r="F12" s="69"/>
      <c r="G12" s="69"/>
      <c r="H12" s="73"/>
      <c r="I12" s="73"/>
    </row>
    <row r="13" spans="1:9" ht="19.9" customHeight="1" x14ac:dyDescent="0.15">
      <c r="A13" s="69"/>
      <c r="B13" s="69"/>
      <c r="C13" s="69"/>
      <c r="D13" s="69"/>
      <c r="E13" s="70"/>
      <c r="F13" s="69"/>
      <c r="G13" s="69"/>
      <c r="H13" s="73"/>
      <c r="I13" s="73"/>
    </row>
    <row r="14" spans="1:9" ht="19.9" customHeight="1" x14ac:dyDescent="0.15">
      <c r="A14" s="69"/>
      <c r="B14" s="69"/>
      <c r="C14" s="69"/>
      <c r="D14" s="69"/>
      <c r="E14" s="72"/>
      <c r="F14" s="69"/>
      <c r="G14" s="69"/>
      <c r="H14" s="73"/>
      <c r="I14" s="73"/>
    </row>
    <row r="15" spans="1:9" ht="19.9" customHeight="1" x14ac:dyDescent="0.15">
      <c r="A15" s="69"/>
      <c r="B15" s="69"/>
      <c r="C15" s="69"/>
      <c r="D15" s="69"/>
      <c r="E15" s="72"/>
      <c r="F15" s="69"/>
      <c r="G15" s="69"/>
      <c r="H15" s="73"/>
      <c r="I15" s="73"/>
    </row>
    <row r="16" spans="1:9" ht="19.9" customHeight="1" x14ac:dyDescent="0.15">
      <c r="A16" s="69"/>
      <c r="B16" s="69"/>
      <c r="C16" s="69"/>
      <c r="D16" s="69"/>
      <c r="E16" s="70"/>
      <c r="F16" s="69"/>
      <c r="G16" s="69"/>
      <c r="H16" s="73"/>
      <c r="I16" s="73"/>
    </row>
    <row r="17" spans="1:9" ht="19.9" customHeight="1" x14ac:dyDescent="0.15">
      <c r="A17" s="69"/>
      <c r="B17" s="69"/>
      <c r="C17" s="69"/>
      <c r="D17" s="69"/>
      <c r="E17" s="70"/>
      <c r="F17" s="69"/>
      <c r="G17" s="69"/>
      <c r="H17" s="73"/>
      <c r="I17" s="73"/>
    </row>
    <row r="18" spans="1:9" ht="19.9" customHeight="1" x14ac:dyDescent="0.15">
      <c r="A18" s="69"/>
      <c r="B18" s="69"/>
      <c r="C18" s="69"/>
      <c r="D18" s="69"/>
      <c r="E18" s="74"/>
      <c r="F18" s="69"/>
      <c r="G18" s="69"/>
      <c r="H18" s="73"/>
      <c r="I18" s="73"/>
    </row>
    <row r="19" spans="1:9" ht="19.9" customHeight="1" x14ac:dyDescent="0.15">
      <c r="A19" s="69"/>
      <c r="B19" s="69"/>
      <c r="C19" s="69"/>
      <c r="D19" s="69"/>
      <c r="E19" s="72"/>
      <c r="F19" s="69"/>
      <c r="G19" s="69"/>
      <c r="H19" s="73"/>
      <c r="I19" s="73"/>
    </row>
    <row r="20" spans="1:9" ht="19.9" customHeight="1" x14ac:dyDescent="0.15">
      <c r="A20" s="72"/>
      <c r="B20" s="72"/>
      <c r="C20" s="72"/>
      <c r="D20" s="72"/>
      <c r="E20" s="72"/>
      <c r="F20" s="69"/>
      <c r="G20" s="69"/>
      <c r="H20" s="73"/>
      <c r="I20" s="73"/>
    </row>
    <row r="21" spans="1:9" ht="19.9" customHeight="1" x14ac:dyDescent="0.15">
      <c r="A21" s="73"/>
      <c r="B21" s="73"/>
      <c r="C21" s="73"/>
      <c r="D21" s="73"/>
      <c r="E21" s="75"/>
      <c r="F21" s="73"/>
      <c r="G21" s="73"/>
      <c r="H21" s="73"/>
      <c r="I21" s="73"/>
    </row>
    <row r="22" spans="1:9" ht="19.9" customHeight="1" x14ac:dyDescent="0.15">
      <c r="A22" s="73"/>
      <c r="B22" s="73"/>
      <c r="C22" s="73"/>
      <c r="D22" s="73"/>
      <c r="E22" s="75"/>
      <c r="F22" s="73"/>
      <c r="G22" s="73"/>
      <c r="H22" s="73"/>
      <c r="I22" s="73"/>
    </row>
    <row r="23" spans="1:9" ht="19.9" customHeight="1" x14ac:dyDescent="0.15">
      <c r="A23" s="73"/>
      <c r="B23" s="73"/>
      <c r="C23" s="73"/>
      <c r="D23" s="73"/>
      <c r="E23" s="75"/>
      <c r="F23" s="73"/>
      <c r="G23" s="73"/>
      <c r="H23" s="73"/>
      <c r="I23" s="73"/>
    </row>
    <row r="24" spans="1:9" ht="19.9" customHeight="1" x14ac:dyDescent="0.15">
      <c r="A24" s="73"/>
      <c r="B24" s="73"/>
      <c r="C24" s="73"/>
      <c r="D24" s="73"/>
      <c r="E24" s="75"/>
      <c r="F24" s="73"/>
      <c r="G24" s="73"/>
      <c r="H24" s="73"/>
      <c r="I24" s="73"/>
    </row>
    <row r="25" spans="1:9" ht="19.9" customHeight="1" x14ac:dyDescent="0.15">
      <c r="A25" s="73"/>
      <c r="B25" s="73"/>
      <c r="C25" s="73"/>
      <c r="D25" s="73"/>
      <c r="E25" s="75"/>
      <c r="F25" s="73"/>
      <c r="G25" s="73"/>
      <c r="H25" s="73"/>
      <c r="I25" s="73"/>
    </row>
    <row r="26" spans="1:9" ht="19.9" customHeight="1" x14ac:dyDescent="0.15">
      <c r="A26" s="73"/>
      <c r="B26" s="73"/>
      <c r="C26" s="73"/>
      <c r="D26" s="73"/>
      <c r="E26" s="75"/>
      <c r="F26" s="73"/>
      <c r="G26" s="73"/>
      <c r="H26" s="73"/>
      <c r="I26" s="73"/>
    </row>
    <row r="27" spans="1:9" ht="19.9" customHeight="1" x14ac:dyDescent="0.15">
      <c r="A27" s="73"/>
      <c r="B27" s="73"/>
      <c r="C27" s="73"/>
      <c r="D27" s="73"/>
      <c r="E27" s="75"/>
      <c r="F27" s="73"/>
      <c r="G27" s="73"/>
      <c r="H27" s="73"/>
      <c r="I27" s="73"/>
    </row>
    <row r="28" spans="1:9" ht="19.9" customHeight="1" x14ac:dyDescent="0.15">
      <c r="A28" s="73"/>
      <c r="B28" s="73"/>
      <c r="C28" s="73"/>
      <c r="D28" s="73"/>
      <c r="E28" s="75"/>
      <c r="F28" s="73"/>
      <c r="G28" s="73"/>
      <c r="H28" s="73"/>
      <c r="I28" s="73"/>
    </row>
    <row r="29" spans="1:9" ht="19.9" customHeight="1" x14ac:dyDescent="0.15">
      <c r="A29" s="73"/>
      <c r="B29" s="73"/>
      <c r="C29" s="73"/>
      <c r="D29" s="73"/>
      <c r="E29" s="75"/>
      <c r="F29" s="73"/>
      <c r="G29" s="73"/>
      <c r="H29" s="73"/>
      <c r="I29" s="73"/>
    </row>
    <row r="30" spans="1:9" ht="19.9" customHeight="1" x14ac:dyDescent="0.15">
      <c r="A30" s="73"/>
      <c r="B30" s="73"/>
      <c r="C30" s="73"/>
      <c r="D30" s="73"/>
      <c r="E30" s="75"/>
      <c r="F30" s="73"/>
      <c r="G30" s="73"/>
      <c r="H30" s="73"/>
      <c r="I30" s="73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C4:H4"/>
    <mergeCell ref="E5:G5"/>
    <mergeCell ref="A7:H7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10" activeCellId="0" sqref="E10"/>
    </sheetView>
  </sheetViews>
  <sheetFormatPr defaultRowHeight="12.75" customHeight="1" defaultColWidth="9.000137329101562" x14ac:dyDescent="0.15"/>
  <cols>
    <col min="1" max="3" width="5.666666666666667" customWidth="1"/>
    <col min="4" max="4" width="17.0" customWidth="1"/>
    <col min="5" max="5" width="76.66666666666667" customWidth="1"/>
    <col min="6" max="6" width="23.0" customWidth="1"/>
    <col min="7" max="8" width="20.833333333333332" customWidth="1"/>
    <col min="9" max="245" width="10.666666666666666" customWidth="1"/>
  </cols>
  <sheetData>
    <row r="1" spans="1:245" ht="19.9" customHeight="1" x14ac:dyDescent="0.15">
      <c r="A1" s="18"/>
      <c r="B1" s="19"/>
      <c r="C1" s="19"/>
      <c r="D1" s="19"/>
      <c r="E1" s="19"/>
      <c r="F1" s="19"/>
      <c r="G1" s="19"/>
      <c r="H1" s="20" t="s">
        <v>331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</row>
    <row r="2" spans="1:245" ht="19.9" customHeight="1" x14ac:dyDescent="0.15">
      <c r="A2" s="328" t="s">
        <v>332</v>
      </c>
      <c r="B2" s="328"/>
      <c r="C2" s="328"/>
      <c r="D2" s="328"/>
      <c r="E2" s="328"/>
      <c r="F2" s="328"/>
      <c r="G2" s="328"/>
      <c r="H2" s="328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</row>
    <row r="3" spans="1:245" ht="19.9" customHeight="1" x14ac:dyDescent="0.15">
      <c r="A3" s="22"/>
      <c r="B3" s="22"/>
      <c r="C3" s="22"/>
      <c r="D3" s="22"/>
      <c r="E3" s="22"/>
      <c r="F3" s="23"/>
      <c r="G3" s="23"/>
      <c r="H3" s="24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</row>
    <row r="4" spans="1:245" ht="19.9" customHeight="1" x14ac:dyDescent="0.15">
      <c r="A4" s="334" t="s">
        <v>59</v>
      </c>
      <c r="B4" s="333"/>
      <c r="C4" s="333"/>
      <c r="D4" s="333"/>
      <c r="E4" s="332"/>
      <c r="F4" s="398" t="s">
        <v>333</v>
      </c>
      <c r="G4" s="390"/>
      <c r="H4" s="39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</row>
    <row r="5" spans="1:245" ht="19.9" customHeight="1" x14ac:dyDescent="0.15">
      <c r="A5" s="334" t="s">
        <v>68</v>
      </c>
      <c r="B5" s="333"/>
      <c r="C5" s="332"/>
      <c r="D5" s="402" t="s">
        <v>69</v>
      </c>
      <c r="E5" s="345" t="s">
        <v>110</v>
      </c>
      <c r="F5" s="338" t="s">
        <v>60</v>
      </c>
      <c r="G5" s="338" t="s">
        <v>106</v>
      </c>
      <c r="H5" s="390" t="s">
        <v>107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</row>
    <row r="6" spans="1:245" ht="19.9" customHeight="1" x14ac:dyDescent="0.15">
      <c r="A6" s="33" t="s">
        <v>80</v>
      </c>
      <c r="B6" s="34" t="s">
        <v>81</v>
      </c>
      <c r="C6" s="35" t="s">
        <v>82</v>
      </c>
      <c r="D6" s="393"/>
      <c r="E6" s="343"/>
      <c r="F6" s="356"/>
      <c r="G6" s="356"/>
      <c r="H6" s="389"/>
      <c r="I6" s="55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</row>
    <row r="7" spans="1:245" ht="19.9" customHeight="1" x14ac:dyDescent="0.15">
      <c r="A7" s="401" t="s">
        <v>328</v>
      </c>
      <c r="B7" s="400"/>
      <c r="C7" s="400"/>
      <c r="D7" s="400"/>
      <c r="E7" s="400"/>
      <c r="F7" s="400"/>
      <c r="G7" s="400"/>
      <c r="H7" s="399"/>
      <c r="I7" s="55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</row>
    <row r="8" spans="1:245" ht="19.9" customHeight="1" x14ac:dyDescent="0.15">
      <c r="A8" s="43"/>
      <c r="B8" s="43"/>
      <c r="C8" s="43"/>
      <c r="D8" s="44"/>
      <c r="E8" s="44"/>
      <c r="F8" s="44"/>
      <c r="G8" s="44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</row>
    <row r="9" spans="1:245" ht="19.9" customHeight="1" x14ac:dyDescent="0.15">
      <c r="A9" s="45"/>
      <c r="B9" s="45"/>
      <c r="C9" s="45"/>
      <c r="D9" s="46"/>
      <c r="E9" s="46"/>
      <c r="F9" s="46"/>
      <c r="G9" s="46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</row>
    <row r="10" spans="1:245" ht="19.9" customHeight="1" x14ac:dyDescent="0.15">
      <c r="A10" s="45"/>
      <c r="B10" s="45"/>
      <c r="C10" s="45"/>
      <c r="D10" s="45"/>
      <c r="E10" s="45"/>
      <c r="F10" s="45"/>
      <c r="G10" s="45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</row>
    <row r="11" spans="1:245" ht="19.9" customHeight="1" x14ac:dyDescent="0.15">
      <c r="A11" s="45"/>
      <c r="B11" s="45"/>
      <c r="C11" s="45"/>
      <c r="D11" s="46"/>
      <c r="E11" s="46"/>
      <c r="F11" s="46"/>
      <c r="G11" s="46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</row>
    <row r="12" spans="1:245" ht="19.9" customHeight="1" x14ac:dyDescent="0.15">
      <c r="A12" s="45"/>
      <c r="B12" s="45"/>
      <c r="C12" s="45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</row>
    <row r="13" spans="1:245" ht="19.9" customHeight="1" x14ac:dyDescent="0.15">
      <c r="A13" s="45"/>
      <c r="B13" s="45"/>
      <c r="C13" s="45"/>
      <c r="D13" s="45"/>
      <c r="E13" s="45"/>
      <c r="F13" s="45"/>
      <c r="G13" s="45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</row>
    <row r="14" spans="1:245" ht="19.9" customHeight="1" x14ac:dyDescent="0.15">
      <c r="A14" s="45"/>
      <c r="B14" s="45"/>
      <c r="C14" s="45"/>
      <c r="D14" s="46"/>
      <c r="E14" s="46"/>
      <c r="F14" s="46"/>
      <c r="G14" s="46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</row>
    <row r="15" spans="1:245" ht="19.9" customHeight="1" x14ac:dyDescent="0.15">
      <c r="A15" s="47"/>
      <c r="B15" s="45"/>
      <c r="C15" s="45"/>
      <c r="D15" s="46"/>
      <c r="E15" s="46"/>
      <c r="F15" s="46"/>
      <c r="G15" s="46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</row>
    <row r="16" spans="1:245" ht="19.9" customHeight="1" x14ac:dyDescent="0.15">
      <c r="A16" s="47"/>
      <c r="B16" s="47"/>
      <c r="C16" s="45"/>
      <c r="D16" s="45"/>
      <c r="E16" s="47"/>
      <c r="F16" s="47"/>
      <c r="G16" s="47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</row>
    <row r="17" spans="1:245" ht="19.9" customHeight="1" x14ac:dyDescent="0.15">
      <c r="A17" s="47"/>
      <c r="B17" s="47"/>
      <c r="C17" s="45"/>
      <c r="D17" s="46"/>
      <c r="E17" s="46"/>
      <c r="F17" s="46"/>
      <c r="G17" s="46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</row>
    <row r="18" spans="1:245" ht="19.9" customHeight="1" x14ac:dyDescent="0.15">
      <c r="A18" s="45"/>
      <c r="B18" s="47"/>
      <c r="C18" s="45"/>
      <c r="D18" s="46"/>
      <c r="E18" s="46"/>
      <c r="F18" s="46"/>
      <c r="G18" s="46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</row>
    <row r="19" spans="1:245" ht="19.9" customHeight="1" x14ac:dyDescent="0.15">
      <c r="A19" s="45"/>
      <c r="B19" s="47"/>
      <c r="C19" s="47"/>
      <c r="D19" s="47"/>
      <c r="E19" s="47"/>
      <c r="F19" s="47"/>
      <c r="G19" s="47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</row>
    <row r="20" spans="1:245" ht="19.9" customHeight="1" x14ac:dyDescent="0.15">
      <c r="A20" s="47"/>
      <c r="B20" s="47"/>
      <c r="C20" s="47"/>
      <c r="D20" s="46"/>
      <c r="E20" s="46"/>
      <c r="F20" s="46"/>
      <c r="G20" s="46"/>
      <c r="H20" s="46"/>
      <c r="I20" s="47"/>
      <c r="J20" s="4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</row>
    <row r="21" spans="1:245" ht="19.9" customHeight="1" x14ac:dyDescent="0.15">
      <c r="A21" s="47"/>
      <c r="B21" s="47"/>
      <c r="C21" s="47"/>
      <c r="D21" s="46"/>
      <c r="E21" s="46"/>
      <c r="F21" s="46"/>
      <c r="G21" s="46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</row>
    <row r="22" spans="1:245" ht="19.9" customHeight="1" x14ac:dyDescent="0.15">
      <c r="A22" s="47"/>
      <c r="B22" s="47"/>
      <c r="C22" s="47"/>
      <c r="D22" s="47"/>
      <c r="E22" s="47"/>
      <c r="F22" s="47"/>
      <c r="G22" s="47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</row>
    <row r="23" spans="1:245" ht="19.9" customHeight="1" x14ac:dyDescent="0.15">
      <c r="A23" s="47"/>
      <c r="B23" s="47"/>
      <c r="C23" s="47"/>
      <c r="D23" s="46"/>
      <c r="E23" s="46"/>
      <c r="F23" s="46"/>
      <c r="G23" s="46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</row>
    <row r="24" spans="1:245" ht="19.9" customHeight="1" x14ac:dyDescent="0.15">
      <c r="A24" s="47"/>
      <c r="B24" s="47"/>
      <c r="C24" s="47"/>
      <c r="D24" s="46"/>
      <c r="E24" s="46"/>
      <c r="F24" s="46"/>
      <c r="G24" s="46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</row>
    <row r="25" spans="1:245" ht="19.9" customHeight="1" x14ac:dyDescent="0.15">
      <c r="A25" s="47"/>
      <c r="B25" s="47"/>
      <c r="C25" s="47"/>
      <c r="D25" s="47"/>
      <c r="E25" s="47"/>
      <c r="F25" s="47"/>
      <c r="G25" s="47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</row>
    <row r="26" spans="1:245" ht="19.9" customHeight="1" x14ac:dyDescent="0.15">
      <c r="A26" s="47"/>
      <c r="B26" s="47"/>
      <c r="C26" s="47"/>
      <c r="D26" s="46"/>
      <c r="E26" s="46"/>
      <c r="F26" s="46"/>
      <c r="G26" s="46"/>
      <c r="H26" s="46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</row>
    <row r="27" spans="1:245" ht="19.9" customHeight="1" x14ac:dyDescent="0.15">
      <c r="A27" s="47"/>
      <c r="B27" s="47"/>
      <c r="C27" s="47"/>
      <c r="D27" s="46"/>
      <c r="E27" s="46"/>
      <c r="F27" s="46"/>
      <c r="G27" s="46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</row>
    <row r="28" spans="1:245" ht="19.9" customHeight="1" x14ac:dyDescent="0.15">
      <c r="A28" s="47"/>
      <c r="B28" s="47"/>
      <c r="C28" s="47"/>
      <c r="D28" s="47"/>
      <c r="E28" s="47"/>
      <c r="F28" s="47"/>
      <c r="G28" s="47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</row>
    <row r="29" spans="1:245" ht="19.9" customHeight="1" x14ac:dyDescent="0.15">
      <c r="A29" s="47"/>
      <c r="B29" s="47"/>
      <c r="C29" s="47"/>
      <c r="D29" s="46"/>
      <c r="E29" s="46"/>
      <c r="F29" s="46"/>
      <c r="G29" s="46"/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</row>
    <row r="30" spans="1:245" ht="19.9" customHeight="1" x14ac:dyDescent="0.15">
      <c r="A30" s="47"/>
      <c r="B30" s="47"/>
      <c r="C30" s="47"/>
      <c r="D30" s="46"/>
      <c r="E30" s="46"/>
      <c r="F30" s="46"/>
      <c r="G30" s="46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</row>
    <row r="31" spans="1:245" ht="19.9" customHeight="1" x14ac:dyDescent="0.15">
      <c r="A31" s="47"/>
      <c r="B31" s="47"/>
      <c r="C31" s="47"/>
      <c r="D31" s="47"/>
      <c r="E31" s="47"/>
      <c r="F31" s="47"/>
      <c r="G31" s="47"/>
      <c r="H31" s="4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</row>
    <row r="32" spans="1:245" ht="19.9" customHeight="1" x14ac:dyDescent="0.15">
      <c r="A32" s="47"/>
      <c r="B32" s="47"/>
      <c r="C32" s="47"/>
      <c r="D32" s="47"/>
      <c r="E32" s="48"/>
      <c r="F32" s="48"/>
      <c r="G32" s="48"/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</row>
    <row r="33" spans="1:245" ht="19.9" customHeight="1" x14ac:dyDescent="0.15">
      <c r="A33" s="47"/>
      <c r="B33" s="47"/>
      <c r="C33" s="47"/>
      <c r="D33" s="47"/>
      <c r="E33" s="48"/>
      <c r="F33" s="48"/>
      <c r="G33" s="48"/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</row>
    <row r="34" spans="1:245" ht="19.9" customHeight="1" x14ac:dyDescent="0.15">
      <c r="A34" s="47"/>
      <c r="B34" s="47"/>
      <c r="C34" s="47"/>
      <c r="D34" s="47"/>
      <c r="E34" s="47"/>
      <c r="F34" s="47"/>
      <c r="G34" s="47"/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</row>
    <row r="35" spans="1:245" ht="19.9" customHeight="1" x14ac:dyDescent="0.15">
      <c r="A35" s="47"/>
      <c r="B35" s="47"/>
      <c r="C35" s="47"/>
      <c r="D35" s="47"/>
      <c r="E35" s="49"/>
      <c r="F35" s="49"/>
      <c r="G35" s="49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</row>
    <row r="36" spans="1:245" ht="19.9" customHeight="1" x14ac:dyDescent="0.15">
      <c r="A36" s="50"/>
      <c r="B36" s="50"/>
      <c r="C36" s="50"/>
      <c r="D36" s="50"/>
      <c r="E36" s="51"/>
      <c r="F36" s="51"/>
      <c r="G36" s="51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</row>
    <row r="37" spans="1:245" ht="19.9" customHeight="1" x14ac:dyDescent="0.15">
      <c r="A37" s="52"/>
      <c r="B37" s="52"/>
      <c r="C37" s="52"/>
      <c r="D37" s="52"/>
      <c r="E37" s="52"/>
      <c r="F37" s="52"/>
      <c r="G37" s="52"/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</row>
    <row r="38" spans="1:245" ht="19.9" customHeight="1" x14ac:dyDescent="0.15">
      <c r="A38" s="50"/>
      <c r="B38" s="50"/>
      <c r="C38" s="50"/>
      <c r="D38" s="50"/>
      <c r="E38" s="50"/>
      <c r="F38" s="50"/>
      <c r="G38" s="50"/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</row>
    <row r="39" spans="1:245" ht="19.9" customHeight="1" x14ac:dyDescent="0.15">
      <c r="A39" s="54"/>
      <c r="B39" s="54"/>
      <c r="C39" s="54"/>
      <c r="D39" s="54"/>
      <c r="E39" s="54"/>
      <c r="F39" s="50"/>
      <c r="G39" s="50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</row>
    <row r="40" spans="1:245" ht="19.9" customHeight="1" x14ac:dyDescent="0.15">
      <c r="A40" s="54"/>
      <c r="B40" s="54"/>
      <c r="C40" s="54"/>
      <c r="D40" s="54"/>
      <c r="E40" s="54"/>
      <c r="F40" s="50"/>
      <c r="G40" s="50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</row>
    <row r="41" spans="1:245" ht="19.9" customHeight="1" x14ac:dyDescent="0.15">
      <c r="A41" s="54"/>
      <c r="B41" s="54"/>
      <c r="C41" s="54"/>
      <c r="D41" s="54"/>
      <c r="E41" s="54"/>
      <c r="F41" s="50"/>
      <c r="G41" s="50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</row>
    <row r="42" spans="1:245" ht="19.9" customHeight="1" x14ac:dyDescent="0.15">
      <c r="A42" s="54"/>
      <c r="B42" s="54"/>
      <c r="C42" s="54"/>
      <c r="D42" s="54"/>
      <c r="E42" s="54"/>
      <c r="F42" s="50"/>
      <c r="G42" s="50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</row>
    <row r="43" spans="1:245" ht="19.9" customHeight="1" x14ac:dyDescent="0.15">
      <c r="A43" s="54"/>
      <c r="B43" s="54"/>
      <c r="C43" s="54"/>
      <c r="D43" s="54"/>
      <c r="E43" s="54"/>
      <c r="F43" s="50"/>
      <c r="G43" s="50"/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</row>
    <row r="44" spans="1:245" ht="19.9" customHeight="1" x14ac:dyDescent="0.15">
      <c r="A44" s="54"/>
      <c r="B44" s="54"/>
      <c r="C44" s="54"/>
      <c r="D44" s="54"/>
      <c r="E44" s="54"/>
      <c r="F44" s="50"/>
      <c r="G44" s="50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</row>
    <row r="45" spans="1:245" ht="19.9" customHeight="1" x14ac:dyDescent="0.15">
      <c r="A45" s="54"/>
      <c r="B45" s="54"/>
      <c r="C45" s="54"/>
      <c r="D45" s="54"/>
      <c r="E45" s="54"/>
      <c r="F45" s="50"/>
      <c r="G45" s="50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</row>
    <row r="46" spans="1:245" ht="19.9" customHeight="1" x14ac:dyDescent="0.15">
      <c r="A46" s="54"/>
      <c r="B46" s="54"/>
      <c r="C46" s="54"/>
      <c r="D46" s="54"/>
      <c r="E46" s="54"/>
      <c r="F46" s="50"/>
      <c r="G46" s="50"/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</row>
    <row r="47" spans="1:245" ht="19.9" customHeight="1" x14ac:dyDescent="0.15">
      <c r="A47" s="54"/>
      <c r="B47" s="54"/>
      <c r="C47" s="54"/>
      <c r="D47" s="54"/>
      <c r="E47" s="54"/>
      <c r="F47" s="50"/>
      <c r="G47" s="50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</row>
    <row r="48" spans="1:245" ht="19.9" customHeight="1" x14ac:dyDescent="0.15">
      <c r="A48" s="54"/>
      <c r="B48" s="54"/>
      <c r="C48" s="54"/>
      <c r="D48" s="54"/>
      <c r="E48" s="54"/>
      <c r="F48" s="50"/>
      <c r="G48" s="50"/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</row>
  </sheetData>
  <sheetProtection formatCells="0" formatColumns="0" formatRows="0" insertColumns="0" insertRows="0" insertHyperlinks="0" deleteColumns="0" deleteRows="0" sort="0" autoFilter="0" pivotTables="0"/>
  <mergeCells count="10">
    <mergeCell ref="A2:H2"/>
    <mergeCell ref="A4:E4"/>
    <mergeCell ref="F4:H4"/>
    <mergeCell ref="A5:C5"/>
    <mergeCell ref="A7:H7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3937007874015748" footer="0.0"/>
  <pageSetup paperSize="9" scale="98" orientation="landscape" fitToHeight="1000" errors="blank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zoomScaleNormal="100" topLeftCell="A9" workbookViewId="0">
      <selection activeCell="Q20" activeCellId="0" sqref="Q20"/>
    </sheetView>
  </sheetViews>
  <sheetFormatPr defaultRowHeight="11.25" defaultColWidth="9.0" x14ac:dyDescent="0.15"/>
  <cols>
    <col min="1" max="2" width="9.333333333333334"/>
    <col min="3" max="3" width="12.0" customWidth="1"/>
    <col min="4" max="4" width="17.166666666666668" customWidth="1"/>
    <col min="5" max="13" width="9.333333333333334"/>
  </cols>
  <sheetData>
    <row r="1" spans="1:12" ht="14.2" customHeight="1" x14ac:dyDescent="0.15">
      <c r="C1" s="457"/>
      <c r="D1" s="457"/>
      <c r="E1" s="457"/>
      <c r="F1" s="458"/>
      <c r="G1" s="457"/>
      <c r="H1" s="458"/>
      <c r="I1" s="458"/>
      <c r="J1" s="458"/>
      <c r="K1" s="458"/>
      <c r="L1" s="457"/>
    </row>
    <row r="2" spans="1:12" ht="19.9" customHeight="1" x14ac:dyDescent="0.15">
      <c r="A2" s="456" t="s">
        <v>334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</row>
    <row r="3" spans="1:12" ht="17.05" customHeight="1" x14ac:dyDescent="0.15">
      <c r="A3" s="455"/>
      <c r="B3" s="455"/>
      <c r="C3" s="455"/>
      <c r="D3" s="455"/>
      <c r="E3" s="454"/>
      <c r="F3" s="454"/>
      <c r="G3" s="454"/>
      <c r="H3" s="454"/>
      <c r="I3" s="454"/>
      <c r="J3" s="465" t="s">
        <v>335</v>
      </c>
      <c r="K3" s="453"/>
      <c r="L3" s="453"/>
    </row>
    <row r="4" spans="1:12" ht="21.1" customHeight="1" x14ac:dyDescent="0.15">
      <c r="A4" s="451" t="s">
        <v>5</v>
      </c>
      <c r="B4" s="451" t="s">
        <v>336</v>
      </c>
      <c r="C4" s="451" t="s">
        <v>337</v>
      </c>
      <c r="D4" s="451" t="s">
        <v>338</v>
      </c>
      <c r="E4" s="451" t="s">
        <v>339</v>
      </c>
      <c r="F4" s="451" t="s">
        <v>340</v>
      </c>
      <c r="G4" s="451" t="s">
        <v>341</v>
      </c>
      <c r="H4" s="451" t="s">
        <v>342</v>
      </c>
      <c r="I4" s="451" t="s">
        <v>343</v>
      </c>
      <c r="J4" s="451" t="s">
        <v>344</v>
      </c>
      <c r="K4" s="451" t="s">
        <v>345</v>
      </c>
      <c r="L4" s="451" t="s">
        <v>346</v>
      </c>
    </row>
    <row r="5" spans="1:12" ht="19.9" customHeight="1" x14ac:dyDescent="0.15">
      <c r="A5" s="459" t="s">
        <v>347</v>
      </c>
      <c r="B5" s="463"/>
      <c r="C5" s="464">
        <v>50.38</v>
      </c>
      <c r="D5" s="463"/>
      <c r="E5" s="463"/>
      <c r="F5" s="463"/>
      <c r="G5" s="463"/>
      <c r="H5" s="463"/>
      <c r="I5" s="463"/>
      <c r="J5" s="463"/>
      <c r="K5" s="463"/>
      <c r="L5" s="463"/>
    </row>
    <row r="6" spans="1:12" ht="21.1" customHeight="1" x14ac:dyDescent="0.15">
      <c r="A6" s="460" t="s">
        <v>348</v>
      </c>
      <c r="B6" s="460" t="s">
        <v>349</v>
      </c>
      <c r="C6" s="461">
        <v>190000</v>
      </c>
      <c r="D6" s="460" t="s">
        <v>350</v>
      </c>
      <c r="E6" s="459" t="s">
        <v>351</v>
      </c>
      <c r="F6" s="459" t="s">
        <v>352</v>
      </c>
      <c r="G6" s="459" t="s">
        <v>353</v>
      </c>
      <c r="H6" s="459" t="s">
        <v>354</v>
      </c>
      <c r="I6" s="459" t="s">
        <v>355</v>
      </c>
      <c r="J6" s="459" t="s">
        <v>356</v>
      </c>
      <c r="K6" s="459" t="s">
        <v>357</v>
      </c>
      <c r="L6" s="459" t="s">
        <v>358</v>
      </c>
    </row>
    <row r="7" spans="1:12" ht="72.35" customHeight="1" x14ac:dyDescent="0.15">
      <c r="A7" s="460"/>
      <c r="B7" s="460"/>
      <c r="C7" s="461"/>
      <c r="D7" s="460"/>
      <c r="E7" s="459" t="s">
        <v>359</v>
      </c>
      <c r="F7" s="459" t="s">
        <v>360</v>
      </c>
      <c r="G7" s="459" t="s">
        <v>361</v>
      </c>
      <c r="H7" s="459" t="s">
        <v>362</v>
      </c>
      <c r="I7" s="459" t="s">
        <v>363</v>
      </c>
      <c r="J7" s="459" t="s">
        <v>356</v>
      </c>
      <c r="K7" s="459" t="s">
        <v>357</v>
      </c>
      <c r="L7" s="459" t="s">
        <v>364</v>
      </c>
    </row>
    <row r="8" spans="1:12" ht="92.7" customHeight="1" x14ac:dyDescent="0.15">
      <c r="A8" s="460"/>
      <c r="B8" s="460"/>
      <c r="C8" s="461"/>
      <c r="D8" s="460"/>
      <c r="E8" s="459" t="s">
        <v>351</v>
      </c>
      <c r="F8" s="459" t="s">
        <v>352</v>
      </c>
      <c r="G8" s="459" t="s">
        <v>365</v>
      </c>
      <c r="H8" s="459" t="s">
        <v>362</v>
      </c>
      <c r="I8" s="459" t="s">
        <v>355</v>
      </c>
      <c r="J8" s="459" t="s">
        <v>356</v>
      </c>
      <c r="K8" s="459" t="s">
        <v>357</v>
      </c>
      <c r="L8" s="459" t="s">
        <v>364</v>
      </c>
    </row>
    <row r="9" spans="1:12" ht="21.1" customHeight="1" x14ac:dyDescent="0.15">
      <c r="A9" s="460"/>
      <c r="B9" s="460"/>
      <c r="C9" s="461"/>
      <c r="D9" s="460"/>
      <c r="E9" s="459" t="s">
        <v>359</v>
      </c>
      <c r="F9" s="459" t="s">
        <v>366</v>
      </c>
      <c r="G9" s="459" t="s">
        <v>367</v>
      </c>
      <c r="H9" s="459" t="s">
        <v>362</v>
      </c>
      <c r="I9" s="459" t="s">
        <v>295</v>
      </c>
      <c r="J9" s="459" t="s">
        <v>368</v>
      </c>
      <c r="K9" s="459" t="s">
        <v>357</v>
      </c>
      <c r="L9" s="459" t="s">
        <v>364</v>
      </c>
    </row>
    <row r="10" spans="1:12" ht="21.1" customHeight="1" x14ac:dyDescent="0.15">
      <c r="A10" s="460"/>
      <c r="B10" s="460" t="s">
        <v>369</v>
      </c>
      <c r="C10" s="461">
        <f>9.5*10000</f>
        <v>95000</v>
      </c>
      <c r="D10" s="460" t="s">
        <v>350</v>
      </c>
      <c r="E10" s="459" t="s">
        <v>351</v>
      </c>
      <c r="F10" s="459" t="s">
        <v>352</v>
      </c>
      <c r="G10" s="459" t="s">
        <v>353</v>
      </c>
      <c r="H10" s="459" t="s">
        <v>354</v>
      </c>
      <c r="I10" s="459" t="s">
        <v>355</v>
      </c>
      <c r="J10" s="459" t="s">
        <v>356</v>
      </c>
      <c r="K10" s="459" t="s">
        <v>357</v>
      </c>
      <c r="L10" s="459" t="s">
        <v>358</v>
      </c>
    </row>
    <row r="11" spans="1:12" ht="21.1" customHeight="1" x14ac:dyDescent="0.15">
      <c r="A11" s="460"/>
      <c r="B11" s="460"/>
      <c r="C11" s="461"/>
      <c r="D11" s="460"/>
      <c r="E11" s="459" t="s">
        <v>359</v>
      </c>
      <c r="F11" s="459" t="s">
        <v>366</v>
      </c>
      <c r="G11" s="459" t="s">
        <v>367</v>
      </c>
      <c r="H11" s="459" t="s">
        <v>362</v>
      </c>
      <c r="I11" s="459" t="s">
        <v>295</v>
      </c>
      <c r="J11" s="459" t="s">
        <v>368</v>
      </c>
      <c r="K11" s="459" t="s">
        <v>357</v>
      </c>
      <c r="L11" s="459" t="s">
        <v>364</v>
      </c>
    </row>
    <row r="12" spans="1:12" ht="92.7" customHeight="1" x14ac:dyDescent="0.15">
      <c r="A12" s="460"/>
      <c r="B12" s="460"/>
      <c r="C12" s="461"/>
      <c r="D12" s="460"/>
      <c r="E12" s="459" t="s">
        <v>351</v>
      </c>
      <c r="F12" s="459" t="s">
        <v>352</v>
      </c>
      <c r="G12" s="459" t="s">
        <v>365</v>
      </c>
      <c r="H12" s="459" t="s">
        <v>362</v>
      </c>
      <c r="I12" s="459" t="s">
        <v>355</v>
      </c>
      <c r="J12" s="459" t="s">
        <v>356</v>
      </c>
      <c r="K12" s="459" t="s">
        <v>357</v>
      </c>
      <c r="L12" s="459" t="s">
        <v>364</v>
      </c>
    </row>
    <row r="13" spans="1:12" ht="72.35" customHeight="1" x14ac:dyDescent="0.15">
      <c r="A13" s="460"/>
      <c r="B13" s="460"/>
      <c r="C13" s="461"/>
      <c r="D13" s="460"/>
      <c r="E13" s="459" t="s">
        <v>359</v>
      </c>
      <c r="F13" s="459" t="s">
        <v>360</v>
      </c>
      <c r="G13" s="459" t="s">
        <v>361</v>
      </c>
      <c r="H13" s="459" t="s">
        <v>362</v>
      </c>
      <c r="I13" s="459" t="s">
        <v>363</v>
      </c>
      <c r="J13" s="459" t="s">
        <v>356</v>
      </c>
      <c r="K13" s="459" t="s">
        <v>357</v>
      </c>
      <c r="L13" s="459" t="s">
        <v>364</v>
      </c>
    </row>
    <row r="14" spans="1:12" ht="21.1" customHeight="1" x14ac:dyDescent="0.15">
      <c r="A14" s="460"/>
      <c r="B14" s="460" t="s">
        <v>317</v>
      </c>
      <c r="C14" s="461">
        <v>100000</v>
      </c>
      <c r="D14" s="460" t="s">
        <v>370</v>
      </c>
      <c r="E14" s="459" t="s">
        <v>351</v>
      </c>
      <c r="F14" s="459" t="s">
        <v>371</v>
      </c>
      <c r="G14" s="459" t="s">
        <v>372</v>
      </c>
      <c r="H14" s="459" t="s">
        <v>373</v>
      </c>
      <c r="I14" s="459" t="s">
        <v>374</v>
      </c>
      <c r="J14" s="459" t="s">
        <v>82</v>
      </c>
      <c r="K14" s="459" t="s">
        <v>374</v>
      </c>
      <c r="L14" s="459" t="s">
        <v>358</v>
      </c>
    </row>
    <row r="15" spans="1:12" ht="30.9" customHeight="1" x14ac:dyDescent="0.15">
      <c r="A15" s="460"/>
      <c r="B15" s="460"/>
      <c r="C15" s="461"/>
      <c r="D15" s="460"/>
      <c r="E15" s="459" t="s">
        <v>375</v>
      </c>
      <c r="F15" s="459" t="s">
        <v>376</v>
      </c>
      <c r="G15" s="459" t="s">
        <v>372</v>
      </c>
      <c r="H15" s="459" t="s">
        <v>373</v>
      </c>
      <c r="I15" s="459" t="s">
        <v>374</v>
      </c>
      <c r="J15" s="459" t="s">
        <v>82</v>
      </c>
      <c r="K15" s="459" t="s">
        <v>374</v>
      </c>
      <c r="L15" s="459" t="s">
        <v>358</v>
      </c>
    </row>
    <row r="16" spans="1:12" ht="21.1" customHeight="1" x14ac:dyDescent="0.15">
      <c r="A16" s="460"/>
      <c r="B16" s="460"/>
      <c r="C16" s="461"/>
      <c r="D16" s="460"/>
      <c r="E16" s="459" t="s">
        <v>359</v>
      </c>
      <c r="F16" s="459" t="s">
        <v>360</v>
      </c>
      <c r="G16" s="459" t="s">
        <v>372</v>
      </c>
      <c r="H16" s="459" t="s">
        <v>373</v>
      </c>
      <c r="I16" s="459" t="s">
        <v>374</v>
      </c>
      <c r="J16" s="459" t="s">
        <v>82</v>
      </c>
      <c r="K16" s="459" t="s">
        <v>374</v>
      </c>
      <c r="L16" s="459" t="s">
        <v>358</v>
      </c>
    </row>
    <row r="17" spans="1:12" ht="21.1" customHeight="1" x14ac:dyDescent="0.15">
      <c r="A17" s="460" t="s">
        <v>377</v>
      </c>
      <c r="B17" s="460" t="s">
        <v>349</v>
      </c>
      <c r="C17" s="461">
        <f>11.88*10000</f>
        <v>118800.00000000001</v>
      </c>
      <c r="D17" s="460" t="s">
        <v>350</v>
      </c>
      <c r="E17" s="459" t="s">
        <v>351</v>
      </c>
      <c r="F17" s="459" t="s">
        <v>352</v>
      </c>
      <c r="G17" s="459" t="s">
        <v>353</v>
      </c>
      <c r="H17" s="459" t="s">
        <v>354</v>
      </c>
      <c r="I17" s="459" t="s">
        <v>355</v>
      </c>
      <c r="J17" s="459" t="s">
        <v>356</v>
      </c>
      <c r="K17" s="459" t="s">
        <v>357</v>
      </c>
      <c r="L17" s="459" t="s">
        <v>358</v>
      </c>
    </row>
    <row r="18" spans="1:12" ht="21.1" customHeight="1" x14ac:dyDescent="0.15">
      <c r="A18" s="460"/>
      <c r="B18" s="460"/>
      <c r="C18" s="461"/>
      <c r="D18" s="460"/>
      <c r="E18" s="459" t="s">
        <v>359</v>
      </c>
      <c r="F18" s="459" t="s">
        <v>366</v>
      </c>
      <c r="G18" s="459" t="s">
        <v>367</v>
      </c>
      <c r="H18" s="459" t="s">
        <v>362</v>
      </c>
      <c r="I18" s="459" t="s">
        <v>295</v>
      </c>
      <c r="J18" s="459" t="s">
        <v>368</v>
      </c>
      <c r="K18" s="459" t="s">
        <v>357</v>
      </c>
      <c r="L18" s="459" t="s">
        <v>364</v>
      </c>
    </row>
    <row r="19" spans="1:12" ht="72.35" customHeight="1" x14ac:dyDescent="0.15">
      <c r="A19" s="460"/>
      <c r="B19" s="460"/>
      <c r="C19" s="461"/>
      <c r="D19" s="460"/>
      <c r="E19" s="459" t="s">
        <v>359</v>
      </c>
      <c r="F19" s="459" t="s">
        <v>360</v>
      </c>
      <c r="G19" s="459" t="s">
        <v>361</v>
      </c>
      <c r="H19" s="459" t="s">
        <v>362</v>
      </c>
      <c r="I19" s="459" t="s">
        <v>363</v>
      </c>
      <c r="J19" s="459" t="s">
        <v>356</v>
      </c>
      <c r="K19" s="459" t="s">
        <v>357</v>
      </c>
      <c r="L19" s="459" t="s">
        <v>364</v>
      </c>
    </row>
    <row r="20" spans="1:12" ht="92.7" customHeight="1" x14ac:dyDescent="0.15">
      <c r="A20" s="460"/>
      <c r="B20" s="460"/>
      <c r="C20" s="461"/>
      <c r="D20" s="460"/>
      <c r="E20" s="459" t="s">
        <v>351</v>
      </c>
      <c r="F20" s="459" t="s">
        <v>352</v>
      </c>
      <c r="G20" s="459" t="s">
        <v>365</v>
      </c>
      <c r="H20" s="459" t="s">
        <v>362</v>
      </c>
      <c r="I20" s="459" t="s">
        <v>355</v>
      </c>
      <c r="J20" s="459" t="s">
        <v>356</v>
      </c>
      <c r="K20" s="459" t="s">
        <v>357</v>
      </c>
      <c r="L20" s="459" t="s">
        <v>364</v>
      </c>
    </row>
  </sheetData>
  <mergeCells count="17">
    <mergeCell ref="A2:L2"/>
    <mergeCell ref="A3:D3"/>
    <mergeCell ref="J3:L3"/>
    <mergeCell ref="A6:A16"/>
    <mergeCell ref="B6:B9"/>
    <mergeCell ref="C6:C9"/>
    <mergeCell ref="D6:D9"/>
    <mergeCell ref="B10:B13"/>
    <mergeCell ref="C10:C13"/>
    <mergeCell ref="D10:D13"/>
    <mergeCell ref="B14:B16"/>
    <mergeCell ref="C14:C16"/>
    <mergeCell ref="D14:D16"/>
    <mergeCell ref="A17:A20"/>
    <mergeCell ref="B17:B20"/>
    <mergeCell ref="C17:C20"/>
    <mergeCell ref="D17:D20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tabSelected="1" zoomScaleNormal="100" topLeftCell="A1" workbookViewId="0">
      <selection activeCell="K8" activeCellId="0" sqref="K8"/>
    </sheetView>
  </sheetViews>
  <sheetFormatPr defaultRowHeight="11.25" defaultColWidth="9.0" x14ac:dyDescent="0.15"/>
  <cols>
    <col min="1" max="2" width="9.333333333333334"/>
    <col min="3" max="3" width="8.833333333333334" customWidth="1"/>
    <col min="4" max="4" width="18.0" customWidth="1"/>
    <col min="5" max="5" width="38.0" customWidth="1"/>
    <col min="6" max="6" width="24.833333333333332" customWidth="1"/>
    <col min="7" max="7" width="17.333333333333332" customWidth="1"/>
    <col min="8" max="8" width="18.166666666666668" customWidth="1"/>
  </cols>
  <sheetData>
    <row r="1" spans="1:8" ht="45.2" customHeight="1" x14ac:dyDescent="0.15">
      <c r="A1" s="473" t="s">
        <v>378</v>
      </c>
      <c r="B1" s="473"/>
      <c r="C1" s="473"/>
      <c r="D1" s="473"/>
      <c r="E1" s="473"/>
      <c r="F1" s="473"/>
      <c r="G1" s="473"/>
      <c r="H1" s="473"/>
    </row>
    <row r="2" spans="1:8" ht="14.3" customHeight="1" x14ac:dyDescent="0.15">
      <c r="A2" s="472" t="s">
        <v>379</v>
      </c>
      <c r="B2" s="472"/>
      <c r="C2" s="472"/>
      <c r="D2" s="472"/>
      <c r="E2" s="472"/>
      <c r="F2" s="472"/>
      <c r="G2" s="472"/>
      <c r="H2" s="472"/>
    </row>
    <row r="3" spans="1:8" ht="14.3" customHeight="1" x14ac:dyDescent="0.15">
      <c r="A3" s="471"/>
      <c r="B3" s="471"/>
      <c r="C3" s="471"/>
      <c r="D3" s="471"/>
      <c r="E3" s="471"/>
      <c r="F3" s="471"/>
      <c r="G3" s="471"/>
      <c r="H3" s="471"/>
    </row>
    <row r="4" spans="1:8" ht="28.45" customHeight="1" x14ac:dyDescent="0.15">
      <c r="A4" s="468" t="s">
        <v>380</v>
      </c>
      <c r="B4" s="468"/>
      <c r="C4" s="468"/>
      <c r="D4" s="468" t="s">
        <v>381</v>
      </c>
      <c r="E4" s="468"/>
      <c r="F4" s="468"/>
      <c r="G4" s="468"/>
      <c r="H4" s="468"/>
    </row>
    <row r="5" spans="1:8" ht="28.45" customHeight="1" x14ac:dyDescent="0.15">
      <c r="A5" s="468" t="s">
        <v>382</v>
      </c>
      <c r="B5" s="468" t="s">
        <v>383</v>
      </c>
      <c r="C5" s="468"/>
      <c r="D5" s="468" t="s">
        <v>384</v>
      </c>
      <c r="E5" s="468"/>
      <c r="F5" s="468"/>
      <c r="G5" s="468"/>
      <c r="H5" s="468"/>
    </row>
    <row r="6" spans="1:8" ht="255.74611" customHeight="1" x14ac:dyDescent="0.15">
      <c r="A6" s="468"/>
      <c r="B6" s="466" t="s">
        <v>385</v>
      </c>
      <c r="C6" s="466"/>
      <c r="D6" s="466" t="s">
        <v>386</v>
      </c>
      <c r="E6" s="466"/>
      <c r="F6" s="466"/>
      <c r="G6" s="466"/>
      <c r="H6" s="466"/>
    </row>
    <row r="7" spans="1:8" ht="28.45" customHeight="1" x14ac:dyDescent="0.15">
      <c r="A7" s="468"/>
      <c r="B7" s="468" t="s">
        <v>387</v>
      </c>
      <c r="C7" s="468"/>
      <c r="D7" s="468"/>
      <c r="E7" s="468"/>
      <c r="F7" s="469" t="s">
        <v>388</v>
      </c>
      <c r="G7" s="469" t="s">
        <v>389</v>
      </c>
      <c r="H7" s="469" t="s">
        <v>390</v>
      </c>
    </row>
    <row r="8" spans="1:8" ht="28.45" customHeight="1" x14ac:dyDescent="0.15">
      <c r="A8" s="468"/>
      <c r="B8" s="468"/>
      <c r="C8" s="468"/>
      <c r="D8" s="468"/>
      <c r="E8" s="468"/>
      <c r="F8" s="165">
        <v>2285116.6</v>
      </c>
      <c r="G8" s="165">
        <v>2285116.6</v>
      </c>
      <c r="H8" s="470">
        <v>0</v>
      </c>
    </row>
    <row r="9" spans="1:8" ht="116.998215" customHeight="1" x14ac:dyDescent="0.15">
      <c r="A9" s="469" t="s">
        <v>391</v>
      </c>
      <c r="B9" s="466" t="s">
        <v>392</v>
      </c>
      <c r="C9" s="466"/>
      <c r="D9" s="466"/>
      <c r="E9" s="466"/>
      <c r="F9" s="466"/>
      <c r="G9" s="466"/>
      <c r="H9" s="466"/>
    </row>
    <row r="10" spans="1:8" ht="28.45" customHeight="1" x14ac:dyDescent="0.15">
      <c r="A10" s="468" t="s">
        <v>393</v>
      </c>
      <c r="B10" s="469" t="s">
        <v>339</v>
      </c>
      <c r="C10" s="468" t="s">
        <v>340</v>
      </c>
      <c r="D10" s="468"/>
      <c r="E10" s="468" t="s">
        <v>341</v>
      </c>
      <c r="F10" s="468"/>
      <c r="G10" s="468" t="s">
        <v>394</v>
      </c>
      <c r="H10" s="468"/>
    </row>
    <row r="11" spans="1:8" ht="28.45" customHeight="1" x14ac:dyDescent="0.15">
      <c r="A11" s="468"/>
      <c r="B11" s="467" t="s">
        <v>351</v>
      </c>
      <c r="C11" s="466" t="s">
        <v>352</v>
      </c>
      <c r="D11" s="466"/>
      <c r="E11" s="466" t="s">
        <v>395</v>
      </c>
      <c r="F11" s="466"/>
      <c r="G11" s="466" t="s">
        <v>396</v>
      </c>
      <c r="H11" s="466"/>
    </row>
    <row r="12" spans="1:8" ht="28.45" customHeight="1" x14ac:dyDescent="0.15">
      <c r="A12" s="468"/>
      <c r="B12" s="467" t="s">
        <v>375</v>
      </c>
      <c r="C12" s="466" t="s">
        <v>376</v>
      </c>
      <c r="D12" s="466"/>
      <c r="E12" s="466" t="s">
        <v>397</v>
      </c>
      <c r="F12" s="466"/>
      <c r="G12" s="466" t="s">
        <v>398</v>
      </c>
      <c r="H12" s="466"/>
    </row>
  </sheetData>
  <mergeCells count="22">
    <mergeCell ref="A1:H1"/>
    <mergeCell ref="A2:H2"/>
    <mergeCell ref="A3:H3"/>
    <mergeCell ref="A4:C4"/>
    <mergeCell ref="D4:H4"/>
    <mergeCell ref="A5:A8"/>
    <mergeCell ref="B5:C5"/>
    <mergeCell ref="D5:H5"/>
    <mergeCell ref="B6:C6"/>
    <mergeCell ref="D6:H6"/>
    <mergeCell ref="B7:E8"/>
    <mergeCell ref="B9:H9"/>
    <mergeCell ref="A10:A12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E43"/>
  <sheetViews>
    <sheetView showGridLines="0" showZeros="0" zoomScaleNormal="100" topLeftCell="A10" workbookViewId="0">
      <selection activeCell="D41" activeCellId="0" sqref="D41"/>
    </sheetView>
  </sheetViews>
  <sheetFormatPr defaultRowHeight="20.25" customHeight="1" defaultColWidth="8.500129699707031" x14ac:dyDescent="0.15"/>
  <cols>
    <col min="1" max="3" width="36.5" customWidth="1"/>
    <col min="4" max="4" width="36.5" customWidth="1" style="220"/>
    <col min="5" max="8" width="8.5"/>
  </cols>
  <sheetData>
    <row r="1" spans="1:31" ht="20.35" customHeight="1" x14ac:dyDescent="0.15">
      <c r="A1" s="150"/>
      <c r="B1" s="150"/>
      <c r="C1" s="150"/>
      <c r="D1" s="260" t="s">
        <v>3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1" ht="20.35" customHeight="1" x14ac:dyDescent="0.15">
      <c r="A2" s="328" t="s">
        <v>4</v>
      </c>
      <c r="B2" s="328"/>
      <c r="C2" s="328"/>
      <c r="D2" s="327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</row>
    <row r="3" spans="1:31" ht="20.35" customHeight="1" x14ac:dyDescent="0.15">
      <c r="A3" s="151" t="s">
        <v>5</v>
      </c>
      <c r="B3" s="152"/>
      <c r="C3" s="56"/>
      <c r="D3" s="260" t="s">
        <v>6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</row>
    <row r="4" spans="1:31" ht="15.0" customHeight="1" x14ac:dyDescent="0.15">
      <c r="A4" s="330" t="s">
        <v>7</v>
      </c>
      <c r="B4" s="329"/>
      <c r="C4" s="330" t="s">
        <v>8</v>
      </c>
      <c r="D4" s="331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</row>
    <row r="5" spans="1:31" ht="15.0" customHeight="1" x14ac:dyDescent="0.15">
      <c r="A5" s="156" t="s">
        <v>9</v>
      </c>
      <c r="B5" s="157" t="s">
        <v>10</v>
      </c>
      <c r="C5" s="156" t="s">
        <v>9</v>
      </c>
      <c r="D5" s="262" t="s">
        <v>10</v>
      </c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</row>
    <row r="6" spans="1:31" ht="15.0" customHeight="1" x14ac:dyDescent="0.15">
      <c r="A6" s="160" t="s">
        <v>11</v>
      </c>
      <c r="B6" s="263">
        <v>2285116.6</v>
      </c>
      <c r="C6" s="181" t="s">
        <v>12</v>
      </c>
      <c r="D6" s="165">
        <v>1698187.1</v>
      </c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</row>
    <row r="7" spans="1:31" ht="15.0" customHeight="1" x14ac:dyDescent="0.15">
      <c r="A7" s="160" t="s">
        <v>13</v>
      </c>
      <c r="B7" s="263"/>
      <c r="C7" s="181" t="s">
        <v>14</v>
      </c>
      <c r="D7" s="16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</row>
    <row r="8" spans="1:31" ht="15.0" customHeight="1" x14ac:dyDescent="0.15">
      <c r="A8" s="160" t="s">
        <v>15</v>
      </c>
      <c r="B8" s="263"/>
      <c r="C8" s="181" t="s">
        <v>16</v>
      </c>
      <c r="D8" s="16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</row>
    <row r="9" spans="1:31" ht="15.0" customHeight="1" x14ac:dyDescent="0.15">
      <c r="A9" s="160" t="s">
        <v>17</v>
      </c>
      <c r="B9" s="263"/>
      <c r="C9" s="181" t="s">
        <v>18</v>
      </c>
      <c r="D9" s="16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</row>
    <row r="10" spans="1:31" ht="15.0" customHeight="1" x14ac:dyDescent="0.15">
      <c r="A10" s="160" t="s">
        <v>19</v>
      </c>
      <c r="B10" s="263"/>
      <c r="C10" s="181" t="s">
        <v>20</v>
      </c>
      <c r="D10" s="16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</row>
    <row r="11" spans="1:31" ht="15.0" customHeight="1" x14ac:dyDescent="0.15">
      <c r="A11" s="160" t="s">
        <v>21</v>
      </c>
      <c r="B11" s="263"/>
      <c r="C11" s="181" t="s">
        <v>22</v>
      </c>
      <c r="D11" s="16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</row>
    <row r="12" spans="1:31" ht="15.0" customHeight="1" x14ac:dyDescent="0.15">
      <c r="A12" s="160"/>
      <c r="B12" s="263"/>
      <c r="C12" s="181" t="s">
        <v>23</v>
      </c>
      <c r="D12" s="16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</row>
    <row r="13" spans="1:31" ht="15.0" customHeight="1" x14ac:dyDescent="0.15">
      <c r="A13" s="173"/>
      <c r="B13" s="263"/>
      <c r="C13" s="181" t="s">
        <v>24</v>
      </c>
      <c r="D13" s="165">
        <v>281002.84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</row>
    <row r="14" spans="1:31" ht="15.0" customHeight="1" x14ac:dyDescent="0.15">
      <c r="A14" s="173"/>
      <c r="B14" s="263"/>
      <c r="C14" s="181" t="s">
        <v>25</v>
      </c>
      <c r="D14" s="16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</row>
    <row r="15" spans="1:31" ht="15.0" customHeight="1" x14ac:dyDescent="0.15">
      <c r="A15" s="173"/>
      <c r="B15" s="264"/>
      <c r="C15" s="181" t="s">
        <v>26</v>
      </c>
      <c r="D15" s="165">
        <v>117130.4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</row>
    <row r="16" spans="1:31" ht="15.0" customHeight="1" x14ac:dyDescent="0.15">
      <c r="A16" s="173"/>
      <c r="B16" s="265"/>
      <c r="C16" s="181" t="s">
        <v>27</v>
      </c>
      <c r="D16" s="16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</row>
    <row r="17" spans="1:31" ht="15.0" customHeight="1" x14ac:dyDescent="0.15">
      <c r="A17" s="173"/>
      <c r="B17" s="265"/>
      <c r="C17" s="181" t="s">
        <v>28</v>
      </c>
      <c r="D17" s="16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</row>
    <row r="18" spans="1:31" ht="15.0" customHeight="1" x14ac:dyDescent="0.15">
      <c r="A18" s="173"/>
      <c r="B18" s="265"/>
      <c r="C18" s="181" t="s">
        <v>29</v>
      </c>
      <c r="D18" s="16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</row>
    <row r="19" spans="1:31" ht="15.0" customHeight="1" x14ac:dyDescent="0.15">
      <c r="A19" s="173"/>
      <c r="B19" s="265"/>
      <c r="C19" s="181" t="s">
        <v>30</v>
      </c>
      <c r="D19" s="16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</row>
    <row r="20" spans="1:31" ht="15.0" customHeight="1" x14ac:dyDescent="0.15">
      <c r="A20" s="173"/>
      <c r="B20" s="265"/>
      <c r="C20" s="181" t="s">
        <v>31</v>
      </c>
      <c r="D20" s="16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</row>
    <row r="21" spans="1:31" ht="15.0" customHeight="1" x14ac:dyDescent="0.15">
      <c r="A21" s="173"/>
      <c r="B21" s="265"/>
      <c r="C21" s="181" t="s">
        <v>32</v>
      </c>
      <c r="D21" s="16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</row>
    <row r="22" spans="1:31" ht="15.0" customHeight="1" x14ac:dyDescent="0.15">
      <c r="A22" s="173"/>
      <c r="B22" s="265"/>
      <c r="C22" s="181" t="s">
        <v>33</v>
      </c>
      <c r="D22" s="16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</row>
    <row r="23" spans="1:31" ht="15.0" customHeight="1" x14ac:dyDescent="0.15">
      <c r="A23" s="173"/>
      <c r="B23" s="265"/>
      <c r="C23" s="181" t="s">
        <v>34</v>
      </c>
      <c r="D23" s="16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</row>
    <row r="24" spans="1:31" ht="15.0" customHeight="1" x14ac:dyDescent="0.15">
      <c r="A24" s="173"/>
      <c r="B24" s="265"/>
      <c r="C24" s="181" t="s">
        <v>35</v>
      </c>
      <c r="D24" s="16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</row>
    <row r="25" spans="1:31" ht="15.0" customHeight="1" x14ac:dyDescent="0.15">
      <c r="A25" s="173"/>
      <c r="B25" s="265"/>
      <c r="C25" s="181" t="s">
        <v>36</v>
      </c>
      <c r="D25" s="165">
        <v>188796.26</v>
      </c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</row>
    <row r="26" spans="1:31" ht="15.0" customHeight="1" x14ac:dyDescent="0.15">
      <c r="A26" s="160"/>
      <c r="B26" s="265"/>
      <c r="C26" s="181" t="s">
        <v>37</v>
      </c>
      <c r="D26" s="16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</row>
    <row r="27" spans="1:31" ht="15.0" customHeight="1" x14ac:dyDescent="0.15">
      <c r="A27" s="160"/>
      <c r="B27" s="265"/>
      <c r="C27" s="181" t="s">
        <v>38</v>
      </c>
      <c r="D27" s="16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</row>
    <row r="28" spans="1:31" ht="15.0" customHeight="1" x14ac:dyDescent="0.15">
      <c r="A28" s="160"/>
      <c r="B28" s="265"/>
      <c r="C28" s="181" t="s">
        <v>39</v>
      </c>
      <c r="D28" s="16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</row>
    <row r="29" spans="1:31" ht="15.0" customHeight="1" x14ac:dyDescent="0.15">
      <c r="A29" s="160"/>
      <c r="B29" s="265"/>
      <c r="C29" s="181" t="s">
        <v>40</v>
      </c>
      <c r="D29" s="16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</row>
    <row r="30" spans="1:31" ht="15.0" customHeight="1" x14ac:dyDescent="0.15">
      <c r="A30" s="160"/>
      <c r="B30" s="265"/>
      <c r="C30" s="181" t="s">
        <v>41</v>
      </c>
      <c r="D30" s="16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</row>
    <row r="31" spans="1:31" ht="15.0" customHeight="1" x14ac:dyDescent="0.15">
      <c r="A31" s="160"/>
      <c r="B31" s="265"/>
      <c r="C31" s="181" t="s">
        <v>42</v>
      </c>
      <c r="D31" s="16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</row>
    <row r="32" spans="1:31" ht="15.0" customHeight="1" x14ac:dyDescent="0.15">
      <c r="A32" s="160"/>
      <c r="B32" s="265"/>
      <c r="C32" s="181" t="s">
        <v>43</v>
      </c>
      <c r="D32" s="16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</row>
    <row r="33" spans="1:31" ht="15.0" customHeight="1" x14ac:dyDescent="0.15">
      <c r="A33" s="160"/>
      <c r="B33" s="265"/>
      <c r="C33" s="181" t="s">
        <v>44</v>
      </c>
      <c r="D33" s="16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</row>
    <row r="34" spans="1:31" ht="15.0" customHeight="1" x14ac:dyDescent="0.15">
      <c r="A34" s="160"/>
      <c r="B34" s="265"/>
      <c r="C34" s="181" t="s">
        <v>45</v>
      </c>
      <c r="D34" s="16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</row>
    <row r="35" spans="1:31" ht="15.0" customHeight="1" x14ac:dyDescent="0.15">
      <c r="A35" s="160"/>
      <c r="B35" s="265"/>
      <c r="C35" s="181" t="s">
        <v>46</v>
      </c>
      <c r="D35" s="16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</row>
    <row r="36" spans="1:31" ht="15.0" customHeight="1" x14ac:dyDescent="0.15">
      <c r="A36" s="177" t="s">
        <v>47</v>
      </c>
      <c r="B36" s="265">
        <f>SUM(B6:B34)</f>
        <v>2285116.6</v>
      </c>
      <c r="C36" s="178" t="s">
        <v>48</v>
      </c>
      <c r="D36" s="165">
        <f>SUM(D6:D34)</f>
        <v>2285116.6</v>
      </c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</row>
    <row r="37" spans="1:31" ht="15.0" customHeight="1" x14ac:dyDescent="0.15">
      <c r="A37" s="160" t="s">
        <v>49</v>
      </c>
      <c r="B37" s="265"/>
      <c r="C37" s="181" t="s">
        <v>50</v>
      </c>
      <c r="D37" s="16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</row>
    <row r="38" spans="1:31" ht="15.0" customHeight="1" x14ac:dyDescent="0.15">
      <c r="A38" s="160" t="s">
        <v>51</v>
      </c>
      <c r="B38" s="265"/>
      <c r="C38" s="181" t="s">
        <v>52</v>
      </c>
      <c r="D38" s="165"/>
      <c r="E38" s="195"/>
      <c r="F38" s="195"/>
      <c r="G38" s="266" t="s">
        <v>53</v>
      </c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</row>
    <row r="39" spans="1:31" ht="15.0" customHeight="1" x14ac:dyDescent="0.15">
      <c r="A39" s="160"/>
      <c r="B39" s="265"/>
      <c r="C39" s="181" t="s">
        <v>54</v>
      </c>
      <c r="D39" s="16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</row>
    <row r="40" spans="1:31" ht="15.0" customHeight="1" x14ac:dyDescent="0.15">
      <c r="A40" s="160"/>
      <c r="B40" s="267"/>
      <c r="C40" s="181"/>
      <c r="D40" s="165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</row>
    <row r="41" spans="1:31" ht="15.0" customHeight="1" x14ac:dyDescent="0.15">
      <c r="A41" s="177" t="s">
        <v>55</v>
      </c>
      <c r="B41" s="268">
        <f>SUM(B36:B38)</f>
        <v>2285116.6</v>
      </c>
      <c r="C41" s="178" t="s">
        <v>56</v>
      </c>
      <c r="D41" s="165">
        <f>SUM(D36,D37,D39)</f>
        <v>2285116.6</v>
      </c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</row>
    <row r="42" spans="1:31" ht="20.35" customHeight="1" x14ac:dyDescent="0.15">
      <c r="A42" s="192"/>
      <c r="B42" s="269"/>
      <c r="C42" s="194"/>
      <c r="D42" s="27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</row>
    <row r="43" spans="1:2" ht="11.25" customHeight="1" x14ac:dyDescent="0.15">
      <c r="B43" s="53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77" orientation="landscape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T33"/>
  <sheetViews>
    <sheetView showGridLines="0" showZeros="0" zoomScaleNormal="100" topLeftCell="A10" workbookViewId="0">
      <selection activeCell="K14" activeCellId="0" sqref="K14"/>
    </sheetView>
  </sheetViews>
  <sheetFormatPr defaultRowHeight="12.75" customHeight="1" defaultColWidth="9.000137329101562" x14ac:dyDescent="0.15"/>
  <cols>
    <col min="1" max="1" width="4.833333333333333" customWidth="1"/>
    <col min="2" max="2" width="6.666666666666667" customWidth="1"/>
    <col min="3" max="3" width="8.833333333333334" customWidth="1"/>
    <col min="4" max="4" width="9.166666666666666" customWidth="1"/>
    <col min="5" max="5" width="38.0" customWidth="1"/>
    <col min="6" max="6" width="17.666666666666668" customWidth="1" style="220"/>
    <col min="7" max="7" width="15.5" customWidth="1"/>
    <col min="8" max="8" width="14.833333333333334" customWidth="1" style="220"/>
    <col min="9" max="15" width="14.833333333333334" customWidth="1"/>
    <col min="16" max="18" width="12.333333333333334" customWidth="1"/>
    <col min="19" max="19" width="16.0" customWidth="1"/>
    <col min="20" max="20" width="17.0" customWidth="1"/>
  </cols>
  <sheetData>
    <row r="1" spans="1:20" ht="19.9" customHeight="1" x14ac:dyDescent="0.15">
      <c r="A1" s="18"/>
      <c r="B1" s="19"/>
      <c r="C1" s="19"/>
      <c r="D1" s="19"/>
      <c r="E1" s="19"/>
      <c r="F1" s="221"/>
      <c r="G1" s="19"/>
      <c r="H1" s="221"/>
      <c r="I1" s="19"/>
      <c r="J1" s="19"/>
      <c r="K1" s="19"/>
      <c r="L1" s="19"/>
      <c r="M1" s="19"/>
      <c r="N1" s="19"/>
      <c r="O1" s="19"/>
      <c r="P1" s="19"/>
      <c r="Q1" s="19"/>
      <c r="R1" s="19"/>
      <c r="S1" s="119"/>
      <c r="T1" s="20" t="s">
        <v>57</v>
      </c>
    </row>
    <row r="2" spans="1:20" ht="19.9" customHeight="1" x14ac:dyDescent="0.15">
      <c r="A2" s="328" t="s">
        <v>58</v>
      </c>
      <c r="B2" s="328"/>
      <c r="C2" s="328"/>
      <c r="D2" s="328"/>
      <c r="E2" s="328"/>
      <c r="F2" s="327"/>
      <c r="G2" s="328"/>
      <c r="H2" s="327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</row>
    <row r="3" spans="1:20" ht="19.9" customHeight="1" x14ac:dyDescent="0.15">
      <c r="A3" s="223" t="s">
        <v>5</v>
      </c>
      <c r="B3" s="223"/>
      <c r="C3" s="223"/>
      <c r="D3" s="223"/>
      <c r="E3" s="22"/>
      <c r="F3" s="224"/>
      <c r="G3" s="18"/>
      <c r="H3" s="224"/>
      <c r="I3" s="18"/>
      <c r="J3" s="19"/>
      <c r="K3" s="19"/>
      <c r="L3" s="19"/>
      <c r="M3" s="19"/>
      <c r="N3" s="19"/>
      <c r="O3" s="19"/>
      <c r="P3" s="19"/>
      <c r="Q3" s="19"/>
      <c r="R3" s="19"/>
      <c r="S3" s="50"/>
      <c r="T3" s="24" t="s">
        <v>6</v>
      </c>
    </row>
    <row r="4" spans="1:20" ht="19.9" customHeight="1" x14ac:dyDescent="0.15">
      <c r="A4" s="334" t="s">
        <v>59</v>
      </c>
      <c r="B4" s="333"/>
      <c r="C4" s="333"/>
      <c r="D4" s="333"/>
      <c r="E4" s="332"/>
      <c r="F4" s="348" t="s">
        <v>60</v>
      </c>
      <c r="G4" s="349" t="s">
        <v>61</v>
      </c>
      <c r="H4" s="337" t="s">
        <v>62</v>
      </c>
      <c r="I4" s="336"/>
      <c r="J4" s="335"/>
      <c r="K4" s="339" t="s">
        <v>63</v>
      </c>
      <c r="L4" s="338"/>
      <c r="M4" s="359" t="s">
        <v>64</v>
      </c>
      <c r="N4" s="342" t="s">
        <v>65</v>
      </c>
      <c r="O4" s="341"/>
      <c r="P4" s="341"/>
      <c r="Q4" s="341"/>
      <c r="R4" s="340"/>
      <c r="S4" s="339" t="s">
        <v>66</v>
      </c>
      <c r="T4" s="338" t="s">
        <v>67</v>
      </c>
    </row>
    <row r="5" spans="1:20" ht="19.9" customHeight="1" x14ac:dyDescent="0.15">
      <c r="A5" s="334" t="s">
        <v>68</v>
      </c>
      <c r="B5" s="333"/>
      <c r="C5" s="332"/>
      <c r="D5" s="344" t="s">
        <v>69</v>
      </c>
      <c r="E5" s="345" t="s">
        <v>70</v>
      </c>
      <c r="F5" s="347"/>
      <c r="G5" s="349"/>
      <c r="H5" s="351" t="s">
        <v>62</v>
      </c>
      <c r="I5" s="353" t="s">
        <v>71</v>
      </c>
      <c r="J5" s="353" t="s">
        <v>72</v>
      </c>
      <c r="K5" s="355" t="s">
        <v>73</v>
      </c>
      <c r="L5" s="338" t="s">
        <v>74</v>
      </c>
      <c r="M5" s="358"/>
      <c r="N5" s="360" t="s">
        <v>75</v>
      </c>
      <c r="O5" s="360" t="s">
        <v>76</v>
      </c>
      <c r="P5" s="360" t="s">
        <v>77</v>
      </c>
      <c r="Q5" s="360" t="s">
        <v>78</v>
      </c>
      <c r="R5" s="360" t="s">
        <v>79</v>
      </c>
      <c r="S5" s="338"/>
      <c r="T5" s="338"/>
    </row>
    <row r="6" spans="1:20" ht="30.9" customHeight="1" x14ac:dyDescent="0.15">
      <c r="A6" s="34" t="s">
        <v>80</v>
      </c>
      <c r="B6" s="33" t="s">
        <v>81</v>
      </c>
      <c r="C6" s="35" t="s">
        <v>82</v>
      </c>
      <c r="D6" s="343"/>
      <c r="E6" s="343"/>
      <c r="F6" s="346"/>
      <c r="G6" s="343"/>
      <c r="H6" s="350"/>
      <c r="I6" s="352"/>
      <c r="J6" s="352"/>
      <c r="K6" s="354"/>
      <c r="L6" s="356"/>
      <c r="M6" s="357"/>
      <c r="N6" s="356"/>
      <c r="O6" s="356"/>
      <c r="P6" s="356"/>
      <c r="Q6" s="356"/>
      <c r="R6" s="356"/>
      <c r="S6" s="356"/>
      <c r="T6" s="356"/>
    </row>
    <row r="7" spans="1:20" ht="30.9" customHeight="1" x14ac:dyDescent="0.15">
      <c r="A7" s="14"/>
      <c r="B7" s="231"/>
      <c r="C7" s="14"/>
      <c r="D7" s="14">
        <v>106</v>
      </c>
      <c r="E7" s="32" t="s">
        <v>60</v>
      </c>
      <c r="F7" s="232">
        <f>SUM(F8:F15)</f>
        <v>2285116.5999999996</v>
      </c>
      <c r="G7" s="233">
        <f>SUM(G8:G15)</f>
        <v>0</v>
      </c>
      <c r="H7" s="232">
        <f>F7</f>
        <v>2285116.5999999996</v>
      </c>
      <c r="I7" s="35"/>
      <c r="J7" s="249"/>
      <c r="K7" s="250"/>
      <c r="L7" s="37"/>
      <c r="M7" s="251"/>
      <c r="N7" s="38"/>
      <c r="O7" s="100"/>
      <c r="P7" s="37"/>
      <c r="Q7" s="37"/>
      <c r="R7" s="38"/>
      <c r="S7" s="257"/>
      <c r="T7" s="257"/>
    </row>
    <row r="8" spans="1:20" ht="19.9" customHeight="1" x14ac:dyDescent="0.15">
      <c r="A8" s="234" t="s">
        <v>83</v>
      </c>
      <c r="B8" s="234" t="s">
        <v>84</v>
      </c>
      <c r="C8" s="234" t="s">
        <v>85</v>
      </c>
      <c r="D8" s="234" t="s">
        <v>86</v>
      </c>
      <c r="E8" s="234" t="s">
        <v>87</v>
      </c>
      <c r="F8" s="232">
        <f>H8</f>
        <v>1162033.71</v>
      </c>
      <c r="G8" s="233"/>
      <c r="H8" s="232">
        <v>1162033.71</v>
      </c>
      <c r="I8" s="233"/>
      <c r="J8" s="252"/>
      <c r="K8" s="253"/>
      <c r="L8" s="254"/>
      <c r="M8" s="254"/>
      <c r="N8" s="255"/>
      <c r="O8" s="253"/>
      <c r="P8" s="254"/>
      <c r="Q8" s="254"/>
      <c r="R8" s="258"/>
      <c r="S8" s="259"/>
      <c r="T8" s="259"/>
    </row>
    <row r="9" spans="1:20" ht="19.9" customHeight="1" x14ac:dyDescent="0.15">
      <c r="A9" s="81" t="s">
        <v>83</v>
      </c>
      <c r="B9" s="81" t="s">
        <v>84</v>
      </c>
      <c r="C9" s="81" t="s">
        <v>88</v>
      </c>
      <c r="D9" s="81" t="s">
        <v>86</v>
      </c>
      <c r="E9" s="234" t="s">
        <v>89</v>
      </c>
      <c r="F9" s="232">
        <v>536153.39</v>
      </c>
      <c r="G9" s="233"/>
      <c r="H9" s="232">
        <v>536153.39</v>
      </c>
      <c r="I9" s="233"/>
      <c r="J9" s="252"/>
      <c r="K9" s="253"/>
      <c r="L9" s="254"/>
      <c r="M9" s="254"/>
      <c r="N9" s="255"/>
      <c r="O9" s="253"/>
      <c r="P9" s="254"/>
      <c r="Q9" s="254"/>
      <c r="R9" s="258"/>
      <c r="S9" s="259"/>
      <c r="T9" s="259"/>
    </row>
    <row r="10" spans="1:20" ht="19.9" customHeight="1" x14ac:dyDescent="0.15">
      <c r="A10" s="81" t="s">
        <v>90</v>
      </c>
      <c r="B10" s="81" t="s">
        <v>91</v>
      </c>
      <c r="C10" s="81" t="s">
        <v>91</v>
      </c>
      <c r="D10" s="81" t="s">
        <v>86</v>
      </c>
      <c r="E10" s="234" t="s">
        <v>92</v>
      </c>
      <c r="F10" s="232">
        <v>187449.47</v>
      </c>
      <c r="G10" s="233"/>
      <c r="H10" s="232">
        <v>187449.47</v>
      </c>
      <c r="I10" s="233"/>
      <c r="J10" s="252"/>
      <c r="K10" s="253"/>
      <c r="L10" s="254"/>
      <c r="M10" s="254"/>
      <c r="N10" s="255"/>
      <c r="O10" s="253"/>
      <c r="P10" s="254"/>
      <c r="Q10" s="254"/>
      <c r="R10" s="258"/>
      <c r="S10" s="259"/>
      <c r="T10" s="259"/>
    </row>
    <row r="11" spans="1:20" ht="19.9" customHeight="1" x14ac:dyDescent="0.15">
      <c r="A11" s="81" t="s">
        <v>90</v>
      </c>
      <c r="B11" s="81" t="s">
        <v>91</v>
      </c>
      <c r="C11" s="81" t="s">
        <v>93</v>
      </c>
      <c r="D11" s="81" t="s">
        <v>86</v>
      </c>
      <c r="E11" s="234" t="s">
        <v>94</v>
      </c>
      <c r="F11" s="232">
        <v>93553.37</v>
      </c>
      <c r="G11" s="233"/>
      <c r="H11" s="232">
        <v>93553.37</v>
      </c>
      <c r="I11" s="233"/>
      <c r="J11" s="252"/>
      <c r="K11" s="253"/>
      <c r="L11" s="254"/>
      <c r="M11" s="254"/>
      <c r="N11" s="255"/>
      <c r="O11" s="253"/>
      <c r="P11" s="254"/>
      <c r="Q11" s="254"/>
      <c r="R11" s="258"/>
      <c r="S11" s="259"/>
      <c r="T11" s="259"/>
    </row>
    <row r="12" spans="1:20" ht="19.9" customHeight="1" x14ac:dyDescent="0.15">
      <c r="A12" s="81" t="s">
        <v>95</v>
      </c>
      <c r="B12" s="81" t="s">
        <v>96</v>
      </c>
      <c r="C12" s="81" t="s">
        <v>85</v>
      </c>
      <c r="D12" s="81" t="s">
        <v>86</v>
      </c>
      <c r="E12" s="234" t="s">
        <v>97</v>
      </c>
      <c r="F12" s="235">
        <v>52982.93</v>
      </c>
      <c r="G12" s="104"/>
      <c r="H12" s="235">
        <v>52982.93</v>
      </c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</row>
    <row r="13" spans="1:20" ht="19.9" customHeight="1" x14ac:dyDescent="0.15">
      <c r="A13" s="81" t="s">
        <v>95</v>
      </c>
      <c r="B13" s="81" t="s">
        <v>96</v>
      </c>
      <c r="C13" s="81" t="s">
        <v>98</v>
      </c>
      <c r="D13" s="81" t="s">
        <v>86</v>
      </c>
      <c r="E13" s="234" t="s">
        <v>99</v>
      </c>
      <c r="F13" s="235">
        <v>29026.22</v>
      </c>
      <c r="G13" s="104"/>
      <c r="H13" s="235">
        <v>29026.22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</row>
    <row r="14" spans="1:20" ht="19.9" customHeight="1" x14ac:dyDescent="0.15">
      <c r="A14" s="81" t="s">
        <v>95</v>
      </c>
      <c r="B14" s="81" t="s">
        <v>96</v>
      </c>
      <c r="C14" s="81" t="s">
        <v>100</v>
      </c>
      <c r="D14" s="81" t="s">
        <v>86</v>
      </c>
      <c r="E14" s="234" t="s">
        <v>101</v>
      </c>
      <c r="F14" s="235">
        <v>35121.25</v>
      </c>
      <c r="G14" s="104"/>
      <c r="H14" s="235">
        <v>35121.25</v>
      </c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</row>
    <row r="15" spans="1:20" ht="19.9" customHeight="1" x14ac:dyDescent="0.15">
      <c r="A15" s="81" t="s">
        <v>102</v>
      </c>
      <c r="B15" s="81" t="s">
        <v>98</v>
      </c>
      <c r="C15" s="81" t="s">
        <v>85</v>
      </c>
      <c r="D15" s="81" t="s">
        <v>86</v>
      </c>
      <c r="E15" s="234" t="s">
        <v>103</v>
      </c>
      <c r="F15" s="235">
        <v>188796.26</v>
      </c>
      <c r="G15" s="104"/>
      <c r="H15" s="235">
        <v>188796.26</v>
      </c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</row>
    <row r="16" spans="1:20" ht="19.9" customHeight="1" x14ac:dyDescent="0.15">
      <c r="A16" s="54"/>
      <c r="B16" s="54"/>
      <c r="C16" s="54"/>
      <c r="D16" s="54"/>
      <c r="E16" s="54"/>
      <c r="F16" s="236"/>
      <c r="G16" s="54"/>
      <c r="H16" s="236"/>
      <c r="I16" s="50"/>
      <c r="J16" s="50"/>
      <c r="K16" s="117"/>
      <c r="L16" s="117"/>
      <c r="M16" s="117"/>
      <c r="N16" s="54"/>
      <c r="O16" s="55"/>
      <c r="P16" s="55"/>
      <c r="Q16" s="55"/>
      <c r="R16" s="117"/>
      <c r="S16" s="54"/>
      <c r="T16" s="54"/>
    </row>
    <row r="17" spans="1:20" ht="19.9" customHeight="1" x14ac:dyDescent="0.15">
      <c r="A17" s="54"/>
      <c r="B17" s="54"/>
      <c r="C17" s="54"/>
      <c r="D17" s="54"/>
      <c r="E17" s="54"/>
      <c r="F17" s="236"/>
      <c r="G17" s="54"/>
      <c r="H17" s="236"/>
      <c r="I17" s="50"/>
      <c r="J17" s="50"/>
      <c r="K17" s="117"/>
      <c r="L17" s="117"/>
      <c r="M17" s="54"/>
      <c r="N17" s="54"/>
      <c r="O17" s="50"/>
      <c r="P17" s="55"/>
      <c r="Q17" s="55"/>
      <c r="R17" s="54"/>
      <c r="S17" s="54"/>
      <c r="T17" s="54"/>
    </row>
    <row r="18" spans="1:20" ht="19.9" customHeight="1" x14ac:dyDescent="0.15">
      <c r="A18" s="54"/>
      <c r="B18" s="54"/>
      <c r="C18" s="54"/>
      <c r="D18" s="54"/>
      <c r="E18" s="54"/>
      <c r="F18" s="236"/>
      <c r="G18" s="54"/>
      <c r="H18" s="236"/>
      <c r="I18" s="50"/>
      <c r="J18" s="50"/>
      <c r="K18" s="54"/>
      <c r="L18" s="117"/>
      <c r="M18" s="54"/>
      <c r="N18" s="54"/>
      <c r="O18" s="50"/>
      <c r="P18" s="50"/>
      <c r="Q18" s="55"/>
      <c r="R18" s="54"/>
      <c r="S18" s="54"/>
      <c r="T18" s="54"/>
    </row>
    <row r="19" spans="1:20" ht="19.9" customHeight="1" x14ac:dyDescent="0.15">
      <c r="A19" s="50"/>
      <c r="B19" s="50"/>
      <c r="C19" s="50"/>
      <c r="D19" s="50"/>
      <c r="E19" s="50"/>
      <c r="F19" s="237"/>
      <c r="G19" s="54"/>
      <c r="H19" s="236"/>
      <c r="I19" s="50"/>
      <c r="J19" s="50"/>
      <c r="K19" s="54"/>
      <c r="L19" s="117"/>
      <c r="M19" s="54"/>
      <c r="N19" s="54"/>
      <c r="O19" s="50"/>
      <c r="P19" s="50"/>
      <c r="Q19" s="50"/>
      <c r="R19" s="54"/>
      <c r="S19" s="54"/>
      <c r="T19" s="54"/>
    </row>
    <row r="20" spans="1:20" ht="19.9" customHeight="1" x14ac:dyDescent="0.15">
      <c r="A20" s="52"/>
      <c r="B20" s="52"/>
      <c r="C20" s="52"/>
      <c r="D20" s="52"/>
      <c r="E20" s="52"/>
      <c r="F20" s="237"/>
      <c r="G20" s="54"/>
      <c r="H20" s="236"/>
      <c r="I20" s="50"/>
      <c r="J20" s="50"/>
      <c r="K20" s="54"/>
      <c r="L20" s="54"/>
      <c r="M20" s="54"/>
      <c r="N20" s="54"/>
      <c r="O20" s="50"/>
      <c r="P20" s="50"/>
      <c r="Q20" s="50"/>
      <c r="R20" s="54"/>
      <c r="S20" s="54"/>
      <c r="T20" s="54"/>
    </row>
    <row r="21" spans="1:20" ht="19.9" customHeight="1" x14ac:dyDescent="0.15">
      <c r="A21" s="119"/>
      <c r="B21" s="119"/>
      <c r="C21" s="119"/>
      <c r="D21" s="119"/>
      <c r="E21" s="119"/>
      <c r="F21" s="238"/>
      <c r="G21" s="120"/>
      <c r="H21" s="239"/>
      <c r="I21" s="119"/>
      <c r="J21" s="119"/>
      <c r="K21" s="120"/>
      <c r="L21" s="120"/>
      <c r="M21" s="120"/>
      <c r="N21" s="124"/>
      <c r="O21" s="150"/>
      <c r="P21" s="119"/>
      <c r="Q21" s="119"/>
      <c r="R21" s="120"/>
      <c r="S21" s="120"/>
      <c r="T21" s="120"/>
    </row>
    <row r="22" spans="1:20" ht="19.9" customHeight="1" x14ac:dyDescent="0.15">
      <c r="A22" s="120"/>
      <c r="B22" s="120"/>
      <c r="C22" s="120"/>
      <c r="D22" s="120"/>
      <c r="E22" s="120"/>
      <c r="F22" s="239"/>
      <c r="G22" s="120"/>
      <c r="H22" s="239"/>
      <c r="I22" s="119"/>
      <c r="J22" s="119"/>
      <c r="K22" s="120"/>
      <c r="L22" s="120"/>
      <c r="M22" s="120"/>
      <c r="N22" s="120"/>
      <c r="O22" s="119"/>
      <c r="P22" s="119"/>
      <c r="Q22" s="119"/>
      <c r="R22" s="120"/>
      <c r="S22" s="120"/>
      <c r="T22" s="120"/>
    </row>
    <row r="23" spans="1:20" ht="19.9" customHeight="1" x14ac:dyDescent="0.15">
      <c r="A23" s="120"/>
      <c r="B23" s="120"/>
      <c r="C23" s="120"/>
      <c r="D23" s="120"/>
      <c r="E23" s="120"/>
      <c r="F23" s="239"/>
      <c r="G23" s="120"/>
      <c r="H23" s="239"/>
      <c r="I23" s="119"/>
      <c r="J23" s="119"/>
      <c r="K23" s="120"/>
      <c r="L23" s="120"/>
      <c r="M23" s="120"/>
      <c r="N23" s="120"/>
      <c r="O23" s="119"/>
      <c r="P23" s="119"/>
      <c r="Q23" s="119"/>
      <c r="R23" s="120"/>
      <c r="S23" s="120"/>
      <c r="T23" s="120"/>
    </row>
    <row r="24" spans="1:20" ht="19.9" customHeight="1" x14ac:dyDescent="0.15">
      <c r="A24" s="120"/>
      <c r="B24" s="120"/>
      <c r="C24" s="120"/>
      <c r="D24" s="120"/>
      <c r="E24" s="120"/>
      <c r="F24" s="239"/>
      <c r="G24" s="120"/>
      <c r="H24" s="239"/>
      <c r="I24" s="119"/>
      <c r="J24" s="119"/>
      <c r="K24" s="120"/>
      <c r="L24" s="120"/>
      <c r="M24" s="120"/>
      <c r="N24" s="120"/>
      <c r="O24" s="119"/>
      <c r="P24" s="119"/>
      <c r="Q24" s="119"/>
      <c r="R24" s="120"/>
      <c r="S24" s="120"/>
      <c r="T24" s="120"/>
    </row>
    <row r="25" spans="1:20" ht="19.9" customHeight="1" x14ac:dyDescent="0.15">
      <c r="A25" s="120"/>
      <c r="B25" s="120"/>
      <c r="C25" s="120"/>
      <c r="D25" s="120"/>
      <c r="E25" s="120"/>
      <c r="F25" s="239"/>
      <c r="G25" s="120"/>
      <c r="H25" s="239"/>
      <c r="I25" s="119"/>
      <c r="J25" s="119"/>
      <c r="K25" s="120"/>
      <c r="L25" s="120"/>
      <c r="M25" s="120"/>
      <c r="N25" s="120"/>
      <c r="O25" s="119"/>
      <c r="P25" s="119"/>
      <c r="Q25" s="119"/>
      <c r="R25" s="120"/>
      <c r="S25" s="120"/>
      <c r="T25" s="120"/>
    </row>
    <row r="26" spans="1:20" ht="19.9" customHeight="1" x14ac:dyDescent="0.15">
      <c r="A26" s="120"/>
      <c r="B26" s="120"/>
      <c r="C26" s="120"/>
      <c r="D26" s="120"/>
      <c r="E26" s="120"/>
      <c r="F26" s="239"/>
      <c r="G26" s="120"/>
      <c r="H26" s="239"/>
      <c r="I26" s="119"/>
      <c r="J26" s="119"/>
      <c r="K26" s="120"/>
      <c r="L26" s="120"/>
      <c r="M26" s="120"/>
      <c r="N26" s="120"/>
      <c r="O26" s="119"/>
      <c r="P26" s="119"/>
      <c r="Q26" s="119"/>
      <c r="R26" s="120"/>
      <c r="S26" s="120"/>
      <c r="T26" s="120"/>
    </row>
    <row r="27" spans="1:20" ht="19.9" customHeight="1" x14ac:dyDescent="0.15">
      <c r="A27" s="120"/>
      <c r="B27" s="120"/>
      <c r="C27" s="120"/>
      <c r="D27" s="120"/>
      <c r="E27" s="120"/>
      <c r="F27" s="239"/>
      <c r="G27" s="120"/>
      <c r="H27" s="239"/>
      <c r="I27" s="119"/>
      <c r="J27" s="119"/>
      <c r="K27" s="120"/>
      <c r="L27" s="120"/>
      <c r="M27" s="120"/>
      <c r="N27" s="120"/>
      <c r="O27" s="119"/>
      <c r="P27" s="119"/>
      <c r="Q27" s="119"/>
      <c r="R27" s="120"/>
      <c r="S27" s="120"/>
      <c r="T27" s="120"/>
    </row>
    <row r="28" spans="1:20" ht="19.9" customHeight="1" x14ac:dyDescent="0.15">
      <c r="A28" s="120"/>
      <c r="B28" s="120"/>
      <c r="C28" s="120"/>
      <c r="D28" s="120"/>
      <c r="E28" s="120"/>
      <c r="F28" s="239"/>
      <c r="G28" s="120"/>
      <c r="H28" s="239"/>
      <c r="I28" s="119"/>
      <c r="J28" s="119"/>
      <c r="K28" s="120"/>
      <c r="L28" s="120"/>
      <c r="M28" s="120"/>
      <c r="N28" s="120"/>
      <c r="O28" s="119"/>
      <c r="P28" s="119"/>
      <c r="Q28" s="119"/>
      <c r="R28" s="120"/>
      <c r="S28" s="120"/>
      <c r="T28" s="120"/>
    </row>
    <row r="29" spans="1:20" ht="19.9" customHeight="1" x14ac:dyDescent="0.15">
      <c r="A29" s="120"/>
      <c r="B29" s="120"/>
      <c r="C29" s="120"/>
      <c r="D29" s="120"/>
      <c r="E29" s="120"/>
      <c r="F29" s="239"/>
      <c r="G29" s="120"/>
      <c r="H29" s="239"/>
      <c r="I29" s="119"/>
      <c r="J29" s="119"/>
      <c r="K29" s="120"/>
      <c r="L29" s="120"/>
      <c r="M29" s="120"/>
      <c r="N29" s="120"/>
      <c r="O29" s="119"/>
      <c r="P29" s="119"/>
      <c r="Q29" s="119"/>
      <c r="R29" s="120"/>
      <c r="S29" s="120"/>
      <c r="T29" s="120"/>
    </row>
    <row r="30" spans="1:20" ht="19.9" customHeight="1" x14ac:dyDescent="0.15">
      <c r="A30" s="120"/>
      <c r="B30" s="120"/>
      <c r="C30" s="120"/>
      <c r="D30" s="120"/>
      <c r="E30" s="120"/>
      <c r="F30" s="239"/>
      <c r="G30" s="120"/>
      <c r="H30" s="239"/>
      <c r="I30" s="119"/>
      <c r="J30" s="119"/>
      <c r="K30" s="120"/>
      <c r="L30" s="120"/>
      <c r="M30" s="120"/>
      <c r="N30" s="120"/>
      <c r="O30" s="119"/>
      <c r="P30" s="119"/>
      <c r="Q30" s="119"/>
      <c r="R30" s="120"/>
      <c r="S30" s="120"/>
      <c r="T30" s="120"/>
    </row>
    <row r="31" spans="1:20" ht="19.9" customHeight="1" x14ac:dyDescent="0.15">
      <c r="A31" s="120"/>
      <c r="B31" s="120"/>
      <c r="C31" s="120"/>
      <c r="D31" s="120"/>
      <c r="E31" s="120"/>
      <c r="F31" s="239"/>
      <c r="G31" s="120"/>
      <c r="H31" s="239"/>
      <c r="I31" s="119"/>
      <c r="J31" s="119"/>
      <c r="K31" s="120"/>
      <c r="L31" s="120"/>
      <c r="M31" s="120"/>
      <c r="N31" s="120"/>
      <c r="O31" s="119"/>
      <c r="P31" s="119"/>
      <c r="Q31" s="119"/>
      <c r="R31" s="120"/>
      <c r="S31" s="120"/>
      <c r="T31" s="120"/>
    </row>
    <row r="32" spans="1:20" ht="19.9" customHeight="1" x14ac:dyDescent="0.15">
      <c r="A32" s="120"/>
      <c r="B32" s="120"/>
      <c r="C32" s="120"/>
      <c r="D32" s="120"/>
      <c r="E32" s="120"/>
      <c r="F32" s="239"/>
      <c r="G32" s="120"/>
      <c r="H32" s="239"/>
      <c r="I32" s="119"/>
      <c r="J32" s="119"/>
      <c r="K32" s="120"/>
      <c r="L32" s="120"/>
      <c r="M32" s="120"/>
      <c r="N32" s="120"/>
      <c r="O32" s="119"/>
      <c r="P32" s="119"/>
      <c r="Q32" s="119"/>
      <c r="R32" s="120"/>
      <c r="S32" s="120"/>
      <c r="T32" s="120"/>
    </row>
    <row r="33" spans="1:20" ht="19.9" customHeight="1" x14ac:dyDescent="0.15">
      <c r="A33" s="120"/>
      <c r="B33" s="120"/>
      <c r="C33" s="120"/>
      <c r="D33" s="120"/>
      <c r="E33" s="120"/>
      <c r="F33" s="239"/>
      <c r="G33" s="120"/>
      <c r="H33" s="239"/>
      <c r="I33" s="119"/>
      <c r="J33" s="119"/>
      <c r="K33" s="120"/>
      <c r="L33" s="120"/>
      <c r="M33" s="120"/>
      <c r="N33" s="120"/>
      <c r="O33" s="119"/>
      <c r="P33" s="119"/>
      <c r="Q33" s="119"/>
      <c r="R33" s="120"/>
      <c r="S33" s="120"/>
      <c r="T33" s="120"/>
    </row>
  </sheetData>
  <sheetProtection formatCells="0" formatColumns="0" formatRows="0" insertColumns="0" insertRow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59" orientation="landscape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26"/>
  <sheetViews>
    <sheetView showGridLines="0" showZeros="0" zoomScaleNormal="100" topLeftCell="A1" workbookViewId="0">
      <selection activeCell="H19" activeCellId="0" sqref="H19"/>
    </sheetView>
  </sheetViews>
  <sheetFormatPr defaultRowHeight="12.75" customHeight="1" defaultColWidth="9.000137329101562" x14ac:dyDescent="0.15"/>
  <cols>
    <col min="1" max="1" width="5.0" customWidth="1"/>
    <col min="2" max="3" width="3.6666666666666665" customWidth="1"/>
    <col min="4" max="4" width="10.166666666666666" customWidth="1"/>
    <col min="5" max="5" width="50.833333333333336" customWidth="1"/>
    <col min="6" max="6" width="14.5" customWidth="1"/>
    <col min="7" max="7" width="23.333333333333332" customWidth="1"/>
    <col min="8" max="8" width="20.5" customWidth="1"/>
    <col min="9" max="10" width="14.5" customWidth="1"/>
    <col min="11" max="12" width="10.666666666666666" customWidth="1"/>
  </cols>
  <sheetData>
    <row r="1" spans="1:10" ht="19.9" customHeight="1" x14ac:dyDescent="0.15">
      <c r="A1" s="56"/>
      <c r="B1" s="196"/>
      <c r="C1" s="196"/>
      <c r="D1" s="196"/>
      <c r="E1" s="196"/>
      <c r="F1" s="196"/>
      <c r="G1" s="196"/>
      <c r="H1" s="196"/>
      <c r="I1" s="196"/>
      <c r="J1" s="215" t="s">
        <v>104</v>
      </c>
    </row>
    <row r="2" spans="1:10" ht="19.9" customHeight="1" x14ac:dyDescent="0.15">
      <c r="A2" s="328" t="s">
        <v>105</v>
      </c>
      <c r="B2" s="328"/>
      <c r="C2" s="328"/>
      <c r="D2" s="328"/>
      <c r="E2" s="328"/>
      <c r="F2" s="328"/>
      <c r="G2" s="328"/>
      <c r="H2" s="328"/>
      <c r="I2" s="328"/>
      <c r="J2" s="328"/>
    </row>
    <row r="3" spans="1:12" ht="19.9" customHeight="1" x14ac:dyDescent="0.15">
      <c r="A3" s="151" t="s">
        <v>5</v>
      </c>
      <c r="B3" s="152"/>
      <c r="C3" s="152"/>
      <c r="D3" s="152"/>
      <c r="E3" s="152"/>
      <c r="F3" s="196"/>
      <c r="G3" s="196"/>
      <c r="H3" s="196"/>
      <c r="I3" s="196"/>
      <c r="J3" s="24" t="s">
        <v>6</v>
      </c>
      <c r="K3" s="50"/>
      <c r="L3" s="50"/>
    </row>
    <row r="4" spans="1:12" ht="19.9" customHeight="1" x14ac:dyDescent="0.15">
      <c r="A4" s="330" t="s">
        <v>59</v>
      </c>
      <c r="B4" s="361"/>
      <c r="C4" s="361"/>
      <c r="D4" s="361"/>
      <c r="E4" s="329"/>
      <c r="F4" s="368" t="s">
        <v>60</v>
      </c>
      <c r="G4" s="367" t="s">
        <v>106</v>
      </c>
      <c r="H4" s="370" t="s">
        <v>107</v>
      </c>
      <c r="I4" s="370" t="s">
        <v>108</v>
      </c>
      <c r="J4" s="371" t="s">
        <v>109</v>
      </c>
      <c r="K4" s="50"/>
      <c r="L4" s="50"/>
    </row>
    <row r="5" spans="1:12" ht="19.9" customHeight="1" x14ac:dyDescent="0.15">
      <c r="A5" s="330" t="s">
        <v>68</v>
      </c>
      <c r="B5" s="361"/>
      <c r="C5" s="329"/>
      <c r="D5" s="363" t="s">
        <v>69</v>
      </c>
      <c r="E5" s="365" t="s">
        <v>110</v>
      </c>
      <c r="F5" s="367"/>
      <c r="G5" s="367"/>
      <c r="H5" s="370"/>
      <c r="I5" s="370"/>
      <c r="J5" s="371"/>
      <c r="K5" s="50"/>
      <c r="L5" s="50"/>
    </row>
    <row r="6" spans="1:12" ht="15.0" customHeight="1" x14ac:dyDescent="0.15">
      <c r="A6" s="202" t="s">
        <v>80</v>
      </c>
      <c r="B6" s="202" t="s">
        <v>81</v>
      </c>
      <c r="C6" s="203" t="s">
        <v>82</v>
      </c>
      <c r="D6" s="362"/>
      <c r="E6" s="364"/>
      <c r="F6" s="366"/>
      <c r="G6" s="366"/>
      <c r="H6" s="369"/>
      <c r="I6" s="369"/>
      <c r="J6" s="362"/>
      <c r="K6" s="50"/>
      <c r="L6" s="50"/>
    </row>
    <row r="7" spans="1:12" ht="15.0" customHeight="1" x14ac:dyDescent="0.15">
      <c r="A7" s="208"/>
      <c r="B7" s="208"/>
      <c r="C7" s="81"/>
      <c r="D7" s="81">
        <v>106</v>
      </c>
      <c r="E7" s="205" t="s">
        <v>60</v>
      </c>
      <c r="F7" s="209">
        <f>SUM(F8:F15)</f>
        <v>2285116.5999999996</v>
      </c>
      <c r="G7" s="209">
        <f>SUM(G8:G15)</f>
        <v>2185116.5999999996</v>
      </c>
      <c r="H7" s="209">
        <f>SUM(H8:H15)</f>
        <v>100000</v>
      </c>
      <c r="I7" s="217"/>
      <c r="J7" s="218"/>
      <c r="K7" s="50"/>
      <c r="L7" s="50"/>
    </row>
    <row r="8" spans="1:12" ht="19.9" customHeight="1" x14ac:dyDescent="0.15">
      <c r="A8" s="81" t="s">
        <v>83</v>
      </c>
      <c r="B8" s="81" t="s">
        <v>84</v>
      </c>
      <c r="C8" s="81" t="s">
        <v>85</v>
      </c>
      <c r="D8" s="81" t="s">
        <v>86</v>
      </c>
      <c r="E8" s="81" t="s">
        <v>87</v>
      </c>
      <c r="F8" s="209">
        <f>SUM(G8:J8)</f>
        <v>1162033.71</v>
      </c>
      <c r="G8" s="209">
        <v>1062033.71</v>
      </c>
      <c r="H8" s="209">
        <v>100000</v>
      </c>
      <c r="I8" s="210"/>
      <c r="J8" s="210"/>
      <c r="K8" s="2"/>
      <c r="L8" s="2"/>
    </row>
    <row r="9" spans="1:12" ht="19.9" customHeight="1" x14ac:dyDescent="0.15">
      <c r="A9" s="81" t="s">
        <v>83</v>
      </c>
      <c r="B9" s="81" t="s">
        <v>84</v>
      </c>
      <c r="C9" s="81" t="s">
        <v>88</v>
      </c>
      <c r="D9" s="81" t="s">
        <v>86</v>
      </c>
      <c r="E9" s="81" t="s">
        <v>89</v>
      </c>
      <c r="F9" s="209">
        <f>SUM(G9:J9)</f>
        <v>536153.39</v>
      </c>
      <c r="G9" s="209">
        <v>536153.39</v>
      </c>
      <c r="H9" s="209"/>
      <c r="I9" s="219"/>
      <c r="J9" s="219"/>
      <c r="K9" s="55"/>
      <c r="L9" s="54"/>
    </row>
    <row r="10" spans="1:12" ht="19.9" customHeight="1" x14ac:dyDescent="0.15">
      <c r="A10" s="81" t="s">
        <v>90</v>
      </c>
      <c r="B10" s="81" t="s">
        <v>91</v>
      </c>
      <c r="C10" s="81" t="s">
        <v>91</v>
      </c>
      <c r="D10" s="81" t="s">
        <v>86</v>
      </c>
      <c r="E10" s="81" t="s">
        <v>92</v>
      </c>
      <c r="F10" s="209">
        <f>SUM(G10:J10)</f>
        <v>187449.47</v>
      </c>
      <c r="G10" s="209">
        <v>187449.47</v>
      </c>
      <c r="H10" s="209"/>
      <c r="I10" s="219"/>
      <c r="J10" s="219"/>
      <c r="K10" s="54"/>
      <c r="L10" s="54"/>
    </row>
    <row r="11" spans="1:12" ht="19.9" customHeight="1" x14ac:dyDescent="0.15">
      <c r="A11" s="81" t="s">
        <v>90</v>
      </c>
      <c r="B11" s="81" t="s">
        <v>91</v>
      </c>
      <c r="C11" s="81" t="s">
        <v>93</v>
      </c>
      <c r="D11" s="81" t="s">
        <v>86</v>
      </c>
      <c r="E11" s="81" t="s">
        <v>94</v>
      </c>
      <c r="F11" s="210">
        <f>SUM(G11:J11)</f>
        <v>93553.37</v>
      </c>
      <c r="G11" s="210">
        <v>93553.37</v>
      </c>
      <c r="H11" s="210"/>
      <c r="I11" s="219"/>
      <c r="J11" s="219"/>
      <c r="K11" s="54"/>
      <c r="L11" s="54"/>
    </row>
    <row r="12" spans="1:12" ht="19.9" customHeight="1" x14ac:dyDescent="0.15">
      <c r="A12" s="81" t="s">
        <v>95</v>
      </c>
      <c r="B12" s="81" t="s">
        <v>96</v>
      </c>
      <c r="C12" s="81" t="s">
        <v>85</v>
      </c>
      <c r="D12" s="81" t="s">
        <v>86</v>
      </c>
      <c r="E12" s="81" t="s">
        <v>97</v>
      </c>
      <c r="F12" s="210">
        <f>SUM(G12:J12)</f>
        <v>52982.93</v>
      </c>
      <c r="G12" s="210">
        <v>52982.93</v>
      </c>
      <c r="H12" s="210"/>
      <c r="I12" s="219"/>
      <c r="J12" s="219"/>
      <c r="K12" s="54"/>
      <c r="L12" s="54"/>
    </row>
    <row r="13" spans="1:12" ht="19.9" customHeight="1" x14ac:dyDescent="0.15">
      <c r="A13" s="81" t="s">
        <v>95</v>
      </c>
      <c r="B13" s="81" t="s">
        <v>96</v>
      </c>
      <c r="C13" s="81" t="s">
        <v>98</v>
      </c>
      <c r="D13" s="81" t="s">
        <v>86</v>
      </c>
      <c r="E13" s="81" t="s">
        <v>99</v>
      </c>
      <c r="F13" s="210">
        <f>SUM(G13:J13)</f>
        <v>29026.22</v>
      </c>
      <c r="G13" s="210">
        <v>29026.22</v>
      </c>
      <c r="H13" s="210"/>
      <c r="I13" s="219"/>
      <c r="J13" s="219"/>
      <c r="K13" s="54"/>
      <c r="L13" s="54"/>
    </row>
    <row r="14" spans="1:12" ht="19.9" customHeight="1" x14ac:dyDescent="0.15">
      <c r="A14" s="81" t="s">
        <v>95</v>
      </c>
      <c r="B14" s="81" t="s">
        <v>96</v>
      </c>
      <c r="C14" s="81" t="s">
        <v>100</v>
      </c>
      <c r="D14" s="81" t="s">
        <v>86</v>
      </c>
      <c r="E14" s="81" t="s">
        <v>101</v>
      </c>
      <c r="F14" s="210">
        <f>SUM(G14:J14)</f>
        <v>35121.25</v>
      </c>
      <c r="G14" s="210">
        <v>35121.25</v>
      </c>
      <c r="H14" s="210"/>
      <c r="I14" s="219"/>
      <c r="J14" s="219"/>
      <c r="K14" s="54"/>
      <c r="L14" s="117"/>
    </row>
    <row r="15" spans="1:12" ht="19.9" customHeight="1" x14ac:dyDescent="0.15">
      <c r="A15" s="81" t="s">
        <v>102</v>
      </c>
      <c r="B15" s="81" t="s">
        <v>98</v>
      </c>
      <c r="C15" s="81" t="s">
        <v>85</v>
      </c>
      <c r="D15" s="81" t="s">
        <v>86</v>
      </c>
      <c r="E15" s="81" t="s">
        <v>103</v>
      </c>
      <c r="F15" s="210">
        <f>SUM(G15:J15)</f>
        <v>188796.26</v>
      </c>
      <c r="G15" s="210">
        <v>188796.26</v>
      </c>
      <c r="H15" s="210"/>
      <c r="I15" s="219"/>
      <c r="J15" s="219"/>
      <c r="K15" s="54"/>
      <c r="L15" s="54"/>
    </row>
    <row r="16" spans="1:12" ht="19.9" customHeight="1" x14ac:dyDescent="0.15">
      <c r="A16" s="211"/>
      <c r="B16" s="211"/>
      <c r="C16" s="211"/>
      <c r="D16" s="211"/>
      <c r="E16" s="211"/>
      <c r="F16" s="212"/>
      <c r="G16" s="213"/>
      <c r="H16" s="213"/>
      <c r="I16" s="213"/>
      <c r="J16" s="213"/>
      <c r="K16" s="54"/>
      <c r="L16" s="54"/>
    </row>
    <row r="17" spans="1:12" ht="19.9" customHeight="1" x14ac:dyDescent="0.15">
      <c r="A17" s="214"/>
      <c r="B17" s="214"/>
      <c r="C17" s="214"/>
      <c r="D17" s="214"/>
      <c r="E17" s="214"/>
      <c r="F17" s="212"/>
      <c r="G17" s="213"/>
      <c r="H17" s="213"/>
      <c r="I17" s="213"/>
      <c r="J17" s="213"/>
      <c r="K17" s="54"/>
      <c r="L17" s="54"/>
    </row>
    <row r="18" spans="1:12" ht="19.9" customHeight="1" x14ac:dyDescent="0.15">
      <c r="A18" s="119"/>
      <c r="B18" s="119"/>
      <c r="C18" s="119"/>
      <c r="D18" s="119"/>
      <c r="E18" s="119"/>
      <c r="F18" s="119"/>
      <c r="G18" s="120"/>
      <c r="H18" s="120"/>
      <c r="I18" s="120"/>
      <c r="J18" s="120"/>
      <c r="K18" s="53"/>
      <c r="L18" s="53"/>
    </row>
    <row r="19" spans="1:12" ht="19.9" customHeight="1" x14ac:dyDescent="0.1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53"/>
      <c r="L19" s="53"/>
    </row>
    <row r="20" spans="1:12" ht="19.9" customHeight="1" x14ac:dyDescent="0.1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53"/>
      <c r="L20" s="53"/>
    </row>
    <row r="21" spans="1:12" ht="19.9" customHeight="1" x14ac:dyDescent="0.1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53"/>
      <c r="L21" s="53"/>
    </row>
    <row r="22" spans="1:12" ht="19.9" customHeight="1" x14ac:dyDescent="0.1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53"/>
      <c r="L22" s="53"/>
    </row>
    <row r="23" spans="1:12" ht="19.9" customHeight="1" x14ac:dyDescent="0.15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53"/>
      <c r="L23" s="53"/>
    </row>
    <row r="24" spans="1:12" ht="19.9" customHeight="1" x14ac:dyDescent="0.1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53"/>
      <c r="L24" s="53"/>
    </row>
    <row r="25" spans="1:12" ht="19.9" customHeight="1" x14ac:dyDescent="0.15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53"/>
      <c r="L25" s="53"/>
    </row>
    <row r="26" spans="1:12" ht="19.9" customHeight="1" x14ac:dyDescent="0.15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53"/>
      <c r="L26" s="53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errors="blank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S40"/>
  <sheetViews>
    <sheetView showGridLines="0" showZeros="0" zoomScaleNormal="100" topLeftCell="A1" workbookViewId="0">
      <selection activeCell="F9" activeCellId="0" sqref="F9"/>
    </sheetView>
  </sheetViews>
  <sheetFormatPr defaultRowHeight="20.25" customHeight="1" defaultColWidth="9.000137329101562" x14ac:dyDescent="0.15"/>
  <cols>
    <col min="1" max="1" width="31.5" customWidth="1"/>
    <col min="2" max="2" width="24.833333333333332" customWidth="1"/>
    <col min="3" max="3" width="31.5" customWidth="1"/>
    <col min="4" max="4" width="24.166666666666668" customWidth="1"/>
    <col min="5" max="8" width="19.833333333333332" customWidth="1"/>
    <col min="9" max="34" width="8.666666666666666" customWidth="1"/>
    <col min="35" max="35" width="8.333333333333334" customWidth="1"/>
    <col min="36" max="38" width="9.166666666666666" customWidth="1"/>
    <col min="39" max="41" width="8.333333333333334" customWidth="1"/>
    <col min="42" max="253" width="10.666666666666666" customWidth="1"/>
  </cols>
  <sheetData>
    <row r="1" spans="1:34" ht="16.35" customHeight="1" x14ac:dyDescent="0.15">
      <c r="A1" s="150"/>
      <c r="B1" s="150"/>
      <c r="C1" s="150"/>
      <c r="D1" s="150"/>
      <c r="E1" s="150"/>
      <c r="F1" s="150"/>
      <c r="G1" s="150"/>
      <c r="H1" s="24" t="s">
        <v>111</v>
      </c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</row>
    <row r="2" spans="1:34" ht="20.35" customHeight="1" x14ac:dyDescent="0.15">
      <c r="A2" s="328" t="s">
        <v>112</v>
      </c>
      <c r="B2" s="328"/>
      <c r="C2" s="328"/>
      <c r="D2" s="328"/>
      <c r="E2" s="328"/>
      <c r="F2" s="328"/>
      <c r="G2" s="328"/>
      <c r="H2" s="328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</row>
    <row r="3" spans="1:34" ht="20.35" customHeight="1" x14ac:dyDescent="0.15">
      <c r="A3" s="151" t="s">
        <v>5</v>
      </c>
      <c r="B3" s="152"/>
      <c r="C3" s="56"/>
      <c r="D3" s="56"/>
      <c r="E3" s="56"/>
      <c r="F3" s="56"/>
      <c r="G3" s="56"/>
      <c r="H3" s="24" t="s">
        <v>6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</row>
    <row r="4" spans="1:34" ht="20.35" customHeight="1" x14ac:dyDescent="0.15">
      <c r="A4" s="330" t="s">
        <v>7</v>
      </c>
      <c r="B4" s="329"/>
      <c r="C4" s="330" t="s">
        <v>8</v>
      </c>
      <c r="D4" s="361"/>
      <c r="E4" s="361"/>
      <c r="F4" s="361"/>
      <c r="G4" s="361"/>
      <c r="H4" s="329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</row>
    <row r="5" spans="1:34" ht="34.5" customHeight="1" x14ac:dyDescent="0.15">
      <c r="A5" s="156" t="s">
        <v>9</v>
      </c>
      <c r="B5" s="157" t="s">
        <v>10</v>
      </c>
      <c r="C5" s="156" t="s">
        <v>9</v>
      </c>
      <c r="D5" s="157" t="s">
        <v>60</v>
      </c>
      <c r="E5" s="157" t="s">
        <v>113</v>
      </c>
      <c r="F5" s="158" t="s">
        <v>114</v>
      </c>
      <c r="G5" s="157" t="s">
        <v>115</v>
      </c>
      <c r="H5" s="159" t="s">
        <v>116</v>
      </c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</row>
    <row r="6" spans="1:34" ht="20.35" customHeight="1" x14ac:dyDescent="0.15">
      <c r="A6" s="160" t="s">
        <v>117</v>
      </c>
      <c r="B6" s="161">
        <v>2285116.6</v>
      </c>
      <c r="C6" s="162" t="s">
        <v>118</v>
      </c>
      <c r="D6" s="163">
        <f>SUM(E6,F6,G6,H6)</f>
        <v>2285116.6</v>
      </c>
      <c r="E6" s="163">
        <f>SUM(E7:E36)</f>
        <v>2285116.6</v>
      </c>
      <c r="F6" s="163"/>
      <c r="G6" s="163">
        <f>SUM(G7:G36)</f>
        <v>0</v>
      </c>
      <c r="H6" s="163">
        <f>SUM(H7:H36)</f>
        <v>0</v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</row>
    <row r="7" spans="1:34" ht="20.35" customHeight="1" x14ac:dyDescent="0.15">
      <c r="A7" s="160" t="s">
        <v>119</v>
      </c>
      <c r="B7" s="161">
        <v>2285116.6</v>
      </c>
      <c r="C7" s="162" t="s">
        <v>120</v>
      </c>
      <c r="D7" s="164">
        <f>SUM(E7:H7)</f>
        <v>1698187.1</v>
      </c>
      <c r="E7" s="165">
        <v>1698187.1</v>
      </c>
      <c r="F7" s="163"/>
      <c r="G7" s="166"/>
      <c r="H7" s="163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</row>
    <row r="8" spans="1:34" ht="20.35" customHeight="1" x14ac:dyDescent="0.15">
      <c r="A8" s="160" t="s">
        <v>121</v>
      </c>
      <c r="B8" s="167"/>
      <c r="C8" s="162" t="s">
        <v>122</v>
      </c>
      <c r="D8" s="164">
        <f>SUM(E8:H8)</f>
        <v>0</v>
      </c>
      <c r="E8" s="168"/>
      <c r="F8" s="168"/>
      <c r="G8" s="166"/>
      <c r="H8" s="168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</row>
    <row r="9" spans="1:34" ht="20.35" customHeight="1" x14ac:dyDescent="0.15">
      <c r="A9" s="160" t="s">
        <v>123</v>
      </c>
      <c r="B9" s="169"/>
      <c r="C9" s="162" t="s">
        <v>124</v>
      </c>
      <c r="D9" s="164">
        <f>SUM(E9:H9)</f>
        <v>0</v>
      </c>
      <c r="E9" s="168"/>
      <c r="F9" s="168"/>
      <c r="G9" s="166"/>
      <c r="H9" s="168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</row>
    <row r="10" spans="1:34" ht="20.35" customHeight="1" x14ac:dyDescent="0.15">
      <c r="A10" s="160" t="s">
        <v>125</v>
      </c>
      <c r="B10" s="170"/>
      <c r="C10" s="162" t="s">
        <v>126</v>
      </c>
      <c r="D10" s="164">
        <f>SUM(E10:H10)</f>
        <v>0</v>
      </c>
      <c r="E10" s="168"/>
      <c r="F10" s="168"/>
      <c r="G10" s="166"/>
      <c r="H10" s="168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</row>
    <row r="11" spans="1:34" ht="20.35" customHeight="1" x14ac:dyDescent="0.15">
      <c r="A11" s="160" t="s">
        <v>119</v>
      </c>
      <c r="B11" s="168"/>
      <c r="C11" s="162" t="s">
        <v>127</v>
      </c>
      <c r="D11" s="164">
        <f>SUM(E11:H11)</f>
        <v>0</v>
      </c>
      <c r="E11" s="168"/>
      <c r="F11" s="168"/>
      <c r="G11" s="166"/>
      <c r="H11" s="168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</row>
    <row r="12" spans="1:34" ht="20.35" customHeight="1" x14ac:dyDescent="0.15">
      <c r="A12" s="160" t="s">
        <v>121</v>
      </c>
      <c r="B12" s="168"/>
      <c r="C12" s="162" t="s">
        <v>128</v>
      </c>
      <c r="D12" s="164">
        <f>SUM(E12:H12)</f>
        <v>0</v>
      </c>
      <c r="E12" s="168"/>
      <c r="F12" s="168"/>
      <c r="G12" s="166"/>
      <c r="H12" s="168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</row>
    <row r="13" spans="1:34" ht="20.35" customHeight="1" x14ac:dyDescent="0.15">
      <c r="A13" s="160" t="s">
        <v>123</v>
      </c>
      <c r="B13" s="168"/>
      <c r="C13" s="162" t="s">
        <v>129</v>
      </c>
      <c r="D13" s="164">
        <f>SUM(E13:H13)</f>
        <v>0</v>
      </c>
      <c r="E13" s="168"/>
      <c r="F13" s="168"/>
      <c r="G13" s="166"/>
      <c r="H13" s="168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</row>
    <row r="14" spans="1:34" ht="20.35" customHeight="1" x14ac:dyDescent="0.15">
      <c r="A14" s="160" t="s">
        <v>130</v>
      </c>
      <c r="B14" s="169"/>
      <c r="C14" s="162" t="s">
        <v>131</v>
      </c>
      <c r="D14" s="171">
        <f>SUM(E14:H14)</f>
        <v>281002.84</v>
      </c>
      <c r="E14" s="161">
        <v>281002.84</v>
      </c>
      <c r="F14" s="172"/>
      <c r="G14" s="166"/>
      <c r="H14" s="168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</row>
    <row r="15" spans="1:34" ht="20.35" customHeight="1" x14ac:dyDescent="0.15">
      <c r="A15" s="173"/>
      <c r="B15" s="174"/>
      <c r="C15" s="162" t="s">
        <v>132</v>
      </c>
      <c r="D15" s="171">
        <f>SUM(E15:H15)</f>
        <v>0</v>
      </c>
      <c r="E15" s="167"/>
      <c r="F15" s="172"/>
      <c r="G15" s="166"/>
      <c r="H15" s="168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</row>
    <row r="16" spans="1:34" ht="20.35" customHeight="1" x14ac:dyDescent="0.15">
      <c r="A16" s="173"/>
      <c r="B16" s="169"/>
      <c r="C16" s="162" t="s">
        <v>133</v>
      </c>
      <c r="D16" s="171">
        <f>SUM(E16:H16)</f>
        <v>117130.4</v>
      </c>
      <c r="E16" s="161">
        <v>117130.4</v>
      </c>
      <c r="F16" s="172"/>
      <c r="G16" s="166"/>
      <c r="H16" s="168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</row>
    <row r="17" spans="1:34" ht="20.35" customHeight="1" x14ac:dyDescent="0.15">
      <c r="A17" s="173"/>
      <c r="B17" s="169"/>
      <c r="C17" s="162" t="s">
        <v>134</v>
      </c>
      <c r="D17" s="171">
        <f>SUM(E17:H17)</f>
        <v>0</v>
      </c>
      <c r="E17" s="167"/>
      <c r="F17" s="172"/>
      <c r="G17" s="166"/>
      <c r="H17" s="168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</row>
    <row r="18" spans="1:34" ht="20.35" customHeight="1" x14ac:dyDescent="0.15">
      <c r="A18" s="173"/>
      <c r="B18" s="169"/>
      <c r="C18" s="162" t="s">
        <v>135</v>
      </c>
      <c r="D18" s="171">
        <f>SUM(E18:H18)</f>
        <v>0</v>
      </c>
      <c r="E18" s="167"/>
      <c r="F18" s="172"/>
      <c r="G18" s="166"/>
      <c r="H18" s="168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</row>
    <row r="19" spans="1:34" ht="20.35" customHeight="1" x14ac:dyDescent="0.15">
      <c r="A19" s="173"/>
      <c r="B19" s="169"/>
      <c r="C19" s="162" t="s">
        <v>136</v>
      </c>
      <c r="D19" s="171"/>
      <c r="E19" s="167"/>
      <c r="F19" s="172"/>
      <c r="G19" s="166"/>
      <c r="H19" s="168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</row>
    <row r="20" spans="1:34" ht="20.35" customHeight="1" x14ac:dyDescent="0.15">
      <c r="A20" s="173"/>
      <c r="B20" s="169"/>
      <c r="C20" s="162" t="s">
        <v>137</v>
      </c>
      <c r="D20" s="171">
        <f>SUM(E20:H20)</f>
        <v>0</v>
      </c>
      <c r="E20" s="167"/>
      <c r="F20" s="172"/>
      <c r="G20" s="166"/>
      <c r="H20" s="168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</row>
    <row r="21" spans="1:34" ht="20.35" customHeight="1" x14ac:dyDescent="0.15">
      <c r="A21" s="173"/>
      <c r="B21" s="169"/>
      <c r="C21" s="162" t="s">
        <v>138</v>
      </c>
      <c r="D21" s="171">
        <f>SUM(E21:H21)</f>
        <v>0</v>
      </c>
      <c r="E21" s="167"/>
      <c r="F21" s="172"/>
      <c r="G21" s="166"/>
      <c r="H21" s="168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</row>
    <row r="22" spans="1:34" ht="20.35" customHeight="1" x14ac:dyDescent="0.15">
      <c r="A22" s="173"/>
      <c r="B22" s="169"/>
      <c r="C22" s="162" t="s">
        <v>139</v>
      </c>
      <c r="D22" s="171">
        <f>SUM(E22:H22)</f>
        <v>0</v>
      </c>
      <c r="E22" s="167"/>
      <c r="F22" s="172"/>
      <c r="G22" s="166"/>
      <c r="H22" s="168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</row>
    <row r="23" spans="1:34" ht="20.35" customHeight="1" x14ac:dyDescent="0.15">
      <c r="A23" s="173"/>
      <c r="B23" s="169"/>
      <c r="C23" s="162" t="s">
        <v>140</v>
      </c>
      <c r="D23" s="171">
        <f>SUM(E23:H23)</f>
        <v>0</v>
      </c>
      <c r="E23" s="167"/>
      <c r="F23" s="172"/>
      <c r="G23" s="166"/>
      <c r="H23" s="168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</row>
    <row r="24" spans="1:34" ht="20.35" customHeight="1" x14ac:dyDescent="0.15">
      <c r="A24" s="173"/>
      <c r="B24" s="169"/>
      <c r="C24" s="162" t="s">
        <v>141</v>
      </c>
      <c r="D24" s="171">
        <f>SUM(E24:H24)</f>
        <v>0</v>
      </c>
      <c r="E24" s="167"/>
      <c r="F24" s="172"/>
      <c r="G24" s="166"/>
      <c r="H24" s="168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</row>
    <row r="25" spans="1:34" ht="20.35" customHeight="1" x14ac:dyDescent="0.15">
      <c r="A25" s="173"/>
      <c r="B25" s="169"/>
      <c r="C25" s="162" t="s">
        <v>142</v>
      </c>
      <c r="D25" s="171">
        <f>SUM(E25:H25)</f>
        <v>0</v>
      </c>
      <c r="E25" s="167"/>
      <c r="F25" s="172"/>
      <c r="G25" s="166"/>
      <c r="H25" s="168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</row>
    <row r="26" spans="1:34" ht="20.35" customHeight="1" x14ac:dyDescent="0.15">
      <c r="A26" s="160"/>
      <c r="B26" s="169"/>
      <c r="C26" s="162" t="s">
        <v>143</v>
      </c>
      <c r="D26" s="171">
        <f>SUM(E26:H26)</f>
        <v>188796.26</v>
      </c>
      <c r="E26" s="161">
        <v>188796.26</v>
      </c>
      <c r="F26" s="172"/>
      <c r="G26" s="166"/>
      <c r="H26" s="168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</row>
    <row r="27" spans="1:34" ht="20.35" customHeight="1" x14ac:dyDescent="0.15">
      <c r="A27" s="160"/>
      <c r="B27" s="169"/>
      <c r="C27" s="162" t="s">
        <v>144</v>
      </c>
      <c r="D27" s="164">
        <f>SUM(E27:H27)</f>
        <v>0</v>
      </c>
      <c r="E27" s="168"/>
      <c r="F27" s="168"/>
      <c r="G27" s="166"/>
      <c r="H27" s="168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</row>
    <row r="28" spans="1:34" ht="20.35" customHeight="1" x14ac:dyDescent="0.15">
      <c r="A28" s="160"/>
      <c r="B28" s="169"/>
      <c r="C28" s="162" t="s">
        <v>145</v>
      </c>
      <c r="D28" s="164">
        <f>SUM(E28:H28)</f>
        <v>0</v>
      </c>
      <c r="E28" s="168"/>
      <c r="F28" s="168"/>
      <c r="G28" s="166"/>
      <c r="H28" s="168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</row>
    <row r="29" spans="1:34" ht="20.35" customHeight="1" x14ac:dyDescent="0.15">
      <c r="A29" s="160"/>
      <c r="B29" s="169"/>
      <c r="C29" s="162" t="s">
        <v>146</v>
      </c>
      <c r="D29" s="164"/>
      <c r="E29" s="168"/>
      <c r="F29" s="168"/>
      <c r="G29" s="166"/>
      <c r="H29" s="168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</row>
    <row r="30" spans="1:34" ht="20.35" customHeight="1" x14ac:dyDescent="0.15">
      <c r="A30" s="160"/>
      <c r="B30" s="169"/>
      <c r="C30" s="162" t="s">
        <v>147</v>
      </c>
      <c r="D30" s="164">
        <f>SUM(E30:H30)</f>
        <v>0</v>
      </c>
      <c r="E30" s="168"/>
      <c r="F30" s="168"/>
      <c r="G30" s="166"/>
      <c r="H30" s="168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</row>
    <row r="31" spans="1:34" ht="20.35" customHeight="1" x14ac:dyDescent="0.15">
      <c r="A31" s="160"/>
      <c r="B31" s="169"/>
      <c r="C31" s="162" t="s">
        <v>148</v>
      </c>
      <c r="D31" s="164">
        <f>SUM(E31:H31)</f>
        <v>0</v>
      </c>
      <c r="E31" s="168"/>
      <c r="F31" s="168"/>
      <c r="G31" s="166"/>
      <c r="H31" s="168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</row>
    <row r="32" spans="1:34" ht="20.35" customHeight="1" x14ac:dyDescent="0.15">
      <c r="A32" s="160"/>
      <c r="B32" s="169"/>
      <c r="C32" s="162" t="s">
        <v>149</v>
      </c>
      <c r="D32" s="164">
        <f>SUM(E32:H32)</f>
        <v>0</v>
      </c>
      <c r="E32" s="168"/>
      <c r="F32" s="168"/>
      <c r="G32" s="166"/>
      <c r="H32" s="168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</row>
    <row r="33" spans="1:34" ht="20.35" customHeight="1" x14ac:dyDescent="0.15">
      <c r="A33" s="160"/>
      <c r="B33" s="169"/>
      <c r="C33" s="162" t="s">
        <v>150</v>
      </c>
      <c r="D33" s="164">
        <f>SUM(E33:H33)</f>
        <v>0</v>
      </c>
      <c r="E33" s="168"/>
      <c r="F33" s="168"/>
      <c r="G33" s="166"/>
      <c r="H33" s="168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</row>
    <row r="34" spans="1:34" ht="20.35" customHeight="1" x14ac:dyDescent="0.15">
      <c r="A34" s="160"/>
      <c r="B34" s="169"/>
      <c r="C34" s="162" t="s">
        <v>151</v>
      </c>
      <c r="D34" s="164">
        <f>SUM(E34:H34)</f>
        <v>0</v>
      </c>
      <c r="E34" s="168"/>
      <c r="F34" s="168"/>
      <c r="G34" s="166"/>
      <c r="H34" s="168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</row>
    <row r="35" spans="1:34" ht="20.35" customHeight="1" x14ac:dyDescent="0.15">
      <c r="A35" s="160"/>
      <c r="B35" s="169"/>
      <c r="C35" s="162" t="s">
        <v>152</v>
      </c>
      <c r="D35" s="164">
        <f>SUM(E35:H35)</f>
        <v>0</v>
      </c>
      <c r="E35" s="175"/>
      <c r="F35" s="175"/>
      <c r="G35" s="176"/>
      <c r="H35" s="17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</row>
    <row r="36" spans="1:34" ht="20.35" customHeight="1" x14ac:dyDescent="0.15">
      <c r="A36" s="177"/>
      <c r="B36" s="169"/>
      <c r="C36" s="178" t="s">
        <v>153</v>
      </c>
      <c r="D36" s="164">
        <f>SUM(E36:H36)</f>
        <v>0</v>
      </c>
      <c r="E36" s="170"/>
      <c r="F36" s="170"/>
      <c r="G36" s="179"/>
      <c r="H36" s="180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</row>
    <row r="37" spans="1:34" ht="20.35" customHeight="1" x14ac:dyDescent="0.15">
      <c r="A37" s="160"/>
      <c r="B37" s="169"/>
      <c r="C37" s="181" t="s">
        <v>154</v>
      </c>
      <c r="D37" s="164">
        <f>SUM(E37:H37)</f>
        <v>0</v>
      </c>
      <c r="E37" s="169"/>
      <c r="F37" s="169"/>
      <c r="G37" s="182"/>
      <c r="H37" s="183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</row>
    <row r="38" spans="1:34" ht="20.35" customHeight="1" x14ac:dyDescent="0.15">
      <c r="A38" s="160"/>
      <c r="B38" s="184"/>
      <c r="C38" s="181"/>
      <c r="D38" s="164"/>
      <c r="E38" s="174"/>
      <c r="F38" s="174"/>
      <c r="G38" s="185"/>
      <c r="H38" s="186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</row>
    <row r="39" spans="1:34" ht="20.35" customHeight="1" x14ac:dyDescent="0.15">
      <c r="A39" s="177" t="s">
        <v>55</v>
      </c>
      <c r="B39" s="187">
        <f>SUM(B6,B10)</f>
        <v>2285116.6</v>
      </c>
      <c r="C39" s="188" t="s">
        <v>56</v>
      </c>
      <c r="D39" s="165">
        <f>SUM(E39:H39)</f>
        <v>2285116.6</v>
      </c>
      <c r="E39" s="189">
        <f>SUM(E7:E37)</f>
        <v>2285116.6</v>
      </c>
      <c r="F39" s="189">
        <f>SUM(F7:F37)</f>
        <v>0</v>
      </c>
      <c r="G39" s="190">
        <f>SUM(G7:G37)</f>
        <v>0</v>
      </c>
      <c r="H39" s="191">
        <f>SUM(H7:H37)</f>
        <v>0</v>
      </c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</row>
    <row r="40" spans="1:34" ht="20.35" customHeight="1" x14ac:dyDescent="0.15">
      <c r="A40" s="192"/>
      <c r="B40" s="193"/>
      <c r="C40" s="194"/>
      <c r="D40" s="194"/>
      <c r="E40" s="194"/>
      <c r="F40" s="194"/>
      <c r="G40" s="194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30" orientation="landscape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I23"/>
  <sheetViews>
    <sheetView showGridLines="0" showZeros="0" zoomScaleNormal="100" topLeftCell="A1" workbookViewId="0">
      <selection activeCell="I8" activeCellId="0" sqref="I8"/>
    </sheetView>
  </sheetViews>
  <sheetFormatPr defaultRowHeight="12.75" customHeight="1" defaultColWidth="9.000137329101562" x14ac:dyDescent="0.15"/>
  <cols>
    <col min="1" max="1" width="7.333333333333333" customWidth="1"/>
    <col min="2" max="2" width="9.0"/>
    <col min="3" max="3" width="7.5" customWidth="1"/>
    <col min="4" max="4" width="26.666666666666668" customWidth="1" style="133"/>
    <col min="5" max="5" width="13.166666666666666" customWidth="1"/>
    <col min="6" max="7" width="11.166666666666666" customWidth="1"/>
    <col min="8" max="8" width="15.5" customWidth="1"/>
    <col min="9" max="9" width="18.166666666666668" customWidth="1"/>
    <col min="10" max="15" width="11.166666666666666" customWidth="1"/>
    <col min="16" max="23" width="9.5" customWidth="1"/>
    <col min="24" max="35" width="9.833333333333334" customWidth="1"/>
  </cols>
  <sheetData>
    <row r="1" spans="1:35" ht="19.9" customHeight="1" x14ac:dyDescent="0.15">
      <c r="A1" s="18"/>
      <c r="B1" s="19"/>
      <c r="C1" s="19"/>
      <c r="D1" s="134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 t="s">
        <v>155</v>
      </c>
    </row>
    <row r="2" spans="1:35" s="132" customFormat="1" ht="19.9" customHeight="1" x14ac:dyDescent="0.15">
      <c r="A2" s="328" t="s">
        <v>156</v>
      </c>
      <c r="B2" s="328"/>
      <c r="C2" s="328"/>
      <c r="D2" s="372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</row>
    <row r="3" spans="1:35" ht="19.9" customHeight="1" x14ac:dyDescent="0.15">
      <c r="A3" s="77" t="s">
        <v>5</v>
      </c>
      <c r="B3" s="22"/>
      <c r="C3" s="22"/>
      <c r="D3" s="2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20" t="s">
        <v>6</v>
      </c>
    </row>
    <row r="4" spans="1:35" ht="19.9" customHeight="1" x14ac:dyDescent="0.15">
      <c r="A4" s="334" t="s">
        <v>59</v>
      </c>
      <c r="B4" s="333"/>
      <c r="C4" s="374"/>
      <c r="D4" s="373"/>
      <c r="E4" s="379" t="s">
        <v>157</v>
      </c>
      <c r="F4" s="375" t="s">
        <v>158</v>
      </c>
      <c r="G4" s="336"/>
      <c r="H4" s="336"/>
      <c r="I4" s="336"/>
      <c r="J4" s="336"/>
      <c r="K4" s="336"/>
      <c r="L4" s="336"/>
      <c r="M4" s="336"/>
      <c r="N4" s="336"/>
      <c r="O4" s="335"/>
      <c r="P4" s="375" t="s">
        <v>159</v>
      </c>
      <c r="Q4" s="336"/>
      <c r="R4" s="336"/>
      <c r="S4" s="336"/>
      <c r="T4" s="336"/>
      <c r="U4" s="336"/>
      <c r="V4" s="336"/>
      <c r="W4" s="336"/>
      <c r="X4" s="336"/>
      <c r="Y4" s="335"/>
      <c r="Z4" s="375" t="s">
        <v>160</v>
      </c>
      <c r="AA4" s="336"/>
      <c r="AB4" s="336"/>
      <c r="AC4" s="336"/>
      <c r="AD4" s="336"/>
      <c r="AE4" s="336"/>
      <c r="AF4" s="336"/>
      <c r="AG4" s="336"/>
      <c r="AH4" s="336"/>
      <c r="AI4" s="335"/>
    </row>
    <row r="5" spans="1:35" ht="21.1" customHeight="1" x14ac:dyDescent="0.15">
      <c r="A5" s="334" t="s">
        <v>68</v>
      </c>
      <c r="B5" s="333"/>
      <c r="C5" s="376" t="s">
        <v>69</v>
      </c>
      <c r="D5" s="378" t="s">
        <v>70</v>
      </c>
      <c r="E5" s="349"/>
      <c r="F5" s="376" t="s">
        <v>60</v>
      </c>
      <c r="G5" s="376" t="s">
        <v>161</v>
      </c>
      <c r="H5" s="376"/>
      <c r="I5" s="376"/>
      <c r="J5" s="376" t="s">
        <v>162</v>
      </c>
      <c r="K5" s="376"/>
      <c r="L5" s="376"/>
      <c r="M5" s="376" t="s">
        <v>163</v>
      </c>
      <c r="N5" s="376"/>
      <c r="O5" s="376"/>
      <c r="P5" s="376" t="s">
        <v>60</v>
      </c>
      <c r="Q5" s="376" t="s">
        <v>161</v>
      </c>
      <c r="R5" s="376"/>
      <c r="S5" s="376"/>
      <c r="T5" s="376" t="s">
        <v>162</v>
      </c>
      <c r="U5" s="376"/>
      <c r="V5" s="376"/>
      <c r="W5" s="376" t="s">
        <v>163</v>
      </c>
      <c r="X5" s="376"/>
      <c r="Y5" s="376"/>
      <c r="Z5" s="376" t="s">
        <v>60</v>
      </c>
      <c r="AA5" s="376" t="s">
        <v>161</v>
      </c>
      <c r="AB5" s="376"/>
      <c r="AC5" s="376"/>
      <c r="AD5" s="376" t="s">
        <v>162</v>
      </c>
      <c r="AE5" s="376"/>
      <c r="AF5" s="376"/>
      <c r="AG5" s="376" t="s">
        <v>163</v>
      </c>
      <c r="AH5" s="376"/>
      <c r="AI5" s="376"/>
    </row>
    <row r="6" spans="1:35" ht="30.9" customHeight="1" x14ac:dyDescent="0.15">
      <c r="A6" s="34" t="s">
        <v>80</v>
      </c>
      <c r="B6" s="141" t="s">
        <v>81</v>
      </c>
      <c r="C6" s="353"/>
      <c r="D6" s="377"/>
      <c r="E6" s="343"/>
      <c r="F6" s="353"/>
      <c r="G6" s="110" t="s">
        <v>75</v>
      </c>
      <c r="H6" s="110" t="s">
        <v>106</v>
      </c>
      <c r="I6" s="110" t="s">
        <v>107</v>
      </c>
      <c r="J6" s="110" t="s">
        <v>75</v>
      </c>
      <c r="K6" s="110" t="s">
        <v>106</v>
      </c>
      <c r="L6" s="110" t="s">
        <v>107</v>
      </c>
      <c r="M6" s="110" t="s">
        <v>75</v>
      </c>
      <c r="N6" s="110" t="s">
        <v>106</v>
      </c>
      <c r="O6" s="110" t="s">
        <v>107</v>
      </c>
      <c r="P6" s="353"/>
      <c r="Q6" s="110" t="s">
        <v>75</v>
      </c>
      <c r="R6" s="110" t="s">
        <v>106</v>
      </c>
      <c r="S6" s="110" t="s">
        <v>107</v>
      </c>
      <c r="T6" s="110" t="s">
        <v>75</v>
      </c>
      <c r="U6" s="110" t="s">
        <v>106</v>
      </c>
      <c r="V6" s="110" t="s">
        <v>107</v>
      </c>
      <c r="W6" s="110" t="s">
        <v>75</v>
      </c>
      <c r="X6" s="110" t="s">
        <v>106</v>
      </c>
      <c r="Y6" s="110" t="s">
        <v>107</v>
      </c>
      <c r="Z6" s="353"/>
      <c r="AA6" s="110" t="s">
        <v>75</v>
      </c>
      <c r="AB6" s="110" t="s">
        <v>106</v>
      </c>
      <c r="AC6" s="110" t="s">
        <v>107</v>
      </c>
      <c r="AD6" s="110" t="s">
        <v>75</v>
      </c>
      <c r="AE6" s="110" t="s">
        <v>106</v>
      </c>
      <c r="AF6" s="110" t="s">
        <v>107</v>
      </c>
      <c r="AG6" s="110" t="s">
        <v>75</v>
      </c>
      <c r="AH6" s="110" t="s">
        <v>106</v>
      </c>
      <c r="AI6" s="110" t="s">
        <v>107</v>
      </c>
    </row>
    <row r="7" spans="1:35" ht="25.0" customHeight="1" x14ac:dyDescent="0.15">
      <c r="A7" s="143"/>
      <c r="B7" s="143"/>
      <c r="C7" s="144"/>
      <c r="D7" s="145" t="s">
        <v>60</v>
      </c>
      <c r="E7" s="32">
        <f>F7</f>
        <v>2285116.6</v>
      </c>
      <c r="F7" s="32">
        <f>G7</f>
        <v>2285116.6</v>
      </c>
      <c r="G7" s="32">
        <f>H7+I7</f>
        <v>2285116.6</v>
      </c>
      <c r="H7" s="32">
        <f>H8+H12+H17+H15</f>
        <v>2185116.6</v>
      </c>
      <c r="I7" s="82">
        <v>100000</v>
      </c>
      <c r="J7" s="32"/>
      <c r="K7" s="32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 ht="30.9" customHeight="1" x14ac:dyDescent="0.15">
      <c r="A8" s="102" t="s">
        <v>164</v>
      </c>
      <c r="B8" s="102"/>
      <c r="C8" s="102"/>
      <c r="D8" s="146" t="s">
        <v>165</v>
      </c>
      <c r="E8" s="32">
        <f>SUM(F8,P8,Z8)</f>
        <v>1135174.44</v>
      </c>
      <c r="F8" s="32">
        <f>G8</f>
        <v>1135174.44</v>
      </c>
      <c r="G8" s="32">
        <f>H8+I8</f>
        <v>1135174.44</v>
      </c>
      <c r="H8" s="32">
        <f>H9+H10+H11</f>
        <v>1135174.44</v>
      </c>
      <c r="I8" s="32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</row>
    <row r="9" spans="1:35" ht="30.9" customHeight="1" x14ac:dyDescent="0.15">
      <c r="A9" s="102" t="s">
        <v>166</v>
      </c>
      <c r="B9" s="102" t="s">
        <v>85</v>
      </c>
      <c r="C9" s="102" t="s">
        <v>86</v>
      </c>
      <c r="D9" s="146" t="s">
        <v>167</v>
      </c>
      <c r="E9" s="32">
        <f>SUM(F9,P9,Z9)</f>
        <v>526970</v>
      </c>
      <c r="F9" s="32">
        <f>G9</f>
        <v>526970</v>
      </c>
      <c r="G9" s="32">
        <f>H9+I9</f>
        <v>526970</v>
      </c>
      <c r="H9" s="32">
        <v>526970</v>
      </c>
      <c r="I9" s="32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ht="30.9" customHeight="1" x14ac:dyDescent="0.15">
      <c r="A10" s="102" t="s">
        <v>166</v>
      </c>
      <c r="B10" s="102" t="s">
        <v>98</v>
      </c>
      <c r="C10" s="102" t="s">
        <v>86</v>
      </c>
      <c r="D10" s="146" t="s">
        <v>168</v>
      </c>
      <c r="E10" s="32">
        <f>G10</f>
        <v>419408.18</v>
      </c>
      <c r="F10" s="32">
        <f>G10</f>
        <v>419408.18</v>
      </c>
      <c r="G10" s="32">
        <f>H10+I10</f>
        <v>419408.18</v>
      </c>
      <c r="H10" s="32">
        <v>419408.18</v>
      </c>
      <c r="I10" s="32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5" ht="30.9" customHeight="1" x14ac:dyDescent="0.15">
      <c r="A11" s="102" t="s">
        <v>166</v>
      </c>
      <c r="B11" s="102" t="s">
        <v>100</v>
      </c>
      <c r="C11" s="102" t="s">
        <v>86</v>
      </c>
      <c r="D11" s="146" t="s">
        <v>169</v>
      </c>
      <c r="E11" s="32">
        <f>SUM(F11,P11,Z11)</f>
        <v>188796.26</v>
      </c>
      <c r="F11" s="32">
        <f>G11</f>
        <v>188796.26</v>
      </c>
      <c r="G11" s="32">
        <f>H11+I11</f>
        <v>188796.26</v>
      </c>
      <c r="H11" s="32">
        <v>188796.26</v>
      </c>
      <c r="I11" s="32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</row>
    <row r="12" spans="1:35" ht="30.0" customHeight="1" x14ac:dyDescent="0.15">
      <c r="A12" s="102" t="s">
        <v>170</v>
      </c>
      <c r="B12" s="102"/>
      <c r="C12" s="102" t="s">
        <v>86</v>
      </c>
      <c r="D12" s="146" t="s">
        <v>171</v>
      </c>
      <c r="E12" s="32">
        <f>F12</f>
        <v>503750</v>
      </c>
      <c r="F12" s="32">
        <f>G12</f>
        <v>503750</v>
      </c>
      <c r="G12" s="32">
        <f>H12+I12</f>
        <v>503750</v>
      </c>
      <c r="H12" s="32">
        <v>403750</v>
      </c>
      <c r="I12" s="32">
        <v>100000</v>
      </c>
      <c r="J12" s="116"/>
      <c r="K12" s="116"/>
      <c r="L12" s="116"/>
      <c r="M12" s="116"/>
      <c r="N12" s="116"/>
      <c r="O12" s="116"/>
      <c r="P12" s="116"/>
      <c r="Q12" s="116"/>
      <c r="R12" s="115"/>
      <c r="S12" s="115"/>
      <c r="T12" s="116"/>
      <c r="U12" s="116"/>
      <c r="V12" s="116"/>
      <c r="W12" s="115"/>
      <c r="X12" s="115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</row>
    <row r="13" spans="1:35" ht="19.9" customHeight="1" x14ac:dyDescent="0.15">
      <c r="A13" s="102" t="s">
        <v>172</v>
      </c>
      <c r="B13" s="102" t="s">
        <v>85</v>
      </c>
      <c r="C13" s="102" t="s">
        <v>86</v>
      </c>
      <c r="D13" s="146" t="s">
        <v>173</v>
      </c>
      <c r="E13" s="32">
        <f>F13</f>
        <v>408750</v>
      </c>
      <c r="F13" s="32">
        <f>G13</f>
        <v>408750</v>
      </c>
      <c r="G13" s="32">
        <f>H13+I13</f>
        <v>408750</v>
      </c>
      <c r="H13" s="32">
        <v>308750</v>
      </c>
      <c r="I13" s="32">
        <v>100000</v>
      </c>
      <c r="J13" s="116"/>
      <c r="K13" s="116"/>
      <c r="L13" s="116"/>
      <c r="M13" s="116"/>
      <c r="N13" s="116"/>
      <c r="O13" s="116"/>
      <c r="P13" s="116"/>
      <c r="Q13" s="116"/>
      <c r="R13" s="116"/>
      <c r="S13" s="115"/>
      <c r="T13" s="116"/>
      <c r="U13" s="116"/>
      <c r="V13" s="116"/>
      <c r="W13" s="116"/>
      <c r="X13" s="115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</row>
    <row r="14" spans="1:35" ht="19.9" customHeight="1" x14ac:dyDescent="0.15">
      <c r="A14" s="102" t="s">
        <v>172</v>
      </c>
      <c r="B14" s="102" t="s">
        <v>174</v>
      </c>
      <c r="C14" s="102" t="s">
        <v>86</v>
      </c>
      <c r="D14" s="146" t="s">
        <v>175</v>
      </c>
      <c r="E14" s="32">
        <f>F14</f>
        <v>95000</v>
      </c>
      <c r="F14" s="32">
        <f>G14</f>
        <v>95000</v>
      </c>
      <c r="G14" s="32">
        <f>H14+I14</f>
        <v>95000</v>
      </c>
      <c r="H14" s="32">
        <v>95000</v>
      </c>
      <c r="I14" s="32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</row>
    <row r="15" spans="1:35" ht="19.9" customHeight="1" x14ac:dyDescent="0.15">
      <c r="A15" s="147" t="s">
        <v>176</v>
      </c>
      <c r="B15" s="147"/>
      <c r="C15" s="147"/>
      <c r="D15" s="147" t="s">
        <v>177</v>
      </c>
      <c r="E15" s="32">
        <f>F15</f>
        <v>631932.16</v>
      </c>
      <c r="F15" s="32">
        <f>G15</f>
        <v>631932.16</v>
      </c>
      <c r="G15" s="32">
        <f>H15</f>
        <v>631932.16</v>
      </c>
      <c r="H15" s="32">
        <f>H16</f>
        <v>631932.16</v>
      </c>
      <c r="I15" s="32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</row>
    <row r="16" spans="1:35" ht="19.9" customHeight="1" x14ac:dyDescent="0.15">
      <c r="A16" s="147" t="s">
        <v>178</v>
      </c>
      <c r="B16" s="147" t="s">
        <v>85</v>
      </c>
      <c r="C16" s="147" t="s">
        <v>179</v>
      </c>
      <c r="D16" s="147" t="s">
        <v>180</v>
      </c>
      <c r="E16" s="32">
        <f>F16</f>
        <v>631932.16</v>
      </c>
      <c r="F16" s="32">
        <f>F15</f>
        <v>631932.16</v>
      </c>
      <c r="G16" s="32">
        <f>H16</f>
        <v>631932.16</v>
      </c>
      <c r="H16" s="32">
        <v>631932.16</v>
      </c>
      <c r="I16" s="32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</row>
    <row r="17" spans="1:35" ht="19.9" customHeight="1" x14ac:dyDescent="0.15">
      <c r="A17" s="102" t="s">
        <v>181</v>
      </c>
      <c r="B17" s="102"/>
      <c r="C17" s="102" t="s">
        <v>86</v>
      </c>
      <c r="D17" s="146" t="s">
        <v>182</v>
      </c>
      <c r="E17" s="32">
        <f>F17</f>
        <v>14260</v>
      </c>
      <c r="F17" s="32">
        <f>G17</f>
        <v>14260</v>
      </c>
      <c r="G17" s="32">
        <f>H17+I17</f>
        <v>14260</v>
      </c>
      <c r="H17" s="32">
        <v>14260</v>
      </c>
      <c r="I17" s="32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spans="1:35" ht="19.9" customHeight="1" x14ac:dyDescent="0.15">
      <c r="A18" s="102" t="s">
        <v>183</v>
      </c>
      <c r="B18" s="102" t="s">
        <v>85</v>
      </c>
      <c r="C18" s="102" t="s">
        <v>86</v>
      </c>
      <c r="D18" s="146" t="s">
        <v>184</v>
      </c>
      <c r="E18" s="32">
        <f>F18</f>
        <v>14260</v>
      </c>
      <c r="F18" s="32">
        <f>G18</f>
        <v>14260</v>
      </c>
      <c r="G18" s="32">
        <f>H18+I18</f>
        <v>14260</v>
      </c>
      <c r="H18" s="32">
        <v>14260</v>
      </c>
      <c r="I18" s="32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</row>
    <row r="19" spans="1:35" ht="19.9" customHeight="1" x14ac:dyDescent="0.15">
      <c r="A19" s="120"/>
      <c r="B19" s="120"/>
      <c r="C19" s="120"/>
      <c r="D19" s="148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19"/>
      <c r="R19" s="120"/>
      <c r="S19" s="120"/>
      <c r="T19" s="120"/>
      <c r="U19" s="120"/>
      <c r="V19" s="119"/>
      <c r="W19" s="119"/>
      <c r="X19" s="119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</row>
    <row r="20" spans="1:35" ht="19.9" customHeight="1" x14ac:dyDescent="0.15">
      <c r="A20" s="120"/>
      <c r="B20" s="120"/>
      <c r="C20" s="120"/>
      <c r="D20" s="148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19"/>
      <c r="R20" s="120"/>
      <c r="S20" s="120"/>
      <c r="T20" s="120"/>
      <c r="U20" s="120"/>
      <c r="V20" s="119"/>
      <c r="W20" s="119"/>
      <c r="X20" s="119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</row>
    <row r="21" spans="1:35" ht="19.9" customHeight="1" x14ac:dyDescent="0.15">
      <c r="A21" s="120"/>
      <c r="B21" s="120"/>
      <c r="C21" s="120"/>
      <c r="D21" s="148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19"/>
      <c r="R21" s="120"/>
      <c r="S21" s="120"/>
      <c r="T21" s="120"/>
      <c r="U21" s="120"/>
      <c r="V21" s="119"/>
      <c r="W21" s="119"/>
      <c r="X21" s="119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</row>
    <row r="22" spans="1:35" ht="19.9" customHeight="1" x14ac:dyDescent="0.15">
      <c r="A22" s="120"/>
      <c r="B22" s="120"/>
      <c r="C22" s="120"/>
      <c r="D22" s="148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19"/>
      <c r="R22" s="120"/>
      <c r="S22" s="120"/>
      <c r="T22" s="120"/>
      <c r="U22" s="120"/>
      <c r="V22" s="119"/>
      <c r="W22" s="119"/>
      <c r="X22" s="119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</row>
    <row r="23" spans="1:35" ht="19.9" customHeight="1" x14ac:dyDescent="0.15">
      <c r="A23" s="120"/>
      <c r="B23" s="120"/>
      <c r="C23" s="120"/>
      <c r="D23" s="148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19"/>
      <c r="R23" s="120"/>
      <c r="S23" s="120"/>
      <c r="T23" s="120"/>
      <c r="U23" s="120"/>
      <c r="V23" s="119"/>
      <c r="W23" s="119"/>
      <c r="X23" s="119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</row>
  </sheetData>
  <sheetProtection formatCells="0" formatColumns="0" formatRows="0" insertColumns="0" insertRow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45" orientation="landscape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P34"/>
  <sheetViews>
    <sheetView showGridLines="0" showZeros="0" zoomScaleNormal="100" topLeftCell="A1" workbookViewId="0">
      <selection activeCell="G22" activeCellId="0" sqref="G22"/>
    </sheetView>
  </sheetViews>
  <sheetFormatPr defaultRowHeight="12.75" customHeight="1" defaultColWidth="9.000137329101562" x14ac:dyDescent="0.15"/>
  <cols>
    <col min="1" max="1" width="4.833333333333333" customWidth="1"/>
    <col min="2" max="3" width="3.6666666666666665" customWidth="1"/>
    <col min="4" max="4" width="38.0" customWidth="1"/>
    <col min="5" max="5" width="17.5" customWidth="1"/>
    <col min="6" max="112" width="14.666666666666666" customWidth="1"/>
    <col min="113" max="113" width="10.666666666666666" customWidth="1"/>
    <col min="114" max="250" width="9.166666666666666" customWidth="1"/>
  </cols>
  <sheetData>
    <row r="1" spans="1:112" ht="19.9" customHeight="1" x14ac:dyDescent="0.1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19"/>
      <c r="AH1" s="119"/>
      <c r="DH1" s="20" t="s">
        <v>185</v>
      </c>
    </row>
    <row r="2" spans="1:112" ht="19.9" customHeight="1" x14ac:dyDescent="0.15">
      <c r="A2" s="328" t="s">
        <v>186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  <c r="BE2" s="328"/>
      <c r="BF2" s="328"/>
      <c r="BG2" s="328"/>
      <c r="BH2" s="328"/>
      <c r="BI2" s="328"/>
      <c r="BJ2" s="328"/>
      <c r="BK2" s="328"/>
      <c r="BL2" s="328"/>
      <c r="BM2" s="328"/>
      <c r="BN2" s="328"/>
      <c r="BO2" s="328"/>
      <c r="BP2" s="328"/>
      <c r="BQ2" s="328"/>
      <c r="BR2" s="328"/>
      <c r="BS2" s="328"/>
      <c r="BT2" s="328"/>
      <c r="BU2" s="328"/>
      <c r="BV2" s="328"/>
      <c r="BW2" s="328"/>
      <c r="BX2" s="328"/>
      <c r="BY2" s="328"/>
      <c r="BZ2" s="328"/>
      <c r="CA2" s="328"/>
      <c r="CB2" s="328"/>
      <c r="CC2" s="328"/>
      <c r="CD2" s="328"/>
      <c r="CE2" s="328"/>
      <c r="CF2" s="328"/>
      <c r="CG2" s="328"/>
      <c r="CH2" s="328"/>
      <c r="CI2" s="328"/>
      <c r="CJ2" s="328"/>
      <c r="CK2" s="328"/>
      <c r="CL2" s="328"/>
      <c r="CM2" s="328"/>
      <c r="CN2" s="328"/>
      <c r="CO2" s="328"/>
      <c r="CP2" s="328"/>
      <c r="CQ2" s="328"/>
      <c r="CR2" s="328"/>
      <c r="CS2" s="328"/>
      <c r="CT2" s="328"/>
      <c r="CU2" s="328"/>
      <c r="CV2" s="328"/>
      <c r="CW2" s="328"/>
      <c r="CX2" s="328"/>
      <c r="CY2" s="328"/>
      <c r="CZ2" s="328"/>
      <c r="DA2" s="328"/>
      <c r="DB2" s="328"/>
      <c r="DC2" s="328"/>
      <c r="DD2" s="328"/>
      <c r="DE2" s="328"/>
      <c r="DF2" s="328"/>
      <c r="DG2" s="328"/>
      <c r="DH2" s="328"/>
    </row>
    <row r="3" spans="1:113" ht="19.9" customHeight="1" x14ac:dyDescent="0.15">
      <c r="A3" s="77" t="s">
        <v>5</v>
      </c>
      <c r="B3" s="22"/>
      <c r="C3" s="22"/>
      <c r="D3" s="22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24" t="s">
        <v>6</v>
      </c>
      <c r="DI3" s="50"/>
    </row>
    <row r="4" spans="1:113" ht="19.9" customHeight="1" x14ac:dyDescent="0.15">
      <c r="A4" s="380" t="s">
        <v>59</v>
      </c>
      <c r="B4" s="380"/>
      <c r="C4" s="380"/>
      <c r="D4" s="380"/>
      <c r="E4" s="376" t="s">
        <v>60</v>
      </c>
      <c r="F4" s="381" t="s">
        <v>187</v>
      </c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 t="s">
        <v>188</v>
      </c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1"/>
      <c r="AO4" s="381"/>
      <c r="AP4" s="381"/>
      <c r="AQ4" s="381"/>
      <c r="AR4" s="381"/>
      <c r="AS4" s="381"/>
      <c r="AT4" s="381"/>
      <c r="AU4" s="381"/>
      <c r="AV4" s="382" t="s">
        <v>189</v>
      </c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3"/>
      <c r="BH4" s="382"/>
      <c r="BI4" s="382" t="s">
        <v>190</v>
      </c>
      <c r="BJ4" s="382"/>
      <c r="BK4" s="382"/>
      <c r="BL4" s="382"/>
      <c r="BM4" s="382"/>
      <c r="BN4" s="382" t="s">
        <v>191</v>
      </c>
      <c r="BO4" s="382"/>
      <c r="BP4" s="382"/>
      <c r="BQ4" s="382"/>
      <c r="BR4" s="382"/>
      <c r="BS4" s="382"/>
      <c r="BT4" s="382"/>
      <c r="BU4" s="382"/>
      <c r="BV4" s="382"/>
      <c r="BW4" s="382"/>
      <c r="BX4" s="382"/>
      <c r="BY4" s="382"/>
      <c r="BZ4" s="382"/>
      <c r="CA4" s="382" t="s">
        <v>192</v>
      </c>
      <c r="CB4" s="382"/>
      <c r="CC4" s="382"/>
      <c r="CD4" s="382"/>
      <c r="CE4" s="382"/>
      <c r="CF4" s="382"/>
      <c r="CG4" s="382"/>
      <c r="CH4" s="382"/>
      <c r="CI4" s="382"/>
      <c r="CJ4" s="382"/>
      <c r="CK4" s="382"/>
      <c r="CL4" s="382"/>
      <c r="CM4" s="382"/>
      <c r="CN4" s="382"/>
      <c r="CO4" s="382"/>
      <c r="CP4" s="382"/>
      <c r="CQ4" s="382"/>
      <c r="CR4" s="382" t="s">
        <v>193</v>
      </c>
      <c r="CS4" s="382"/>
      <c r="CT4" s="382"/>
      <c r="CU4" s="382" t="s">
        <v>194</v>
      </c>
      <c r="CV4" s="382"/>
      <c r="CW4" s="382"/>
      <c r="CX4" s="382"/>
      <c r="CY4" s="382"/>
      <c r="CZ4" s="382"/>
      <c r="DA4" s="382" t="s">
        <v>195</v>
      </c>
      <c r="DB4" s="382"/>
      <c r="DC4" s="382"/>
      <c r="DD4" s="382" t="s">
        <v>196</v>
      </c>
      <c r="DE4" s="382"/>
      <c r="DF4" s="382"/>
      <c r="DG4" s="382"/>
      <c r="DH4" s="382"/>
      <c r="DI4" s="50"/>
    </row>
    <row r="5" spans="1:113" ht="19.9" customHeight="1" x14ac:dyDescent="0.15">
      <c r="A5" s="380" t="s">
        <v>68</v>
      </c>
      <c r="B5" s="380"/>
      <c r="C5" s="380"/>
      <c r="D5" s="376" t="s">
        <v>70</v>
      </c>
      <c r="E5" s="376"/>
      <c r="F5" s="376" t="s">
        <v>75</v>
      </c>
      <c r="G5" s="376" t="s">
        <v>197</v>
      </c>
      <c r="H5" s="376" t="s">
        <v>198</v>
      </c>
      <c r="I5" s="376" t="s">
        <v>199</v>
      </c>
      <c r="J5" s="376" t="s">
        <v>200</v>
      </c>
      <c r="K5" s="376" t="s">
        <v>201</v>
      </c>
      <c r="L5" s="376" t="s">
        <v>202</v>
      </c>
      <c r="M5" s="376" t="s">
        <v>203</v>
      </c>
      <c r="N5" s="376" t="s">
        <v>204</v>
      </c>
      <c r="O5" s="376" t="s">
        <v>205</v>
      </c>
      <c r="P5" s="376" t="s">
        <v>206</v>
      </c>
      <c r="Q5" s="376" t="s">
        <v>207</v>
      </c>
      <c r="R5" s="376" t="s">
        <v>208</v>
      </c>
      <c r="S5" s="376" t="s">
        <v>209</v>
      </c>
      <c r="T5" s="376" t="s">
        <v>75</v>
      </c>
      <c r="U5" s="376" t="s">
        <v>210</v>
      </c>
      <c r="V5" s="376" t="s">
        <v>211</v>
      </c>
      <c r="W5" s="376" t="s">
        <v>212</v>
      </c>
      <c r="X5" s="376" t="s">
        <v>213</v>
      </c>
      <c r="Y5" s="376" t="s">
        <v>214</v>
      </c>
      <c r="Z5" s="376" t="s">
        <v>215</v>
      </c>
      <c r="AA5" s="376" t="s">
        <v>216</v>
      </c>
      <c r="AB5" s="376" t="s">
        <v>217</v>
      </c>
      <c r="AC5" s="376" t="s">
        <v>218</v>
      </c>
      <c r="AD5" s="376" t="s">
        <v>219</v>
      </c>
      <c r="AE5" s="376" t="s">
        <v>220</v>
      </c>
      <c r="AF5" s="376" t="s">
        <v>221</v>
      </c>
      <c r="AG5" s="376" t="s">
        <v>222</v>
      </c>
      <c r="AH5" s="376" t="s">
        <v>223</v>
      </c>
      <c r="AI5" s="376" t="s">
        <v>224</v>
      </c>
      <c r="AJ5" s="376" t="s">
        <v>225</v>
      </c>
      <c r="AK5" s="376" t="s">
        <v>226</v>
      </c>
      <c r="AL5" s="376" t="s">
        <v>227</v>
      </c>
      <c r="AM5" s="376" t="s">
        <v>228</v>
      </c>
      <c r="AN5" s="376" t="s">
        <v>229</v>
      </c>
      <c r="AO5" s="376" t="s">
        <v>230</v>
      </c>
      <c r="AP5" s="376" t="s">
        <v>231</v>
      </c>
      <c r="AQ5" s="376" t="s">
        <v>232</v>
      </c>
      <c r="AR5" s="376" t="s">
        <v>233</v>
      </c>
      <c r="AS5" s="376" t="s">
        <v>234</v>
      </c>
      <c r="AT5" s="376" t="s">
        <v>235</v>
      </c>
      <c r="AU5" s="376" t="s">
        <v>236</v>
      </c>
      <c r="AV5" s="376" t="s">
        <v>75</v>
      </c>
      <c r="AW5" s="376" t="s">
        <v>237</v>
      </c>
      <c r="AX5" s="376" t="s">
        <v>238</v>
      </c>
      <c r="AY5" s="376" t="s">
        <v>239</v>
      </c>
      <c r="AZ5" s="376" t="s">
        <v>240</v>
      </c>
      <c r="BA5" s="376" t="s">
        <v>241</v>
      </c>
      <c r="BB5" s="376" t="s">
        <v>242</v>
      </c>
      <c r="BC5" s="376" t="s">
        <v>208</v>
      </c>
      <c r="BD5" s="376" t="s">
        <v>243</v>
      </c>
      <c r="BE5" s="376" t="s">
        <v>244</v>
      </c>
      <c r="BF5" s="375" t="s">
        <v>245</v>
      </c>
      <c r="BG5" s="376" t="s">
        <v>246</v>
      </c>
      <c r="BH5" s="335" t="s">
        <v>247</v>
      </c>
      <c r="BI5" s="376" t="s">
        <v>75</v>
      </c>
      <c r="BJ5" s="376" t="s">
        <v>248</v>
      </c>
      <c r="BK5" s="376" t="s">
        <v>249</v>
      </c>
      <c r="BL5" s="376" t="s">
        <v>250</v>
      </c>
      <c r="BM5" s="376" t="s">
        <v>251</v>
      </c>
      <c r="BN5" s="376" t="s">
        <v>75</v>
      </c>
      <c r="BO5" s="376" t="s">
        <v>252</v>
      </c>
      <c r="BP5" s="376" t="s">
        <v>253</v>
      </c>
      <c r="BQ5" s="376" t="s">
        <v>254</v>
      </c>
      <c r="BR5" s="376" t="s">
        <v>255</v>
      </c>
      <c r="BS5" s="376" t="s">
        <v>256</v>
      </c>
      <c r="BT5" s="376" t="s">
        <v>257</v>
      </c>
      <c r="BU5" s="376" t="s">
        <v>258</v>
      </c>
      <c r="BV5" s="376" t="s">
        <v>259</v>
      </c>
      <c r="BW5" s="376" t="s">
        <v>260</v>
      </c>
      <c r="BX5" s="376" t="s">
        <v>261</v>
      </c>
      <c r="BY5" s="376" t="s">
        <v>262</v>
      </c>
      <c r="BZ5" s="376" t="s">
        <v>263</v>
      </c>
      <c r="CA5" s="376" t="s">
        <v>75</v>
      </c>
      <c r="CB5" s="376" t="s">
        <v>252</v>
      </c>
      <c r="CC5" s="376" t="s">
        <v>253</v>
      </c>
      <c r="CD5" s="376" t="s">
        <v>254</v>
      </c>
      <c r="CE5" s="376" t="s">
        <v>255</v>
      </c>
      <c r="CF5" s="376" t="s">
        <v>256</v>
      </c>
      <c r="CG5" s="376" t="s">
        <v>257</v>
      </c>
      <c r="CH5" s="376" t="s">
        <v>258</v>
      </c>
      <c r="CI5" s="376" t="s">
        <v>264</v>
      </c>
      <c r="CJ5" s="376" t="s">
        <v>265</v>
      </c>
      <c r="CK5" s="376" t="s">
        <v>266</v>
      </c>
      <c r="CL5" s="376" t="s">
        <v>267</v>
      </c>
      <c r="CM5" s="376" t="s">
        <v>259</v>
      </c>
      <c r="CN5" s="376" t="s">
        <v>260</v>
      </c>
      <c r="CO5" s="376" t="s">
        <v>268</v>
      </c>
      <c r="CP5" s="376" t="s">
        <v>262</v>
      </c>
      <c r="CQ5" s="376" t="s">
        <v>192</v>
      </c>
      <c r="CR5" s="376" t="s">
        <v>75</v>
      </c>
      <c r="CS5" s="376" t="s">
        <v>269</v>
      </c>
      <c r="CT5" s="376" t="s">
        <v>270</v>
      </c>
      <c r="CU5" s="376" t="s">
        <v>75</v>
      </c>
      <c r="CV5" s="376" t="s">
        <v>269</v>
      </c>
      <c r="CW5" s="376" t="s">
        <v>271</v>
      </c>
      <c r="CX5" s="376" t="s">
        <v>272</v>
      </c>
      <c r="CY5" s="376" t="s">
        <v>273</v>
      </c>
      <c r="CZ5" s="376" t="s">
        <v>270</v>
      </c>
      <c r="DA5" s="376" t="s">
        <v>75</v>
      </c>
      <c r="DB5" s="376" t="s">
        <v>195</v>
      </c>
      <c r="DC5" s="376" t="s">
        <v>274</v>
      </c>
      <c r="DD5" s="376" t="s">
        <v>75</v>
      </c>
      <c r="DE5" s="376" t="s">
        <v>275</v>
      </c>
      <c r="DF5" s="376" t="s">
        <v>276</v>
      </c>
      <c r="DG5" s="376" t="s">
        <v>277</v>
      </c>
      <c r="DH5" s="376" t="s">
        <v>196</v>
      </c>
      <c r="DI5" s="50"/>
    </row>
    <row r="6" spans="1:113" ht="30.9" customHeight="1" x14ac:dyDescent="0.15">
      <c r="A6" s="110" t="s">
        <v>80</v>
      </c>
      <c r="B6" s="111" t="s">
        <v>81</v>
      </c>
      <c r="C6" s="110" t="s">
        <v>82</v>
      </c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 t="s">
        <v>278</v>
      </c>
      <c r="AM6" s="353"/>
      <c r="AN6" s="353"/>
      <c r="AO6" s="353"/>
      <c r="AP6" s="353"/>
      <c r="AQ6" s="353"/>
      <c r="AR6" s="353"/>
      <c r="AS6" s="353"/>
      <c r="AT6" s="353"/>
      <c r="AU6" s="353"/>
      <c r="AV6" s="353"/>
      <c r="AW6" s="353"/>
      <c r="AX6" s="353"/>
      <c r="AY6" s="353"/>
      <c r="AZ6" s="353"/>
      <c r="BA6" s="353"/>
      <c r="BB6" s="353"/>
      <c r="BC6" s="353"/>
      <c r="BD6" s="353"/>
      <c r="BE6" s="353"/>
      <c r="BF6" s="384"/>
      <c r="BG6" s="353"/>
      <c r="BH6" s="385"/>
      <c r="BI6" s="353"/>
      <c r="BJ6" s="353"/>
      <c r="BK6" s="353"/>
      <c r="BL6" s="353"/>
      <c r="BM6" s="353"/>
      <c r="BN6" s="353"/>
      <c r="BO6" s="353"/>
      <c r="BP6" s="353"/>
      <c r="BQ6" s="353"/>
      <c r="BR6" s="353"/>
      <c r="BS6" s="353"/>
      <c r="BT6" s="353"/>
      <c r="BU6" s="353"/>
      <c r="BV6" s="353"/>
      <c r="BW6" s="353"/>
      <c r="BX6" s="353"/>
      <c r="BY6" s="353"/>
      <c r="BZ6" s="353"/>
      <c r="CA6" s="353"/>
      <c r="CB6" s="353"/>
      <c r="CC6" s="353"/>
      <c r="CD6" s="353"/>
      <c r="CE6" s="353"/>
      <c r="CF6" s="353"/>
      <c r="CG6" s="353"/>
      <c r="CH6" s="353"/>
      <c r="CI6" s="353"/>
      <c r="CJ6" s="353"/>
      <c r="CK6" s="353"/>
      <c r="CL6" s="353"/>
      <c r="CM6" s="353"/>
      <c r="CN6" s="353"/>
      <c r="CO6" s="353"/>
      <c r="CP6" s="353"/>
      <c r="CQ6" s="353"/>
      <c r="CR6" s="353"/>
      <c r="CS6" s="353"/>
      <c r="CT6" s="353"/>
      <c r="CU6" s="353"/>
      <c r="CV6" s="353"/>
      <c r="CW6" s="353"/>
      <c r="CX6" s="353"/>
      <c r="CY6" s="353"/>
      <c r="CZ6" s="353"/>
      <c r="DA6" s="353"/>
      <c r="DB6" s="353"/>
      <c r="DC6" s="353"/>
      <c r="DD6" s="353"/>
      <c r="DE6" s="353"/>
      <c r="DF6" s="353"/>
      <c r="DG6" s="353"/>
      <c r="DH6" s="353"/>
      <c r="DI6" s="50"/>
    </row>
    <row r="7" spans="1:113" ht="17.05" customHeight="1" x14ac:dyDescent="0.15">
      <c r="A7" s="112"/>
      <c r="B7" s="113"/>
      <c r="C7" s="112"/>
      <c r="D7" s="112" t="s">
        <v>60</v>
      </c>
      <c r="E7" s="112">
        <f>SUM(E8:E15)</f>
        <v>2285116.5999999996</v>
      </c>
      <c r="F7" s="112">
        <f>SUM(F8:F15)</f>
        <v>1767106.5999999999</v>
      </c>
      <c r="G7" s="112">
        <f>SUM(G8:G15)</f>
        <v>482400</v>
      </c>
      <c r="H7" s="112">
        <f>SUM(H8:H15)</f>
        <v>483054</v>
      </c>
      <c r="I7" s="112">
        <f>SUM(I8:I15)</f>
        <v>40200</v>
      </c>
      <c r="J7" s="112">
        <f>SUM(J8:J15)</f>
        <v>0</v>
      </c>
      <c r="K7" s="112">
        <f>SUM(K8:K15)</f>
        <v>153248.16</v>
      </c>
      <c r="L7" s="112">
        <f>SUM(L8:L15)</f>
        <v>187449.47</v>
      </c>
      <c r="M7" s="112">
        <f>SUM(M8:M15)</f>
        <v>93553.37</v>
      </c>
      <c r="N7" s="112">
        <f>SUM(N8:N15)</f>
        <v>82009.15</v>
      </c>
      <c r="O7" s="112">
        <f>SUM(O8:O15)</f>
        <v>35121.25</v>
      </c>
      <c r="P7" s="112">
        <f>SUM(P8:P15)</f>
        <v>21274.940000000002</v>
      </c>
      <c r="Q7" s="112">
        <f>SUM(Q8:Q15)</f>
        <v>188796.26</v>
      </c>
      <c r="R7" s="112">
        <f>SUM(R8:R15)</f>
        <v>0</v>
      </c>
      <c r="S7" s="112">
        <f>SUM(S8:S15)</f>
        <v>0</v>
      </c>
      <c r="T7" s="112">
        <f>SUM(T8:T15)</f>
        <v>503750</v>
      </c>
      <c r="U7" s="112">
        <f>SUM(U8:U15)</f>
        <v>298750</v>
      </c>
      <c r="V7" s="112">
        <f>SUM(V8:V15)</f>
        <v>0</v>
      </c>
      <c r="W7" s="112">
        <f>SUM(W8:W15)</f>
        <v>0</v>
      </c>
      <c r="X7" s="112">
        <f>SUM(X8:X15)</f>
        <v>0</v>
      </c>
      <c r="Y7" s="112">
        <f>SUM(Y8:Y15)</f>
        <v>0</v>
      </c>
      <c r="Z7" s="112">
        <f>SUM(Z8:Z15)</f>
        <v>0</v>
      </c>
      <c r="AA7" s="112">
        <f>SUM(AA8:AA15)</f>
        <v>29604</v>
      </c>
      <c r="AB7" s="112">
        <f>SUM(AB8:AB15)</f>
        <v>0</v>
      </c>
      <c r="AC7" s="112">
        <f>SUM(AC8:AC15)</f>
        <v>0</v>
      </c>
      <c r="AD7" s="112">
        <f>SUM(AD8:AD15)</f>
        <v>80396</v>
      </c>
      <c r="AE7" s="112">
        <f>SUM(AE8:AE15)</f>
        <v>0</v>
      </c>
      <c r="AF7" s="112">
        <f>SUM(AF8:AF15)</f>
        <v>0</v>
      </c>
      <c r="AG7" s="112">
        <f>SUM(AG8:AG15)</f>
        <v>0</v>
      </c>
      <c r="AH7" s="112">
        <f>SUM(AH8:AH15)</f>
        <v>0</v>
      </c>
      <c r="AI7" s="112">
        <f>SUM(AI8:AI15)</f>
        <v>0</v>
      </c>
      <c r="AJ7" s="112">
        <f>SUM(AJ8:AJ15)</f>
        <v>0</v>
      </c>
      <c r="AK7" s="112">
        <f>SUM(AK8:AK15)</f>
        <v>0</v>
      </c>
      <c r="AL7" s="112">
        <f>SUM(AL8:AL15)</f>
        <v>0</v>
      </c>
      <c r="AM7" s="112">
        <f>SUM(AM8:AM15)</f>
        <v>0</v>
      </c>
      <c r="AN7" s="112">
        <f>SUM(AN8:AN15)</f>
        <v>0</v>
      </c>
      <c r="AO7" s="112">
        <f>SUM(AO8:AO15)</f>
        <v>0</v>
      </c>
      <c r="AP7" s="112">
        <f>SUM(AP8:AP15)</f>
        <v>0</v>
      </c>
      <c r="AQ7" s="112">
        <f>SUM(AQ8:AQ15)</f>
        <v>0</v>
      </c>
      <c r="AR7" s="112">
        <f>SUM(AR8:AR15)</f>
        <v>95000</v>
      </c>
      <c r="AS7" s="112">
        <f>SUM(AS8:AS15)</f>
        <v>0</v>
      </c>
      <c r="AT7" s="112">
        <f>SUM(AT8:AT15)</f>
        <v>0</v>
      </c>
      <c r="AU7" s="112">
        <f>SUM(AU8:AU15)</f>
        <v>0</v>
      </c>
      <c r="AV7" s="112">
        <f>SUM(AV8:AV15)</f>
        <v>14260</v>
      </c>
      <c r="AW7" s="112">
        <f>SUM(AW8:AW15)</f>
        <v>0</v>
      </c>
      <c r="AX7" s="112">
        <f>SUM(AX8:AX15)</f>
        <v>0</v>
      </c>
      <c r="AY7" s="112">
        <f>SUM(AY8:AY15)</f>
        <v>0</v>
      </c>
      <c r="AZ7" s="112">
        <f>SUM(AZ8:AZ15)</f>
        <v>0</v>
      </c>
      <c r="BA7" s="112">
        <f>SUM(BA8:BA15)</f>
        <v>0</v>
      </c>
      <c r="BB7" s="112">
        <f>SUM(BB8:BB15)</f>
        <v>0</v>
      </c>
      <c r="BC7" s="112">
        <f>SUM(BC8:BC15)</f>
        <v>14200</v>
      </c>
      <c r="BD7" s="112">
        <f>SUM(BD8:BD15)</f>
        <v>0</v>
      </c>
      <c r="BE7" s="112">
        <f>SUM(BE8:BE15)</f>
        <v>60</v>
      </c>
      <c r="BF7" s="112">
        <f>SUM(BF8:BF15)</f>
        <v>0</v>
      </c>
      <c r="BG7" s="112">
        <f>SUM(BG8:BG15)</f>
        <v>0</v>
      </c>
      <c r="BH7" s="112">
        <f>SUM(BH8:BH15)</f>
        <v>0</v>
      </c>
      <c r="BI7" s="112">
        <f>SUM(BI8:BI15)</f>
        <v>0</v>
      </c>
      <c r="BJ7" s="112">
        <f>SUM(BJ8:BJ15)</f>
        <v>0</v>
      </c>
      <c r="BK7" s="112">
        <f>SUM(BK8:BK15)</f>
        <v>0</v>
      </c>
      <c r="BL7" s="112">
        <f>SUM(BL8:BL15)</f>
        <v>0</v>
      </c>
      <c r="BM7" s="112">
        <f>SUM(BM8:BM15)</f>
        <v>0</v>
      </c>
      <c r="BN7" s="112">
        <f>SUM(BN8:BN15)</f>
        <v>0</v>
      </c>
      <c r="BO7" s="112">
        <f>SUM(BO8:BO15)</f>
        <v>0</v>
      </c>
      <c r="BP7" s="112">
        <f>SUM(BP8:BP15)</f>
        <v>0</v>
      </c>
      <c r="BQ7" s="112">
        <f>SUM(BQ8:BQ15)</f>
        <v>0</v>
      </c>
      <c r="BR7" s="112">
        <f>SUM(BR8:BR15)</f>
        <v>0</v>
      </c>
      <c r="BS7" s="112">
        <f>SUM(BS8:BS15)</f>
        <v>0</v>
      </c>
      <c r="BT7" s="112">
        <f>SUM(BT8:BT15)</f>
        <v>0</v>
      </c>
      <c r="BU7" s="112">
        <f>SUM(BU8:BU15)</f>
        <v>0</v>
      </c>
      <c r="BV7" s="112">
        <f>SUM(BV8:BV15)</f>
        <v>0</v>
      </c>
      <c r="BW7" s="112">
        <f>SUM(BW8:BW15)</f>
        <v>0</v>
      </c>
      <c r="BX7" s="112">
        <f>SUM(BX8:BX15)</f>
        <v>0</v>
      </c>
      <c r="BY7" s="112">
        <f>SUM(BY8:BY15)</f>
        <v>0</v>
      </c>
      <c r="BZ7" s="112">
        <f>SUM(BZ8:BZ15)</f>
        <v>0</v>
      </c>
      <c r="CA7" s="112">
        <f>SUM(CA8:CA15)</f>
        <v>0</v>
      </c>
      <c r="CB7" s="112">
        <f>SUM(CB8:CB15)</f>
        <v>0</v>
      </c>
      <c r="CC7" s="112">
        <f>SUM(CC8:CC15)</f>
        <v>0</v>
      </c>
      <c r="CD7" s="112">
        <f>SUM(CD8:CD15)</f>
        <v>0</v>
      </c>
      <c r="CE7" s="112">
        <f>SUM(CE8:CE15)</f>
        <v>0</v>
      </c>
      <c r="CF7" s="112">
        <f>SUM(CF8:CF15)</f>
        <v>0</v>
      </c>
      <c r="CG7" s="112">
        <f>SUM(CG8:CG15)</f>
        <v>0</v>
      </c>
      <c r="CH7" s="112">
        <f>SUM(CH8:CH15)</f>
        <v>0</v>
      </c>
      <c r="CI7" s="112">
        <f>SUM(CI8:CI15)</f>
        <v>0</v>
      </c>
      <c r="CJ7" s="112">
        <f>SUM(CJ8:CJ15)</f>
        <v>0</v>
      </c>
      <c r="CK7" s="112">
        <f>SUM(CK8:CK15)</f>
        <v>0</v>
      </c>
      <c r="CL7" s="112">
        <f>SUM(CL8:CL15)</f>
        <v>0</v>
      </c>
      <c r="CM7" s="112">
        <f>SUM(CM8:CM15)</f>
        <v>0</v>
      </c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50"/>
    </row>
    <row r="8" spans="1:113" ht="19.9" customHeight="1" x14ac:dyDescent="0.15">
      <c r="A8" s="81" t="s">
        <v>83</v>
      </c>
      <c r="B8" s="81" t="s">
        <v>84</v>
      </c>
      <c r="C8" s="81" t="s">
        <v>85</v>
      </c>
      <c r="D8" s="81" t="s">
        <v>87</v>
      </c>
      <c r="E8" s="104">
        <f>F8+T8+AV8</f>
        <v>907012</v>
      </c>
      <c r="F8" s="104">
        <f>SUM(G8:S8)</f>
        <v>537180</v>
      </c>
      <c r="G8" s="114">
        <v>250250</v>
      </c>
      <c r="H8" s="104">
        <v>236520</v>
      </c>
      <c r="I8" s="104">
        <v>40200</v>
      </c>
      <c r="J8" s="104"/>
      <c r="K8" s="104"/>
      <c r="L8" s="104"/>
      <c r="M8" s="104"/>
      <c r="N8" s="104"/>
      <c r="O8" s="104"/>
      <c r="P8" s="104">
        <v>10210</v>
      </c>
      <c r="Q8" s="104"/>
      <c r="R8" s="104"/>
      <c r="S8" s="104"/>
      <c r="T8" s="104">
        <f>SUM(U8:AU8)</f>
        <v>362922</v>
      </c>
      <c r="U8" s="104">
        <v>225801</v>
      </c>
      <c r="V8" s="104"/>
      <c r="W8" s="104"/>
      <c r="X8" s="104"/>
      <c r="Y8" s="104"/>
      <c r="Z8" s="104"/>
      <c r="AA8" s="104">
        <v>15021</v>
      </c>
      <c r="AB8" s="104"/>
      <c r="AC8" s="104"/>
      <c r="AD8" s="104">
        <v>56820</v>
      </c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>
        <v>65280</v>
      </c>
      <c r="AS8" s="104"/>
      <c r="AT8" s="104"/>
      <c r="AU8" s="104"/>
      <c r="AV8" s="104">
        <f>BC8+BE8</f>
        <v>6910</v>
      </c>
      <c r="AW8" s="104"/>
      <c r="AX8" s="104"/>
      <c r="AY8" s="104"/>
      <c r="AZ8" s="104"/>
      <c r="BA8" s="104"/>
      <c r="BB8" s="104"/>
      <c r="BC8" s="104">
        <v>6850</v>
      </c>
      <c r="BD8" s="104"/>
      <c r="BE8" s="104">
        <v>60</v>
      </c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31"/>
    </row>
    <row r="9" spans="1:113" ht="19.9" customHeight="1" x14ac:dyDescent="0.15">
      <c r="A9" s="81" t="s">
        <v>83</v>
      </c>
      <c r="B9" s="81" t="s">
        <v>84</v>
      </c>
      <c r="C9" s="81" t="s">
        <v>88</v>
      </c>
      <c r="D9" s="81" t="s">
        <v>89</v>
      </c>
      <c r="E9" s="104">
        <f>F9+T9+AV9</f>
        <v>791175.1</v>
      </c>
      <c r="F9" s="104">
        <f>SUM(G9:S9)</f>
        <v>642997.1</v>
      </c>
      <c r="G9" s="115">
        <v>232150</v>
      </c>
      <c r="H9" s="115">
        <v>246534</v>
      </c>
      <c r="I9" s="115"/>
      <c r="J9" s="115"/>
      <c r="K9" s="114">
        <v>153248.16</v>
      </c>
      <c r="L9" s="115"/>
      <c r="M9" s="115"/>
      <c r="N9" s="115"/>
      <c r="O9" s="115"/>
      <c r="P9" s="115">
        <v>11064.94</v>
      </c>
      <c r="Q9" s="115"/>
      <c r="R9" s="115"/>
      <c r="S9" s="115"/>
      <c r="T9" s="104">
        <f>SUM(U9:AU9)</f>
        <v>140828</v>
      </c>
      <c r="U9" s="115">
        <v>72949</v>
      </c>
      <c r="V9" s="115"/>
      <c r="W9" s="115"/>
      <c r="X9" s="115"/>
      <c r="Y9" s="115"/>
      <c r="Z9" s="115"/>
      <c r="AA9" s="115">
        <v>14583</v>
      </c>
      <c r="AB9" s="123"/>
      <c r="AC9" s="115"/>
      <c r="AD9" s="115">
        <v>23576</v>
      </c>
      <c r="AE9" s="115"/>
      <c r="AF9" s="115"/>
      <c r="AG9" s="115"/>
      <c r="AH9" s="115"/>
      <c r="AI9" s="115"/>
      <c r="AJ9" s="115"/>
      <c r="AK9" s="116"/>
      <c r="AL9" s="115"/>
      <c r="AM9" s="115"/>
      <c r="AN9" s="115"/>
      <c r="AO9" s="115"/>
      <c r="AP9" s="115"/>
      <c r="AQ9" s="115"/>
      <c r="AR9" s="115">
        <v>29720</v>
      </c>
      <c r="AS9" s="115"/>
      <c r="AT9" s="115"/>
      <c r="AU9" s="115"/>
      <c r="AV9" s="116">
        <f>BC9</f>
        <v>7350</v>
      </c>
      <c r="AW9" s="115"/>
      <c r="AX9" s="115"/>
      <c r="AY9" s="115"/>
      <c r="AZ9" s="115"/>
      <c r="BA9" s="115"/>
      <c r="BB9" s="115"/>
      <c r="BC9" s="115">
        <v>7350</v>
      </c>
      <c r="BD9" s="116"/>
      <c r="BE9" s="115"/>
      <c r="BF9" s="116"/>
      <c r="BG9" s="116"/>
      <c r="BH9" s="115"/>
      <c r="BI9" s="116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6"/>
      <c r="BU9" s="115"/>
      <c r="BV9" s="115"/>
      <c r="BW9" s="115"/>
      <c r="BX9" s="115"/>
      <c r="BY9" s="115"/>
      <c r="BZ9" s="115"/>
      <c r="CA9" s="116"/>
      <c r="CB9" s="115"/>
      <c r="CC9" s="115"/>
      <c r="CD9" s="116"/>
      <c r="CE9" s="115"/>
      <c r="CF9" s="115"/>
      <c r="CG9" s="115"/>
      <c r="CH9" s="115"/>
      <c r="CI9" s="115"/>
      <c r="CJ9" s="115"/>
      <c r="CK9" s="115"/>
      <c r="CL9" s="116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50"/>
    </row>
    <row r="10" spans="1:113" ht="19.9" customHeight="1" x14ac:dyDescent="0.15">
      <c r="A10" s="81" t="s">
        <v>90</v>
      </c>
      <c r="B10" s="81" t="s">
        <v>91</v>
      </c>
      <c r="C10" s="81" t="s">
        <v>91</v>
      </c>
      <c r="D10" s="81" t="s">
        <v>92</v>
      </c>
      <c r="E10" s="104">
        <f>F10+T10+AV10</f>
        <v>187449.47</v>
      </c>
      <c r="F10" s="104">
        <f>SUM(G10:S10)</f>
        <v>187449.47</v>
      </c>
      <c r="G10" s="115"/>
      <c r="H10" s="115"/>
      <c r="I10" s="115"/>
      <c r="J10" s="115"/>
      <c r="K10" s="115"/>
      <c r="L10" s="115">
        <v>187449.47</v>
      </c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6"/>
      <c r="AL10" s="115"/>
      <c r="AM10" s="115"/>
      <c r="AN10" s="115"/>
      <c r="AO10" s="115"/>
      <c r="AP10" s="115"/>
      <c r="AQ10" s="115"/>
      <c r="AR10" s="115"/>
      <c r="AS10" s="115"/>
      <c r="AT10" s="115"/>
      <c r="AU10" s="116"/>
      <c r="AV10" s="115"/>
      <c r="AW10" s="115"/>
      <c r="AX10" s="115"/>
      <c r="AY10" s="116"/>
      <c r="AZ10" s="116"/>
      <c r="BA10" s="115"/>
      <c r="BB10" s="115"/>
      <c r="BC10" s="115"/>
      <c r="BD10" s="115"/>
      <c r="BE10" s="115"/>
      <c r="BF10" s="115"/>
      <c r="BG10" s="115"/>
      <c r="BH10" s="115"/>
      <c r="BI10" s="116"/>
      <c r="BJ10" s="116"/>
      <c r="BK10" s="116"/>
      <c r="BL10" s="116"/>
      <c r="BM10" s="116"/>
      <c r="BN10" s="115"/>
      <c r="BO10" s="116"/>
      <c r="BP10" s="115"/>
      <c r="BQ10" s="115"/>
      <c r="BR10" s="115"/>
      <c r="BS10" s="116"/>
      <c r="BT10" s="115"/>
      <c r="BU10" s="115"/>
      <c r="BV10" s="116"/>
      <c r="BW10" s="116"/>
      <c r="BX10" s="116"/>
      <c r="BY10" s="116"/>
      <c r="BZ10" s="115"/>
      <c r="CA10" s="115"/>
      <c r="CB10" s="115"/>
      <c r="CC10" s="115"/>
      <c r="CD10" s="116"/>
      <c r="CE10" s="115"/>
      <c r="CF10" s="115"/>
      <c r="CG10" s="115"/>
      <c r="CH10" s="115"/>
      <c r="CI10" s="115"/>
      <c r="CJ10" s="115"/>
      <c r="CK10" s="115"/>
      <c r="CL10" s="116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54"/>
    </row>
    <row r="11" spans="1:113" ht="19.9" customHeight="1" x14ac:dyDescent="0.15">
      <c r="A11" s="81" t="s">
        <v>90</v>
      </c>
      <c r="B11" s="81" t="s">
        <v>91</v>
      </c>
      <c r="C11" s="81" t="s">
        <v>93</v>
      </c>
      <c r="D11" s="81" t="s">
        <v>94</v>
      </c>
      <c r="E11" s="104">
        <f>F11+T11+AV11</f>
        <v>93553.37</v>
      </c>
      <c r="F11" s="104">
        <f>SUM(G11:S11)</f>
        <v>93553.37</v>
      </c>
      <c r="G11" s="115"/>
      <c r="H11" s="115"/>
      <c r="I11" s="115"/>
      <c r="J11" s="115"/>
      <c r="K11" s="115"/>
      <c r="L11" s="115"/>
      <c r="M11" s="115">
        <v>93553.37</v>
      </c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6"/>
      <c r="AZ11" s="116"/>
      <c r="BA11" s="115"/>
      <c r="BB11" s="115"/>
      <c r="BC11" s="115"/>
      <c r="BD11" s="115"/>
      <c r="BE11" s="115"/>
      <c r="BF11" s="115"/>
      <c r="BG11" s="115"/>
      <c r="BH11" s="115"/>
      <c r="BI11" s="116"/>
      <c r="BJ11" s="116"/>
      <c r="BK11" s="116"/>
      <c r="BL11" s="116"/>
      <c r="BM11" s="116"/>
      <c r="BN11" s="115"/>
      <c r="BO11" s="116"/>
      <c r="BP11" s="115"/>
      <c r="BQ11" s="115"/>
      <c r="BR11" s="115"/>
      <c r="BS11" s="115"/>
      <c r="BT11" s="115"/>
      <c r="BU11" s="115"/>
      <c r="BV11" s="116"/>
      <c r="BW11" s="116"/>
      <c r="BX11" s="116"/>
      <c r="BY11" s="116"/>
      <c r="BZ11" s="115"/>
      <c r="CA11" s="115"/>
      <c r="CB11" s="115"/>
      <c r="CC11" s="115"/>
      <c r="CD11" s="116"/>
      <c r="CE11" s="115"/>
      <c r="CF11" s="115"/>
      <c r="CG11" s="115"/>
      <c r="CH11" s="115"/>
      <c r="CI11" s="115"/>
      <c r="CJ11" s="115"/>
      <c r="CK11" s="115"/>
      <c r="CL11" s="116"/>
      <c r="CM11" s="116"/>
      <c r="CN11" s="115"/>
      <c r="CO11" s="116"/>
      <c r="CP11" s="116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6"/>
      <c r="DH11" s="115"/>
      <c r="DI11" s="54"/>
    </row>
    <row r="12" spans="1:113" ht="19.9" customHeight="1" x14ac:dyDescent="0.15">
      <c r="A12" s="81" t="s">
        <v>95</v>
      </c>
      <c r="B12" s="81" t="s">
        <v>96</v>
      </c>
      <c r="C12" s="81" t="s">
        <v>85</v>
      </c>
      <c r="D12" s="81" t="s">
        <v>97</v>
      </c>
      <c r="E12" s="104">
        <f>F12+T12+AV12</f>
        <v>45201</v>
      </c>
      <c r="F12" s="104">
        <f>SUM(G12:S12)</f>
        <v>45201</v>
      </c>
      <c r="G12" s="115"/>
      <c r="H12" s="115"/>
      <c r="I12" s="116"/>
      <c r="J12" s="115"/>
      <c r="K12" s="115"/>
      <c r="L12" s="115"/>
      <c r="M12" s="115"/>
      <c r="N12" s="121">
        <v>45201</v>
      </c>
      <c r="O12" s="115"/>
      <c r="P12" s="115"/>
      <c r="Q12" s="115"/>
      <c r="R12" s="115"/>
      <c r="S12" s="115"/>
      <c r="T12" s="115"/>
      <c r="U12" s="122"/>
      <c r="V12" s="122"/>
      <c r="W12" s="122"/>
      <c r="X12" s="122"/>
      <c r="Y12" s="115"/>
      <c r="Z12" s="116"/>
      <c r="AA12" s="115"/>
      <c r="AB12" s="115"/>
      <c r="AC12" s="115"/>
      <c r="AD12" s="115"/>
      <c r="AE12" s="115"/>
      <c r="AF12" s="115"/>
      <c r="AG12" s="115"/>
      <c r="AH12" s="115"/>
      <c r="AI12" s="116"/>
      <c r="AJ12" s="116"/>
      <c r="AK12" s="115"/>
      <c r="AL12" s="115"/>
      <c r="AM12" s="115"/>
      <c r="AN12" s="115"/>
      <c r="AO12" s="115"/>
      <c r="AP12" s="116"/>
      <c r="AQ12" s="115"/>
      <c r="AR12" s="115"/>
      <c r="AS12" s="115"/>
      <c r="AT12" s="115"/>
      <c r="AU12" s="115"/>
      <c r="AV12" s="115"/>
      <c r="AW12" s="115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5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5"/>
      <c r="CB12" s="115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5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54"/>
    </row>
    <row r="13" spans="1:113" ht="19.9" customHeight="1" x14ac:dyDescent="0.15">
      <c r="A13" s="81" t="s">
        <v>95</v>
      </c>
      <c r="B13" s="81" t="s">
        <v>96</v>
      </c>
      <c r="C13" s="81" t="s">
        <v>98</v>
      </c>
      <c r="D13" s="81" t="s">
        <v>99</v>
      </c>
      <c r="E13" s="104">
        <f>F13+T13+AV13</f>
        <v>36808.15</v>
      </c>
      <c r="F13" s="104">
        <f>SUM(G13:S13)</f>
        <v>36808.15</v>
      </c>
      <c r="G13" s="115"/>
      <c r="H13" s="116"/>
      <c r="I13" s="116"/>
      <c r="J13" s="115"/>
      <c r="K13" s="115"/>
      <c r="L13" s="115"/>
      <c r="M13" s="115"/>
      <c r="N13" s="115">
        <v>36808.15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5"/>
      <c r="AS13" s="115"/>
      <c r="AT13" s="115"/>
      <c r="AU13" s="115"/>
      <c r="AV13" s="115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5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5"/>
      <c r="CB13" s="115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54"/>
    </row>
    <row r="14" spans="1:113" ht="19.9" customHeight="1" x14ac:dyDescent="0.15">
      <c r="A14" s="81" t="s">
        <v>95</v>
      </c>
      <c r="B14" s="81" t="s">
        <v>96</v>
      </c>
      <c r="C14" s="81" t="s">
        <v>100</v>
      </c>
      <c r="D14" s="81" t="s">
        <v>101</v>
      </c>
      <c r="E14" s="104">
        <f>F14+T14+AV14</f>
        <v>35121.25</v>
      </c>
      <c r="F14" s="104">
        <f>SUM(G14:S14)</f>
        <v>35121.25</v>
      </c>
      <c r="G14" s="115"/>
      <c r="H14" s="116"/>
      <c r="I14" s="116"/>
      <c r="J14" s="115"/>
      <c r="K14" s="115"/>
      <c r="L14" s="115"/>
      <c r="M14" s="115"/>
      <c r="N14" s="115"/>
      <c r="O14" s="115">
        <v>35121.25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5"/>
      <c r="AS14" s="115"/>
      <c r="AT14" s="115"/>
      <c r="AU14" s="115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5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54"/>
    </row>
    <row r="15" spans="1:113" ht="19.9" customHeight="1" x14ac:dyDescent="0.15">
      <c r="A15" s="81" t="s">
        <v>102</v>
      </c>
      <c r="B15" s="81" t="s">
        <v>98</v>
      </c>
      <c r="C15" s="81" t="s">
        <v>85</v>
      </c>
      <c r="D15" s="81" t="s">
        <v>103</v>
      </c>
      <c r="E15" s="104">
        <f>F15+T15+AV15</f>
        <v>188796.26</v>
      </c>
      <c r="F15" s="104">
        <f>SUM(G15:S15)</f>
        <v>188796.26</v>
      </c>
      <c r="G15" s="115"/>
      <c r="H15" s="116"/>
      <c r="I15" s="116"/>
      <c r="J15" s="115"/>
      <c r="K15" s="115"/>
      <c r="L15" s="115"/>
      <c r="M15" s="115"/>
      <c r="N15" s="115"/>
      <c r="O15" s="115"/>
      <c r="P15" s="115"/>
      <c r="Q15" s="115">
        <v>188796.26</v>
      </c>
      <c r="R15" s="115"/>
      <c r="S15" s="115"/>
      <c r="T15" s="115"/>
      <c r="U15" s="115"/>
      <c r="V15" s="116"/>
      <c r="W15" s="116"/>
      <c r="X15" s="116"/>
      <c r="Y15" s="115"/>
      <c r="Z15" s="115"/>
      <c r="AA15" s="115"/>
      <c r="AB15" s="115"/>
      <c r="AC15" s="115"/>
      <c r="AD15" s="116"/>
      <c r="AE15" s="116"/>
      <c r="AF15" s="115"/>
      <c r="AG15" s="115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5"/>
      <c r="AS15" s="115"/>
      <c r="AT15" s="115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5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54"/>
    </row>
    <row r="16" spans="1:113" ht="19.9" customHeight="1" x14ac:dyDescent="0.15">
      <c r="A16" s="54"/>
      <c r="B16" s="117"/>
      <c r="C16" s="117"/>
      <c r="D16" s="118"/>
      <c r="E16" s="54"/>
      <c r="F16" s="54"/>
      <c r="G16" s="50"/>
      <c r="H16" s="55"/>
      <c r="I16" s="50"/>
      <c r="J16" s="55"/>
      <c r="K16" s="55"/>
      <c r="L16" s="55"/>
      <c r="M16" s="54"/>
      <c r="N16" s="54"/>
      <c r="O16" s="54"/>
      <c r="P16" s="54"/>
      <c r="Q16" s="54"/>
      <c r="R16" s="54"/>
      <c r="S16" s="54"/>
      <c r="T16" s="54"/>
      <c r="U16" s="54"/>
      <c r="V16" s="50"/>
      <c r="W16" s="50"/>
      <c r="X16" s="50"/>
      <c r="Y16" s="54"/>
      <c r="Z16" s="54"/>
      <c r="AA16" s="54"/>
      <c r="AB16" s="54"/>
      <c r="AC16" s="54"/>
      <c r="AD16" s="50"/>
      <c r="AE16" s="55"/>
      <c r="AF16" s="117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</row>
    <row r="17" spans="1:113" ht="19.9" customHeight="1" x14ac:dyDescent="0.15">
      <c r="A17" s="54"/>
      <c r="B17" s="54"/>
      <c r="C17" s="54"/>
      <c r="D17" s="54"/>
      <c r="E17" s="54"/>
      <c r="F17" s="54"/>
      <c r="G17" s="50"/>
      <c r="H17" s="50"/>
      <c r="I17" s="55"/>
      <c r="J17" s="50"/>
      <c r="K17" s="50"/>
      <c r="L17" s="55"/>
      <c r="M17" s="54"/>
      <c r="N17" s="54"/>
      <c r="O17" s="54"/>
      <c r="P17" s="54"/>
      <c r="Q17" s="54"/>
      <c r="R17" s="54"/>
      <c r="S17" s="54"/>
      <c r="T17" s="54"/>
      <c r="U17" s="54"/>
      <c r="V17" s="50"/>
      <c r="W17" s="50"/>
      <c r="X17" s="50"/>
      <c r="Y17" s="54"/>
      <c r="Z17" s="54"/>
      <c r="AA17" s="54"/>
      <c r="AB17" s="54"/>
      <c r="AC17" s="54"/>
      <c r="AD17" s="50"/>
      <c r="AE17" s="55"/>
      <c r="AF17" s="117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</row>
    <row r="18" spans="1:113" ht="19.9" customHeight="1" x14ac:dyDescent="0.15">
      <c r="A18" s="54"/>
      <c r="B18" s="54"/>
      <c r="C18" s="54"/>
      <c r="D18" s="54"/>
      <c r="E18" s="54"/>
      <c r="F18" s="54"/>
      <c r="G18" s="50"/>
      <c r="H18" s="50"/>
      <c r="I18" s="55"/>
      <c r="J18" s="50"/>
      <c r="K18" s="50"/>
      <c r="L18" s="50"/>
      <c r="M18" s="54"/>
      <c r="N18" s="54"/>
      <c r="O18" s="54"/>
      <c r="P18" s="54"/>
      <c r="Q18" s="54"/>
      <c r="R18" s="54"/>
      <c r="S18" s="54"/>
      <c r="T18" s="54"/>
      <c r="U18" s="54"/>
      <c r="V18" s="50"/>
      <c r="W18" s="50"/>
      <c r="X18" s="50"/>
      <c r="Y18" s="54"/>
      <c r="Z18" s="54"/>
      <c r="AA18" s="54"/>
      <c r="AB18" s="54"/>
      <c r="AC18" s="54"/>
      <c r="AD18" s="50"/>
      <c r="AE18" s="55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</row>
    <row r="19" spans="1:113" ht="19.9" customHeight="1" x14ac:dyDescent="0.15">
      <c r="A19" s="54"/>
      <c r="B19" s="54"/>
      <c r="C19" s="54"/>
      <c r="D19" s="54"/>
      <c r="E19" s="54"/>
      <c r="F19" s="54"/>
      <c r="G19" s="50"/>
      <c r="H19" s="50"/>
      <c r="I19" s="55"/>
      <c r="J19" s="50"/>
      <c r="K19" s="50"/>
      <c r="L19" s="50"/>
      <c r="M19" s="54"/>
      <c r="N19" s="54"/>
      <c r="O19" s="54"/>
      <c r="P19" s="54"/>
      <c r="Q19" s="54"/>
      <c r="R19" s="54"/>
      <c r="S19" s="54"/>
      <c r="T19" s="54"/>
      <c r="U19" s="54"/>
      <c r="V19" s="50"/>
      <c r="W19" s="50"/>
      <c r="X19" s="50"/>
      <c r="Y19" s="54"/>
      <c r="Z19" s="54"/>
      <c r="AA19" s="54"/>
      <c r="AB19" s="54"/>
      <c r="AC19" s="54"/>
      <c r="AD19" s="50"/>
      <c r="AE19" s="55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</row>
    <row r="20" spans="1:113" ht="19.9" customHeight="1" x14ac:dyDescent="0.15">
      <c r="A20" s="50"/>
      <c r="B20" s="50"/>
      <c r="C20" s="50"/>
      <c r="D20" s="50"/>
      <c r="E20" s="50"/>
      <c r="F20" s="54"/>
      <c r="G20" s="50"/>
      <c r="H20" s="50"/>
      <c r="I20" s="55"/>
      <c r="J20" s="50"/>
      <c r="K20" s="50"/>
      <c r="L20" s="50"/>
      <c r="M20" s="54"/>
      <c r="N20" s="54"/>
      <c r="O20" s="54"/>
      <c r="P20" s="54"/>
      <c r="Q20" s="54"/>
      <c r="R20" s="54"/>
      <c r="S20" s="54"/>
      <c r="T20" s="54"/>
      <c r="U20" s="54"/>
      <c r="V20" s="50"/>
      <c r="W20" s="50"/>
      <c r="X20" s="50"/>
      <c r="Y20" s="54"/>
      <c r="Z20" s="54"/>
      <c r="AA20" s="54"/>
      <c r="AB20" s="54"/>
      <c r="AC20" s="54"/>
      <c r="AD20" s="50"/>
      <c r="AE20" s="50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</row>
    <row r="21" spans="1:113" ht="19.9" customHeight="1" x14ac:dyDescent="0.15">
      <c r="A21" s="52"/>
      <c r="B21" s="52"/>
      <c r="C21" s="52"/>
      <c r="D21" s="52"/>
      <c r="E21" s="50"/>
      <c r="F21" s="54"/>
      <c r="G21" s="50"/>
      <c r="H21" s="50"/>
      <c r="I21" s="50"/>
      <c r="J21" s="50"/>
      <c r="K21" s="50"/>
      <c r="L21" s="50"/>
      <c r="M21" s="54"/>
      <c r="N21" s="54"/>
      <c r="O21" s="54"/>
      <c r="P21" s="54"/>
      <c r="Q21" s="54"/>
      <c r="R21" s="54"/>
      <c r="S21" s="54"/>
      <c r="T21" s="54"/>
      <c r="U21" s="54"/>
      <c r="V21" s="50"/>
      <c r="W21" s="50"/>
      <c r="X21" s="50"/>
      <c r="Y21" s="54"/>
      <c r="Z21" s="54"/>
      <c r="AA21" s="54"/>
      <c r="AB21" s="54"/>
      <c r="AC21" s="54"/>
      <c r="AD21" s="50"/>
      <c r="AE21" s="50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</row>
    <row r="22" spans="1:113" ht="19.9" customHeight="1" x14ac:dyDescent="0.15">
      <c r="A22" s="119"/>
      <c r="B22" s="119"/>
      <c r="C22" s="119"/>
      <c r="D22" s="119"/>
      <c r="E22" s="119"/>
      <c r="F22" s="120"/>
      <c r="G22" s="119"/>
      <c r="H22" s="119"/>
      <c r="I22" s="119"/>
      <c r="J22" s="119"/>
      <c r="K22" s="119"/>
      <c r="L22" s="119"/>
      <c r="M22" s="120"/>
      <c r="N22" s="120"/>
      <c r="O22" s="120"/>
      <c r="P22" s="120"/>
      <c r="Q22" s="120"/>
      <c r="R22" s="120"/>
      <c r="S22" s="120"/>
      <c r="T22" s="120"/>
      <c r="U22" s="120"/>
      <c r="V22" s="119"/>
      <c r="W22" s="119"/>
      <c r="X22" s="119"/>
      <c r="Y22" s="120"/>
      <c r="Z22" s="120"/>
      <c r="AA22" s="120"/>
      <c r="AB22" s="120"/>
      <c r="AC22" s="124"/>
      <c r="AD22" s="119"/>
      <c r="AE22" s="119"/>
      <c r="AF22" s="120"/>
      <c r="AG22" s="120"/>
      <c r="AH22" s="120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</row>
    <row r="23" spans="1:113" ht="19.9" customHeight="1" x14ac:dyDescent="0.15">
      <c r="A23" s="120"/>
      <c r="B23" s="120"/>
      <c r="C23" s="120"/>
      <c r="D23" s="120"/>
      <c r="E23" s="120"/>
      <c r="F23" s="120"/>
      <c r="G23" s="119"/>
      <c r="H23" s="119"/>
      <c r="I23" s="119"/>
      <c r="J23" s="119"/>
      <c r="K23" s="119"/>
      <c r="L23" s="119"/>
      <c r="M23" s="120"/>
      <c r="N23" s="120"/>
      <c r="O23" s="120"/>
      <c r="P23" s="120"/>
      <c r="Q23" s="120"/>
      <c r="R23" s="120"/>
      <c r="S23" s="120"/>
      <c r="T23" s="120"/>
      <c r="U23" s="120"/>
      <c r="V23" s="119"/>
      <c r="W23" s="119"/>
      <c r="X23" s="119"/>
      <c r="Y23" s="120"/>
      <c r="Z23" s="120"/>
      <c r="AA23" s="120"/>
      <c r="AB23" s="120"/>
      <c r="AC23" s="120"/>
      <c r="AD23" s="119"/>
      <c r="AE23" s="119"/>
      <c r="AF23" s="120"/>
      <c r="AG23" s="120"/>
      <c r="AH23" s="120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</row>
    <row r="24" spans="1:113" ht="19.9" customHeight="1" x14ac:dyDescent="0.15">
      <c r="A24" s="120"/>
      <c r="B24" s="120"/>
      <c r="C24" s="120"/>
      <c r="D24" s="120"/>
      <c r="E24" s="120"/>
      <c r="F24" s="120"/>
      <c r="G24" s="119"/>
      <c r="H24" s="119"/>
      <c r="I24" s="119"/>
      <c r="J24" s="119"/>
      <c r="K24" s="119"/>
      <c r="L24" s="119"/>
      <c r="M24" s="120"/>
      <c r="N24" s="120"/>
      <c r="O24" s="120"/>
      <c r="P24" s="120"/>
      <c r="Q24" s="120"/>
      <c r="R24" s="120"/>
      <c r="S24" s="120"/>
      <c r="T24" s="120"/>
      <c r="U24" s="120"/>
      <c r="V24" s="119"/>
      <c r="W24" s="119"/>
      <c r="X24" s="119"/>
      <c r="Y24" s="120"/>
      <c r="Z24" s="120"/>
      <c r="AA24" s="120"/>
      <c r="AB24" s="120"/>
      <c r="AC24" s="120"/>
      <c r="AD24" s="119"/>
      <c r="AE24" s="119"/>
      <c r="AF24" s="120"/>
      <c r="AG24" s="120"/>
      <c r="AH24" s="120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</row>
    <row r="25" spans="1:113" ht="19.9" customHeight="1" x14ac:dyDescent="0.15">
      <c r="A25" s="120"/>
      <c r="B25" s="120"/>
      <c r="C25" s="120"/>
      <c r="D25" s="120"/>
      <c r="E25" s="120"/>
      <c r="F25" s="120"/>
      <c r="G25" s="119"/>
      <c r="H25" s="119"/>
      <c r="I25" s="119"/>
      <c r="J25" s="119"/>
      <c r="K25" s="119"/>
      <c r="L25" s="119"/>
      <c r="M25" s="120"/>
      <c r="N25" s="120"/>
      <c r="O25" s="120"/>
      <c r="P25" s="120"/>
      <c r="Q25" s="120"/>
      <c r="R25" s="120"/>
      <c r="S25" s="120"/>
      <c r="T25" s="120"/>
      <c r="U25" s="120"/>
      <c r="V25" s="119"/>
      <c r="W25" s="119"/>
      <c r="X25" s="119"/>
      <c r="Y25" s="120"/>
      <c r="Z25" s="120"/>
      <c r="AA25" s="120"/>
      <c r="AB25" s="120"/>
      <c r="AC25" s="120"/>
      <c r="AD25" s="119"/>
      <c r="AE25" s="119"/>
      <c r="AF25" s="120"/>
      <c r="AG25" s="120"/>
      <c r="AH25" s="120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</row>
    <row r="26" spans="1:113" ht="19.9" customHeight="1" x14ac:dyDescent="0.15">
      <c r="A26" s="120"/>
      <c r="B26" s="120"/>
      <c r="C26" s="120"/>
      <c r="D26" s="120"/>
      <c r="E26" s="120"/>
      <c r="F26" s="120"/>
      <c r="G26" s="119"/>
      <c r="H26" s="119"/>
      <c r="I26" s="119"/>
      <c r="J26" s="119"/>
      <c r="K26" s="119"/>
      <c r="L26" s="119"/>
      <c r="M26" s="120"/>
      <c r="N26" s="120"/>
      <c r="O26" s="120"/>
      <c r="P26" s="120"/>
      <c r="Q26" s="120"/>
      <c r="R26" s="120"/>
      <c r="S26" s="120"/>
      <c r="T26" s="120"/>
      <c r="U26" s="120"/>
      <c r="V26" s="119"/>
      <c r="W26" s="119"/>
      <c r="X26" s="119"/>
      <c r="Y26" s="120"/>
      <c r="Z26" s="120"/>
      <c r="AA26" s="120"/>
      <c r="AB26" s="120"/>
      <c r="AC26" s="120"/>
      <c r="AD26" s="119"/>
      <c r="AE26" s="119"/>
      <c r="AF26" s="120"/>
      <c r="AG26" s="120"/>
      <c r="AH26" s="120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</row>
    <row r="27" spans="1:113" ht="19.9" customHeight="1" x14ac:dyDescent="0.15">
      <c r="A27" s="120"/>
      <c r="B27" s="120"/>
      <c r="C27" s="120"/>
      <c r="D27" s="120"/>
      <c r="E27" s="120"/>
      <c r="F27" s="120"/>
      <c r="G27" s="119"/>
      <c r="H27" s="119"/>
      <c r="I27" s="119"/>
      <c r="J27" s="119"/>
      <c r="K27" s="119"/>
      <c r="L27" s="119"/>
      <c r="M27" s="120"/>
      <c r="N27" s="120"/>
      <c r="O27" s="120"/>
      <c r="P27" s="120"/>
      <c r="Q27" s="120"/>
      <c r="R27" s="120"/>
      <c r="S27" s="120"/>
      <c r="T27" s="120"/>
      <c r="U27" s="120"/>
      <c r="V27" s="119"/>
      <c r="W27" s="119"/>
      <c r="X27" s="119"/>
      <c r="Y27" s="120"/>
      <c r="Z27" s="120"/>
      <c r="AA27" s="120"/>
      <c r="AB27" s="120"/>
      <c r="AC27" s="120"/>
      <c r="AD27" s="119"/>
      <c r="AE27" s="119"/>
      <c r="AF27" s="120"/>
      <c r="AG27" s="120"/>
      <c r="AH27" s="120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</row>
    <row r="28" spans="1:113" ht="19.9" customHeight="1" x14ac:dyDescent="0.15">
      <c r="A28" s="120"/>
      <c r="B28" s="120"/>
      <c r="C28" s="120"/>
      <c r="D28" s="120"/>
      <c r="E28" s="120"/>
      <c r="F28" s="120"/>
      <c r="G28" s="119"/>
      <c r="H28" s="119"/>
      <c r="I28" s="119"/>
      <c r="J28" s="119"/>
      <c r="K28" s="119"/>
      <c r="L28" s="119"/>
      <c r="M28" s="120"/>
      <c r="N28" s="120"/>
      <c r="O28" s="120"/>
      <c r="P28" s="120"/>
      <c r="Q28" s="120"/>
      <c r="R28" s="120"/>
      <c r="S28" s="120"/>
      <c r="T28" s="120"/>
      <c r="U28" s="120"/>
      <c r="V28" s="119"/>
      <c r="W28" s="119"/>
      <c r="X28" s="119"/>
      <c r="Y28" s="120"/>
      <c r="Z28" s="120"/>
      <c r="AA28" s="120"/>
      <c r="AB28" s="120"/>
      <c r="AC28" s="120"/>
      <c r="AD28" s="119"/>
      <c r="AE28" s="119"/>
      <c r="AF28" s="120"/>
      <c r="AG28" s="120"/>
      <c r="AH28" s="120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</row>
    <row r="29" spans="1:113" ht="19.9" customHeight="1" x14ac:dyDescent="0.15">
      <c r="A29" s="120"/>
      <c r="B29" s="120"/>
      <c r="C29" s="120"/>
      <c r="D29" s="120"/>
      <c r="E29" s="120"/>
      <c r="F29" s="120"/>
      <c r="G29" s="119"/>
      <c r="H29" s="119"/>
      <c r="I29" s="119"/>
      <c r="J29" s="119"/>
      <c r="K29" s="119"/>
      <c r="L29" s="119"/>
      <c r="M29" s="120"/>
      <c r="N29" s="120"/>
      <c r="O29" s="120"/>
      <c r="P29" s="120"/>
      <c r="Q29" s="120"/>
      <c r="R29" s="120"/>
      <c r="S29" s="120"/>
      <c r="T29" s="120"/>
      <c r="U29" s="120"/>
      <c r="V29" s="119"/>
      <c r="W29" s="119"/>
      <c r="X29" s="119"/>
      <c r="Y29" s="120"/>
      <c r="Z29" s="120"/>
      <c r="AA29" s="120"/>
      <c r="AB29" s="120"/>
      <c r="AC29" s="120"/>
      <c r="AD29" s="119"/>
      <c r="AE29" s="119"/>
      <c r="AF29" s="120"/>
      <c r="AG29" s="120"/>
      <c r="AH29" s="120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</row>
    <row r="30" spans="1:113" ht="19.9" customHeight="1" x14ac:dyDescent="0.15">
      <c r="A30" s="120"/>
      <c r="B30" s="120"/>
      <c r="C30" s="120"/>
      <c r="D30" s="120"/>
      <c r="E30" s="120"/>
      <c r="F30" s="120"/>
      <c r="G30" s="119"/>
      <c r="H30" s="119"/>
      <c r="I30" s="119"/>
      <c r="J30" s="119"/>
      <c r="K30" s="119"/>
      <c r="L30" s="119"/>
      <c r="M30" s="120"/>
      <c r="N30" s="120"/>
      <c r="O30" s="120"/>
      <c r="P30" s="120"/>
      <c r="Q30" s="120"/>
      <c r="R30" s="120"/>
      <c r="S30" s="120"/>
      <c r="T30" s="120"/>
      <c r="U30" s="120"/>
      <c r="V30" s="119"/>
      <c r="W30" s="119"/>
      <c r="X30" s="119"/>
      <c r="Y30" s="120"/>
      <c r="Z30" s="120"/>
      <c r="AA30" s="120"/>
      <c r="AB30" s="120"/>
      <c r="AC30" s="120"/>
      <c r="AD30" s="119"/>
      <c r="AE30" s="119"/>
      <c r="AF30" s="120"/>
      <c r="AG30" s="120"/>
      <c r="AH30" s="120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</row>
    <row r="31" spans="1:113" ht="19.9" customHeight="1" x14ac:dyDescent="0.15">
      <c r="A31" s="120"/>
      <c r="B31" s="120"/>
      <c r="C31" s="120"/>
      <c r="D31" s="120"/>
      <c r="E31" s="120"/>
      <c r="F31" s="120"/>
      <c r="G31" s="119"/>
      <c r="H31" s="119"/>
      <c r="I31" s="119"/>
      <c r="J31" s="119"/>
      <c r="K31" s="119"/>
      <c r="L31" s="119"/>
      <c r="M31" s="120"/>
      <c r="N31" s="120"/>
      <c r="O31" s="120"/>
      <c r="P31" s="120"/>
      <c r="Q31" s="120"/>
      <c r="R31" s="120"/>
      <c r="S31" s="120"/>
      <c r="T31" s="120"/>
      <c r="U31" s="120"/>
      <c r="V31" s="119"/>
      <c r="W31" s="119"/>
      <c r="X31" s="119"/>
      <c r="Y31" s="120"/>
      <c r="Z31" s="120"/>
      <c r="AA31" s="120"/>
      <c r="AB31" s="120"/>
      <c r="AC31" s="120"/>
      <c r="AD31" s="119"/>
      <c r="AE31" s="119"/>
      <c r="AF31" s="120"/>
      <c r="AG31" s="120"/>
      <c r="AH31" s="120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</row>
    <row r="32" spans="1:113" ht="19.9" customHeight="1" x14ac:dyDescent="0.15">
      <c r="A32" s="120"/>
      <c r="B32" s="120"/>
      <c r="C32" s="120"/>
      <c r="D32" s="120"/>
      <c r="E32" s="120"/>
      <c r="F32" s="120"/>
      <c r="G32" s="119"/>
      <c r="H32" s="119"/>
      <c r="I32" s="119"/>
      <c r="J32" s="119"/>
      <c r="K32" s="119"/>
      <c r="L32" s="119"/>
      <c r="M32" s="120"/>
      <c r="N32" s="120"/>
      <c r="O32" s="120"/>
      <c r="P32" s="120"/>
      <c r="Q32" s="120"/>
      <c r="R32" s="120"/>
      <c r="S32" s="120"/>
      <c r="T32" s="120"/>
      <c r="U32" s="120"/>
      <c r="V32" s="119"/>
      <c r="W32" s="119"/>
      <c r="X32" s="119"/>
      <c r="Y32" s="120"/>
      <c r="Z32" s="120"/>
      <c r="AA32" s="120"/>
      <c r="AB32" s="120"/>
      <c r="AC32" s="120"/>
      <c r="AD32" s="119"/>
      <c r="AE32" s="119"/>
      <c r="AF32" s="120"/>
      <c r="AG32" s="120"/>
      <c r="AH32" s="120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</row>
    <row r="33" spans="1:113" ht="19.9" customHeight="1" x14ac:dyDescent="0.15">
      <c r="A33" s="120"/>
      <c r="B33" s="120"/>
      <c r="C33" s="120"/>
      <c r="D33" s="120"/>
      <c r="E33" s="120"/>
      <c r="F33" s="120"/>
      <c r="G33" s="119"/>
      <c r="H33" s="119"/>
      <c r="I33" s="119"/>
      <c r="J33" s="119"/>
      <c r="K33" s="119"/>
      <c r="L33" s="119"/>
      <c r="M33" s="120"/>
      <c r="N33" s="120"/>
      <c r="O33" s="120"/>
      <c r="P33" s="120"/>
      <c r="Q33" s="120"/>
      <c r="R33" s="120"/>
      <c r="S33" s="120"/>
      <c r="T33" s="120"/>
      <c r="U33" s="120"/>
      <c r="V33" s="119"/>
      <c r="W33" s="119"/>
      <c r="X33" s="119"/>
      <c r="Y33" s="120"/>
      <c r="Z33" s="120"/>
      <c r="AA33" s="120"/>
      <c r="AB33" s="120"/>
      <c r="AC33" s="120"/>
      <c r="AD33" s="119"/>
      <c r="AE33" s="119"/>
      <c r="AF33" s="120"/>
      <c r="AG33" s="120"/>
      <c r="AH33" s="120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</row>
    <row r="34" spans="1:113" ht="19.9" customHeight="1" x14ac:dyDescent="0.15">
      <c r="A34" s="120"/>
      <c r="B34" s="120"/>
      <c r="C34" s="120"/>
      <c r="D34" s="120"/>
      <c r="E34" s="120"/>
      <c r="F34" s="120"/>
      <c r="G34" s="119"/>
      <c r="H34" s="119"/>
      <c r="I34" s="119"/>
      <c r="J34" s="119"/>
      <c r="K34" s="119"/>
      <c r="L34" s="119"/>
      <c r="M34" s="120"/>
      <c r="N34" s="120"/>
      <c r="O34" s="120"/>
      <c r="P34" s="120"/>
      <c r="Q34" s="120"/>
      <c r="R34" s="120"/>
      <c r="S34" s="120"/>
      <c r="T34" s="120"/>
      <c r="U34" s="120"/>
      <c r="V34" s="119"/>
      <c r="W34" s="119"/>
      <c r="X34" s="119"/>
      <c r="Y34" s="120"/>
      <c r="Z34" s="120"/>
      <c r="AA34" s="120"/>
      <c r="AB34" s="120"/>
      <c r="AC34" s="120"/>
      <c r="AD34" s="119"/>
      <c r="AE34" s="119"/>
      <c r="AF34" s="120"/>
      <c r="AG34" s="120"/>
      <c r="AH34" s="120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</row>
  </sheetData>
  <sheetProtection formatCells="0" formatColumns="0" formatRows="0" insertColumns="0" insertRow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honeticPr fontId="0" type="noConversion"/>
  <printOptions horizontalCentered="1"/>
  <pageMargins left="0.39300641675633713" right="0.39300641675633713" top="0.786707251090703" bottom="0.39300641675633713" header="0.0" footer="0.0"/>
  <pageSetup paperSize="9" scale="30" orientation="landscape" fitToHeight="100" errors="blank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27"/>
  <sheetViews>
    <sheetView showGridLines="0" showZeros="0" zoomScaleNormal="100" topLeftCell="A1" workbookViewId="0">
      <selection activeCell="K21" activeCellId="0" sqref="K21"/>
    </sheetView>
  </sheetViews>
  <sheetFormatPr defaultRowHeight="12.75" customHeight="1" defaultColWidth="9.000137329101562" x14ac:dyDescent="0.15"/>
  <cols>
    <col min="1" max="1" width="8.166666666666666" customWidth="1" style="83"/>
    <col min="2" max="2" width="5.5" customWidth="1" style="83"/>
    <col min="3" max="3" width="9.166666666666666" customWidth="1"/>
    <col min="4" max="4" width="40.5" customWidth="1"/>
    <col min="5" max="5" width="25.833333333333332" customWidth="1"/>
    <col min="6" max="7" width="21.833333333333332" customWidth="1"/>
    <col min="8" max="8" width="8.666666666666666" customWidth="1"/>
  </cols>
  <sheetData>
    <row r="1" spans="1:8" ht="19.9" customHeight="1" x14ac:dyDescent="0.15">
      <c r="A1" s="93"/>
      <c r="B1" s="93"/>
      <c r="C1" s="56"/>
      <c r="D1" s="57"/>
      <c r="E1" s="56"/>
      <c r="F1" s="56"/>
      <c r="G1" s="24" t="s">
        <v>279</v>
      </c>
      <c r="H1" s="68"/>
    </row>
    <row r="2" spans="1:8" ht="25.95" customHeight="1" x14ac:dyDescent="0.15">
      <c r="A2" s="328" t="s">
        <v>280</v>
      </c>
      <c r="B2" s="328"/>
      <c r="C2" s="328"/>
      <c r="D2" s="328"/>
      <c r="E2" s="328"/>
      <c r="F2" s="328"/>
      <c r="G2" s="328"/>
      <c r="H2" s="68"/>
    </row>
    <row r="3" spans="1:8" ht="19.9" customHeight="1" x14ac:dyDescent="0.15">
      <c r="A3" s="94" t="s">
        <v>5</v>
      </c>
      <c r="B3" s="95"/>
      <c r="C3" s="22" t="s">
        <v>281</v>
      </c>
      <c r="D3" s="22"/>
      <c r="E3" s="18"/>
      <c r="F3" s="18"/>
      <c r="G3" s="24" t="s">
        <v>6</v>
      </c>
      <c r="H3" s="68"/>
    </row>
    <row r="4" spans="1:8" ht="19.9" customHeight="1" x14ac:dyDescent="0.15">
      <c r="A4" s="334" t="s">
        <v>282</v>
      </c>
      <c r="B4" s="333"/>
      <c r="C4" s="333"/>
      <c r="D4" s="332"/>
      <c r="E4" s="339" t="s">
        <v>106</v>
      </c>
      <c r="F4" s="338"/>
      <c r="G4" s="338"/>
      <c r="H4" s="68"/>
    </row>
    <row r="5" spans="1:8" ht="19.9" customHeight="1" x14ac:dyDescent="0.15">
      <c r="A5" s="334" t="s">
        <v>68</v>
      </c>
      <c r="B5" s="332"/>
      <c r="C5" s="387" t="s">
        <v>69</v>
      </c>
      <c r="D5" s="344" t="s">
        <v>283</v>
      </c>
      <c r="E5" s="338" t="s">
        <v>60</v>
      </c>
      <c r="F5" s="390" t="s">
        <v>284</v>
      </c>
      <c r="G5" s="392" t="s">
        <v>285</v>
      </c>
      <c r="H5" s="68"/>
    </row>
    <row r="6" spans="1:8" ht="33.9" customHeight="1" x14ac:dyDescent="0.15">
      <c r="A6" s="34" t="s">
        <v>80</v>
      </c>
      <c r="B6" s="35" t="s">
        <v>81</v>
      </c>
      <c r="C6" s="386"/>
      <c r="D6" s="388"/>
      <c r="E6" s="356"/>
      <c r="F6" s="389"/>
      <c r="G6" s="391"/>
      <c r="H6" s="68"/>
    </row>
    <row r="7" spans="1:8" ht="24.0" customHeight="1" x14ac:dyDescent="0.15">
      <c r="A7" s="32"/>
      <c r="B7" s="32"/>
      <c r="C7" s="78"/>
      <c r="D7" s="32" t="s">
        <v>60</v>
      </c>
      <c r="E7" s="32">
        <f>E8</f>
        <v>2185116.6</v>
      </c>
      <c r="F7" s="29">
        <f>F8</f>
        <v>1781366.6</v>
      </c>
      <c r="G7" s="79">
        <f>G8</f>
        <v>403750</v>
      </c>
      <c r="H7" s="68"/>
    </row>
    <row r="8" spans="1:8" ht="24.0" customHeight="1" x14ac:dyDescent="0.15">
      <c r="A8" s="32"/>
      <c r="B8" s="32"/>
      <c r="C8" s="78">
        <v>106</v>
      </c>
      <c r="D8" s="32" t="s">
        <v>281</v>
      </c>
      <c r="E8" s="32">
        <f>E9+E20+E25</f>
        <v>2185116.6</v>
      </c>
      <c r="F8" s="29">
        <f>F9+F25</f>
        <v>1781366.6</v>
      </c>
      <c r="G8" s="79">
        <f>G20</f>
        <v>403750</v>
      </c>
      <c r="H8" s="68"/>
    </row>
    <row r="9" spans="1:8" ht="24.0" customHeight="1" x14ac:dyDescent="0.15">
      <c r="A9" s="32">
        <v>301</v>
      </c>
      <c r="B9" s="32"/>
      <c r="C9" s="78"/>
      <c r="D9" s="101" t="s">
        <v>187</v>
      </c>
      <c r="E9" s="29">
        <v>1767106.6</v>
      </c>
      <c r="F9" s="29">
        <v>1767106.6</v>
      </c>
      <c r="G9" s="29"/>
      <c r="H9" s="68"/>
    </row>
    <row r="10" spans="1:8" ht="24.0" customHeight="1" x14ac:dyDescent="0.15">
      <c r="A10" s="102" t="s">
        <v>286</v>
      </c>
      <c r="B10" s="102" t="s">
        <v>85</v>
      </c>
      <c r="C10" s="102" t="s">
        <v>86</v>
      </c>
      <c r="D10" s="103" t="s">
        <v>287</v>
      </c>
      <c r="E10" s="29">
        <v>482400</v>
      </c>
      <c r="F10" s="29">
        <v>482400</v>
      </c>
      <c r="G10" s="29"/>
      <c r="H10" s="76"/>
    </row>
    <row r="11" spans="1:8" ht="24.0" customHeight="1" x14ac:dyDescent="0.15">
      <c r="A11" s="102" t="s">
        <v>286</v>
      </c>
      <c r="B11" s="102" t="s">
        <v>98</v>
      </c>
      <c r="C11" s="102" t="s">
        <v>86</v>
      </c>
      <c r="D11" s="103" t="s">
        <v>288</v>
      </c>
      <c r="E11" s="29">
        <v>483054</v>
      </c>
      <c r="F11" s="29">
        <v>483054</v>
      </c>
      <c r="G11" s="29"/>
      <c r="H11" s="68"/>
    </row>
    <row r="12" spans="1:8" ht="24.0" customHeight="1" x14ac:dyDescent="0.15">
      <c r="A12" s="102" t="s">
        <v>286</v>
      </c>
      <c r="B12" s="102" t="s">
        <v>100</v>
      </c>
      <c r="C12" s="102" t="s">
        <v>86</v>
      </c>
      <c r="D12" s="103" t="s">
        <v>289</v>
      </c>
      <c r="E12" s="29">
        <v>40200</v>
      </c>
      <c r="F12" s="29">
        <v>40200</v>
      </c>
      <c r="G12" s="29"/>
      <c r="H12" s="73"/>
    </row>
    <row r="13" spans="1:8" ht="24.0" customHeight="1" x14ac:dyDescent="0.15">
      <c r="A13" s="102" t="s">
        <v>286</v>
      </c>
      <c r="B13" s="102" t="s">
        <v>290</v>
      </c>
      <c r="C13" s="102" t="s">
        <v>86</v>
      </c>
      <c r="D13" s="103" t="s">
        <v>291</v>
      </c>
      <c r="E13" s="29">
        <v>153248.16</v>
      </c>
      <c r="F13" s="29">
        <v>153248.16</v>
      </c>
      <c r="G13" s="29"/>
      <c r="H13" s="73"/>
    </row>
    <row r="14" spans="1:8" ht="24.0" customHeight="1" x14ac:dyDescent="0.15">
      <c r="A14" s="102" t="s">
        <v>286</v>
      </c>
      <c r="B14" s="102" t="s">
        <v>174</v>
      </c>
      <c r="C14" s="102" t="s">
        <v>86</v>
      </c>
      <c r="D14" s="103" t="s">
        <v>292</v>
      </c>
      <c r="E14" s="29">
        <v>187449.47</v>
      </c>
      <c r="F14" s="29">
        <v>187449.47</v>
      </c>
      <c r="G14" s="29"/>
      <c r="H14" s="73"/>
    </row>
    <row r="15" spans="1:8" ht="24.0" customHeight="1" x14ac:dyDescent="0.15">
      <c r="A15" s="102" t="s">
        <v>286</v>
      </c>
      <c r="B15" s="102" t="s">
        <v>293</v>
      </c>
      <c r="C15" s="102" t="s">
        <v>86</v>
      </c>
      <c r="D15" s="475" t="s">
        <v>294</v>
      </c>
      <c r="E15" s="29">
        <v>93553.37</v>
      </c>
      <c r="F15" s="29">
        <v>93553.37</v>
      </c>
      <c r="G15" s="29"/>
      <c r="H15" s="73"/>
    </row>
    <row r="16" spans="1:8" ht="24.0" customHeight="1" x14ac:dyDescent="0.15">
      <c r="A16" s="102" t="s">
        <v>286</v>
      </c>
      <c r="B16" s="102" t="s">
        <v>295</v>
      </c>
      <c r="C16" s="102" t="s">
        <v>86</v>
      </c>
      <c r="D16" s="475" t="s">
        <v>296</v>
      </c>
      <c r="E16" s="29">
        <v>82009.15</v>
      </c>
      <c r="F16" s="29">
        <v>82009.15</v>
      </c>
      <c r="G16" s="29"/>
      <c r="H16" s="73"/>
    </row>
    <row r="17" spans="1:8" ht="24.0" customHeight="1" x14ac:dyDescent="0.15">
      <c r="A17" s="102" t="s">
        <v>286</v>
      </c>
      <c r="B17" s="102" t="s">
        <v>96</v>
      </c>
      <c r="C17" s="102" t="s">
        <v>86</v>
      </c>
      <c r="D17" s="475" t="s">
        <v>297</v>
      </c>
      <c r="E17" s="29">
        <v>35121.25</v>
      </c>
      <c r="F17" s="29">
        <v>35121.25</v>
      </c>
      <c r="G17" s="29"/>
      <c r="H17" s="73"/>
    </row>
    <row r="18" spans="1:8" ht="24.0" customHeight="1" x14ac:dyDescent="0.15">
      <c r="A18" s="102" t="s">
        <v>286</v>
      </c>
      <c r="B18" s="102" t="s">
        <v>298</v>
      </c>
      <c r="C18" s="102" t="s">
        <v>86</v>
      </c>
      <c r="D18" s="103" t="s">
        <v>299</v>
      </c>
      <c r="E18" s="29">
        <v>21274.94</v>
      </c>
      <c r="F18" s="29">
        <v>21274.94</v>
      </c>
      <c r="G18" s="29"/>
      <c r="H18" s="73"/>
    </row>
    <row r="19" spans="1:7" ht="24.0" customHeight="1" x14ac:dyDescent="0.15">
      <c r="A19" s="102" t="s">
        <v>286</v>
      </c>
      <c r="B19" s="102" t="s">
        <v>300</v>
      </c>
      <c r="C19" s="102" t="s">
        <v>86</v>
      </c>
      <c r="D19" s="103" t="s">
        <v>301</v>
      </c>
      <c r="E19" s="29">
        <v>188796.26</v>
      </c>
      <c r="F19" s="29">
        <v>188796.26</v>
      </c>
      <c r="G19" s="29"/>
    </row>
    <row r="20" spans="1:7" ht="24.0" customHeight="1" x14ac:dyDescent="0.15">
      <c r="A20" s="102" t="s">
        <v>302</v>
      </c>
      <c r="B20" s="102"/>
      <c r="C20" s="102"/>
      <c r="D20" s="102" t="s">
        <v>303</v>
      </c>
      <c r="E20" s="29">
        <v>403750</v>
      </c>
      <c r="F20" s="29"/>
      <c r="G20" s="29">
        <v>403750</v>
      </c>
    </row>
    <row r="21" spans="1:7" ht="24.0" customHeight="1" x14ac:dyDescent="0.15">
      <c r="A21" s="102" t="s">
        <v>304</v>
      </c>
      <c r="B21" s="102" t="s">
        <v>85</v>
      </c>
      <c r="C21" s="102" t="s">
        <v>86</v>
      </c>
      <c r="D21" s="103" t="s">
        <v>305</v>
      </c>
      <c r="E21" s="29">
        <v>198750</v>
      </c>
      <c r="F21" s="29"/>
      <c r="G21" s="29">
        <v>198750</v>
      </c>
    </row>
    <row r="22" spans="1:7" ht="24.0" customHeight="1" x14ac:dyDescent="0.15">
      <c r="A22" s="102" t="s">
        <v>304</v>
      </c>
      <c r="B22" s="102" t="s">
        <v>290</v>
      </c>
      <c r="C22" s="102" t="s">
        <v>86</v>
      </c>
      <c r="D22" s="103" t="s">
        <v>306</v>
      </c>
      <c r="E22" s="29">
        <v>29604</v>
      </c>
      <c r="F22" s="29"/>
      <c r="G22" s="29">
        <v>29604</v>
      </c>
    </row>
    <row r="23" spans="1:7" ht="24.0" customHeight="1" x14ac:dyDescent="0.15">
      <c r="A23" s="102" t="s">
        <v>304</v>
      </c>
      <c r="B23" s="102" t="s">
        <v>96</v>
      </c>
      <c r="C23" s="102" t="s">
        <v>86</v>
      </c>
      <c r="D23" s="103" t="s">
        <v>307</v>
      </c>
      <c r="E23" s="29">
        <v>80396</v>
      </c>
      <c r="F23" s="29"/>
      <c r="G23" s="29">
        <v>80396</v>
      </c>
    </row>
    <row r="24" spans="1:7" ht="24.0" customHeight="1" x14ac:dyDescent="0.15">
      <c r="A24" s="102" t="s">
        <v>304</v>
      </c>
      <c r="B24" s="102" t="s">
        <v>308</v>
      </c>
      <c r="C24" s="102" t="s">
        <v>86</v>
      </c>
      <c r="D24" s="103" t="s">
        <v>309</v>
      </c>
      <c r="E24" s="29">
        <v>95000</v>
      </c>
      <c r="F24" s="29"/>
      <c r="G24" s="29">
        <v>95000</v>
      </c>
    </row>
    <row r="25" spans="1:7" ht="24.0" customHeight="1" x14ac:dyDescent="0.15">
      <c r="A25" s="102" t="s">
        <v>310</v>
      </c>
      <c r="B25" s="105"/>
      <c r="C25" s="106"/>
      <c r="D25" s="102" t="s">
        <v>182</v>
      </c>
      <c r="E25" s="29">
        <v>14260</v>
      </c>
      <c r="F25" s="29">
        <v>14260</v>
      </c>
      <c r="G25" s="29"/>
    </row>
    <row r="26" spans="1:7" ht="24.0" customHeight="1" x14ac:dyDescent="0.15">
      <c r="A26" s="102" t="s">
        <v>311</v>
      </c>
      <c r="B26" s="102" t="s">
        <v>290</v>
      </c>
      <c r="C26" s="106"/>
      <c r="D26" s="81" t="s">
        <v>312</v>
      </c>
      <c r="E26" s="29">
        <v>14200</v>
      </c>
      <c r="F26" s="29">
        <v>14200</v>
      </c>
      <c r="G26" s="29"/>
    </row>
    <row r="27" spans="1:7" ht="24.0" customHeight="1" x14ac:dyDescent="0.15">
      <c r="A27" s="102" t="s">
        <v>311</v>
      </c>
      <c r="B27" s="102" t="s">
        <v>293</v>
      </c>
      <c r="C27" s="106"/>
      <c r="D27" s="81" t="s">
        <v>313</v>
      </c>
      <c r="E27" s="29">
        <v>60</v>
      </c>
      <c r="F27" s="29">
        <v>60</v>
      </c>
      <c r="G27" s="29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I32"/>
  <sheetViews>
    <sheetView showGridLines="0" showZeros="0" zoomScaleNormal="100" topLeftCell="A1" workbookViewId="0">
      <selection activeCell="G14" activeCellId="0" sqref="G14"/>
    </sheetView>
  </sheetViews>
  <sheetFormatPr defaultRowHeight="12.75" customHeight="1" defaultColWidth="9.000137329101562" x14ac:dyDescent="0.15"/>
  <cols>
    <col min="1" max="3" width="5.666666666666667" customWidth="1"/>
    <col min="4" max="4" width="17.0" customWidth="1" style="83"/>
    <col min="5" max="5" width="78.5" customWidth="1"/>
    <col min="6" max="6" width="25.0" customWidth="1"/>
    <col min="7" max="243" width="10.666666666666666" customWidth="1"/>
  </cols>
  <sheetData>
    <row r="1" spans="1:243" ht="19.9" customHeight="1" x14ac:dyDescent="0.15">
      <c r="A1" s="18"/>
      <c r="B1" s="19"/>
      <c r="C1" s="19"/>
      <c r="D1" s="84"/>
      <c r="E1" s="19"/>
      <c r="F1" s="20" t="s">
        <v>314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</row>
    <row r="2" spans="1:243" ht="19.9" customHeight="1" x14ac:dyDescent="0.15">
      <c r="A2" s="328" t="s">
        <v>315</v>
      </c>
      <c r="B2" s="328"/>
      <c r="C2" s="328"/>
      <c r="D2" s="328"/>
      <c r="E2" s="328"/>
      <c r="F2" s="328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</row>
    <row r="3" spans="1:243" ht="19.9" customHeight="1" x14ac:dyDescent="0.15">
      <c r="A3" s="77" t="s">
        <v>5</v>
      </c>
      <c r="B3" s="22"/>
      <c r="C3" s="22"/>
      <c r="D3" s="85"/>
      <c r="E3" s="86"/>
      <c r="F3" s="24" t="s">
        <v>6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</row>
    <row r="4" spans="1:243" ht="19.9" customHeight="1" x14ac:dyDescent="0.15">
      <c r="A4" s="334" t="s">
        <v>68</v>
      </c>
      <c r="B4" s="333"/>
      <c r="C4" s="332"/>
      <c r="D4" s="394" t="s">
        <v>69</v>
      </c>
      <c r="E4" s="349" t="s">
        <v>316</v>
      </c>
      <c r="F4" s="390" t="s">
        <v>73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</row>
    <row r="5" spans="1:243" ht="19.9" customHeight="1" x14ac:dyDescent="0.15">
      <c r="A5" s="33" t="s">
        <v>80</v>
      </c>
      <c r="B5" s="34" t="s">
        <v>81</v>
      </c>
      <c r="C5" s="35" t="s">
        <v>82</v>
      </c>
      <c r="D5" s="393"/>
      <c r="E5" s="343"/>
      <c r="F5" s="389"/>
      <c r="G5" s="55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</row>
    <row r="6" spans="1:243" ht="19.9" customHeight="1" x14ac:dyDescent="0.15">
      <c r="A6" s="33"/>
      <c r="B6" s="34"/>
      <c r="C6" s="35"/>
      <c r="D6" s="36" t="s">
        <v>60</v>
      </c>
      <c r="E6" s="37" t="s">
        <v>281</v>
      </c>
      <c r="F6" s="39">
        <f>F7</f>
        <v>100000</v>
      </c>
      <c r="G6" s="55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</row>
    <row r="7" spans="1:243" ht="19.9" customHeight="1" x14ac:dyDescent="0.15">
      <c r="A7" s="81" t="s">
        <v>83</v>
      </c>
      <c r="B7" s="81" t="s">
        <v>84</v>
      </c>
      <c r="C7" s="81" t="s">
        <v>85</v>
      </c>
      <c r="D7" s="79">
        <v>106</v>
      </c>
      <c r="E7" s="11" t="s">
        <v>317</v>
      </c>
      <c r="F7" s="11">
        <v>100000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</row>
    <row r="8" spans="1:243" ht="19.9" customHeight="1" x14ac:dyDescent="0.15">
      <c r="A8" s="47"/>
      <c r="B8" s="47"/>
      <c r="C8" s="47"/>
      <c r="D8" s="88"/>
      <c r="E8" s="46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</row>
    <row r="9" spans="1:243" ht="19.9" customHeight="1" x14ac:dyDescent="0.15">
      <c r="A9" s="47"/>
      <c r="B9" s="47"/>
      <c r="C9" s="47"/>
      <c r="D9" s="89"/>
      <c r="E9" s="47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</row>
    <row r="10" spans="1:243" ht="19.9" customHeight="1" x14ac:dyDescent="0.15">
      <c r="A10" s="47"/>
      <c r="B10" s="47"/>
      <c r="C10" s="47"/>
      <c r="D10" s="88"/>
      <c r="E10" s="46"/>
      <c r="F10" s="46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</row>
    <row r="11" spans="1:243" ht="19.9" customHeight="1" x14ac:dyDescent="0.15">
      <c r="A11" s="47"/>
      <c r="B11" s="47"/>
      <c r="C11" s="47"/>
      <c r="D11" s="88"/>
      <c r="E11" s="46"/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</row>
    <row r="12" spans="1:243" ht="19.9" customHeight="1" x14ac:dyDescent="0.15">
      <c r="A12" s="47"/>
      <c r="B12" s="47"/>
      <c r="C12" s="47"/>
      <c r="D12" s="89"/>
      <c r="E12" s="47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</row>
    <row r="13" spans="1:243" ht="19.9" customHeight="1" x14ac:dyDescent="0.15">
      <c r="A13" s="47"/>
      <c r="B13" s="47"/>
      <c r="C13" s="47"/>
      <c r="D13" s="88"/>
      <c r="E13" s="46"/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</row>
    <row r="14" spans="1:243" ht="19.9" customHeight="1" x14ac:dyDescent="0.15">
      <c r="A14" s="47"/>
      <c r="B14" s="47"/>
      <c r="C14" s="47"/>
      <c r="D14" s="88"/>
      <c r="E14" s="46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</row>
    <row r="15" spans="1:243" ht="19.9" customHeight="1" x14ac:dyDescent="0.15">
      <c r="A15" s="47"/>
      <c r="B15" s="47"/>
      <c r="C15" s="47"/>
      <c r="D15" s="89"/>
      <c r="E15" s="47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</row>
    <row r="16" spans="1:243" ht="19.9" customHeight="1" x14ac:dyDescent="0.15">
      <c r="A16" s="47"/>
      <c r="B16" s="47"/>
      <c r="C16" s="47"/>
      <c r="D16" s="89"/>
      <c r="E16" s="48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</row>
    <row r="17" spans="1:243" ht="19.9" customHeight="1" x14ac:dyDescent="0.15">
      <c r="A17" s="47"/>
      <c r="B17" s="47"/>
      <c r="C17" s="47"/>
      <c r="D17" s="89"/>
      <c r="E17" s="48"/>
      <c r="F17" s="46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</row>
    <row r="18" spans="1:243" ht="19.9" customHeight="1" x14ac:dyDescent="0.15">
      <c r="A18" s="47"/>
      <c r="B18" s="47"/>
      <c r="C18" s="47"/>
      <c r="D18" s="89"/>
      <c r="E18" s="47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</row>
    <row r="19" spans="1:243" ht="19.9" customHeight="1" x14ac:dyDescent="0.15">
      <c r="A19" s="47"/>
      <c r="B19" s="47"/>
      <c r="C19" s="47"/>
      <c r="D19" s="89"/>
      <c r="E19" s="49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</row>
    <row r="20" spans="1:243" ht="19.9" customHeight="1" x14ac:dyDescent="0.15">
      <c r="A20" s="50"/>
      <c r="B20" s="50"/>
      <c r="C20" s="50"/>
      <c r="D20" s="90"/>
      <c r="E20" s="51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</row>
    <row r="21" spans="1:243" ht="19.9" customHeight="1" x14ac:dyDescent="0.15">
      <c r="A21" s="52"/>
      <c r="B21" s="52"/>
      <c r="C21" s="52"/>
      <c r="D21" s="91"/>
      <c r="E21" s="52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</row>
    <row r="22" spans="1:243" ht="19.9" customHeight="1" x14ac:dyDescent="0.15">
      <c r="A22" s="50"/>
      <c r="B22" s="50"/>
      <c r="C22" s="50"/>
      <c r="D22" s="90"/>
      <c r="E22" s="50"/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</row>
    <row r="23" spans="1:243" ht="19.9" customHeight="1" x14ac:dyDescent="0.15">
      <c r="A23" s="54"/>
      <c r="B23" s="54"/>
      <c r="C23" s="54"/>
      <c r="D23" s="92"/>
      <c r="E23" s="54"/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</row>
    <row r="24" spans="1:243" ht="19.9" customHeight="1" x14ac:dyDescent="0.15">
      <c r="A24" s="54"/>
      <c r="B24" s="54"/>
      <c r="C24" s="54"/>
      <c r="D24" s="92"/>
      <c r="E24" s="54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</row>
    <row r="25" spans="1:243" ht="19.9" customHeight="1" x14ac:dyDescent="0.15">
      <c r="A25" s="54"/>
      <c r="B25" s="54"/>
      <c r="C25" s="54"/>
      <c r="D25" s="92"/>
      <c r="E25" s="54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</row>
    <row r="26" spans="1:243" ht="19.9" customHeight="1" x14ac:dyDescent="0.15">
      <c r="A26" s="54"/>
      <c r="B26" s="54"/>
      <c r="C26" s="54"/>
      <c r="D26" s="92"/>
      <c r="E26" s="54"/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</row>
    <row r="27" spans="1:243" ht="19.9" customHeight="1" x14ac:dyDescent="0.15">
      <c r="A27" s="54"/>
      <c r="B27" s="54"/>
      <c r="C27" s="54"/>
      <c r="D27" s="92"/>
      <c r="E27" s="54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</row>
    <row r="28" spans="1:243" ht="19.9" customHeight="1" x14ac:dyDescent="0.15">
      <c r="A28" s="54"/>
      <c r="B28" s="54"/>
      <c r="C28" s="54"/>
      <c r="D28" s="92"/>
      <c r="E28" s="54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</row>
    <row r="29" spans="1:243" ht="19.9" customHeight="1" x14ac:dyDescent="0.15">
      <c r="A29" s="54"/>
      <c r="B29" s="54"/>
      <c r="C29" s="54"/>
      <c r="D29" s="92"/>
      <c r="E29" s="54"/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</row>
    <row r="30" spans="1:243" ht="19.9" customHeight="1" x14ac:dyDescent="0.15">
      <c r="A30" s="54"/>
      <c r="B30" s="54"/>
      <c r="C30" s="54"/>
      <c r="D30" s="92"/>
      <c r="E30" s="54"/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</row>
    <row r="31" spans="1:243" ht="19.9" customHeight="1" x14ac:dyDescent="0.15">
      <c r="A31" s="54"/>
      <c r="B31" s="54"/>
      <c r="C31" s="54"/>
      <c r="D31" s="92"/>
      <c r="E31" s="54"/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</row>
    <row r="32" spans="1:243" ht="19.9" customHeight="1" x14ac:dyDescent="0.15">
      <c r="A32" s="54"/>
      <c r="B32" s="54"/>
      <c r="C32" s="54"/>
      <c r="D32" s="92"/>
      <c r="E32" s="54"/>
      <c r="F32" s="53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dcterms:created xsi:type="dcterms:W3CDTF">2021-04-19T03:45:00Z</dcterms:created>
  <dcterms:modified xsi:type="dcterms:W3CDTF">2022-04-28T03:18:11Z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2052-11.1.0.11636</vt:lpwstr>
  </property>
  <property fmtid="{D5CDD505-2E9C-101B-9397-08002B2CF9AE}" pid="3" name="ICV">
    <vt:lpwstr>7CED5C38D0D44DA5899D8701F09892B5</vt:lpwstr>
  </property>
</Properties>
</file>