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63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</sheets>
  <definedNames>
    <definedName name="_xlnm.Print_Area" localSheetId="0">封面!$A$1:$A$9</definedName>
    <definedName name="HEADERRANGE" localSheetId="0">封面!$A$1:$A$8</definedName>
    <definedName name="DETAILRANGE" localSheetId="0">封面!$A$9</definedName>
    <definedName name="_xlnm.Print_Area" localSheetId="5">'2-1'!$A$1:$AI$7</definedName>
    <definedName name="HEADERRANGE" localSheetId="5">'2-1'!$A$1:$AI$6</definedName>
    <definedName name="DETAILRANGE" localSheetId="5">'2-1'!#REF!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xlnm.Print_Area" localSheetId="6">'3'!$A$1:$DH$8</definedName>
    <definedName name="HEADERRANGE" localSheetId="6">'3'!$A$1:$DH$6</definedName>
    <definedName name="DETAILRANGE" localSheetId="6">'3'!$A$8:$DH$8</definedName>
    <definedName name="_xlnm.Print_Area" localSheetId="9">'3-3'!$A$1:$H$8</definedName>
    <definedName name="HEADERRANGE" localSheetId="9">'3-3'!$A$1:$H$6</definedName>
    <definedName name="DETAILRANGE" localSheetId="9">'3-3'!$A$8:$H$8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2">'1-1'!$A$1:$T$8</definedName>
    <definedName name="HEADERRANGE" localSheetId="2">'1-1'!$A$1:$T$6</definedName>
    <definedName name="DETAILRANGE" localSheetId="2">'1-1'!$A$8:$T$8</definedName>
    <definedName name="_xlnm.Print_Area" localSheetId="3">'1-2'!$A$1:$J$8</definedName>
    <definedName name="HEADERRANGE" localSheetId="3">'1-2'!$A$1:$J$6</definedName>
    <definedName name="DETAILRANGE" localSheetId="3">'1-2'!$A$8:$J$8</definedName>
    <definedName name="_xlnm.Print_Area" localSheetId="7">'3-1'!$A$1:$G$10</definedName>
    <definedName name="HEADERRANGE" localSheetId="7">'3-1'!$A$1:$G$6</definedName>
    <definedName name="DETAILRANGE" localSheetId="7">'3-1'!$A$10:$G$10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8">'3-2'!$A$1:$F$5</definedName>
    <definedName name="HEADERRANGE" localSheetId="8">'3-2'!$A$1:$F$5</definedName>
    <definedName name="DETAILRANGE" localSheetId="8">'3-2'!#REF!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44525"/>
</workbook>
</file>

<file path=xl/sharedStrings.xml><?xml version="1.0" encoding="utf-8"?>
<sst xmlns="http://schemas.openxmlformats.org/spreadsheetml/2006/main" count="693" uniqueCount="355">
  <si>
    <t>中共黑水县委宣传部</t>
  </si>
  <si>
    <t>2022年部门预算</t>
  </si>
  <si>
    <t>报送日期：  2022   年1   月  19 日</t>
  </si>
  <si>
    <t>表1</t>
  </si>
  <si>
    <t>部门收支总表</t>
  </si>
  <si>
    <t>单位名称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</si>
  <si>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</si>
  <si>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</si>
  <si>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</si>
  <si>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</si>
  <si>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</si>
  <si>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</si>
  <si>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</si>
  <si>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</si>
  <si>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</si>
  <si>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</si>
  <si>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</si>
  <si>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</si>
  <si>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</si>
  <si>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</si>
  <si>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</si>
  <si>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</si>
  <si>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</si>
  <si>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</si>
  <si>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</si>
  <si>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</si>
  <si>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</si>
  <si>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</si>
  <si>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</si>
  <si>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</si>
  <si>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</si>
  <si>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</si>
  <si>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</si>
  <si>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</si>
  <si>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</si>
  <si>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</si>
  <si>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</si>
  <si>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</si>
  <si>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</si>
  <si>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</si>
  <si>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</si>
  <si>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</si>
  <si>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</si>
  <si>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</si>
  <si>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</si>
  <si>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</si>
  <si>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</si>
  <si>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</si>
  <si>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</si>
  <si>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</si>
  <si>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</si>
  <si>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</si>
  <si>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</si>
  <si>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</si>
  <si>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</si>
  <si>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</si>
  <si>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</si>
  <si>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</si>
  <si>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</si>
  <si>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</si>
  <si>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</si>
  <si>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</si>
  <si>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</si>
  <si>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</si>
  <si>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</si>
  <si>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</si>
  <si>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</si>
  <si>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</si>
  <si>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</si>
  <si>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</si>
  <si>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</si>
  <si>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</si>
  <si>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</si>
  <si>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</si>
  <si>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</si>
  <si>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</si>
  <si>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</si>
  <si>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</si>
  <si>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</si>
  <si>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</si>
  <si>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</si>
  <si>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</si>
  <si>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</si>
  <si>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</si>
  <si>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33</t>
  </si>
  <si>
    <t>01</t>
  </si>
  <si>
    <t>106</t>
  </si>
  <si>
    <t> 行政运行</t>
  </si>
  <si>
    <t>50</t>
  </si>
  <si>
    <t>  事业运行</t>
  </si>
  <si>
    <t>208</t>
  </si>
  <si>
    <t>05</t>
  </si>
  <si>
    <t>  机关事业单位基本养老保险缴费支出</t>
  </si>
  <si>
    <t>06</t>
  </si>
  <si>
    <t>  机关事业单位职业年金缴费支出</t>
  </si>
  <si>
    <t>210</t>
  </si>
  <si>
    <t>11</t>
  </si>
  <si>
    <t>  行政单位医疗</t>
  </si>
  <si>
    <t>02</t>
  </si>
  <si>
    <t>  事业单位医疗</t>
  </si>
  <si>
    <t>03</t>
  </si>
  <si>
    <t>  公务员医疗补助</t>
  </si>
  <si>
    <t>221</t>
  </si>
  <si>
    <t>  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</si>
  <si>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</si>
  <si>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</si>
  <si>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</si>
  <si>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</si>
  <si>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</si>
  <si>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</si>
  <si>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</si>
  <si>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</si>
  <si>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</si>
  <si>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</si>
  <si>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</si>
  <si>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</si>
  <si>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</si>
  <si>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</si>
  <si>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</si>
  <si>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</si>
  <si>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</si>
  <si>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</si>
  <si>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</si>
  <si>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</si>
  <si>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</si>
  <si>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</si>
  <si>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</si>
  <si>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</si>
  <si>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</si>
  <si>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</si>
  <si>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</si>
  <si>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</si>
  <si>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</si>
  <si>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</si>
  <si>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</si>
  <si>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</si>
  <si>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</si>
  <si>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</si>
  <si>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</si>
  <si>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</si>
  <si>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</si>
  <si>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</si>
  <si>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</si>
  <si>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</si>
  <si>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</si>
  <si>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</si>
  <si>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</si>
  <si>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</si>
  <si>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</si>
  <si>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</si>
  <si>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</si>
  <si>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</si>
  <si>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</si>
  <si>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</si>
  <si>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</si>
  <si>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</si>
  <si>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</si>
  <si>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</si>
  <si>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</si>
  <si>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</si>
  <si>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</si>
  <si>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</si>
  <si>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</si>
  <si>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</si>
  <si>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/>
  </si>
  <si>
    <t>501</t>
  </si>
  <si>
    <t xml:space="preserve">  机关工资福利支出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</si>
  <si>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</si>
  <si>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</si>
  <si>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</si>
  <si>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</si>
  <si>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</si>
  <si>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</si>
  <si>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</si>
  <si>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</si>
  <si>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>08</t>
  </si>
  <si>
    <t xml:space="preserve">    公务用车运行维护费</t>
  </si>
  <si>
    <t>505</t>
  </si>
  <si>
    <t xml:space="preserve">  对事业单位经常性补助（政府预算）</t>
  </si>
  <si>
    <t xml:space="preserve">  505</t>
  </si>
  <si>
    <t xml:space="preserve">  158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</si>
  <si>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</si>
  <si>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</si>
  <si>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</si>
  <si>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</si>
  <si>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</si>
  <si>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</si>
  <si>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</si>
  <si>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</si>
  <si>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</si>
  <si>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</si>
  <si>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</si>
  <si>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</si>
  <si>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</si>
  <si>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</si>
  <si>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</si>
  <si>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</si>
  <si>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</si>
  <si>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</si>
  <si>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</si>
  <si>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</si>
  <si>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</si>
  <si>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</si>
  <si>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</si>
  <si>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</si>
  <si>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</si>
  <si>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</si>
  <si>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</si>
  <si>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</si>
  <si>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</si>
  <si>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</si>
  <si>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</si>
  <si>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</si>
  <si>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</si>
  <si>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</si>
  <si>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</si>
  <si>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</si>
  <si>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</si>
  <si>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</si>
  <si>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</si>
  <si>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</si>
  <si>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</si>
  <si>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</si>
  <si>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</si>
  <si>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</si>
  <si>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</si>
  <si>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</si>
  <si>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</si>
  <si>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</si>
  <si>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</si>
  <si>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</si>
  <si>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</si>
  <si>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</si>
  <si>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</si>
  <si>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</si>
  <si>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</si>
  <si>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</si>
  <si>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</si>
  <si>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</si>
  <si>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</si>
  <si>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</si>
  <si>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</si>
  <si>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</si>
  <si>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</si>
  <si>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</si>
  <si>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</si>
  <si>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</si>
  <si>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</si>
  <si>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</si>
  <si>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</si>
  <si>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</si>
  <si>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</si>
  <si>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</si>
  <si>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</si>
  <si>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</si>
  <si>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</si>
  <si>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</si>
  <si>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</si>
  <si>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</si>
  <si>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</si>
  <si>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</si>
  <si>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</si>
  <si>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</si>
  <si>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</si>
  <si>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</si>
  <si>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</si>
  <si>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</si>
  <si>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</si>
  <si>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</si>
  <si>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</si>
  <si>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</si>
  <si>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</si>
  <si>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</si>
  <si>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</si>
  <si>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</si>
  <si>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</si>
  <si>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</si>
  <si>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</si>
  <si>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</si>
  <si>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</si>
  <si>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</si>
  <si>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</si>
  <si>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宣传部</t>
  </si>
  <si>
    <t>经济分类科目</t>
  </si>
  <si>
    <t>科目名称</t>
  </si>
  <si>
    <t>人员经费</t>
  </si>
  <si>
    <t>公用经费</t>
  </si>
  <si>
    <r>
      <rPr>
        <sz val="11"/>
        <rFont val="宋体"/>
        <charset val="134"/>
      </rPr>
      <t>工资福利支出</t>
    </r>
  </si>
  <si>
    <t xml:space="preserve">  301</t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</si>
  <si>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</si>
  <si>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</si>
  <si>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</si>
  <si>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t>07</t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</si>
  <si>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</si>
  <si>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机关事业单位基本养老保险缴费</t>
    </r>
  </si>
  <si>
    <t>09</t>
  </si>
  <si>
    <r>
      <rPr>
        <sz val="11"/>
        <rFont val="宋体"/>
        <charset val="134"/>
      </rPr>
      <t> 职业年金缴费</t>
    </r>
  </si>
  <si>
    <t>10</t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</si>
  <si>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</si>
  <si>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公务员医疗补助缴费</t>
    </r>
  </si>
  <si>
    <t>12</t>
  </si>
  <si>
    <r>
      <rPr>
        <sz val="11"/>
        <rFont val="宋体"/>
        <charset val="134"/>
      </rPr>
      <t> 其他社会保障缴费</t>
    </r>
  </si>
  <si>
    <t>13</t>
  </si>
  <si>
    <r>
      <rPr>
        <sz val="11"/>
        <rFont val="宋体"/>
        <charset val="134"/>
      </rPr>
      <t> 住房公积金</t>
    </r>
  </si>
  <si>
    <t>302</t>
  </si>
  <si>
    <t xml:space="preserve">  商品和服务支出</t>
  </si>
  <si>
    <t xml:space="preserve">  302</t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</si>
  <si>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</si>
  <si>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</si>
  <si>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</si>
  <si>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t>31</t>
  </si>
  <si>
    <r>
      <rPr>
        <sz val="11"/>
        <rFont val="宋体"/>
        <charset val="134"/>
      </rPr>
      <t> 公务用车运行维护费</t>
    </r>
  </si>
  <si>
    <t>303</t>
  </si>
  <si>
    <t xml:space="preserve">  303</t>
  </si>
  <si>
    <t xml:space="preserve">    医疗费补助</t>
  </si>
  <si>
    <t xml:space="preserve">    奖励金</t>
  </si>
  <si>
    <t>表3-2</t>
  </si>
  <si>
    <t>一般公共预算项目支出预算表</t>
  </si>
  <si>
    <t>单位名称（项目）</t>
  </si>
  <si>
    <t>中心组学习和文化员培训经费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</si>
  <si>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</si>
  <si>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</si>
  <si>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</si>
  <si>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</si>
  <si>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</si>
  <si>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</si>
  <si>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</si>
  <si>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</si>
  <si>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</si>
  <si>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</si>
  <si>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</si>
  <si>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</si>
  <si>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</si>
  <si>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</si>
  <si>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</si>
  <si>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</si>
  <si>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</si>
  <si>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</si>
  <si>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</si>
  <si>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</si>
  <si>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</si>
  <si>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</si>
  <si>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</si>
  <si>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</si>
  <si>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</si>
  <si>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</si>
  <si>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</si>
  <si>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</si>
  <si>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</si>
  <si>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 xml:space="preserve">1县委中心学习组专项经费： 5.00万元 2.基层宣传文化员培训费：5.00万元 </t>
  </si>
  <si>
    <t>效益指标,满意度指标,产出指标</t>
  </si>
  <si>
    <t>可持续发展指标,服务对象满意度指标,质量指标</t>
  </si>
  <si>
    <t>达到培训效果</t>
  </si>
  <si>
    <t>≥</t>
  </si>
  <si>
    <t>正向指标</t>
  </si>
</sst>
</file>

<file path=xl/styles.xml><?xml version="1.0" encoding="utf-8"?>
<styleSheet xmlns="http://schemas.openxmlformats.org/spreadsheetml/2006/main">
  <numFmts count="10">
    <numFmt numFmtId="176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178" formatCode="#,##0_);\(#,##0\)"/>
    <numFmt numFmtId="179" formatCode="0.00_ "/>
    <numFmt numFmtId="180" formatCode="#,###.00"/>
    <numFmt numFmtId="181" formatCode="&quot;\&quot;#,##0.00_);\(&quot;\&quot;#,##0.00\)"/>
  </numFmts>
  <fonts count="48">
    <font>
      <sz val="9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sz val="9"/>
      <color rgb="FF000000"/>
      <name val="Times New Roman"/>
      <charset val="134"/>
    </font>
    <font>
      <sz val="12"/>
      <color rgb="FF000000"/>
      <name val="宋体"/>
      <charset val="134"/>
    </font>
    <font>
      <sz val="9"/>
      <color rgb="FF000000"/>
      <name val="Arial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b/>
      <sz val="12"/>
      <color rgb="FF000000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5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7" borderId="50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" borderId="48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53" applyNumberFormat="0" applyFill="0" applyAlignment="0" applyProtection="0">
      <alignment vertical="center"/>
    </xf>
    <xf numFmtId="0" fontId="39" fillId="0" borderId="5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1" fillId="0" borderId="54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0" borderId="51" applyNumberFormat="0" applyAlignment="0" applyProtection="0">
      <alignment vertical="center"/>
    </xf>
    <xf numFmtId="0" fontId="44" fillId="10" borderId="50" applyNumberFormat="0" applyAlignment="0" applyProtection="0">
      <alignment vertical="center"/>
    </xf>
    <xf numFmtId="0" fontId="31" fillId="6" borderId="49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5" fillId="0" borderId="55" applyNumberFormat="0" applyFill="0" applyAlignment="0" applyProtection="0">
      <alignment vertical="center"/>
    </xf>
    <xf numFmtId="0" fontId="38" fillId="0" borderId="52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1" fillId="0" borderId="0"/>
  </cellStyleXfs>
  <cellXfs count="281">
    <xf numFmtId="1" fontId="0" fillId="0" borderId="0" xfId="0" applyNumberFormat="1" applyFill="1" applyAlignment="1"/>
    <xf numFmtId="0" fontId="0" fillId="0" borderId="0" xfId="0" applyNumberFormat="1" applyFill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vertical="center" wrapText="1"/>
    </xf>
    <xf numFmtId="9" fontId="6" fillId="0" borderId="5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/>
    <xf numFmtId="0" fontId="6" fillId="3" borderId="0" xfId="0" applyNumberFormat="1" applyFont="1" applyFill="1" applyAlignment="1"/>
    <xf numFmtId="0" fontId="6" fillId="3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10" fillId="3" borderId="0" xfId="0" applyNumberFormat="1" applyFont="1" applyFill="1" applyAlignment="1">
      <alignment vertical="center" wrapText="1"/>
    </xf>
    <xf numFmtId="0" fontId="11" fillId="3" borderId="0" xfId="0" applyNumberFormat="1" applyFont="1" applyFill="1" applyAlignment="1">
      <alignment vertical="center" wrapText="1"/>
    </xf>
    <xf numFmtId="0" fontId="0" fillId="3" borderId="0" xfId="0" applyNumberFormat="1" applyFill="1" applyAlignment="1"/>
    <xf numFmtId="0" fontId="12" fillId="3" borderId="0" xfId="0" applyNumberFormat="1" applyFont="1" applyFill="1" applyAlignment="1"/>
    <xf numFmtId="0" fontId="6" fillId="3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3" borderId="0" xfId="0" applyNumberFormat="1" applyFill="1" applyBorder="1" applyAlignment="1"/>
    <xf numFmtId="0" fontId="0" fillId="0" borderId="0" xfId="0" applyNumberForma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21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left"/>
    </xf>
    <xf numFmtId="1" fontId="6" fillId="0" borderId="23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0" fillId="3" borderId="0" xfId="0" applyNumberFormat="1" applyFill="1" applyAlignment="1">
      <alignment horizontal="center"/>
    </xf>
    <xf numFmtId="0" fontId="6" fillId="3" borderId="0" xfId="0" applyNumberFormat="1" applyFont="1" applyFill="1" applyAlignment="1">
      <alignment horizontal="center" vertical="center"/>
    </xf>
    <xf numFmtId="0" fontId="0" fillId="3" borderId="0" xfId="0" applyNumberForma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vertical="center" wrapText="1"/>
    </xf>
    <xf numFmtId="1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/>
    <xf numFmtId="49" fontId="6" fillId="0" borderId="5" xfId="0" applyNumberFormat="1" applyFont="1" applyFill="1" applyBorder="1" applyAlignment="1" applyProtection="1">
      <alignment vertical="center" wrapText="1"/>
    </xf>
    <xf numFmtId="0" fontId="6" fillId="0" borderId="25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6" fillId="3" borderId="4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/>
    </xf>
    <xf numFmtId="0" fontId="0" fillId="0" borderId="5" xfId="0" applyNumberFormat="1" applyFill="1" applyBorder="1" applyAlignment="1"/>
    <xf numFmtId="0" fontId="0" fillId="3" borderId="5" xfId="0" applyNumberFormat="1" applyFill="1" applyBorder="1" applyAlignment="1"/>
    <xf numFmtId="0" fontId="0" fillId="0" borderId="0" xfId="0" applyNumberFormat="1" applyFill="1" applyBorder="1" applyAlignment="1"/>
    <xf numFmtId="0" fontId="18" fillId="3" borderId="0" xfId="0" applyNumberFormat="1" applyFont="1" applyFill="1" applyBorder="1" applyAlignment="1"/>
    <xf numFmtId="0" fontId="19" fillId="3" borderId="0" xfId="0" applyNumberFormat="1" applyFont="1" applyFill="1" applyAlignment="1"/>
    <xf numFmtId="0" fontId="19" fillId="3" borderId="0" xfId="0" applyNumberFormat="1" applyFont="1" applyFill="1" applyBorder="1" applyAlignment="1"/>
    <xf numFmtId="0" fontId="17" fillId="0" borderId="0" xfId="0" applyNumberFormat="1" applyFont="1" applyFill="1" applyAlignment="1">
      <alignment vertical="center"/>
    </xf>
    <xf numFmtId="178" fontId="20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3" borderId="25" xfId="0" applyNumberFormat="1" applyFill="1" applyBorder="1" applyAlignment="1">
      <alignment horizontal="center" vertical="center" wrapText="1"/>
    </xf>
    <xf numFmtId="0" fontId="0" fillId="3" borderId="26" xfId="0" applyNumberForma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horizontal="left"/>
    </xf>
    <xf numFmtId="0" fontId="6" fillId="3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 vertical="center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left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left" vertical="center" wrapText="1"/>
    </xf>
    <xf numFmtId="49" fontId="6" fillId="0" borderId="27" xfId="0" applyNumberFormat="1" applyFont="1" applyFill="1" applyBorder="1" applyAlignment="1" applyProtection="1">
      <alignment horizontal="left" vertical="center" wrapText="1"/>
    </xf>
    <xf numFmtId="49" fontId="6" fillId="0" borderId="16" xfId="0" applyNumberFormat="1" applyFont="1" applyFill="1" applyBorder="1" applyAlignment="1" applyProtection="1">
      <alignment horizontal="left" vertical="center" wrapText="1"/>
    </xf>
    <xf numFmtId="49" fontId="6" fillId="0" borderId="25" xfId="0" applyNumberFormat="1" applyFont="1" applyFill="1" applyBorder="1" applyAlignment="1" applyProtection="1">
      <alignment vertical="center" wrapText="1"/>
    </xf>
    <xf numFmtId="0" fontId="19" fillId="3" borderId="0" xfId="0" applyNumberFormat="1" applyFont="1" applyFill="1" applyBorder="1" applyAlignment="1">
      <alignment horizontal="left"/>
    </xf>
    <xf numFmtId="0" fontId="19" fillId="3" borderId="5" xfId="0" applyNumberFormat="1" applyFont="1" applyFill="1" applyBorder="1" applyAlignment="1"/>
    <xf numFmtId="0" fontId="19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6" fillId="0" borderId="23" xfId="0" applyNumberFormat="1" applyFont="1" applyFill="1" applyBorder="1" applyAlignment="1">
      <alignment vertical="center"/>
    </xf>
    <xf numFmtId="3" fontId="9" fillId="0" borderId="26" xfId="0" applyNumberFormat="1" applyFont="1" applyFill="1" applyBorder="1" applyAlignment="1">
      <alignment vertical="center" wrapText="1"/>
    </xf>
    <xf numFmtId="3" fontId="9" fillId="0" borderId="25" xfId="0" applyNumberFormat="1" applyFont="1" applyFill="1" applyBorder="1" applyAlignment="1">
      <alignment vertical="center" wrapText="1"/>
    </xf>
    <xf numFmtId="179" fontId="9" fillId="0" borderId="25" xfId="0" applyNumberFormat="1" applyFont="1" applyFill="1" applyBorder="1" applyAlignment="1">
      <alignment vertical="center" wrapText="1"/>
    </xf>
    <xf numFmtId="180" fontId="9" fillId="0" borderId="24" xfId="0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3" fontId="9" fillId="0" borderId="31" xfId="0" applyNumberFormat="1" applyFont="1" applyFill="1" applyBorder="1" applyAlignment="1">
      <alignment vertical="center" wrapText="1"/>
    </xf>
    <xf numFmtId="3" fontId="9" fillId="0" borderId="32" xfId="0" applyNumberFormat="1" applyFont="1" applyFill="1" applyBorder="1" applyAlignment="1">
      <alignment vertical="center" wrapText="1"/>
    </xf>
    <xf numFmtId="3" fontId="9" fillId="0" borderId="33" xfId="0" applyNumberFormat="1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vertical="center" wrapText="1"/>
    </xf>
    <xf numFmtId="3" fontId="9" fillId="0" borderId="34" xfId="0" applyNumberFormat="1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vertical="center"/>
    </xf>
    <xf numFmtId="3" fontId="9" fillId="0" borderId="35" xfId="0" applyNumberFormat="1" applyFont="1" applyFill="1" applyBorder="1" applyAlignment="1">
      <alignment vertical="center" wrapText="1"/>
    </xf>
    <xf numFmtId="3" fontId="9" fillId="0" borderId="36" xfId="0" applyNumberFormat="1" applyFont="1" applyFill="1" applyBorder="1" applyAlignment="1">
      <alignment vertical="center" wrapText="1"/>
    </xf>
    <xf numFmtId="180" fontId="9" fillId="0" borderId="37" xfId="0" applyNumberFormat="1" applyFont="1" applyFill="1" applyBorder="1" applyAlignment="1">
      <alignment vertical="center" wrapText="1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vertical="center" wrapText="1"/>
    </xf>
    <xf numFmtId="180" fontId="9" fillId="0" borderId="38" xfId="0" applyNumberFormat="1" applyFont="1" applyFill="1" applyBorder="1" applyAlignment="1">
      <alignment vertical="center" wrapText="1"/>
    </xf>
    <xf numFmtId="0" fontId="9" fillId="0" borderId="23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 wrapText="1"/>
    </xf>
    <xf numFmtId="180" fontId="9" fillId="0" borderId="39" xfId="0" applyNumberFormat="1" applyFont="1" applyFill="1" applyBorder="1" applyAlignment="1">
      <alignment vertical="center" wrapText="1"/>
    </xf>
    <xf numFmtId="3" fontId="9" fillId="0" borderId="32" xfId="0" applyNumberFormat="1" applyFont="1" applyFill="1" applyBorder="1" applyAlignment="1">
      <alignment horizontal="right" vertical="center" wrapText="1"/>
    </xf>
    <xf numFmtId="180" fontId="9" fillId="0" borderId="19" xfId="0" applyNumberFormat="1" applyFont="1" applyFill="1" applyBorder="1" applyAlignment="1">
      <alignment vertical="center" wrapText="1"/>
    </xf>
    <xf numFmtId="180" fontId="9" fillId="0" borderId="40" xfId="0" applyNumberFormat="1" applyFont="1" applyFill="1" applyBorder="1" applyAlignment="1">
      <alignment vertical="center" wrapText="1"/>
    </xf>
    <xf numFmtId="179" fontId="9" fillId="0" borderId="36" xfId="0" applyNumberFormat="1" applyFont="1" applyFill="1" applyBorder="1" applyAlignment="1">
      <alignment horizontal="right" vertical="center" wrapText="1"/>
    </xf>
    <xf numFmtId="179" fontId="9" fillId="0" borderId="23" xfId="0" applyNumberFormat="1" applyFont="1" applyFill="1" applyBorder="1" applyAlignment="1">
      <alignment horizontal="center" vertical="center"/>
    </xf>
    <xf numFmtId="179" fontId="9" fillId="0" borderId="36" xfId="0" applyNumberFormat="1" applyFont="1" applyFill="1" applyBorder="1" applyAlignment="1">
      <alignment vertical="center" wrapText="1"/>
    </xf>
    <xf numFmtId="180" fontId="9" fillId="0" borderId="41" xfId="0" applyNumberFormat="1" applyFont="1" applyFill="1" applyBorder="1" applyAlignment="1">
      <alignment vertical="center" wrapText="1"/>
    </xf>
    <xf numFmtId="180" fontId="9" fillId="0" borderId="42" xfId="0" applyNumberFormat="1" applyFont="1" applyFill="1" applyBorder="1" applyAlignment="1">
      <alignment vertical="center" wrapText="1"/>
    </xf>
    <xf numFmtId="0" fontId="21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/>
    <xf numFmtId="0" fontId="19" fillId="0" borderId="0" xfId="0" applyNumberFormat="1" applyFont="1" applyFill="1" applyAlignment="1">
      <alignment horizontal="center"/>
    </xf>
    <xf numFmtId="1" fontId="21" fillId="0" borderId="0" xfId="0" applyNumberFormat="1" applyFont="1" applyFill="1" applyAlignment="1"/>
    <xf numFmtId="0" fontId="9" fillId="3" borderId="0" xfId="0" applyNumberFormat="1" applyFont="1" applyFill="1" applyAlignment="1"/>
    <xf numFmtId="0" fontId="9" fillId="3" borderId="23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vertical="center" wrapText="1"/>
    </xf>
    <xf numFmtId="179" fontId="9" fillId="0" borderId="5" xfId="0" applyNumberFormat="1" applyFont="1" applyFill="1" applyBorder="1" applyAlignment="1">
      <alignment vertical="center" wrapText="1"/>
    </xf>
    <xf numFmtId="0" fontId="13" fillId="3" borderId="0" xfId="0" applyNumberFormat="1" applyFont="1" applyFill="1" applyAlignment="1">
      <alignment horizontal="center" vertical="center"/>
    </xf>
    <xf numFmtId="0" fontId="13" fillId="3" borderId="0" xfId="0" applyNumberFormat="1" applyFont="1" applyFill="1" applyAlignment="1"/>
    <xf numFmtId="0" fontId="13" fillId="3" borderId="0" xfId="0" applyNumberFormat="1" applyFont="1" applyFill="1" applyBorder="1" applyAlignment="1"/>
    <xf numFmtId="0" fontId="9" fillId="3" borderId="0" xfId="0" applyNumberFormat="1" applyFont="1" applyFill="1" applyAlignment="1">
      <alignment vertical="center"/>
    </xf>
    <xf numFmtId="0" fontId="9" fillId="3" borderId="0" xfId="0" applyNumberFormat="1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179" fontId="9" fillId="0" borderId="15" xfId="0" applyNumberFormat="1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/>
    <xf numFmtId="179" fontId="0" fillId="0" borderId="0" xfId="0" applyNumberFormat="1" applyFill="1" applyAlignment="1"/>
    <xf numFmtId="179" fontId="6" fillId="3" borderId="0" xfId="0" applyNumberFormat="1" applyFont="1" applyFill="1" applyAlignment="1"/>
    <xf numFmtId="179" fontId="8" fillId="0" borderId="0" xfId="0" applyNumberFormat="1" applyFont="1" applyFill="1" applyAlignment="1">
      <alignment horizontal="center" vertical="center"/>
    </xf>
    <xf numFmtId="0" fontId="6" fillId="0" borderId="43" xfId="0" applyNumberFormat="1" applyFont="1" applyFill="1" applyBorder="1" applyAlignment="1">
      <alignment vertical="center"/>
    </xf>
    <xf numFmtId="179" fontId="6" fillId="0" borderId="0" xfId="0" applyNumberFormat="1" applyFont="1" applyFill="1" applyAlignment="1"/>
    <xf numFmtId="179" fontId="6" fillId="0" borderId="10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9" fontId="6" fillId="0" borderId="26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9" fontId="6" fillId="0" borderId="44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left" vertical="center" wrapText="1"/>
    </xf>
    <xf numFmtId="179" fontId="6" fillId="0" borderId="45" xfId="0" applyNumberFormat="1" applyFont="1" applyFill="1" applyBorder="1" applyAlignment="1">
      <alignment vertical="center" wrapText="1"/>
    </xf>
    <xf numFmtId="3" fontId="6" fillId="0" borderId="4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179" fontId="6" fillId="0" borderId="5" xfId="0" applyNumberFormat="1" applyFont="1" applyFill="1" applyBorder="1" applyAlignment="1">
      <alignment vertical="center" wrapText="1"/>
    </xf>
    <xf numFmtId="179" fontId="0" fillId="3" borderId="0" xfId="0" applyNumberFormat="1" applyFill="1" applyBorder="1" applyAlignment="1"/>
    <xf numFmtId="179" fontId="0" fillId="3" borderId="0" xfId="0" applyNumberFormat="1" applyFill="1" applyAlignment="1"/>
    <xf numFmtId="179" fontId="19" fillId="3" borderId="0" xfId="0" applyNumberFormat="1" applyFont="1" applyFill="1" applyAlignment="1"/>
    <xf numFmtId="179" fontId="19" fillId="3" borderId="0" xfId="0" applyNumberFormat="1" applyFont="1" applyFill="1" applyBorder="1" applyAlignment="1"/>
    <xf numFmtId="0" fontId="6" fillId="3" borderId="16" xfId="0" applyNumberFormat="1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81" fontId="6" fillId="0" borderId="10" xfId="0" applyNumberFormat="1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 wrapText="1"/>
    </xf>
    <xf numFmtId="181" fontId="6" fillId="0" borderId="46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0" borderId="38" xfId="0" applyNumberFormat="1" applyFont="1" applyFill="1" applyBorder="1" applyAlignment="1">
      <alignment horizontal="center" vertical="center" wrapText="1"/>
    </xf>
    <xf numFmtId="181" fontId="6" fillId="0" borderId="24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3" fontId="6" fillId="0" borderId="47" xfId="0" applyNumberFormat="1" applyFont="1" applyFill="1" applyBorder="1" applyAlignment="1">
      <alignment vertical="center" wrapText="1"/>
    </xf>
    <xf numFmtId="3" fontId="6" fillId="0" borderId="24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 wrapText="1"/>
    </xf>
    <xf numFmtId="1" fontId="0" fillId="0" borderId="9" xfId="0" applyNumberForma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34" xfId="0" applyNumberFormat="1" applyFont="1" applyFill="1" applyBorder="1" applyAlignment="1">
      <alignment vertical="center" wrapText="1"/>
    </xf>
    <xf numFmtId="179" fontId="9" fillId="0" borderId="0" xfId="0" applyNumberFormat="1" applyFont="1" applyFill="1" applyAlignment="1">
      <alignment horizontal="right" vertical="center"/>
    </xf>
    <xf numFmtId="179" fontId="9" fillId="0" borderId="9" xfId="0" applyNumberFormat="1" applyFont="1" applyFill="1" applyBorder="1" applyAlignment="1">
      <alignment horizontal="center" vertical="center"/>
    </xf>
    <xf numFmtId="179" fontId="9" fillId="0" borderId="13" xfId="0" applyNumberFormat="1" applyFont="1" applyFill="1" applyBorder="1" applyAlignment="1">
      <alignment horizontal="center" vertical="center"/>
    </xf>
    <xf numFmtId="177" fontId="9" fillId="0" borderId="25" xfId="0" applyNumberFormat="1" applyFont="1" applyFill="1" applyBorder="1" applyAlignment="1">
      <alignment vertical="center" wrapText="1"/>
    </xf>
    <xf numFmtId="177" fontId="9" fillId="0" borderId="35" xfId="0" applyNumberFormat="1" applyFont="1" applyFill="1" applyBorder="1" applyAlignment="1">
      <alignment vertical="center" wrapText="1"/>
    </xf>
    <xf numFmtId="177" fontId="9" fillId="0" borderId="32" xfId="0" applyNumberFormat="1" applyFont="1" applyFill="1" applyBorder="1" applyAlignment="1">
      <alignment vertical="center" wrapText="1"/>
    </xf>
    <xf numFmtId="1" fontId="23" fillId="0" borderId="0" xfId="0" applyNumberFormat="1" applyFont="1" applyFill="1" applyAlignment="1"/>
    <xf numFmtId="177" fontId="9" fillId="0" borderId="32" xfId="0" applyNumberFormat="1" applyFont="1" applyFill="1" applyBorder="1" applyAlignment="1">
      <alignment horizontal="right" vertical="center" wrapText="1"/>
    </xf>
    <xf numFmtId="177" fontId="9" fillId="0" borderId="36" xfId="0" applyNumberFormat="1" applyFont="1" applyFill="1" applyBorder="1" applyAlignment="1">
      <alignment horizontal="right" vertical="center" wrapText="1"/>
    </xf>
    <xf numFmtId="180" fontId="22" fillId="0" borderId="29" xfId="0" applyNumberFormat="1" applyFont="1" applyFill="1" applyBorder="1" applyAlignment="1"/>
    <xf numFmtId="179" fontId="19" fillId="0" borderId="0" xfId="0" applyNumberFormat="1" applyFont="1" applyFill="1" applyBorder="1" applyAlignment="1"/>
    <xf numFmtId="1" fontId="24" fillId="0" borderId="0" xfId="0" applyNumberFormat="1" applyFont="1" applyFill="1" applyAlignment="1"/>
    <xf numFmtId="176" fontId="25" fillId="0" borderId="0" xfId="0" applyNumberFormat="1" applyFont="1" applyFill="1" applyAlignment="1">
      <alignment horizontal="center" vertical="top"/>
    </xf>
    <xf numFmtId="1" fontId="26" fillId="0" borderId="0" xfId="0" applyNumberFormat="1" applyFont="1" applyFill="1" applyAlignment="1">
      <alignment horizontal="center" vertical="center"/>
    </xf>
    <xf numFmtId="1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D7" sqref="D7"/>
    </sheetView>
  </sheetViews>
  <sheetFormatPr defaultColWidth="9" defaultRowHeight="11.25" outlineLevelRow="7"/>
  <cols>
    <col min="1" max="1" width="163.833333333333" customWidth="1"/>
  </cols>
  <sheetData>
    <row r="1" ht="14.25" customHeight="1" spans="1:1">
      <c r="A1" s="276"/>
    </row>
    <row r="3" ht="102" customHeight="1" spans="1:1">
      <c r="A3" s="277" t="s">
        <v>0</v>
      </c>
    </row>
    <row r="4" ht="107.25" customHeight="1" spans="1:1">
      <c r="A4" s="278" t="s">
        <v>1</v>
      </c>
    </row>
    <row r="5" ht="409.5" hidden="1" customHeight="1" spans="1:1">
      <c r="A5" s="80"/>
    </row>
    <row r="6" ht="29.25" customHeight="1" spans="1:1">
      <c r="A6" s="279"/>
    </row>
    <row r="7" ht="78" customHeight="1"/>
    <row r="8" ht="82.5" customHeight="1" spans="1:1">
      <c r="A8" s="28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898342958586" right="0.590898342958586" top="0.590898342958586" bottom="0.590898342958586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abSelected="1" workbookViewId="0">
      <selection activeCell="I18" sqref="I18"/>
    </sheetView>
  </sheetViews>
  <sheetFormatPr defaultColWidth="8.5" defaultRowHeight="20.25" customHeight="1"/>
  <cols>
    <col min="1" max="3" width="36.5" customWidth="1"/>
    <col min="4" max="4" width="36.5" style="225" customWidth="1"/>
  </cols>
  <sheetData>
    <row r="1" customHeight="1" spans="1:31">
      <c r="A1" s="155"/>
      <c r="B1" s="155"/>
      <c r="C1" s="155"/>
      <c r="D1" s="265" t="s">
        <v>3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customHeight="1" spans="1:31">
      <c r="A2" s="20" t="s">
        <v>4</v>
      </c>
      <c r="B2" s="20"/>
      <c r="C2" s="20"/>
      <c r="D2" s="227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</row>
    <row r="3" customHeight="1" spans="1:31">
      <c r="A3" s="156" t="s">
        <v>5</v>
      </c>
      <c r="B3" s="157"/>
      <c r="C3" s="56"/>
      <c r="D3" s="265" t="s">
        <v>6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</row>
    <row r="4" ht="15" customHeight="1" spans="1:31">
      <c r="A4" s="158" t="s">
        <v>7</v>
      </c>
      <c r="B4" s="159"/>
      <c r="C4" s="158" t="s">
        <v>8</v>
      </c>
      <c r="D4" s="266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</row>
    <row r="5" ht="15" customHeight="1" spans="1:31">
      <c r="A5" s="161" t="s">
        <v>9</v>
      </c>
      <c r="B5" s="162" t="s">
        <v>10</v>
      </c>
      <c r="C5" s="161" t="s">
        <v>9</v>
      </c>
      <c r="D5" s="267" t="s">
        <v>10</v>
      </c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</row>
    <row r="6" ht="15" customHeight="1" spans="1:31">
      <c r="A6" s="165" t="s">
        <v>11</v>
      </c>
      <c r="B6" s="268">
        <v>2285116.6</v>
      </c>
      <c r="C6" s="186" t="s">
        <v>12</v>
      </c>
      <c r="D6" s="170">
        <v>1698187.1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</row>
    <row r="7" ht="15" customHeight="1" spans="1:31">
      <c r="A7" s="165" t="s">
        <v>13</v>
      </c>
      <c r="B7" s="268"/>
      <c r="C7" s="186" t="s">
        <v>14</v>
      </c>
      <c r="D7" s="17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</row>
    <row r="8" ht="15" customHeight="1" spans="1:31">
      <c r="A8" s="165" t="s">
        <v>15</v>
      </c>
      <c r="B8" s="268"/>
      <c r="C8" s="186" t="s">
        <v>16</v>
      </c>
      <c r="D8" s="17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</row>
    <row r="9" ht="15" customHeight="1" spans="1:31">
      <c r="A9" s="165" t="s">
        <v>17</v>
      </c>
      <c r="B9" s="268"/>
      <c r="C9" s="186" t="s">
        <v>18</v>
      </c>
      <c r="D9" s="17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</row>
    <row r="10" ht="15" customHeight="1" spans="1:31">
      <c r="A10" s="165" t="s">
        <v>19</v>
      </c>
      <c r="B10" s="268"/>
      <c r="C10" s="186" t="s">
        <v>20</v>
      </c>
      <c r="D10" s="17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</row>
    <row r="11" ht="15" customHeight="1" spans="1:31">
      <c r="A11" s="165" t="s">
        <v>21</v>
      </c>
      <c r="B11" s="268"/>
      <c r="C11" s="186" t="s">
        <v>22</v>
      </c>
      <c r="D11" s="17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</row>
    <row r="12" ht="15" customHeight="1" spans="1:31">
      <c r="A12" s="165"/>
      <c r="B12" s="268"/>
      <c r="C12" s="186" t="s">
        <v>23</v>
      </c>
      <c r="D12" s="17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</row>
    <row r="13" ht="15" customHeight="1" spans="1:31">
      <c r="A13" s="178"/>
      <c r="B13" s="268"/>
      <c r="C13" s="186" t="s">
        <v>24</v>
      </c>
      <c r="D13" s="170">
        <v>281002.84</v>
      </c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</row>
    <row r="14" ht="15" customHeight="1" spans="1:31">
      <c r="A14" s="178"/>
      <c r="B14" s="268"/>
      <c r="C14" s="186" t="s">
        <v>25</v>
      </c>
      <c r="D14" s="17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</row>
    <row r="15" ht="15" customHeight="1" spans="1:31">
      <c r="A15" s="178"/>
      <c r="B15" s="269"/>
      <c r="C15" s="186" t="s">
        <v>26</v>
      </c>
      <c r="D15" s="170">
        <v>117130.4</v>
      </c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</row>
    <row r="16" ht="15" customHeight="1" spans="1:31">
      <c r="A16" s="178"/>
      <c r="B16" s="270"/>
      <c r="C16" s="186" t="s">
        <v>27</v>
      </c>
      <c r="D16" s="17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</row>
    <row r="17" ht="15" customHeight="1" spans="1:31">
      <c r="A17" s="178"/>
      <c r="B17" s="270"/>
      <c r="C17" s="186" t="s">
        <v>28</v>
      </c>
      <c r="D17" s="17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</row>
    <row r="18" ht="15" customHeight="1" spans="1:31">
      <c r="A18" s="178"/>
      <c r="B18" s="270"/>
      <c r="C18" s="186" t="s">
        <v>29</v>
      </c>
      <c r="D18" s="17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</row>
    <row r="19" ht="15" customHeight="1" spans="1:31">
      <c r="A19" s="178"/>
      <c r="B19" s="270"/>
      <c r="C19" s="186" t="s">
        <v>30</v>
      </c>
      <c r="D19" s="17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</row>
    <row r="20" ht="15" customHeight="1" spans="1:31">
      <c r="A20" s="178"/>
      <c r="B20" s="270"/>
      <c r="C20" s="186" t="s">
        <v>31</v>
      </c>
      <c r="D20" s="17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ht="15" customHeight="1" spans="1:31">
      <c r="A21" s="178"/>
      <c r="B21" s="270"/>
      <c r="C21" s="186" t="s">
        <v>32</v>
      </c>
      <c r="D21" s="17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</row>
    <row r="22" ht="15" customHeight="1" spans="1:31">
      <c r="A22" s="178"/>
      <c r="B22" s="270"/>
      <c r="C22" s="186" t="s">
        <v>33</v>
      </c>
      <c r="D22" s="17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</row>
    <row r="23" ht="15" customHeight="1" spans="1:31">
      <c r="A23" s="178"/>
      <c r="B23" s="270"/>
      <c r="C23" s="186" t="s">
        <v>34</v>
      </c>
      <c r="D23" s="17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ht="15" customHeight="1" spans="1:31">
      <c r="A24" s="178"/>
      <c r="B24" s="270"/>
      <c r="C24" s="186" t="s">
        <v>35</v>
      </c>
      <c r="D24" s="17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</row>
    <row r="25" ht="15" customHeight="1" spans="1:31">
      <c r="A25" s="178"/>
      <c r="B25" s="270"/>
      <c r="C25" s="186" t="s">
        <v>36</v>
      </c>
      <c r="D25" s="170">
        <v>188796.26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</row>
    <row r="26" ht="15" customHeight="1" spans="1:31">
      <c r="A26" s="165"/>
      <c r="B26" s="270"/>
      <c r="C26" s="186" t="s">
        <v>37</v>
      </c>
      <c r="D26" s="17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</row>
    <row r="27" ht="15" customHeight="1" spans="1:31">
      <c r="A27" s="165"/>
      <c r="B27" s="270"/>
      <c r="C27" s="186" t="s">
        <v>38</v>
      </c>
      <c r="D27" s="17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</row>
    <row r="28" ht="15" customHeight="1" spans="1:31">
      <c r="A28" s="165"/>
      <c r="B28" s="270"/>
      <c r="C28" s="186" t="s">
        <v>39</v>
      </c>
      <c r="D28" s="17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</row>
    <row r="29" ht="15" customHeight="1" spans="1:31">
      <c r="A29" s="165"/>
      <c r="B29" s="270"/>
      <c r="C29" s="186" t="s">
        <v>40</v>
      </c>
      <c r="D29" s="17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</row>
    <row r="30" ht="15" customHeight="1" spans="1:31">
      <c r="A30" s="165"/>
      <c r="B30" s="270"/>
      <c r="C30" s="186" t="s">
        <v>41</v>
      </c>
      <c r="D30" s="17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</row>
    <row r="31" ht="15" customHeight="1" spans="1:31">
      <c r="A31" s="165"/>
      <c r="B31" s="270"/>
      <c r="C31" s="186" t="s">
        <v>42</v>
      </c>
      <c r="D31" s="17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</row>
    <row r="32" ht="15" customHeight="1" spans="1:31">
      <c r="A32" s="165"/>
      <c r="B32" s="270"/>
      <c r="C32" s="186" t="s">
        <v>43</v>
      </c>
      <c r="D32" s="17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</row>
    <row r="33" ht="15" customHeight="1" spans="1:31">
      <c r="A33" s="165"/>
      <c r="B33" s="270"/>
      <c r="C33" s="186" t="s">
        <v>44</v>
      </c>
      <c r="D33" s="17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</row>
    <row r="34" ht="15" customHeight="1" spans="1:31">
      <c r="A34" s="165"/>
      <c r="B34" s="270"/>
      <c r="C34" s="186" t="s">
        <v>45</v>
      </c>
      <c r="D34" s="17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</row>
    <row r="35" ht="15" customHeight="1" spans="1:31">
      <c r="A35" s="165"/>
      <c r="B35" s="270"/>
      <c r="C35" s="186" t="s">
        <v>46</v>
      </c>
      <c r="D35" s="17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</row>
    <row r="36" ht="15" customHeight="1" spans="1:31">
      <c r="A36" s="182" t="s">
        <v>47</v>
      </c>
      <c r="B36" s="270">
        <f>SUM(B6:B34)</f>
        <v>2285116.6</v>
      </c>
      <c r="C36" s="183" t="s">
        <v>48</v>
      </c>
      <c r="D36" s="170">
        <f>SUM(D6:D34)</f>
        <v>2285116.6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</row>
    <row r="37" ht="15" customHeight="1" spans="1:31">
      <c r="A37" s="165" t="s">
        <v>49</v>
      </c>
      <c r="B37" s="270"/>
      <c r="C37" s="186" t="s">
        <v>50</v>
      </c>
      <c r="D37" s="17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</row>
    <row r="38" ht="15" customHeight="1" spans="1:31">
      <c r="A38" s="165" t="s">
        <v>51</v>
      </c>
      <c r="B38" s="270"/>
      <c r="C38" s="186" t="s">
        <v>52</v>
      </c>
      <c r="D38" s="170"/>
      <c r="E38" s="200"/>
      <c r="F38" s="200"/>
      <c r="G38" s="271" t="s">
        <v>53</v>
      </c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</row>
    <row r="39" ht="15" customHeight="1" spans="1:31">
      <c r="A39" s="165"/>
      <c r="B39" s="270"/>
      <c r="C39" s="186" t="s">
        <v>54</v>
      </c>
      <c r="D39" s="17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</row>
    <row r="40" ht="15" customHeight="1" spans="1:31">
      <c r="A40" s="165"/>
      <c r="B40" s="272"/>
      <c r="C40" s="186"/>
      <c r="D40" s="170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</row>
    <row r="41" ht="15" customHeight="1" spans="1:31">
      <c r="A41" s="182" t="s">
        <v>55</v>
      </c>
      <c r="B41" s="273">
        <f>SUM(B36:B38)</f>
        <v>2285116.6</v>
      </c>
      <c r="C41" s="183" t="s">
        <v>56</v>
      </c>
      <c r="D41" s="170">
        <f>SUM(D36,D37,D39)</f>
        <v>2285116.6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</row>
    <row r="42" customHeight="1" spans="1:31">
      <c r="A42" s="197"/>
      <c r="B42" s="274"/>
      <c r="C42" s="199"/>
      <c r="D42" s="27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</row>
    <row r="43" ht="11.25" customHeight="1" spans="2:2">
      <c r="B43" s="53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78740157480315" bottom="0.393700787401575" header="0" footer="0"/>
  <pageSetup paperSize="9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3"/>
  <sheetViews>
    <sheetView showGridLines="0" showZeros="0" workbookViewId="0">
      <selection activeCell="K14" sqref="K14"/>
    </sheetView>
  </sheetViews>
  <sheetFormatPr defaultColWidth="9" defaultRowHeight="12.75" customHeight="1"/>
  <cols>
    <col min="1" max="1" width="4.83333333333333" customWidth="1"/>
    <col min="2" max="2" width="6.66666666666667" customWidth="1"/>
    <col min="3" max="3" width="8.83333333333333" customWidth="1"/>
    <col min="4" max="4" width="9.16666666666667" customWidth="1"/>
    <col min="5" max="5" width="38" customWidth="1"/>
    <col min="6" max="6" width="17.6666666666667" style="225" customWidth="1"/>
    <col min="7" max="7" width="15.5" customWidth="1"/>
    <col min="8" max="8" width="14.8333333333333" style="22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19.5" customHeight="1" spans="1:20">
      <c r="A1" s="17"/>
      <c r="B1" s="18"/>
      <c r="C1" s="18"/>
      <c r="D1" s="18"/>
      <c r="E1" s="18"/>
      <c r="F1" s="226"/>
      <c r="G1" s="18"/>
      <c r="H1" s="226"/>
      <c r="I1" s="18"/>
      <c r="J1" s="18"/>
      <c r="K1" s="18"/>
      <c r="L1" s="18"/>
      <c r="M1" s="18"/>
      <c r="N1" s="18"/>
      <c r="O1" s="18"/>
      <c r="P1" s="18"/>
      <c r="Q1" s="18"/>
      <c r="R1" s="18"/>
      <c r="S1" s="124"/>
      <c r="T1" s="19" t="s">
        <v>57</v>
      </c>
    </row>
    <row r="2" ht="19.5" customHeight="1" spans="1:20">
      <c r="A2" s="20" t="s">
        <v>58</v>
      </c>
      <c r="B2" s="20"/>
      <c r="C2" s="20"/>
      <c r="D2" s="20"/>
      <c r="E2" s="20"/>
      <c r="F2" s="227"/>
      <c r="G2" s="20"/>
      <c r="H2" s="227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ht="19.5" customHeight="1" spans="1:20">
      <c r="A3" s="228" t="s">
        <v>5</v>
      </c>
      <c r="B3" s="228"/>
      <c r="C3" s="228"/>
      <c r="D3" s="228"/>
      <c r="E3" s="21"/>
      <c r="F3" s="229"/>
      <c r="G3" s="17"/>
      <c r="H3" s="229"/>
      <c r="I3" s="17"/>
      <c r="J3" s="18"/>
      <c r="K3" s="18"/>
      <c r="L3" s="18"/>
      <c r="M3" s="18"/>
      <c r="N3" s="18"/>
      <c r="O3" s="18"/>
      <c r="P3" s="18"/>
      <c r="Q3" s="18"/>
      <c r="R3" s="18"/>
      <c r="S3" s="50"/>
      <c r="T3" s="23" t="s">
        <v>6</v>
      </c>
    </row>
    <row r="4" ht="19.5" customHeight="1" spans="1:20">
      <c r="A4" s="24" t="s">
        <v>59</v>
      </c>
      <c r="B4" s="25"/>
      <c r="C4" s="25"/>
      <c r="D4" s="25"/>
      <c r="E4" s="26"/>
      <c r="F4" s="230" t="s">
        <v>60</v>
      </c>
      <c r="G4" s="59" t="s">
        <v>61</v>
      </c>
      <c r="H4" s="231" t="s">
        <v>62</v>
      </c>
      <c r="I4" s="144"/>
      <c r="J4" s="133"/>
      <c r="K4" s="99" t="s">
        <v>63</v>
      </c>
      <c r="L4" s="31"/>
      <c r="M4" s="245" t="s">
        <v>64</v>
      </c>
      <c r="N4" s="246" t="s">
        <v>65</v>
      </c>
      <c r="O4" s="247"/>
      <c r="P4" s="247"/>
      <c r="Q4" s="247"/>
      <c r="R4" s="261"/>
      <c r="S4" s="99" t="s">
        <v>66</v>
      </c>
      <c r="T4" s="31" t="s">
        <v>67</v>
      </c>
    </row>
    <row r="5" ht="19.5" customHeight="1" spans="1:20">
      <c r="A5" s="24" t="s">
        <v>68</v>
      </c>
      <c r="B5" s="25"/>
      <c r="C5" s="26"/>
      <c r="D5" s="101" t="s">
        <v>69</v>
      </c>
      <c r="E5" s="30" t="s">
        <v>70</v>
      </c>
      <c r="F5" s="232"/>
      <c r="G5" s="59"/>
      <c r="H5" s="233" t="s">
        <v>62</v>
      </c>
      <c r="I5" s="115" t="s">
        <v>71</v>
      </c>
      <c r="J5" s="115" t="s">
        <v>72</v>
      </c>
      <c r="K5" s="248" t="s">
        <v>73</v>
      </c>
      <c r="L5" s="31" t="s">
        <v>74</v>
      </c>
      <c r="M5" s="249"/>
      <c r="N5" s="250" t="s">
        <v>75</v>
      </c>
      <c r="O5" s="250" t="s">
        <v>76</v>
      </c>
      <c r="P5" s="250" t="s">
        <v>77</v>
      </c>
      <c r="Q5" s="250" t="s">
        <v>78</v>
      </c>
      <c r="R5" s="250" t="s">
        <v>79</v>
      </c>
      <c r="S5" s="31"/>
      <c r="T5" s="31"/>
    </row>
    <row r="6" ht="30.75" customHeight="1" spans="1:20">
      <c r="A6" s="33" t="s">
        <v>80</v>
      </c>
      <c r="B6" s="32" t="s">
        <v>81</v>
      </c>
      <c r="C6" s="34" t="s">
        <v>82</v>
      </c>
      <c r="D6" s="36"/>
      <c r="E6" s="36"/>
      <c r="F6" s="234"/>
      <c r="G6" s="36"/>
      <c r="H6" s="235"/>
      <c r="I6" s="251"/>
      <c r="J6" s="251"/>
      <c r="K6" s="252"/>
      <c r="L6" s="37"/>
      <c r="M6" s="253"/>
      <c r="N6" s="37"/>
      <c r="O6" s="37"/>
      <c r="P6" s="37"/>
      <c r="Q6" s="37"/>
      <c r="R6" s="37"/>
      <c r="S6" s="37"/>
      <c r="T6" s="37"/>
    </row>
    <row r="7" ht="30.75" customHeight="1" spans="1:20">
      <c r="A7" s="13"/>
      <c r="B7" s="236"/>
      <c r="C7" s="13"/>
      <c r="D7" s="13">
        <v>106</v>
      </c>
      <c r="E7" s="31" t="s">
        <v>60</v>
      </c>
      <c r="F7" s="237">
        <f>SUM(F8:F15)</f>
        <v>2285116.6</v>
      </c>
      <c r="G7" s="238">
        <f>SUM(G8:G15)</f>
        <v>0</v>
      </c>
      <c r="H7" s="237">
        <f>F7</f>
        <v>2285116.6</v>
      </c>
      <c r="I7" s="34"/>
      <c r="J7" s="254"/>
      <c r="K7" s="255"/>
      <c r="L7" s="36"/>
      <c r="M7" s="256"/>
      <c r="N7" s="37"/>
      <c r="O7" s="103"/>
      <c r="P7" s="36"/>
      <c r="Q7" s="36"/>
      <c r="R7" s="37"/>
      <c r="S7" s="262"/>
      <c r="T7" s="262"/>
    </row>
    <row r="8" ht="19.5" customHeight="1" spans="1:20">
      <c r="A8" s="239" t="s">
        <v>83</v>
      </c>
      <c r="B8" s="239" t="s">
        <v>84</v>
      </c>
      <c r="C8" s="239" t="s">
        <v>85</v>
      </c>
      <c r="D8" s="239" t="s">
        <v>86</v>
      </c>
      <c r="E8" s="239" t="s">
        <v>87</v>
      </c>
      <c r="F8" s="237">
        <f>H8</f>
        <v>1162033.71</v>
      </c>
      <c r="G8" s="238"/>
      <c r="H8" s="237">
        <v>1162033.71</v>
      </c>
      <c r="I8" s="238"/>
      <c r="J8" s="257"/>
      <c r="K8" s="258"/>
      <c r="L8" s="259"/>
      <c r="M8" s="259"/>
      <c r="N8" s="260"/>
      <c r="O8" s="258"/>
      <c r="P8" s="259"/>
      <c r="Q8" s="259"/>
      <c r="R8" s="263"/>
      <c r="S8" s="264"/>
      <c r="T8" s="264"/>
    </row>
    <row r="9" ht="19.5" customHeight="1" spans="1:20">
      <c r="A9" s="84" t="s">
        <v>83</v>
      </c>
      <c r="B9" s="84" t="s">
        <v>84</v>
      </c>
      <c r="C9" s="84" t="s">
        <v>88</v>
      </c>
      <c r="D9" s="84" t="s">
        <v>86</v>
      </c>
      <c r="E9" s="239" t="s">
        <v>89</v>
      </c>
      <c r="F9" s="237">
        <v>536153.39</v>
      </c>
      <c r="G9" s="238"/>
      <c r="H9" s="237">
        <v>536153.39</v>
      </c>
      <c r="I9" s="238"/>
      <c r="J9" s="257"/>
      <c r="K9" s="258"/>
      <c r="L9" s="259"/>
      <c r="M9" s="259"/>
      <c r="N9" s="260"/>
      <c r="O9" s="258"/>
      <c r="P9" s="259"/>
      <c r="Q9" s="259"/>
      <c r="R9" s="263"/>
      <c r="S9" s="264"/>
      <c r="T9" s="264"/>
    </row>
    <row r="10" ht="19.5" customHeight="1" spans="1:20">
      <c r="A10" s="84" t="s">
        <v>90</v>
      </c>
      <c r="B10" s="84" t="s">
        <v>91</v>
      </c>
      <c r="C10" s="84" t="s">
        <v>91</v>
      </c>
      <c r="D10" s="84" t="s">
        <v>86</v>
      </c>
      <c r="E10" s="239" t="s">
        <v>92</v>
      </c>
      <c r="F10" s="237">
        <v>187449.47</v>
      </c>
      <c r="G10" s="238"/>
      <c r="H10" s="237">
        <v>187449.47</v>
      </c>
      <c r="I10" s="238"/>
      <c r="J10" s="257"/>
      <c r="K10" s="258"/>
      <c r="L10" s="259"/>
      <c r="M10" s="259"/>
      <c r="N10" s="260"/>
      <c r="O10" s="258"/>
      <c r="P10" s="259"/>
      <c r="Q10" s="259"/>
      <c r="R10" s="263"/>
      <c r="S10" s="264"/>
      <c r="T10" s="264"/>
    </row>
    <row r="11" ht="19.5" customHeight="1" spans="1:20">
      <c r="A11" s="84" t="s">
        <v>90</v>
      </c>
      <c r="B11" s="84" t="s">
        <v>91</v>
      </c>
      <c r="C11" s="84" t="s">
        <v>93</v>
      </c>
      <c r="D11" s="84" t="s">
        <v>86</v>
      </c>
      <c r="E11" s="239" t="s">
        <v>94</v>
      </c>
      <c r="F11" s="237">
        <v>93553.37</v>
      </c>
      <c r="G11" s="238"/>
      <c r="H11" s="237">
        <v>93553.37</v>
      </c>
      <c r="I11" s="238"/>
      <c r="J11" s="257"/>
      <c r="K11" s="258"/>
      <c r="L11" s="259"/>
      <c r="M11" s="259"/>
      <c r="N11" s="260"/>
      <c r="O11" s="258"/>
      <c r="P11" s="259"/>
      <c r="Q11" s="259"/>
      <c r="R11" s="263"/>
      <c r="S11" s="264"/>
      <c r="T11" s="264"/>
    </row>
    <row r="12" ht="19.5" customHeight="1" spans="1:20">
      <c r="A12" s="84" t="s">
        <v>95</v>
      </c>
      <c r="B12" s="84" t="s">
        <v>96</v>
      </c>
      <c r="C12" s="84" t="s">
        <v>85</v>
      </c>
      <c r="D12" s="84" t="s">
        <v>86</v>
      </c>
      <c r="E12" s="239" t="s">
        <v>97</v>
      </c>
      <c r="F12" s="240">
        <v>52982.93</v>
      </c>
      <c r="G12" s="108"/>
      <c r="H12" s="240">
        <v>52982.93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ht="19.5" customHeight="1" spans="1:20">
      <c r="A13" s="84" t="s">
        <v>95</v>
      </c>
      <c r="B13" s="84" t="s">
        <v>96</v>
      </c>
      <c r="C13" s="84" t="s">
        <v>98</v>
      </c>
      <c r="D13" s="84" t="s">
        <v>86</v>
      </c>
      <c r="E13" s="239" t="s">
        <v>99</v>
      </c>
      <c r="F13" s="240">
        <v>29026.22</v>
      </c>
      <c r="G13" s="108"/>
      <c r="H13" s="240">
        <v>29026.22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ht="19.5" customHeight="1" spans="1:20">
      <c r="A14" s="84" t="s">
        <v>95</v>
      </c>
      <c r="B14" s="84" t="s">
        <v>96</v>
      </c>
      <c r="C14" s="84" t="s">
        <v>100</v>
      </c>
      <c r="D14" s="84" t="s">
        <v>86</v>
      </c>
      <c r="E14" s="239" t="s">
        <v>101</v>
      </c>
      <c r="F14" s="240">
        <v>35121.25</v>
      </c>
      <c r="G14" s="108"/>
      <c r="H14" s="240">
        <v>35121.25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</row>
    <row r="15" ht="19.5" customHeight="1" spans="1:20">
      <c r="A15" s="84" t="s">
        <v>102</v>
      </c>
      <c r="B15" s="84" t="s">
        <v>98</v>
      </c>
      <c r="C15" s="84" t="s">
        <v>85</v>
      </c>
      <c r="D15" s="84" t="s">
        <v>86</v>
      </c>
      <c r="E15" s="239" t="s">
        <v>103</v>
      </c>
      <c r="F15" s="240">
        <v>188796.26</v>
      </c>
      <c r="G15" s="108"/>
      <c r="H15" s="240">
        <v>188796.26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</row>
    <row r="16" ht="19.5" customHeight="1" spans="1:20">
      <c r="A16" s="54"/>
      <c r="B16" s="54"/>
      <c r="C16" s="54"/>
      <c r="D16" s="54"/>
      <c r="E16" s="54"/>
      <c r="F16" s="241"/>
      <c r="G16" s="54"/>
      <c r="H16" s="241"/>
      <c r="I16" s="50"/>
      <c r="J16" s="50"/>
      <c r="K16" s="122"/>
      <c r="L16" s="122"/>
      <c r="M16" s="122"/>
      <c r="N16" s="54"/>
      <c r="O16" s="55"/>
      <c r="P16" s="55"/>
      <c r="Q16" s="55"/>
      <c r="R16" s="122"/>
      <c r="S16" s="54"/>
      <c r="T16" s="54"/>
    </row>
    <row r="17" ht="19.5" customHeight="1" spans="1:20">
      <c r="A17" s="54"/>
      <c r="B17" s="54"/>
      <c r="C17" s="54"/>
      <c r="D17" s="54"/>
      <c r="E17" s="54"/>
      <c r="F17" s="241"/>
      <c r="G17" s="54"/>
      <c r="H17" s="241"/>
      <c r="I17" s="50"/>
      <c r="J17" s="50"/>
      <c r="K17" s="122"/>
      <c r="L17" s="122"/>
      <c r="M17" s="54"/>
      <c r="N17" s="54"/>
      <c r="O17" s="50"/>
      <c r="P17" s="55"/>
      <c r="Q17" s="55"/>
      <c r="R17" s="54"/>
      <c r="S17" s="54"/>
      <c r="T17" s="54"/>
    </row>
    <row r="18" ht="19.5" customHeight="1" spans="1:20">
      <c r="A18" s="54"/>
      <c r="B18" s="54"/>
      <c r="C18" s="54"/>
      <c r="D18" s="54"/>
      <c r="E18" s="54"/>
      <c r="F18" s="241"/>
      <c r="G18" s="54"/>
      <c r="H18" s="241"/>
      <c r="I18" s="50"/>
      <c r="J18" s="50"/>
      <c r="K18" s="54"/>
      <c r="L18" s="122"/>
      <c r="M18" s="54"/>
      <c r="N18" s="54"/>
      <c r="O18" s="50"/>
      <c r="P18" s="50"/>
      <c r="Q18" s="55"/>
      <c r="R18" s="54"/>
      <c r="S18" s="54"/>
      <c r="T18" s="54"/>
    </row>
    <row r="19" ht="19.5" customHeight="1" spans="1:20">
      <c r="A19" s="50"/>
      <c r="B19" s="50"/>
      <c r="C19" s="50"/>
      <c r="D19" s="50"/>
      <c r="E19" s="50"/>
      <c r="F19" s="242"/>
      <c r="G19" s="54"/>
      <c r="H19" s="241"/>
      <c r="I19" s="50"/>
      <c r="J19" s="50"/>
      <c r="K19" s="54"/>
      <c r="L19" s="122"/>
      <c r="M19" s="54"/>
      <c r="N19" s="54"/>
      <c r="O19" s="50"/>
      <c r="P19" s="50"/>
      <c r="Q19" s="50"/>
      <c r="R19" s="54"/>
      <c r="S19" s="54"/>
      <c r="T19" s="54"/>
    </row>
    <row r="20" ht="19.5" customHeight="1" spans="1:20">
      <c r="A20" s="52"/>
      <c r="B20" s="52"/>
      <c r="C20" s="52"/>
      <c r="D20" s="52"/>
      <c r="E20" s="52"/>
      <c r="F20" s="242"/>
      <c r="G20" s="54"/>
      <c r="H20" s="241"/>
      <c r="I20" s="50"/>
      <c r="J20" s="50"/>
      <c r="K20" s="54"/>
      <c r="L20" s="54"/>
      <c r="M20" s="54"/>
      <c r="N20" s="54"/>
      <c r="O20" s="50"/>
      <c r="P20" s="50"/>
      <c r="Q20" s="50"/>
      <c r="R20" s="54"/>
      <c r="S20" s="54"/>
      <c r="T20" s="54"/>
    </row>
    <row r="21" ht="19.5" customHeight="1" spans="1:20">
      <c r="A21" s="124"/>
      <c r="B21" s="124"/>
      <c r="C21" s="124"/>
      <c r="D21" s="124"/>
      <c r="E21" s="124"/>
      <c r="F21" s="243"/>
      <c r="G21" s="125"/>
      <c r="H21" s="244"/>
      <c r="I21" s="124"/>
      <c r="J21" s="124"/>
      <c r="K21" s="125"/>
      <c r="L21" s="125"/>
      <c r="M21" s="125"/>
      <c r="N21" s="129"/>
      <c r="O21" s="155"/>
      <c r="P21" s="124"/>
      <c r="Q21" s="124"/>
      <c r="R21" s="125"/>
      <c r="S21" s="125"/>
      <c r="T21" s="125"/>
    </row>
    <row r="22" ht="19.5" customHeight="1" spans="1:20">
      <c r="A22" s="125"/>
      <c r="B22" s="125"/>
      <c r="C22" s="125"/>
      <c r="D22" s="125"/>
      <c r="E22" s="125"/>
      <c r="F22" s="244"/>
      <c r="G22" s="125"/>
      <c r="H22" s="244"/>
      <c r="I22" s="124"/>
      <c r="J22" s="124"/>
      <c r="K22" s="125"/>
      <c r="L22" s="125"/>
      <c r="M22" s="125"/>
      <c r="N22" s="125"/>
      <c r="O22" s="124"/>
      <c r="P22" s="124"/>
      <c r="Q22" s="124"/>
      <c r="R22" s="125"/>
      <c r="S22" s="125"/>
      <c r="T22" s="125"/>
    </row>
    <row r="23" ht="19.5" customHeight="1" spans="1:20">
      <c r="A23" s="125"/>
      <c r="B23" s="125"/>
      <c r="C23" s="125"/>
      <c r="D23" s="125"/>
      <c r="E23" s="125"/>
      <c r="F23" s="244"/>
      <c r="G23" s="125"/>
      <c r="H23" s="244"/>
      <c r="I23" s="124"/>
      <c r="J23" s="124"/>
      <c r="K23" s="125"/>
      <c r="L23" s="125"/>
      <c r="M23" s="125"/>
      <c r="N23" s="125"/>
      <c r="O23" s="124"/>
      <c r="P23" s="124"/>
      <c r="Q23" s="124"/>
      <c r="R23" s="125"/>
      <c r="S23" s="125"/>
      <c r="T23" s="125"/>
    </row>
    <row r="24" ht="19.5" customHeight="1" spans="1:20">
      <c r="A24" s="125"/>
      <c r="B24" s="125"/>
      <c r="C24" s="125"/>
      <c r="D24" s="125"/>
      <c r="E24" s="125"/>
      <c r="F24" s="244"/>
      <c r="G24" s="125"/>
      <c r="H24" s="244"/>
      <c r="I24" s="124"/>
      <c r="J24" s="124"/>
      <c r="K24" s="125"/>
      <c r="L24" s="125"/>
      <c r="M24" s="125"/>
      <c r="N24" s="125"/>
      <c r="O24" s="124"/>
      <c r="P24" s="124"/>
      <c r="Q24" s="124"/>
      <c r="R24" s="125"/>
      <c r="S24" s="125"/>
      <c r="T24" s="125"/>
    </row>
    <row r="25" ht="19.5" customHeight="1" spans="1:20">
      <c r="A25" s="125"/>
      <c r="B25" s="125"/>
      <c r="C25" s="125"/>
      <c r="D25" s="125"/>
      <c r="E25" s="125"/>
      <c r="F25" s="244"/>
      <c r="G25" s="125"/>
      <c r="H25" s="244"/>
      <c r="I25" s="124"/>
      <c r="J25" s="124"/>
      <c r="K25" s="125"/>
      <c r="L25" s="125"/>
      <c r="M25" s="125"/>
      <c r="N25" s="125"/>
      <c r="O25" s="124"/>
      <c r="P25" s="124"/>
      <c r="Q25" s="124"/>
      <c r="R25" s="125"/>
      <c r="S25" s="125"/>
      <c r="T25" s="125"/>
    </row>
    <row r="26" ht="19.5" customHeight="1" spans="1:20">
      <c r="A26" s="125"/>
      <c r="B26" s="125"/>
      <c r="C26" s="125"/>
      <c r="D26" s="125"/>
      <c r="E26" s="125"/>
      <c r="F26" s="244"/>
      <c r="G26" s="125"/>
      <c r="H26" s="244"/>
      <c r="I26" s="124"/>
      <c r="J26" s="124"/>
      <c r="K26" s="125"/>
      <c r="L26" s="125"/>
      <c r="M26" s="125"/>
      <c r="N26" s="125"/>
      <c r="O26" s="124"/>
      <c r="P26" s="124"/>
      <c r="Q26" s="124"/>
      <c r="R26" s="125"/>
      <c r="S26" s="125"/>
      <c r="T26" s="125"/>
    </row>
    <row r="27" ht="19.5" customHeight="1" spans="1:20">
      <c r="A27" s="125"/>
      <c r="B27" s="125"/>
      <c r="C27" s="125"/>
      <c r="D27" s="125"/>
      <c r="E27" s="125"/>
      <c r="F27" s="244"/>
      <c r="G27" s="125"/>
      <c r="H27" s="244"/>
      <c r="I27" s="124"/>
      <c r="J27" s="124"/>
      <c r="K27" s="125"/>
      <c r="L27" s="125"/>
      <c r="M27" s="125"/>
      <c r="N27" s="125"/>
      <c r="O27" s="124"/>
      <c r="P27" s="124"/>
      <c r="Q27" s="124"/>
      <c r="R27" s="125"/>
      <c r="S27" s="125"/>
      <c r="T27" s="125"/>
    </row>
    <row r="28" ht="19.5" customHeight="1" spans="1:20">
      <c r="A28" s="125"/>
      <c r="B28" s="125"/>
      <c r="C28" s="125"/>
      <c r="D28" s="125"/>
      <c r="E28" s="125"/>
      <c r="F28" s="244"/>
      <c r="G28" s="125"/>
      <c r="H28" s="244"/>
      <c r="I28" s="124"/>
      <c r="J28" s="124"/>
      <c r="K28" s="125"/>
      <c r="L28" s="125"/>
      <c r="M28" s="125"/>
      <c r="N28" s="125"/>
      <c r="O28" s="124"/>
      <c r="P28" s="124"/>
      <c r="Q28" s="124"/>
      <c r="R28" s="125"/>
      <c r="S28" s="125"/>
      <c r="T28" s="125"/>
    </row>
    <row r="29" ht="19.5" customHeight="1" spans="1:20">
      <c r="A29" s="125"/>
      <c r="B29" s="125"/>
      <c r="C29" s="125"/>
      <c r="D29" s="125"/>
      <c r="E29" s="125"/>
      <c r="F29" s="244"/>
      <c r="G29" s="125"/>
      <c r="H29" s="244"/>
      <c r="I29" s="124"/>
      <c r="J29" s="124"/>
      <c r="K29" s="125"/>
      <c r="L29" s="125"/>
      <c r="M29" s="125"/>
      <c r="N29" s="125"/>
      <c r="O29" s="124"/>
      <c r="P29" s="124"/>
      <c r="Q29" s="124"/>
      <c r="R29" s="125"/>
      <c r="S29" s="125"/>
      <c r="T29" s="125"/>
    </row>
    <row r="30" ht="19.5" customHeight="1" spans="1:20">
      <c r="A30" s="125"/>
      <c r="B30" s="125"/>
      <c r="C30" s="125"/>
      <c r="D30" s="125"/>
      <c r="E30" s="125"/>
      <c r="F30" s="244"/>
      <c r="G30" s="125"/>
      <c r="H30" s="244"/>
      <c r="I30" s="124"/>
      <c r="J30" s="124"/>
      <c r="K30" s="125"/>
      <c r="L30" s="125"/>
      <c r="M30" s="125"/>
      <c r="N30" s="125"/>
      <c r="O30" s="124"/>
      <c r="P30" s="124"/>
      <c r="Q30" s="124"/>
      <c r="R30" s="125"/>
      <c r="S30" s="125"/>
      <c r="T30" s="125"/>
    </row>
    <row r="31" ht="19.5" customHeight="1" spans="1:20">
      <c r="A31" s="125"/>
      <c r="B31" s="125"/>
      <c r="C31" s="125"/>
      <c r="D31" s="125"/>
      <c r="E31" s="125"/>
      <c r="F31" s="244"/>
      <c r="G31" s="125"/>
      <c r="H31" s="244"/>
      <c r="I31" s="124"/>
      <c r="J31" s="124"/>
      <c r="K31" s="125"/>
      <c r="L31" s="125"/>
      <c r="M31" s="125"/>
      <c r="N31" s="125"/>
      <c r="O31" s="124"/>
      <c r="P31" s="124"/>
      <c r="Q31" s="124"/>
      <c r="R31" s="125"/>
      <c r="S31" s="125"/>
      <c r="T31" s="125"/>
    </row>
    <row r="32" ht="19.5" customHeight="1" spans="1:20">
      <c r="A32" s="125"/>
      <c r="B32" s="125"/>
      <c r="C32" s="125"/>
      <c r="D32" s="125"/>
      <c r="E32" s="125"/>
      <c r="F32" s="244"/>
      <c r="G32" s="125"/>
      <c r="H32" s="244"/>
      <c r="I32" s="124"/>
      <c r="J32" s="124"/>
      <c r="K32" s="125"/>
      <c r="L32" s="125"/>
      <c r="M32" s="125"/>
      <c r="N32" s="125"/>
      <c r="O32" s="124"/>
      <c r="P32" s="124"/>
      <c r="Q32" s="124"/>
      <c r="R32" s="125"/>
      <c r="S32" s="125"/>
      <c r="T32" s="125"/>
    </row>
    <row r="33" ht="19.5" customHeight="1" spans="1:20">
      <c r="A33" s="125"/>
      <c r="B33" s="125"/>
      <c r="C33" s="125"/>
      <c r="D33" s="125"/>
      <c r="E33" s="125"/>
      <c r="F33" s="244"/>
      <c r="G33" s="125"/>
      <c r="H33" s="244"/>
      <c r="I33" s="124"/>
      <c r="J33" s="124"/>
      <c r="K33" s="125"/>
      <c r="L33" s="125"/>
      <c r="M33" s="125"/>
      <c r="N33" s="125"/>
      <c r="O33" s="124"/>
      <c r="P33" s="124"/>
      <c r="Q33" s="124"/>
      <c r="R33" s="125"/>
      <c r="S33" s="125"/>
      <c r="T33" s="125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H19" sqref="H19"/>
    </sheetView>
  </sheetViews>
  <sheetFormatPr defaultColWidth="9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14.5" customWidth="1"/>
    <col min="7" max="7" width="23.3333333333333" customWidth="1"/>
    <col min="8" max="8" width="20.5" customWidth="1"/>
    <col min="9" max="10" width="14.5" customWidth="1"/>
    <col min="11" max="12" width="10.6666666666667" customWidth="1"/>
  </cols>
  <sheetData>
    <row r="1" ht="19.5" customHeight="1" spans="1:10">
      <c r="A1" s="56"/>
      <c r="B1" s="201"/>
      <c r="C1" s="201"/>
      <c r="D1" s="201"/>
      <c r="E1" s="201"/>
      <c r="F1" s="201"/>
      <c r="G1" s="201"/>
      <c r="H1" s="201"/>
      <c r="I1" s="201"/>
      <c r="J1" s="220" t="s">
        <v>104</v>
      </c>
    </row>
    <row r="2" ht="19.5" customHeight="1" spans="1:10">
      <c r="A2" s="20" t="s">
        <v>105</v>
      </c>
      <c r="B2" s="20"/>
      <c r="C2" s="20"/>
      <c r="D2" s="20"/>
      <c r="E2" s="20"/>
      <c r="F2" s="20"/>
      <c r="G2" s="20"/>
      <c r="H2" s="20"/>
      <c r="I2" s="20"/>
      <c r="J2" s="20"/>
    </row>
    <row r="3" ht="19.5" customHeight="1" spans="1:12">
      <c r="A3" s="156" t="s">
        <v>5</v>
      </c>
      <c r="B3" s="157"/>
      <c r="C3" s="157"/>
      <c r="D3" s="157"/>
      <c r="E3" s="157"/>
      <c r="F3" s="201"/>
      <c r="G3" s="201"/>
      <c r="H3" s="201"/>
      <c r="I3" s="201"/>
      <c r="J3" s="23" t="s">
        <v>6</v>
      </c>
      <c r="K3" s="50"/>
      <c r="L3" s="50"/>
    </row>
    <row r="4" ht="19.5" customHeight="1" spans="1:12">
      <c r="A4" s="158" t="s">
        <v>59</v>
      </c>
      <c r="B4" s="160"/>
      <c r="C4" s="160"/>
      <c r="D4" s="160"/>
      <c r="E4" s="159"/>
      <c r="F4" s="202" t="s">
        <v>60</v>
      </c>
      <c r="G4" s="203" t="s">
        <v>106</v>
      </c>
      <c r="H4" s="204" t="s">
        <v>107</v>
      </c>
      <c r="I4" s="204" t="s">
        <v>108</v>
      </c>
      <c r="J4" s="221" t="s">
        <v>109</v>
      </c>
      <c r="K4" s="50"/>
      <c r="L4" s="50"/>
    </row>
    <row r="5" ht="19.5" customHeight="1" spans="1:12">
      <c r="A5" s="158" t="s">
        <v>68</v>
      </c>
      <c r="B5" s="160"/>
      <c r="C5" s="159"/>
      <c r="D5" s="205" t="s">
        <v>69</v>
      </c>
      <c r="E5" s="206" t="s">
        <v>110</v>
      </c>
      <c r="F5" s="203"/>
      <c r="G5" s="203"/>
      <c r="H5" s="204"/>
      <c r="I5" s="204"/>
      <c r="J5" s="221"/>
      <c r="K5" s="50"/>
      <c r="L5" s="50"/>
    </row>
    <row r="6" ht="15" customHeight="1" spans="1:12">
      <c r="A6" s="207" t="s">
        <v>80</v>
      </c>
      <c r="B6" s="207" t="s">
        <v>81</v>
      </c>
      <c r="C6" s="208" t="s">
        <v>82</v>
      </c>
      <c r="D6" s="209"/>
      <c r="E6" s="210"/>
      <c r="F6" s="211"/>
      <c r="G6" s="211"/>
      <c r="H6" s="212"/>
      <c r="I6" s="212"/>
      <c r="J6" s="209"/>
      <c r="K6" s="50"/>
      <c r="L6" s="50"/>
    </row>
    <row r="7" ht="15" customHeight="1" spans="1:12">
      <c r="A7" s="213"/>
      <c r="B7" s="213"/>
      <c r="C7" s="84"/>
      <c r="D7" s="84">
        <v>106</v>
      </c>
      <c r="E7" s="210" t="s">
        <v>60</v>
      </c>
      <c r="F7" s="214">
        <f>SUM(F8:F15)</f>
        <v>2285116.6</v>
      </c>
      <c r="G7" s="214">
        <f>SUM(G8:G15)</f>
        <v>2185116.6</v>
      </c>
      <c r="H7" s="214">
        <f>SUM(H8:H15)</f>
        <v>100000</v>
      </c>
      <c r="I7" s="222"/>
      <c r="J7" s="223"/>
      <c r="K7" s="50"/>
      <c r="L7" s="50"/>
    </row>
    <row r="8" ht="19.5" customHeight="1" spans="1:12">
      <c r="A8" s="84" t="s">
        <v>83</v>
      </c>
      <c r="B8" s="84" t="s">
        <v>84</v>
      </c>
      <c r="C8" s="84" t="s">
        <v>85</v>
      </c>
      <c r="D8" s="84" t="s">
        <v>86</v>
      </c>
      <c r="E8" s="84" t="s">
        <v>87</v>
      </c>
      <c r="F8" s="214">
        <f>SUM(G8:J8)</f>
        <v>1162033.71</v>
      </c>
      <c r="G8" s="214">
        <v>1062033.71</v>
      </c>
      <c r="H8" s="214">
        <v>100000</v>
      </c>
      <c r="I8" s="215"/>
      <c r="J8" s="215"/>
      <c r="K8" s="1"/>
      <c r="L8" s="1"/>
    </row>
    <row r="9" ht="19.5" customHeight="1" spans="1:12">
      <c r="A9" s="84" t="s">
        <v>83</v>
      </c>
      <c r="B9" s="84" t="s">
        <v>84</v>
      </c>
      <c r="C9" s="84" t="s">
        <v>88</v>
      </c>
      <c r="D9" s="84" t="s">
        <v>86</v>
      </c>
      <c r="E9" s="84" t="s">
        <v>89</v>
      </c>
      <c r="F9" s="214">
        <f t="shared" ref="F9:F16" si="0">SUM(G9:J9)</f>
        <v>536153.39</v>
      </c>
      <c r="G9" s="214">
        <v>536153.39</v>
      </c>
      <c r="H9" s="214"/>
      <c r="I9" s="224"/>
      <c r="J9" s="224"/>
      <c r="K9" s="55"/>
      <c r="L9" s="54"/>
    </row>
    <row r="10" ht="19.5" customHeight="1" spans="1:12">
      <c r="A10" s="84" t="s">
        <v>90</v>
      </c>
      <c r="B10" s="84" t="s">
        <v>91</v>
      </c>
      <c r="C10" s="84" t="s">
        <v>91</v>
      </c>
      <c r="D10" s="84" t="s">
        <v>86</v>
      </c>
      <c r="E10" s="84" t="s">
        <v>92</v>
      </c>
      <c r="F10" s="214">
        <f t="shared" si="0"/>
        <v>187449.47</v>
      </c>
      <c r="G10" s="214">
        <v>187449.47</v>
      </c>
      <c r="H10" s="214"/>
      <c r="I10" s="224"/>
      <c r="J10" s="224"/>
      <c r="K10" s="54"/>
      <c r="L10" s="54"/>
    </row>
    <row r="11" ht="19.5" customHeight="1" spans="1:12">
      <c r="A11" s="84" t="s">
        <v>90</v>
      </c>
      <c r="B11" s="84" t="s">
        <v>91</v>
      </c>
      <c r="C11" s="84" t="s">
        <v>93</v>
      </c>
      <c r="D11" s="84" t="s">
        <v>86</v>
      </c>
      <c r="E11" s="84" t="s">
        <v>94</v>
      </c>
      <c r="F11" s="215">
        <f t="shared" si="0"/>
        <v>93553.37</v>
      </c>
      <c r="G11" s="215">
        <v>93553.37</v>
      </c>
      <c r="H11" s="215"/>
      <c r="I11" s="224"/>
      <c r="J11" s="224"/>
      <c r="K11" s="54"/>
      <c r="L11" s="54"/>
    </row>
    <row r="12" ht="19.5" customHeight="1" spans="1:12">
      <c r="A12" s="84" t="s">
        <v>95</v>
      </c>
      <c r="B12" s="84" t="s">
        <v>96</v>
      </c>
      <c r="C12" s="84" t="s">
        <v>85</v>
      </c>
      <c r="D12" s="84" t="s">
        <v>86</v>
      </c>
      <c r="E12" s="84" t="s">
        <v>97</v>
      </c>
      <c r="F12" s="215">
        <f t="shared" si="0"/>
        <v>52982.93</v>
      </c>
      <c r="G12" s="215">
        <v>52982.93</v>
      </c>
      <c r="H12" s="215"/>
      <c r="I12" s="224"/>
      <c r="J12" s="224"/>
      <c r="K12" s="54"/>
      <c r="L12" s="54"/>
    </row>
    <row r="13" ht="19.5" customHeight="1" spans="1:12">
      <c r="A13" s="84" t="s">
        <v>95</v>
      </c>
      <c r="B13" s="84" t="s">
        <v>96</v>
      </c>
      <c r="C13" s="84" t="s">
        <v>98</v>
      </c>
      <c r="D13" s="84" t="s">
        <v>86</v>
      </c>
      <c r="E13" s="84" t="s">
        <v>99</v>
      </c>
      <c r="F13" s="215">
        <f t="shared" si="0"/>
        <v>29026.22</v>
      </c>
      <c r="G13" s="215">
        <v>29026.22</v>
      </c>
      <c r="H13" s="215"/>
      <c r="I13" s="224"/>
      <c r="J13" s="224"/>
      <c r="K13" s="54"/>
      <c r="L13" s="54"/>
    </row>
    <row r="14" ht="19.5" customHeight="1" spans="1:12">
      <c r="A14" s="84" t="s">
        <v>95</v>
      </c>
      <c r="B14" s="84" t="s">
        <v>96</v>
      </c>
      <c r="C14" s="84" t="s">
        <v>100</v>
      </c>
      <c r="D14" s="84" t="s">
        <v>86</v>
      </c>
      <c r="E14" s="84" t="s">
        <v>101</v>
      </c>
      <c r="F14" s="215">
        <f t="shared" si="0"/>
        <v>35121.25</v>
      </c>
      <c r="G14" s="215">
        <v>35121.25</v>
      </c>
      <c r="H14" s="215"/>
      <c r="I14" s="224"/>
      <c r="J14" s="224"/>
      <c r="K14" s="54"/>
      <c r="L14" s="122"/>
    </row>
    <row r="15" ht="19.5" customHeight="1" spans="1:12">
      <c r="A15" s="84" t="s">
        <v>102</v>
      </c>
      <c r="B15" s="84" t="s">
        <v>98</v>
      </c>
      <c r="C15" s="84" t="s">
        <v>85</v>
      </c>
      <c r="D15" s="84" t="s">
        <v>86</v>
      </c>
      <c r="E15" s="84" t="s">
        <v>103</v>
      </c>
      <c r="F15" s="215">
        <f t="shared" si="0"/>
        <v>188796.26</v>
      </c>
      <c r="G15" s="215">
        <v>188796.26</v>
      </c>
      <c r="H15" s="215"/>
      <c r="I15" s="224"/>
      <c r="J15" s="224"/>
      <c r="K15" s="54"/>
      <c r="L15" s="54"/>
    </row>
    <row r="16" ht="19.5" customHeight="1" spans="1:12">
      <c r="A16" s="216"/>
      <c r="B16" s="216"/>
      <c r="C16" s="216"/>
      <c r="D16" s="216"/>
      <c r="E16" s="216"/>
      <c r="F16" s="217"/>
      <c r="G16" s="218"/>
      <c r="H16" s="218"/>
      <c r="I16" s="218"/>
      <c r="J16" s="218"/>
      <c r="K16" s="54"/>
      <c r="L16" s="54"/>
    </row>
    <row r="17" ht="19.5" customHeight="1" spans="1:12">
      <c r="A17" s="219"/>
      <c r="B17" s="219"/>
      <c r="C17" s="219"/>
      <c r="D17" s="219"/>
      <c r="E17" s="219"/>
      <c r="F17" s="217"/>
      <c r="G17" s="218"/>
      <c r="H17" s="218"/>
      <c r="I17" s="218"/>
      <c r="J17" s="218"/>
      <c r="K17" s="54"/>
      <c r="L17" s="54"/>
    </row>
    <row r="18" ht="19.5" customHeight="1" spans="1:12">
      <c r="A18" s="124"/>
      <c r="B18" s="124"/>
      <c r="C18" s="124"/>
      <c r="D18" s="124"/>
      <c r="E18" s="124"/>
      <c r="F18" s="124"/>
      <c r="G18" s="125"/>
      <c r="H18" s="125"/>
      <c r="I18" s="125"/>
      <c r="J18" s="125"/>
      <c r="K18" s="53"/>
      <c r="L18" s="53"/>
    </row>
    <row r="19" ht="19.5" customHeight="1" spans="1:1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53"/>
      <c r="L19" s="53"/>
    </row>
    <row r="20" ht="19.5" customHeight="1" spans="1:1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53"/>
      <c r="L20" s="53"/>
    </row>
    <row r="21" ht="19.5" customHeight="1" spans="1:1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53"/>
      <c r="L21" s="53"/>
    </row>
    <row r="22" ht="19.5" customHeight="1" spans="1:1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53"/>
      <c r="L22" s="53"/>
    </row>
    <row r="23" ht="19.5" customHeight="1" spans="1:1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53"/>
      <c r="L23" s="53"/>
    </row>
    <row r="24" ht="19.5" customHeight="1" spans="1:1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53"/>
      <c r="L24" s="53"/>
    </row>
    <row r="25" ht="19.5" customHeight="1" spans="1:1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53"/>
      <c r="L25" s="53"/>
    </row>
    <row r="26" ht="19.5" customHeight="1" spans="1:1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53"/>
      <c r="L26" s="53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00787401575" right="0.393700787401575" top="0.78740157480315" bottom="0.3937007874015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0"/>
  <sheetViews>
    <sheetView showGridLines="0" showZeros="0" workbookViewId="0">
      <selection activeCell="F9" sqref="F9"/>
    </sheetView>
  </sheetViews>
  <sheetFormatPr defaultColWidth="9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6.35" customHeight="1" spans="1:34">
      <c r="A1" s="155"/>
      <c r="B1" s="155"/>
      <c r="C1" s="155"/>
      <c r="D1" s="155"/>
      <c r="E1" s="155"/>
      <c r="F1" s="155"/>
      <c r="G1" s="155"/>
      <c r="H1" s="23" t="s">
        <v>111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</row>
    <row r="2" customHeight="1" spans="1:34">
      <c r="A2" s="20" t="s">
        <v>112</v>
      </c>
      <c r="B2" s="20"/>
      <c r="C2" s="20"/>
      <c r="D2" s="20"/>
      <c r="E2" s="20"/>
      <c r="F2" s="20"/>
      <c r="G2" s="20"/>
      <c r="H2" s="2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</row>
    <row r="3" customHeight="1" spans="1:34">
      <c r="A3" s="156" t="s">
        <v>5</v>
      </c>
      <c r="B3" s="157"/>
      <c r="C3" s="56"/>
      <c r="D3" s="56"/>
      <c r="E3" s="56"/>
      <c r="F3" s="56"/>
      <c r="G3" s="56"/>
      <c r="H3" s="23" t="s">
        <v>6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</row>
    <row r="4" customHeight="1" spans="1:34">
      <c r="A4" s="158" t="s">
        <v>7</v>
      </c>
      <c r="B4" s="159"/>
      <c r="C4" s="158" t="s">
        <v>8</v>
      </c>
      <c r="D4" s="160"/>
      <c r="E4" s="160"/>
      <c r="F4" s="160"/>
      <c r="G4" s="160"/>
      <c r="H4" s="159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</row>
    <row r="5" ht="34.5" customHeight="1" spans="1:34">
      <c r="A5" s="161" t="s">
        <v>9</v>
      </c>
      <c r="B5" s="162" t="s">
        <v>10</v>
      </c>
      <c r="C5" s="161" t="s">
        <v>9</v>
      </c>
      <c r="D5" s="162" t="s">
        <v>60</v>
      </c>
      <c r="E5" s="162" t="s">
        <v>113</v>
      </c>
      <c r="F5" s="163" t="s">
        <v>114</v>
      </c>
      <c r="G5" s="162" t="s">
        <v>115</v>
      </c>
      <c r="H5" s="164" t="s">
        <v>116</v>
      </c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</row>
    <row r="6" customHeight="1" spans="1:34">
      <c r="A6" s="165" t="s">
        <v>117</v>
      </c>
      <c r="B6" s="166">
        <v>2285116.6</v>
      </c>
      <c r="C6" s="167" t="s">
        <v>118</v>
      </c>
      <c r="D6" s="168">
        <f>SUM(E6,F6,G6,H6)</f>
        <v>2285116.6</v>
      </c>
      <c r="E6" s="168">
        <f>SUM(E7:E36)</f>
        <v>2285116.6</v>
      </c>
      <c r="F6" s="168"/>
      <c r="G6" s="168">
        <f>SUM(G7:G36)</f>
        <v>0</v>
      </c>
      <c r="H6" s="168">
        <f>SUM(H7:H36)</f>
        <v>0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</row>
    <row r="7" customHeight="1" spans="1:34">
      <c r="A7" s="165" t="s">
        <v>119</v>
      </c>
      <c r="B7" s="166">
        <v>2285116.6</v>
      </c>
      <c r="C7" s="167" t="s">
        <v>120</v>
      </c>
      <c r="D7" s="169">
        <f t="shared" ref="D7:D28" si="0">SUM(E7:H7)</f>
        <v>1698187.1</v>
      </c>
      <c r="E7" s="170">
        <v>1698187.1</v>
      </c>
      <c r="F7" s="168"/>
      <c r="G7" s="171"/>
      <c r="H7" s="168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</row>
    <row r="8" customHeight="1" spans="1:34">
      <c r="A8" s="165" t="s">
        <v>121</v>
      </c>
      <c r="B8" s="172"/>
      <c r="C8" s="167" t="s">
        <v>122</v>
      </c>
      <c r="D8" s="169">
        <f t="shared" si="0"/>
        <v>0</v>
      </c>
      <c r="E8" s="173"/>
      <c r="F8" s="173"/>
      <c r="G8" s="171"/>
      <c r="H8" s="173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</row>
    <row r="9" customHeight="1" spans="1:34">
      <c r="A9" s="165" t="s">
        <v>123</v>
      </c>
      <c r="B9" s="174"/>
      <c r="C9" s="167" t="s">
        <v>124</v>
      </c>
      <c r="D9" s="169">
        <f t="shared" si="0"/>
        <v>0</v>
      </c>
      <c r="E9" s="173"/>
      <c r="F9" s="173"/>
      <c r="G9" s="171"/>
      <c r="H9" s="173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</row>
    <row r="10" customHeight="1" spans="1:34">
      <c r="A10" s="165" t="s">
        <v>125</v>
      </c>
      <c r="B10" s="175"/>
      <c r="C10" s="167" t="s">
        <v>126</v>
      </c>
      <c r="D10" s="169">
        <f t="shared" si="0"/>
        <v>0</v>
      </c>
      <c r="E10" s="173"/>
      <c r="F10" s="173"/>
      <c r="G10" s="171"/>
      <c r="H10" s="173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</row>
    <row r="11" customHeight="1" spans="1:34">
      <c r="A11" s="165" t="s">
        <v>119</v>
      </c>
      <c r="B11" s="173"/>
      <c r="C11" s="167" t="s">
        <v>127</v>
      </c>
      <c r="D11" s="169">
        <f t="shared" si="0"/>
        <v>0</v>
      </c>
      <c r="E11" s="173"/>
      <c r="F11" s="173"/>
      <c r="G11" s="171"/>
      <c r="H11" s="173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</row>
    <row r="12" customHeight="1" spans="1:34">
      <c r="A12" s="165" t="s">
        <v>121</v>
      </c>
      <c r="B12" s="173"/>
      <c r="C12" s="167" t="s">
        <v>128</v>
      </c>
      <c r="D12" s="169">
        <f t="shared" si="0"/>
        <v>0</v>
      </c>
      <c r="E12" s="173"/>
      <c r="F12" s="173"/>
      <c r="G12" s="171"/>
      <c r="H12" s="173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</row>
    <row r="13" customHeight="1" spans="1:34">
      <c r="A13" s="165" t="s">
        <v>123</v>
      </c>
      <c r="B13" s="173"/>
      <c r="C13" s="167" t="s">
        <v>129</v>
      </c>
      <c r="D13" s="169">
        <f t="shared" si="0"/>
        <v>0</v>
      </c>
      <c r="E13" s="173"/>
      <c r="F13" s="173"/>
      <c r="G13" s="171"/>
      <c r="H13" s="173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</row>
    <row r="14" customHeight="1" spans="1:34">
      <c r="A14" s="165" t="s">
        <v>130</v>
      </c>
      <c r="B14" s="174"/>
      <c r="C14" s="167" t="s">
        <v>131</v>
      </c>
      <c r="D14" s="176">
        <f t="shared" si="0"/>
        <v>281002.84</v>
      </c>
      <c r="E14" s="166">
        <v>281002.84</v>
      </c>
      <c r="F14" s="177"/>
      <c r="G14" s="171"/>
      <c r="H14" s="173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</row>
    <row r="15" customHeight="1" spans="1:34">
      <c r="A15" s="178"/>
      <c r="B15" s="179"/>
      <c r="C15" s="167" t="s">
        <v>132</v>
      </c>
      <c r="D15" s="176">
        <f t="shared" si="0"/>
        <v>0</v>
      </c>
      <c r="E15" s="172"/>
      <c r="F15" s="177"/>
      <c r="G15" s="171"/>
      <c r="H15" s="173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</row>
    <row r="16" customHeight="1" spans="1:34">
      <c r="A16" s="178"/>
      <c r="B16" s="174"/>
      <c r="C16" s="167" t="s">
        <v>133</v>
      </c>
      <c r="D16" s="176">
        <f t="shared" si="0"/>
        <v>117130.4</v>
      </c>
      <c r="E16" s="166">
        <v>117130.4</v>
      </c>
      <c r="F16" s="177"/>
      <c r="G16" s="171"/>
      <c r="H16" s="173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</row>
    <row r="17" customHeight="1" spans="1:34">
      <c r="A17" s="178"/>
      <c r="B17" s="174"/>
      <c r="C17" s="167" t="s">
        <v>134</v>
      </c>
      <c r="D17" s="176">
        <f t="shared" si="0"/>
        <v>0</v>
      </c>
      <c r="E17" s="172"/>
      <c r="F17" s="177"/>
      <c r="G17" s="171"/>
      <c r="H17" s="173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</row>
    <row r="18" customHeight="1" spans="1:34">
      <c r="A18" s="178"/>
      <c r="B18" s="174"/>
      <c r="C18" s="167" t="s">
        <v>135</v>
      </c>
      <c r="D18" s="176">
        <f t="shared" si="0"/>
        <v>0</v>
      </c>
      <c r="E18" s="172"/>
      <c r="F18" s="177"/>
      <c r="G18" s="171"/>
      <c r="H18" s="173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</row>
    <row r="19" customHeight="1" spans="1:34">
      <c r="A19" s="178"/>
      <c r="B19" s="174"/>
      <c r="C19" s="167" t="s">
        <v>136</v>
      </c>
      <c r="D19" s="176"/>
      <c r="E19" s="172"/>
      <c r="F19" s="177"/>
      <c r="G19" s="171"/>
      <c r="H19" s="173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</row>
    <row r="20" customHeight="1" spans="1:34">
      <c r="A20" s="178"/>
      <c r="B20" s="174"/>
      <c r="C20" s="167" t="s">
        <v>137</v>
      </c>
      <c r="D20" s="176">
        <f t="shared" si="0"/>
        <v>0</v>
      </c>
      <c r="E20" s="172"/>
      <c r="F20" s="177"/>
      <c r="G20" s="171"/>
      <c r="H20" s="173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</row>
    <row r="21" customHeight="1" spans="1:34">
      <c r="A21" s="178"/>
      <c r="B21" s="174"/>
      <c r="C21" s="167" t="s">
        <v>138</v>
      </c>
      <c r="D21" s="176">
        <f t="shared" si="0"/>
        <v>0</v>
      </c>
      <c r="E21" s="172"/>
      <c r="F21" s="177"/>
      <c r="G21" s="171"/>
      <c r="H21" s="173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</row>
    <row r="22" customHeight="1" spans="1:34">
      <c r="A22" s="178"/>
      <c r="B22" s="174"/>
      <c r="C22" s="167" t="s">
        <v>139</v>
      </c>
      <c r="D22" s="176">
        <f t="shared" si="0"/>
        <v>0</v>
      </c>
      <c r="E22" s="172"/>
      <c r="F22" s="177"/>
      <c r="G22" s="171"/>
      <c r="H22" s="173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</row>
    <row r="23" customHeight="1" spans="1:34">
      <c r="A23" s="178"/>
      <c r="B23" s="174"/>
      <c r="C23" s="167" t="s">
        <v>140</v>
      </c>
      <c r="D23" s="176">
        <f t="shared" si="0"/>
        <v>0</v>
      </c>
      <c r="E23" s="172"/>
      <c r="F23" s="177"/>
      <c r="G23" s="171"/>
      <c r="H23" s="173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</row>
    <row r="24" customHeight="1" spans="1:34">
      <c r="A24" s="178"/>
      <c r="B24" s="174"/>
      <c r="C24" s="167" t="s">
        <v>141</v>
      </c>
      <c r="D24" s="176">
        <f t="shared" si="0"/>
        <v>0</v>
      </c>
      <c r="E24" s="172"/>
      <c r="F24" s="177"/>
      <c r="G24" s="171"/>
      <c r="H24" s="173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</row>
    <row r="25" customHeight="1" spans="1:34">
      <c r="A25" s="178"/>
      <c r="B25" s="174"/>
      <c r="C25" s="167" t="s">
        <v>142</v>
      </c>
      <c r="D25" s="176">
        <f t="shared" si="0"/>
        <v>0</v>
      </c>
      <c r="E25" s="172"/>
      <c r="F25" s="177"/>
      <c r="G25" s="171"/>
      <c r="H25" s="173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</row>
    <row r="26" customHeight="1" spans="1:34">
      <c r="A26" s="165"/>
      <c r="B26" s="174"/>
      <c r="C26" s="167" t="s">
        <v>143</v>
      </c>
      <c r="D26" s="176">
        <f t="shared" si="0"/>
        <v>188796.26</v>
      </c>
      <c r="E26" s="166">
        <v>188796.26</v>
      </c>
      <c r="F26" s="177"/>
      <c r="G26" s="171"/>
      <c r="H26" s="173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</row>
    <row r="27" customHeight="1" spans="1:34">
      <c r="A27" s="165"/>
      <c r="B27" s="174"/>
      <c r="C27" s="167" t="s">
        <v>144</v>
      </c>
      <c r="D27" s="169">
        <f t="shared" si="0"/>
        <v>0</v>
      </c>
      <c r="E27" s="173"/>
      <c r="F27" s="173"/>
      <c r="G27" s="171"/>
      <c r="H27" s="173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</row>
    <row r="28" customHeight="1" spans="1:34">
      <c r="A28" s="165"/>
      <c r="B28" s="174"/>
      <c r="C28" s="167" t="s">
        <v>145</v>
      </c>
      <c r="D28" s="169">
        <f t="shared" si="0"/>
        <v>0</v>
      </c>
      <c r="E28" s="173"/>
      <c r="F28" s="173"/>
      <c r="G28" s="171"/>
      <c r="H28" s="173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</row>
    <row r="29" customHeight="1" spans="1:34">
      <c r="A29" s="165"/>
      <c r="B29" s="174"/>
      <c r="C29" s="167" t="s">
        <v>146</v>
      </c>
      <c r="D29" s="169"/>
      <c r="E29" s="173"/>
      <c r="F29" s="173"/>
      <c r="G29" s="171"/>
      <c r="H29" s="173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</row>
    <row r="30" customHeight="1" spans="1:34">
      <c r="A30" s="165"/>
      <c r="B30" s="174"/>
      <c r="C30" s="167" t="s">
        <v>147</v>
      </c>
      <c r="D30" s="169">
        <f t="shared" ref="D30:D37" si="1">SUM(E30:H30)</f>
        <v>0</v>
      </c>
      <c r="E30" s="173"/>
      <c r="F30" s="173"/>
      <c r="G30" s="171"/>
      <c r="H30" s="173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</row>
    <row r="31" customHeight="1" spans="1:34">
      <c r="A31" s="165"/>
      <c r="B31" s="174"/>
      <c r="C31" s="167" t="s">
        <v>148</v>
      </c>
      <c r="D31" s="169">
        <f t="shared" si="1"/>
        <v>0</v>
      </c>
      <c r="E31" s="173"/>
      <c r="F31" s="173"/>
      <c r="G31" s="171"/>
      <c r="H31" s="173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customHeight="1" spans="1:34">
      <c r="A32" s="165"/>
      <c r="B32" s="174"/>
      <c r="C32" s="167" t="s">
        <v>149</v>
      </c>
      <c r="D32" s="169">
        <f t="shared" si="1"/>
        <v>0</v>
      </c>
      <c r="E32" s="173"/>
      <c r="F32" s="173"/>
      <c r="G32" s="171"/>
      <c r="H32" s="173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customHeight="1" spans="1:34">
      <c r="A33" s="165"/>
      <c r="B33" s="174"/>
      <c r="C33" s="167" t="s">
        <v>150</v>
      </c>
      <c r="D33" s="169">
        <f t="shared" si="1"/>
        <v>0</v>
      </c>
      <c r="E33" s="173"/>
      <c r="F33" s="173"/>
      <c r="G33" s="171"/>
      <c r="H33" s="173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customHeight="1" spans="1:34">
      <c r="A34" s="165"/>
      <c r="B34" s="174"/>
      <c r="C34" s="167" t="s">
        <v>151</v>
      </c>
      <c r="D34" s="169">
        <f t="shared" si="1"/>
        <v>0</v>
      </c>
      <c r="E34" s="173"/>
      <c r="F34" s="173"/>
      <c r="G34" s="171"/>
      <c r="H34" s="173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customHeight="1" spans="1:34">
      <c r="A35" s="165"/>
      <c r="B35" s="174"/>
      <c r="C35" s="167" t="s">
        <v>152</v>
      </c>
      <c r="D35" s="169">
        <f t="shared" si="1"/>
        <v>0</v>
      </c>
      <c r="E35" s="180"/>
      <c r="F35" s="180"/>
      <c r="G35" s="181"/>
      <c r="H35" s="18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customHeight="1" spans="1:34">
      <c r="A36" s="182"/>
      <c r="B36" s="174"/>
      <c r="C36" s="183" t="s">
        <v>153</v>
      </c>
      <c r="D36" s="169">
        <f t="shared" si="1"/>
        <v>0</v>
      </c>
      <c r="E36" s="175"/>
      <c r="F36" s="175"/>
      <c r="G36" s="184"/>
      <c r="H36" s="185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customHeight="1" spans="1:34">
      <c r="A37" s="165"/>
      <c r="B37" s="174"/>
      <c r="C37" s="186" t="s">
        <v>154</v>
      </c>
      <c r="D37" s="169">
        <f t="shared" si="1"/>
        <v>0</v>
      </c>
      <c r="E37" s="174"/>
      <c r="F37" s="174"/>
      <c r="G37" s="187"/>
      <c r="H37" s="188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</row>
    <row r="38" customHeight="1" spans="1:34">
      <c r="A38" s="165"/>
      <c r="B38" s="189"/>
      <c r="C38" s="186"/>
      <c r="D38" s="169"/>
      <c r="E38" s="179"/>
      <c r="F38" s="179"/>
      <c r="G38" s="190"/>
      <c r="H38" s="191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</row>
    <row r="39" customHeight="1" spans="1:34">
      <c r="A39" s="182" t="s">
        <v>55</v>
      </c>
      <c r="B39" s="192">
        <f>SUM(B6,B10)</f>
        <v>2285116.6</v>
      </c>
      <c r="C39" s="193" t="s">
        <v>56</v>
      </c>
      <c r="D39" s="170">
        <f>SUM(E39:H39)</f>
        <v>2285116.6</v>
      </c>
      <c r="E39" s="194">
        <f>SUM(E7:E37)</f>
        <v>2285116.6</v>
      </c>
      <c r="F39" s="194">
        <f>SUM(F7:F37)</f>
        <v>0</v>
      </c>
      <c r="G39" s="195">
        <f>SUM(G7:G37)</f>
        <v>0</v>
      </c>
      <c r="H39" s="196">
        <f>SUM(H7:H37)</f>
        <v>0</v>
      </c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</row>
    <row r="40" customHeight="1" spans="1:34">
      <c r="A40" s="197"/>
      <c r="B40" s="198"/>
      <c r="C40" s="199"/>
      <c r="D40" s="199"/>
      <c r="E40" s="199"/>
      <c r="F40" s="199"/>
      <c r="G40" s="199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00787401575" right="0.393700787401575" top="0.78740157480315" bottom="0.393700787401575" header="0" footer="0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3"/>
  <sheetViews>
    <sheetView showGridLines="0" showZeros="0" workbookViewId="0">
      <selection activeCell="I8" sqref="I8"/>
    </sheetView>
  </sheetViews>
  <sheetFormatPr defaultColWidth="9" defaultRowHeight="12.75" customHeight="1"/>
  <cols>
    <col min="1" max="1" width="7.33333333333333" customWidth="1"/>
    <col min="2" max="2" width="9" customWidth="1"/>
    <col min="3" max="3" width="7.5" customWidth="1"/>
    <col min="4" max="4" width="26.6666666666667" style="138" customWidth="1"/>
    <col min="5" max="5" width="13.1666666666667" customWidth="1"/>
    <col min="6" max="7" width="11.1666666666667" customWidth="1"/>
    <col min="8" max="8" width="15.5" customWidth="1"/>
    <col min="9" max="9" width="18.1666666666667" customWidth="1"/>
    <col min="10" max="15" width="11.1666666666667" customWidth="1"/>
    <col min="16" max="23" width="9.5" customWidth="1"/>
    <col min="24" max="35" width="9.83333333333333" customWidth="1"/>
  </cols>
  <sheetData>
    <row r="1" ht="19.5" customHeight="1" spans="1:35">
      <c r="A1" s="17"/>
      <c r="B1" s="18"/>
      <c r="C1" s="18"/>
      <c r="D1" s="13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 t="s">
        <v>155</v>
      </c>
    </row>
    <row r="2" s="137" customFormat="1" ht="19.5" customHeight="1" spans="1:35">
      <c r="A2" s="20" t="s">
        <v>156</v>
      </c>
      <c r="B2" s="20"/>
      <c r="C2" s="20"/>
      <c r="D2" s="14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</row>
    <row r="3" ht="19.5" customHeight="1" spans="1:35">
      <c r="A3" s="81" t="s">
        <v>5</v>
      </c>
      <c r="B3" s="21"/>
      <c r="C3" s="21"/>
      <c r="D3" s="2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9" t="s">
        <v>6</v>
      </c>
    </row>
    <row r="4" ht="19.5" customHeight="1" spans="1:35">
      <c r="A4" s="24" t="s">
        <v>59</v>
      </c>
      <c r="B4" s="25"/>
      <c r="C4" s="141"/>
      <c r="D4" s="142"/>
      <c r="E4" s="143" t="s">
        <v>157</v>
      </c>
      <c r="F4" s="132" t="s">
        <v>158</v>
      </c>
      <c r="G4" s="144"/>
      <c r="H4" s="144"/>
      <c r="I4" s="144"/>
      <c r="J4" s="144"/>
      <c r="K4" s="144"/>
      <c r="L4" s="144"/>
      <c r="M4" s="144"/>
      <c r="N4" s="144"/>
      <c r="O4" s="133"/>
      <c r="P4" s="132" t="s">
        <v>159</v>
      </c>
      <c r="Q4" s="144"/>
      <c r="R4" s="144"/>
      <c r="S4" s="144"/>
      <c r="T4" s="144"/>
      <c r="U4" s="144"/>
      <c r="V4" s="144"/>
      <c r="W4" s="144"/>
      <c r="X4" s="144"/>
      <c r="Y4" s="133"/>
      <c r="Z4" s="132" t="s">
        <v>160</v>
      </c>
      <c r="AA4" s="144"/>
      <c r="AB4" s="144"/>
      <c r="AC4" s="144"/>
      <c r="AD4" s="144"/>
      <c r="AE4" s="144"/>
      <c r="AF4" s="144"/>
      <c r="AG4" s="144"/>
      <c r="AH4" s="144"/>
      <c r="AI4" s="133"/>
    </row>
    <row r="5" ht="21" customHeight="1" spans="1:35">
      <c r="A5" s="24" t="s">
        <v>68</v>
      </c>
      <c r="B5" s="25"/>
      <c r="C5" s="113" t="s">
        <v>69</v>
      </c>
      <c r="D5" s="145" t="s">
        <v>70</v>
      </c>
      <c r="E5" s="59"/>
      <c r="F5" s="113" t="s">
        <v>60</v>
      </c>
      <c r="G5" s="113" t="s">
        <v>161</v>
      </c>
      <c r="H5" s="113"/>
      <c r="I5" s="113"/>
      <c r="J5" s="113" t="s">
        <v>162</v>
      </c>
      <c r="K5" s="113"/>
      <c r="L5" s="113"/>
      <c r="M5" s="113" t="s">
        <v>163</v>
      </c>
      <c r="N5" s="113"/>
      <c r="O5" s="113"/>
      <c r="P5" s="113" t="s">
        <v>60</v>
      </c>
      <c r="Q5" s="113" t="s">
        <v>161</v>
      </c>
      <c r="R5" s="113"/>
      <c r="S5" s="113"/>
      <c r="T5" s="113" t="s">
        <v>162</v>
      </c>
      <c r="U5" s="113"/>
      <c r="V5" s="113"/>
      <c r="W5" s="113" t="s">
        <v>163</v>
      </c>
      <c r="X5" s="113"/>
      <c r="Y5" s="113"/>
      <c r="Z5" s="113" t="s">
        <v>60</v>
      </c>
      <c r="AA5" s="113" t="s">
        <v>161</v>
      </c>
      <c r="AB5" s="113"/>
      <c r="AC5" s="113"/>
      <c r="AD5" s="113" t="s">
        <v>162</v>
      </c>
      <c r="AE5" s="113"/>
      <c r="AF5" s="113"/>
      <c r="AG5" s="113" t="s">
        <v>163</v>
      </c>
      <c r="AH5" s="113"/>
      <c r="AI5" s="113"/>
    </row>
    <row r="6" ht="30.75" customHeight="1" spans="1:35">
      <c r="A6" s="33" t="s">
        <v>80</v>
      </c>
      <c r="B6" s="146" t="s">
        <v>81</v>
      </c>
      <c r="C6" s="115"/>
      <c r="D6" s="147"/>
      <c r="E6" s="36"/>
      <c r="F6" s="115"/>
      <c r="G6" s="115" t="s">
        <v>75</v>
      </c>
      <c r="H6" s="115" t="s">
        <v>106</v>
      </c>
      <c r="I6" s="115" t="s">
        <v>107</v>
      </c>
      <c r="J6" s="115" t="s">
        <v>75</v>
      </c>
      <c r="K6" s="115" t="s">
        <v>106</v>
      </c>
      <c r="L6" s="115" t="s">
        <v>107</v>
      </c>
      <c r="M6" s="115" t="s">
        <v>75</v>
      </c>
      <c r="N6" s="115" t="s">
        <v>106</v>
      </c>
      <c r="O6" s="115" t="s">
        <v>107</v>
      </c>
      <c r="P6" s="115"/>
      <c r="Q6" s="115" t="s">
        <v>75</v>
      </c>
      <c r="R6" s="115" t="s">
        <v>106</v>
      </c>
      <c r="S6" s="115" t="s">
        <v>107</v>
      </c>
      <c r="T6" s="115" t="s">
        <v>75</v>
      </c>
      <c r="U6" s="115" t="s">
        <v>106</v>
      </c>
      <c r="V6" s="115" t="s">
        <v>107</v>
      </c>
      <c r="W6" s="115" t="s">
        <v>75</v>
      </c>
      <c r="X6" s="115" t="s">
        <v>106</v>
      </c>
      <c r="Y6" s="115" t="s">
        <v>107</v>
      </c>
      <c r="Z6" s="115"/>
      <c r="AA6" s="115" t="s">
        <v>75</v>
      </c>
      <c r="AB6" s="115" t="s">
        <v>106</v>
      </c>
      <c r="AC6" s="115" t="s">
        <v>107</v>
      </c>
      <c r="AD6" s="115" t="s">
        <v>75</v>
      </c>
      <c r="AE6" s="115" t="s">
        <v>106</v>
      </c>
      <c r="AF6" s="115" t="s">
        <v>107</v>
      </c>
      <c r="AG6" s="115" t="s">
        <v>75</v>
      </c>
      <c r="AH6" s="115" t="s">
        <v>106</v>
      </c>
      <c r="AI6" s="115" t="s">
        <v>107</v>
      </c>
    </row>
    <row r="7" ht="25" customHeight="1" spans="1:35">
      <c r="A7" s="148" t="s">
        <v>164</v>
      </c>
      <c r="B7" s="148" t="s">
        <v>164</v>
      </c>
      <c r="C7" s="149" t="s">
        <v>164</v>
      </c>
      <c r="D7" s="150" t="s">
        <v>60</v>
      </c>
      <c r="E7" s="31">
        <f>F7</f>
        <v>2285116.6</v>
      </c>
      <c r="F7" s="31">
        <f>G7</f>
        <v>2285116.6</v>
      </c>
      <c r="G7" s="31">
        <f>H7+I7</f>
        <v>2285116.6</v>
      </c>
      <c r="H7" s="31">
        <f>H8+H12+H17+H15</f>
        <v>2185116.6</v>
      </c>
      <c r="I7" s="85">
        <v>100000</v>
      </c>
      <c r="J7" s="31"/>
      <c r="K7" s="31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customFormat="1" ht="31" customHeight="1" spans="1:35">
      <c r="A8" s="105" t="s">
        <v>165</v>
      </c>
      <c r="B8" s="105" t="s">
        <v>164</v>
      </c>
      <c r="C8" s="105" t="s">
        <v>164</v>
      </c>
      <c r="D8" s="151" t="s">
        <v>166</v>
      </c>
      <c r="E8" s="31">
        <f>SUM(F8,P8,Z8)</f>
        <v>1135174.44</v>
      </c>
      <c r="F8" s="31">
        <f>G8</f>
        <v>1135174.44</v>
      </c>
      <c r="G8" s="31">
        <f t="shared" ref="G8:G16" si="0">H8+I8</f>
        <v>1135174.44</v>
      </c>
      <c r="H8" s="31">
        <f>H9+H10+H11</f>
        <v>1135174.44</v>
      </c>
      <c r="I8" s="31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</row>
    <row r="9" customFormat="1" ht="31" customHeight="1" spans="1:35">
      <c r="A9" s="105" t="s">
        <v>167</v>
      </c>
      <c r="B9" s="105" t="s">
        <v>85</v>
      </c>
      <c r="C9" s="105" t="s">
        <v>86</v>
      </c>
      <c r="D9" s="151" t="s">
        <v>168</v>
      </c>
      <c r="E9" s="31">
        <f>SUM(F9,P9,Z9)</f>
        <v>526970</v>
      </c>
      <c r="F9" s="31">
        <f t="shared" ref="F9:F16" si="1">G9</f>
        <v>526970</v>
      </c>
      <c r="G9" s="31">
        <f t="shared" si="0"/>
        <v>526970</v>
      </c>
      <c r="H9" s="31">
        <v>526970</v>
      </c>
      <c r="I9" s="31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</row>
    <row r="10" customFormat="1" ht="31" customHeight="1" spans="1:35">
      <c r="A10" s="105" t="s">
        <v>167</v>
      </c>
      <c r="B10" s="105" t="s">
        <v>98</v>
      </c>
      <c r="C10" s="105" t="s">
        <v>86</v>
      </c>
      <c r="D10" s="151" t="s">
        <v>169</v>
      </c>
      <c r="E10" s="31">
        <f>G10</f>
        <v>419408.18</v>
      </c>
      <c r="F10" s="31">
        <f t="shared" si="1"/>
        <v>419408.18</v>
      </c>
      <c r="G10" s="31">
        <f t="shared" si="0"/>
        <v>419408.18</v>
      </c>
      <c r="H10" s="31">
        <v>419408.18</v>
      </c>
      <c r="I10" s="31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</row>
    <row r="11" customFormat="1" ht="31" customHeight="1" spans="1:35">
      <c r="A11" s="105" t="s">
        <v>167</v>
      </c>
      <c r="B11" s="105" t="s">
        <v>100</v>
      </c>
      <c r="C11" s="105" t="s">
        <v>86</v>
      </c>
      <c r="D11" s="151" t="s">
        <v>170</v>
      </c>
      <c r="E11" s="31">
        <f>SUM(F11,P11,Z11)</f>
        <v>188796.26</v>
      </c>
      <c r="F11" s="31">
        <f t="shared" si="1"/>
        <v>188796.26</v>
      </c>
      <c r="G11" s="31">
        <f t="shared" si="0"/>
        <v>188796.26</v>
      </c>
      <c r="H11" s="31">
        <v>188796.26</v>
      </c>
      <c r="I11" s="31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</row>
    <row r="12" ht="30" customHeight="1" spans="1:35">
      <c r="A12" s="105" t="s">
        <v>171</v>
      </c>
      <c r="B12" s="105" t="s">
        <v>164</v>
      </c>
      <c r="C12" s="105" t="s">
        <v>86</v>
      </c>
      <c r="D12" s="151" t="s">
        <v>172</v>
      </c>
      <c r="E12" s="31">
        <f t="shared" ref="E12:E18" si="2">F12</f>
        <v>503750</v>
      </c>
      <c r="F12" s="31">
        <f t="shared" si="1"/>
        <v>503750</v>
      </c>
      <c r="G12" s="31">
        <f t="shared" si="0"/>
        <v>503750</v>
      </c>
      <c r="H12" s="31">
        <v>403750</v>
      </c>
      <c r="I12" s="31">
        <v>100000</v>
      </c>
      <c r="J12" s="121"/>
      <c r="K12" s="121"/>
      <c r="L12" s="121"/>
      <c r="M12" s="121"/>
      <c r="N12" s="121"/>
      <c r="O12" s="121"/>
      <c r="P12" s="121"/>
      <c r="Q12" s="121"/>
      <c r="R12" s="120"/>
      <c r="S12" s="120"/>
      <c r="T12" s="121"/>
      <c r="U12" s="121"/>
      <c r="V12" s="121"/>
      <c r="W12" s="120"/>
      <c r="X12" s="120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</row>
    <row r="13" ht="19.5" customHeight="1" spans="1:35">
      <c r="A13" s="105" t="s">
        <v>173</v>
      </c>
      <c r="B13" s="105" t="s">
        <v>85</v>
      </c>
      <c r="C13" s="105" t="s">
        <v>86</v>
      </c>
      <c r="D13" s="151" t="s">
        <v>174</v>
      </c>
      <c r="E13" s="31">
        <f t="shared" si="2"/>
        <v>408750</v>
      </c>
      <c r="F13" s="31">
        <f t="shared" si="1"/>
        <v>408750</v>
      </c>
      <c r="G13" s="31">
        <f t="shared" si="0"/>
        <v>408750</v>
      </c>
      <c r="H13" s="31">
        <v>308750</v>
      </c>
      <c r="I13" s="31">
        <v>100000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0"/>
      <c r="T13" s="121"/>
      <c r="U13" s="121"/>
      <c r="V13" s="121"/>
      <c r="W13" s="121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</row>
    <row r="14" ht="19.5" customHeight="1" spans="1:35">
      <c r="A14" s="105" t="s">
        <v>173</v>
      </c>
      <c r="B14" s="105" t="s">
        <v>175</v>
      </c>
      <c r="C14" s="105" t="s">
        <v>86</v>
      </c>
      <c r="D14" s="151" t="s">
        <v>176</v>
      </c>
      <c r="E14" s="31">
        <f t="shared" si="2"/>
        <v>95000</v>
      </c>
      <c r="F14" s="31">
        <f t="shared" si="1"/>
        <v>95000</v>
      </c>
      <c r="G14" s="31">
        <f t="shared" si="0"/>
        <v>95000</v>
      </c>
      <c r="H14" s="31">
        <v>95000</v>
      </c>
      <c r="I14" s="31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</row>
    <row r="15" ht="19.5" customHeight="1" spans="1:35">
      <c r="A15" s="152" t="s">
        <v>177</v>
      </c>
      <c r="B15" s="152" t="s">
        <v>164</v>
      </c>
      <c r="C15" s="152" t="s">
        <v>164</v>
      </c>
      <c r="D15" s="152" t="s">
        <v>178</v>
      </c>
      <c r="E15" s="31">
        <f t="shared" si="2"/>
        <v>631932.16</v>
      </c>
      <c r="F15" s="31">
        <f t="shared" si="1"/>
        <v>631932.16</v>
      </c>
      <c r="G15" s="31">
        <f>H15</f>
        <v>631932.16</v>
      </c>
      <c r="H15" s="31">
        <f>H16</f>
        <v>631932.16</v>
      </c>
      <c r="I15" s="31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</row>
    <row r="16" ht="19.5" customHeight="1" spans="1:35">
      <c r="A16" s="152" t="s">
        <v>179</v>
      </c>
      <c r="B16" s="152" t="s">
        <v>85</v>
      </c>
      <c r="C16" s="152" t="s">
        <v>180</v>
      </c>
      <c r="D16" s="152" t="s">
        <v>181</v>
      </c>
      <c r="E16" s="31">
        <f t="shared" si="2"/>
        <v>631932.16</v>
      </c>
      <c r="F16" s="31">
        <f>F15</f>
        <v>631932.16</v>
      </c>
      <c r="G16" s="31">
        <f>H16</f>
        <v>631932.16</v>
      </c>
      <c r="H16" s="31">
        <v>631932.16</v>
      </c>
      <c r="I16" s="31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</row>
    <row r="17" ht="19.5" customHeight="1" spans="1:35">
      <c r="A17" s="105" t="s">
        <v>182</v>
      </c>
      <c r="B17" s="105" t="s">
        <v>164</v>
      </c>
      <c r="C17" s="105" t="s">
        <v>86</v>
      </c>
      <c r="D17" s="151" t="s">
        <v>183</v>
      </c>
      <c r="E17" s="31">
        <f t="shared" si="2"/>
        <v>14260</v>
      </c>
      <c r="F17" s="31">
        <f>G17</f>
        <v>14260</v>
      </c>
      <c r="G17" s="31">
        <f>H17+I17</f>
        <v>14260</v>
      </c>
      <c r="H17" s="31">
        <v>14260</v>
      </c>
      <c r="I17" s="31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</row>
    <row r="18" ht="19.5" customHeight="1" spans="1:35">
      <c r="A18" s="105" t="s">
        <v>184</v>
      </c>
      <c r="B18" s="105" t="s">
        <v>85</v>
      </c>
      <c r="C18" s="105" t="s">
        <v>86</v>
      </c>
      <c r="D18" s="151" t="s">
        <v>185</v>
      </c>
      <c r="E18" s="31">
        <f t="shared" si="2"/>
        <v>14260</v>
      </c>
      <c r="F18" s="31">
        <f>G18</f>
        <v>14260</v>
      </c>
      <c r="G18" s="31">
        <f>H18+I18</f>
        <v>14260</v>
      </c>
      <c r="H18" s="31">
        <v>14260</v>
      </c>
      <c r="I18" s="31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</row>
    <row r="19" ht="19.5" customHeight="1" spans="1:35">
      <c r="A19" s="125"/>
      <c r="B19" s="125"/>
      <c r="C19" s="125"/>
      <c r="D19" s="153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4"/>
      <c r="R19" s="125"/>
      <c r="S19" s="125"/>
      <c r="T19" s="125"/>
      <c r="U19" s="125"/>
      <c r="V19" s="124"/>
      <c r="W19" s="124"/>
      <c r="X19" s="124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</row>
    <row r="20" ht="19.5" customHeight="1" spans="1:35">
      <c r="A20" s="125"/>
      <c r="B20" s="125"/>
      <c r="C20" s="125"/>
      <c r="D20" s="153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4"/>
      <c r="R20" s="125"/>
      <c r="S20" s="125"/>
      <c r="T20" s="125"/>
      <c r="U20" s="125"/>
      <c r="V20" s="124"/>
      <c r="W20" s="124"/>
      <c r="X20" s="124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</row>
    <row r="21" ht="19.5" customHeight="1" spans="1:35">
      <c r="A21" s="125"/>
      <c r="B21" s="125"/>
      <c r="C21" s="125"/>
      <c r="D21" s="153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4"/>
      <c r="R21" s="125"/>
      <c r="S21" s="125"/>
      <c r="T21" s="125"/>
      <c r="U21" s="125"/>
      <c r="V21" s="124"/>
      <c r="W21" s="124"/>
      <c r="X21" s="124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</row>
    <row r="22" ht="19.5" customHeight="1" spans="1:35">
      <c r="A22" s="125"/>
      <c r="B22" s="125"/>
      <c r="C22" s="125"/>
      <c r="D22" s="153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4"/>
      <c r="R22" s="125"/>
      <c r="S22" s="125"/>
      <c r="T22" s="125"/>
      <c r="U22" s="125"/>
      <c r="V22" s="124"/>
      <c r="W22" s="124"/>
      <c r="X22" s="124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</row>
    <row r="23" ht="19.5" customHeight="1" spans="1:35">
      <c r="A23" s="125"/>
      <c r="B23" s="125"/>
      <c r="C23" s="125"/>
      <c r="D23" s="153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4"/>
      <c r="R23" s="125"/>
      <c r="S23" s="125"/>
      <c r="T23" s="125"/>
      <c r="U23" s="125"/>
      <c r="V23" s="124"/>
      <c r="W23" s="124"/>
      <c r="X23" s="124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4"/>
  <sheetViews>
    <sheetView showGridLines="0" showZeros="0" workbookViewId="0">
      <selection activeCell="G22" sqref="G22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19.5" customHeight="1" spans="1:11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24"/>
      <c r="AH1" s="124"/>
      <c r="DH1" s="19" t="s">
        <v>186</v>
      </c>
    </row>
    <row r="2" ht="19.5" customHeight="1" spans="1:112">
      <c r="A2" s="20" t="s">
        <v>187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</row>
    <row r="3" ht="19.5" customHeight="1" spans="1:113">
      <c r="A3" s="81" t="s">
        <v>5</v>
      </c>
      <c r="B3" s="21"/>
      <c r="C3" s="21"/>
      <c r="D3" s="21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23" t="s">
        <v>6</v>
      </c>
      <c r="DI3" s="50"/>
    </row>
    <row r="4" ht="19.5" customHeight="1" spans="1:113">
      <c r="A4" s="112" t="s">
        <v>59</v>
      </c>
      <c r="B4" s="112"/>
      <c r="C4" s="112"/>
      <c r="D4" s="112"/>
      <c r="E4" s="113" t="s">
        <v>60</v>
      </c>
      <c r="F4" s="114" t="s">
        <v>188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 t="s">
        <v>189</v>
      </c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30" t="s">
        <v>190</v>
      </c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1"/>
      <c r="BH4" s="130"/>
      <c r="BI4" s="130" t="s">
        <v>191</v>
      </c>
      <c r="BJ4" s="130"/>
      <c r="BK4" s="130"/>
      <c r="BL4" s="130"/>
      <c r="BM4" s="130"/>
      <c r="BN4" s="130" t="s">
        <v>192</v>
      </c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 t="s">
        <v>193</v>
      </c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 t="s">
        <v>194</v>
      </c>
      <c r="CS4" s="130"/>
      <c r="CT4" s="130"/>
      <c r="CU4" s="130" t="s">
        <v>195</v>
      </c>
      <c r="CV4" s="130"/>
      <c r="CW4" s="130"/>
      <c r="CX4" s="130"/>
      <c r="CY4" s="130"/>
      <c r="CZ4" s="130"/>
      <c r="DA4" s="130" t="s">
        <v>196</v>
      </c>
      <c r="DB4" s="130"/>
      <c r="DC4" s="130"/>
      <c r="DD4" s="130" t="s">
        <v>197</v>
      </c>
      <c r="DE4" s="130"/>
      <c r="DF4" s="130"/>
      <c r="DG4" s="130"/>
      <c r="DH4" s="130"/>
      <c r="DI4" s="50"/>
    </row>
    <row r="5" ht="19.5" customHeight="1" spans="1:113">
      <c r="A5" s="112" t="s">
        <v>68</v>
      </c>
      <c r="B5" s="112"/>
      <c r="C5" s="112"/>
      <c r="D5" s="113" t="s">
        <v>70</v>
      </c>
      <c r="E5" s="113"/>
      <c r="F5" s="113" t="s">
        <v>75</v>
      </c>
      <c r="G5" s="113" t="s">
        <v>198</v>
      </c>
      <c r="H5" s="113" t="s">
        <v>199</v>
      </c>
      <c r="I5" s="113" t="s">
        <v>200</v>
      </c>
      <c r="J5" s="113" t="s">
        <v>201</v>
      </c>
      <c r="K5" s="113" t="s">
        <v>202</v>
      </c>
      <c r="L5" s="113" t="s">
        <v>203</v>
      </c>
      <c r="M5" s="113" t="s">
        <v>204</v>
      </c>
      <c r="N5" s="113" t="s">
        <v>205</v>
      </c>
      <c r="O5" s="113" t="s">
        <v>206</v>
      </c>
      <c r="P5" s="113" t="s">
        <v>207</v>
      </c>
      <c r="Q5" s="113" t="s">
        <v>208</v>
      </c>
      <c r="R5" s="113" t="s">
        <v>209</v>
      </c>
      <c r="S5" s="113" t="s">
        <v>210</v>
      </c>
      <c r="T5" s="113" t="s">
        <v>75</v>
      </c>
      <c r="U5" s="113" t="s">
        <v>211</v>
      </c>
      <c r="V5" s="113" t="s">
        <v>212</v>
      </c>
      <c r="W5" s="113" t="s">
        <v>213</v>
      </c>
      <c r="X5" s="113" t="s">
        <v>214</v>
      </c>
      <c r="Y5" s="113" t="s">
        <v>215</v>
      </c>
      <c r="Z5" s="113" t="s">
        <v>216</v>
      </c>
      <c r="AA5" s="113" t="s">
        <v>217</v>
      </c>
      <c r="AB5" s="113" t="s">
        <v>218</v>
      </c>
      <c r="AC5" s="113" t="s">
        <v>219</v>
      </c>
      <c r="AD5" s="113" t="s">
        <v>220</v>
      </c>
      <c r="AE5" s="113" t="s">
        <v>221</v>
      </c>
      <c r="AF5" s="113" t="s">
        <v>222</v>
      </c>
      <c r="AG5" s="113" t="s">
        <v>223</v>
      </c>
      <c r="AH5" s="113" t="s">
        <v>224</v>
      </c>
      <c r="AI5" s="113" t="s">
        <v>225</v>
      </c>
      <c r="AJ5" s="113" t="s">
        <v>226</v>
      </c>
      <c r="AK5" s="113" t="s">
        <v>227</v>
      </c>
      <c r="AL5" s="113" t="s">
        <v>228</v>
      </c>
      <c r="AM5" s="113" t="s">
        <v>229</v>
      </c>
      <c r="AN5" s="113" t="s">
        <v>230</v>
      </c>
      <c r="AO5" s="113" t="s">
        <v>231</v>
      </c>
      <c r="AP5" s="113" t="s">
        <v>232</v>
      </c>
      <c r="AQ5" s="113" t="s">
        <v>233</v>
      </c>
      <c r="AR5" s="113" t="s">
        <v>234</v>
      </c>
      <c r="AS5" s="113" t="s">
        <v>235</v>
      </c>
      <c r="AT5" s="113" t="s">
        <v>236</v>
      </c>
      <c r="AU5" s="113" t="s">
        <v>237</v>
      </c>
      <c r="AV5" s="113" t="s">
        <v>75</v>
      </c>
      <c r="AW5" s="113" t="s">
        <v>238</v>
      </c>
      <c r="AX5" s="113" t="s">
        <v>239</v>
      </c>
      <c r="AY5" s="113" t="s">
        <v>240</v>
      </c>
      <c r="AZ5" s="113" t="s">
        <v>241</v>
      </c>
      <c r="BA5" s="113" t="s">
        <v>242</v>
      </c>
      <c r="BB5" s="113" t="s">
        <v>243</v>
      </c>
      <c r="BC5" s="113" t="s">
        <v>209</v>
      </c>
      <c r="BD5" s="113" t="s">
        <v>244</v>
      </c>
      <c r="BE5" s="113" t="s">
        <v>245</v>
      </c>
      <c r="BF5" s="132" t="s">
        <v>246</v>
      </c>
      <c r="BG5" s="113" t="s">
        <v>247</v>
      </c>
      <c r="BH5" s="133" t="s">
        <v>248</v>
      </c>
      <c r="BI5" s="113" t="s">
        <v>75</v>
      </c>
      <c r="BJ5" s="113" t="s">
        <v>249</v>
      </c>
      <c r="BK5" s="113" t="s">
        <v>250</v>
      </c>
      <c r="BL5" s="113" t="s">
        <v>251</v>
      </c>
      <c r="BM5" s="113" t="s">
        <v>252</v>
      </c>
      <c r="BN5" s="113" t="s">
        <v>75</v>
      </c>
      <c r="BO5" s="113" t="s">
        <v>253</v>
      </c>
      <c r="BP5" s="113" t="s">
        <v>254</v>
      </c>
      <c r="BQ5" s="113" t="s">
        <v>255</v>
      </c>
      <c r="BR5" s="113" t="s">
        <v>256</v>
      </c>
      <c r="BS5" s="113" t="s">
        <v>257</v>
      </c>
      <c r="BT5" s="113" t="s">
        <v>258</v>
      </c>
      <c r="BU5" s="113" t="s">
        <v>259</v>
      </c>
      <c r="BV5" s="113" t="s">
        <v>260</v>
      </c>
      <c r="BW5" s="113" t="s">
        <v>261</v>
      </c>
      <c r="BX5" s="113" t="s">
        <v>262</v>
      </c>
      <c r="BY5" s="113" t="s">
        <v>263</v>
      </c>
      <c r="BZ5" s="113" t="s">
        <v>264</v>
      </c>
      <c r="CA5" s="113" t="s">
        <v>75</v>
      </c>
      <c r="CB5" s="113" t="s">
        <v>253</v>
      </c>
      <c r="CC5" s="113" t="s">
        <v>254</v>
      </c>
      <c r="CD5" s="113" t="s">
        <v>255</v>
      </c>
      <c r="CE5" s="113" t="s">
        <v>256</v>
      </c>
      <c r="CF5" s="113" t="s">
        <v>257</v>
      </c>
      <c r="CG5" s="113" t="s">
        <v>258</v>
      </c>
      <c r="CH5" s="113" t="s">
        <v>259</v>
      </c>
      <c r="CI5" s="113" t="s">
        <v>265</v>
      </c>
      <c r="CJ5" s="113" t="s">
        <v>266</v>
      </c>
      <c r="CK5" s="113" t="s">
        <v>267</v>
      </c>
      <c r="CL5" s="113" t="s">
        <v>268</v>
      </c>
      <c r="CM5" s="113" t="s">
        <v>260</v>
      </c>
      <c r="CN5" s="113" t="s">
        <v>261</v>
      </c>
      <c r="CO5" s="113" t="s">
        <v>269</v>
      </c>
      <c r="CP5" s="113" t="s">
        <v>263</v>
      </c>
      <c r="CQ5" s="113" t="s">
        <v>193</v>
      </c>
      <c r="CR5" s="113" t="s">
        <v>75</v>
      </c>
      <c r="CS5" s="113" t="s">
        <v>270</v>
      </c>
      <c r="CT5" s="113" t="s">
        <v>271</v>
      </c>
      <c r="CU5" s="113" t="s">
        <v>75</v>
      </c>
      <c r="CV5" s="113" t="s">
        <v>270</v>
      </c>
      <c r="CW5" s="113" t="s">
        <v>272</v>
      </c>
      <c r="CX5" s="113" t="s">
        <v>273</v>
      </c>
      <c r="CY5" s="113" t="s">
        <v>274</v>
      </c>
      <c r="CZ5" s="113" t="s">
        <v>271</v>
      </c>
      <c r="DA5" s="113" t="s">
        <v>75</v>
      </c>
      <c r="DB5" s="113" t="s">
        <v>196</v>
      </c>
      <c r="DC5" s="113" t="s">
        <v>275</v>
      </c>
      <c r="DD5" s="113" t="s">
        <v>75</v>
      </c>
      <c r="DE5" s="113" t="s">
        <v>276</v>
      </c>
      <c r="DF5" s="113" t="s">
        <v>277</v>
      </c>
      <c r="DG5" s="113" t="s">
        <v>278</v>
      </c>
      <c r="DH5" s="113" t="s">
        <v>197</v>
      </c>
      <c r="DI5" s="50"/>
    </row>
    <row r="6" ht="30.75" customHeight="1" spans="1:113">
      <c r="A6" s="115" t="s">
        <v>80</v>
      </c>
      <c r="B6" s="116" t="s">
        <v>81</v>
      </c>
      <c r="C6" s="115" t="s">
        <v>82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 t="s">
        <v>279</v>
      </c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34"/>
      <c r="BG6" s="115"/>
      <c r="BH6" s="13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50"/>
    </row>
    <row r="7" customFormat="1" ht="17" customHeight="1" spans="1:113">
      <c r="A7" s="117"/>
      <c r="B7" s="118"/>
      <c r="C7" s="117"/>
      <c r="D7" s="117" t="s">
        <v>60</v>
      </c>
      <c r="E7" s="117">
        <f>SUM(E8:E15)</f>
        <v>2285116.6</v>
      </c>
      <c r="F7" s="117">
        <f t="shared" ref="F7:AK7" si="0">SUM(F8:F15)</f>
        <v>1767106.6</v>
      </c>
      <c r="G7" s="117">
        <f t="shared" si="0"/>
        <v>482400</v>
      </c>
      <c r="H7" s="117">
        <f t="shared" si="0"/>
        <v>483054</v>
      </c>
      <c r="I7" s="117">
        <f t="shared" si="0"/>
        <v>40200</v>
      </c>
      <c r="J7" s="117">
        <f t="shared" si="0"/>
        <v>0</v>
      </c>
      <c r="K7" s="117">
        <f t="shared" si="0"/>
        <v>153248.16</v>
      </c>
      <c r="L7" s="117">
        <f t="shared" si="0"/>
        <v>187449.47</v>
      </c>
      <c r="M7" s="117">
        <f t="shared" si="0"/>
        <v>93553.37</v>
      </c>
      <c r="N7" s="117">
        <f t="shared" si="0"/>
        <v>82009.15</v>
      </c>
      <c r="O7" s="117">
        <f t="shared" si="0"/>
        <v>35121.25</v>
      </c>
      <c r="P7" s="117">
        <f t="shared" si="0"/>
        <v>21274.94</v>
      </c>
      <c r="Q7" s="117">
        <f t="shared" si="0"/>
        <v>188796.26</v>
      </c>
      <c r="R7" s="117">
        <f t="shared" si="0"/>
        <v>0</v>
      </c>
      <c r="S7" s="117">
        <f t="shared" si="0"/>
        <v>0</v>
      </c>
      <c r="T7" s="117">
        <f t="shared" si="0"/>
        <v>503750</v>
      </c>
      <c r="U7" s="117">
        <f t="shared" si="0"/>
        <v>298750</v>
      </c>
      <c r="V7" s="117">
        <f t="shared" si="0"/>
        <v>0</v>
      </c>
      <c r="W7" s="117">
        <f t="shared" si="0"/>
        <v>0</v>
      </c>
      <c r="X7" s="117">
        <f t="shared" si="0"/>
        <v>0</v>
      </c>
      <c r="Y7" s="117">
        <f t="shared" si="0"/>
        <v>0</v>
      </c>
      <c r="Z7" s="117">
        <f t="shared" si="0"/>
        <v>0</v>
      </c>
      <c r="AA7" s="117">
        <f t="shared" si="0"/>
        <v>29604</v>
      </c>
      <c r="AB7" s="117">
        <f t="shared" si="0"/>
        <v>0</v>
      </c>
      <c r="AC7" s="117">
        <f t="shared" si="0"/>
        <v>0</v>
      </c>
      <c r="AD7" s="117">
        <f t="shared" si="0"/>
        <v>80396</v>
      </c>
      <c r="AE7" s="117">
        <f t="shared" si="0"/>
        <v>0</v>
      </c>
      <c r="AF7" s="117">
        <f t="shared" si="0"/>
        <v>0</v>
      </c>
      <c r="AG7" s="117">
        <f t="shared" si="0"/>
        <v>0</v>
      </c>
      <c r="AH7" s="117">
        <f t="shared" si="0"/>
        <v>0</v>
      </c>
      <c r="AI7" s="117">
        <f t="shared" si="0"/>
        <v>0</v>
      </c>
      <c r="AJ7" s="117">
        <f t="shared" si="0"/>
        <v>0</v>
      </c>
      <c r="AK7" s="117">
        <f t="shared" si="0"/>
        <v>0</v>
      </c>
      <c r="AL7" s="117">
        <f t="shared" ref="AL7:BQ7" si="1">SUM(AL8:AL15)</f>
        <v>0</v>
      </c>
      <c r="AM7" s="117">
        <f t="shared" si="1"/>
        <v>0</v>
      </c>
      <c r="AN7" s="117">
        <f t="shared" si="1"/>
        <v>0</v>
      </c>
      <c r="AO7" s="117">
        <f t="shared" si="1"/>
        <v>0</v>
      </c>
      <c r="AP7" s="117">
        <f t="shared" si="1"/>
        <v>0</v>
      </c>
      <c r="AQ7" s="117">
        <f t="shared" si="1"/>
        <v>0</v>
      </c>
      <c r="AR7" s="117">
        <f t="shared" si="1"/>
        <v>95000</v>
      </c>
      <c r="AS7" s="117">
        <f t="shared" si="1"/>
        <v>0</v>
      </c>
      <c r="AT7" s="117">
        <f t="shared" si="1"/>
        <v>0</v>
      </c>
      <c r="AU7" s="117">
        <f t="shared" si="1"/>
        <v>0</v>
      </c>
      <c r="AV7" s="117">
        <f t="shared" si="1"/>
        <v>14260</v>
      </c>
      <c r="AW7" s="117">
        <f t="shared" si="1"/>
        <v>0</v>
      </c>
      <c r="AX7" s="117">
        <f t="shared" si="1"/>
        <v>0</v>
      </c>
      <c r="AY7" s="117">
        <f t="shared" si="1"/>
        <v>0</v>
      </c>
      <c r="AZ7" s="117">
        <f t="shared" si="1"/>
        <v>0</v>
      </c>
      <c r="BA7" s="117">
        <f t="shared" si="1"/>
        <v>0</v>
      </c>
      <c r="BB7" s="117">
        <f t="shared" si="1"/>
        <v>0</v>
      </c>
      <c r="BC7" s="117">
        <f t="shared" si="1"/>
        <v>14200</v>
      </c>
      <c r="BD7" s="117">
        <f t="shared" si="1"/>
        <v>0</v>
      </c>
      <c r="BE7" s="117">
        <f t="shared" si="1"/>
        <v>60</v>
      </c>
      <c r="BF7" s="117">
        <f t="shared" si="1"/>
        <v>0</v>
      </c>
      <c r="BG7" s="117">
        <f t="shared" si="1"/>
        <v>0</v>
      </c>
      <c r="BH7" s="117">
        <f t="shared" si="1"/>
        <v>0</v>
      </c>
      <c r="BI7" s="117">
        <f t="shared" si="1"/>
        <v>0</v>
      </c>
      <c r="BJ7" s="117">
        <f t="shared" si="1"/>
        <v>0</v>
      </c>
      <c r="BK7" s="117">
        <f t="shared" si="1"/>
        <v>0</v>
      </c>
      <c r="BL7" s="117">
        <f t="shared" si="1"/>
        <v>0</v>
      </c>
      <c r="BM7" s="117">
        <f t="shared" si="1"/>
        <v>0</v>
      </c>
      <c r="BN7" s="117">
        <f t="shared" si="1"/>
        <v>0</v>
      </c>
      <c r="BO7" s="117">
        <f t="shared" si="1"/>
        <v>0</v>
      </c>
      <c r="BP7" s="117">
        <f t="shared" si="1"/>
        <v>0</v>
      </c>
      <c r="BQ7" s="117">
        <f t="shared" si="1"/>
        <v>0</v>
      </c>
      <c r="BR7" s="117">
        <f t="shared" ref="BR7:CM7" si="2">SUM(BR8:BR15)</f>
        <v>0</v>
      </c>
      <c r="BS7" s="117">
        <f t="shared" si="2"/>
        <v>0</v>
      </c>
      <c r="BT7" s="117">
        <f t="shared" si="2"/>
        <v>0</v>
      </c>
      <c r="BU7" s="117">
        <f t="shared" si="2"/>
        <v>0</v>
      </c>
      <c r="BV7" s="117">
        <f t="shared" si="2"/>
        <v>0</v>
      </c>
      <c r="BW7" s="117">
        <f t="shared" si="2"/>
        <v>0</v>
      </c>
      <c r="BX7" s="117">
        <f t="shared" si="2"/>
        <v>0</v>
      </c>
      <c r="BY7" s="117">
        <f t="shared" si="2"/>
        <v>0</v>
      </c>
      <c r="BZ7" s="117">
        <f t="shared" si="2"/>
        <v>0</v>
      </c>
      <c r="CA7" s="117">
        <f t="shared" si="2"/>
        <v>0</v>
      </c>
      <c r="CB7" s="117">
        <f t="shared" si="2"/>
        <v>0</v>
      </c>
      <c r="CC7" s="117">
        <f t="shared" si="2"/>
        <v>0</v>
      </c>
      <c r="CD7" s="117">
        <f t="shared" si="2"/>
        <v>0</v>
      </c>
      <c r="CE7" s="117">
        <f t="shared" si="2"/>
        <v>0</v>
      </c>
      <c r="CF7" s="117">
        <f t="shared" si="2"/>
        <v>0</v>
      </c>
      <c r="CG7" s="117">
        <f t="shared" si="2"/>
        <v>0</v>
      </c>
      <c r="CH7" s="117">
        <f t="shared" si="2"/>
        <v>0</v>
      </c>
      <c r="CI7" s="117">
        <f t="shared" si="2"/>
        <v>0</v>
      </c>
      <c r="CJ7" s="117">
        <f t="shared" si="2"/>
        <v>0</v>
      </c>
      <c r="CK7" s="117">
        <f t="shared" si="2"/>
        <v>0</v>
      </c>
      <c r="CL7" s="117">
        <f t="shared" si="2"/>
        <v>0</v>
      </c>
      <c r="CM7" s="117">
        <f t="shared" si="2"/>
        <v>0</v>
      </c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50"/>
    </row>
    <row r="8" ht="19.5" customHeight="1" spans="1:113">
      <c r="A8" s="84" t="s">
        <v>83</v>
      </c>
      <c r="B8" s="84" t="s">
        <v>84</v>
      </c>
      <c r="C8" s="84" t="s">
        <v>85</v>
      </c>
      <c r="D8" s="84" t="s">
        <v>87</v>
      </c>
      <c r="E8" s="108">
        <f>F8+T8+AV8</f>
        <v>907012</v>
      </c>
      <c r="F8" s="108">
        <f>SUM(G8:S8)</f>
        <v>537180</v>
      </c>
      <c r="G8" s="119">
        <v>250250</v>
      </c>
      <c r="H8" s="108">
        <v>236520</v>
      </c>
      <c r="I8" s="108">
        <v>40200</v>
      </c>
      <c r="J8" s="108"/>
      <c r="K8" s="108"/>
      <c r="L8" s="108"/>
      <c r="M8" s="108"/>
      <c r="N8" s="108"/>
      <c r="O8" s="108"/>
      <c r="P8" s="108">
        <v>10210</v>
      </c>
      <c r="Q8" s="108"/>
      <c r="R8" s="108"/>
      <c r="S8" s="108"/>
      <c r="T8" s="108">
        <f>SUM(U8:AU8)</f>
        <v>362922</v>
      </c>
      <c r="U8" s="108">
        <v>225801</v>
      </c>
      <c r="V8" s="108"/>
      <c r="W8" s="108"/>
      <c r="X8" s="108"/>
      <c r="Y8" s="108"/>
      <c r="Z8" s="108"/>
      <c r="AA8" s="108">
        <v>15021</v>
      </c>
      <c r="AB8" s="108"/>
      <c r="AC8" s="108"/>
      <c r="AD8" s="108">
        <v>56820</v>
      </c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>
        <v>65280</v>
      </c>
      <c r="AS8" s="108"/>
      <c r="AT8" s="108"/>
      <c r="AU8" s="108"/>
      <c r="AV8" s="108">
        <f>BC8+BE8</f>
        <v>6910</v>
      </c>
      <c r="AW8" s="108"/>
      <c r="AX8" s="108"/>
      <c r="AY8" s="108"/>
      <c r="AZ8" s="108"/>
      <c r="BA8" s="108"/>
      <c r="BB8" s="108"/>
      <c r="BC8" s="108">
        <v>6850</v>
      </c>
      <c r="BD8" s="108"/>
      <c r="BE8" s="108">
        <v>60</v>
      </c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36"/>
    </row>
    <row r="9" ht="19.5" customHeight="1" spans="1:113">
      <c r="A9" s="84" t="s">
        <v>83</v>
      </c>
      <c r="B9" s="84" t="s">
        <v>84</v>
      </c>
      <c r="C9" s="84" t="s">
        <v>88</v>
      </c>
      <c r="D9" s="84" t="s">
        <v>89</v>
      </c>
      <c r="E9" s="108">
        <f>F9+T9+AV9</f>
        <v>791175.1</v>
      </c>
      <c r="F9" s="108">
        <f>SUM(G9:S9)</f>
        <v>642997.1</v>
      </c>
      <c r="G9" s="120">
        <v>232150</v>
      </c>
      <c r="H9" s="120">
        <v>246534</v>
      </c>
      <c r="I9" s="120"/>
      <c r="J9" s="120"/>
      <c r="K9" s="119">
        <v>153248.16</v>
      </c>
      <c r="L9" s="120"/>
      <c r="M9" s="120"/>
      <c r="N9" s="120"/>
      <c r="O9" s="120"/>
      <c r="P9" s="120">
        <v>11064.94</v>
      </c>
      <c r="Q9" s="120"/>
      <c r="R9" s="120"/>
      <c r="S9" s="120"/>
      <c r="T9" s="108">
        <f>SUM(U9:AU9)</f>
        <v>140828</v>
      </c>
      <c r="U9" s="120">
        <v>72949</v>
      </c>
      <c r="V9" s="120"/>
      <c r="W9" s="120"/>
      <c r="X9" s="120"/>
      <c r="Y9" s="120"/>
      <c r="Z9" s="120"/>
      <c r="AA9" s="120">
        <v>14583</v>
      </c>
      <c r="AB9" s="128"/>
      <c r="AC9" s="120"/>
      <c r="AD9" s="120">
        <v>23576</v>
      </c>
      <c r="AE9" s="120"/>
      <c r="AF9" s="120"/>
      <c r="AG9" s="120"/>
      <c r="AH9" s="120"/>
      <c r="AI9" s="120"/>
      <c r="AJ9" s="120"/>
      <c r="AK9" s="121"/>
      <c r="AL9" s="120"/>
      <c r="AM9" s="120"/>
      <c r="AN9" s="120"/>
      <c r="AO9" s="120"/>
      <c r="AP9" s="120"/>
      <c r="AQ9" s="120"/>
      <c r="AR9" s="120">
        <v>29720</v>
      </c>
      <c r="AS9" s="120"/>
      <c r="AT9" s="120"/>
      <c r="AU9" s="120"/>
      <c r="AV9" s="121">
        <f>BC9</f>
        <v>7350</v>
      </c>
      <c r="AW9" s="120"/>
      <c r="AX9" s="120"/>
      <c r="AY9" s="120"/>
      <c r="AZ9" s="120"/>
      <c r="BA9" s="120"/>
      <c r="BB9" s="120"/>
      <c r="BC9" s="120">
        <v>7350</v>
      </c>
      <c r="BD9" s="121"/>
      <c r="BE9" s="120"/>
      <c r="BF9" s="121"/>
      <c r="BG9" s="121"/>
      <c r="BH9" s="120"/>
      <c r="BI9" s="121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1"/>
      <c r="BU9" s="120"/>
      <c r="BV9" s="120"/>
      <c r="BW9" s="120"/>
      <c r="BX9" s="120"/>
      <c r="BY9" s="120"/>
      <c r="BZ9" s="120"/>
      <c r="CA9" s="121"/>
      <c r="CB9" s="120"/>
      <c r="CC9" s="120"/>
      <c r="CD9" s="121"/>
      <c r="CE9" s="120"/>
      <c r="CF9" s="120"/>
      <c r="CG9" s="120"/>
      <c r="CH9" s="120"/>
      <c r="CI9" s="120"/>
      <c r="CJ9" s="120"/>
      <c r="CK9" s="120"/>
      <c r="CL9" s="121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50"/>
    </row>
    <row r="10" ht="19.5" customHeight="1" spans="1:113">
      <c r="A10" s="84" t="s">
        <v>90</v>
      </c>
      <c r="B10" s="84" t="s">
        <v>91</v>
      </c>
      <c r="C10" s="84" t="s">
        <v>91</v>
      </c>
      <c r="D10" s="84" t="s">
        <v>92</v>
      </c>
      <c r="E10" s="108">
        <f t="shared" ref="E10:E15" si="3">F10+T10+AV10</f>
        <v>187449.47</v>
      </c>
      <c r="F10" s="108">
        <f t="shared" ref="F10:F15" si="4">SUM(G10:S10)</f>
        <v>187449.47</v>
      </c>
      <c r="G10" s="120"/>
      <c r="H10" s="120"/>
      <c r="I10" s="120"/>
      <c r="J10" s="120"/>
      <c r="K10" s="120"/>
      <c r="L10" s="120">
        <v>187449.47</v>
      </c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  <c r="AL10" s="120"/>
      <c r="AM10" s="120"/>
      <c r="AN10" s="120"/>
      <c r="AO10" s="120"/>
      <c r="AP10" s="120"/>
      <c r="AQ10" s="120"/>
      <c r="AR10" s="120"/>
      <c r="AS10" s="120"/>
      <c r="AT10" s="120"/>
      <c r="AU10" s="121"/>
      <c r="AV10" s="120"/>
      <c r="AW10" s="120"/>
      <c r="AX10" s="120"/>
      <c r="AY10" s="121"/>
      <c r="AZ10" s="121"/>
      <c r="BA10" s="120"/>
      <c r="BB10" s="120"/>
      <c r="BC10" s="120"/>
      <c r="BD10" s="120"/>
      <c r="BE10" s="120"/>
      <c r="BF10" s="120"/>
      <c r="BG10" s="120"/>
      <c r="BH10" s="120"/>
      <c r="BI10" s="121"/>
      <c r="BJ10" s="121"/>
      <c r="BK10" s="121"/>
      <c r="BL10" s="121"/>
      <c r="BM10" s="121"/>
      <c r="BN10" s="120"/>
      <c r="BO10" s="121"/>
      <c r="BP10" s="120"/>
      <c r="BQ10" s="120"/>
      <c r="BR10" s="120"/>
      <c r="BS10" s="121"/>
      <c r="BT10" s="120"/>
      <c r="BU10" s="120"/>
      <c r="BV10" s="121"/>
      <c r="BW10" s="121"/>
      <c r="BX10" s="121"/>
      <c r="BY10" s="121"/>
      <c r="BZ10" s="120"/>
      <c r="CA10" s="120"/>
      <c r="CB10" s="120"/>
      <c r="CC10" s="120"/>
      <c r="CD10" s="121"/>
      <c r="CE10" s="120"/>
      <c r="CF10" s="120"/>
      <c r="CG10" s="120"/>
      <c r="CH10" s="120"/>
      <c r="CI10" s="120"/>
      <c r="CJ10" s="120"/>
      <c r="CK10" s="120"/>
      <c r="CL10" s="121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54"/>
    </row>
    <row r="11" ht="19.5" customHeight="1" spans="1:113">
      <c r="A11" s="84" t="s">
        <v>90</v>
      </c>
      <c r="B11" s="84" t="s">
        <v>91</v>
      </c>
      <c r="C11" s="84" t="s">
        <v>93</v>
      </c>
      <c r="D11" s="84" t="s">
        <v>94</v>
      </c>
      <c r="E11" s="108">
        <f t="shared" si="3"/>
        <v>93553.37</v>
      </c>
      <c r="F11" s="108">
        <f t="shared" si="4"/>
        <v>93553.37</v>
      </c>
      <c r="G11" s="120"/>
      <c r="H11" s="120"/>
      <c r="I11" s="120"/>
      <c r="J11" s="120"/>
      <c r="K11" s="120"/>
      <c r="L11" s="120"/>
      <c r="M11" s="120">
        <v>93553.37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1"/>
      <c r="AZ11" s="121"/>
      <c r="BA11" s="120"/>
      <c r="BB11" s="120"/>
      <c r="BC11" s="120"/>
      <c r="BD11" s="120"/>
      <c r="BE11" s="120"/>
      <c r="BF11" s="120"/>
      <c r="BG11" s="120"/>
      <c r="BH11" s="120"/>
      <c r="BI11" s="121"/>
      <c r="BJ11" s="121"/>
      <c r="BK11" s="121"/>
      <c r="BL11" s="121"/>
      <c r="BM11" s="121"/>
      <c r="BN11" s="120"/>
      <c r="BO11" s="121"/>
      <c r="BP11" s="120"/>
      <c r="BQ11" s="120"/>
      <c r="BR11" s="120"/>
      <c r="BS11" s="120"/>
      <c r="BT11" s="120"/>
      <c r="BU11" s="120"/>
      <c r="BV11" s="121"/>
      <c r="BW11" s="121"/>
      <c r="BX11" s="121"/>
      <c r="BY11" s="121"/>
      <c r="BZ11" s="120"/>
      <c r="CA11" s="120"/>
      <c r="CB11" s="120"/>
      <c r="CC11" s="120"/>
      <c r="CD11" s="121"/>
      <c r="CE11" s="120"/>
      <c r="CF11" s="120"/>
      <c r="CG11" s="120"/>
      <c r="CH11" s="120"/>
      <c r="CI11" s="120"/>
      <c r="CJ11" s="120"/>
      <c r="CK11" s="120"/>
      <c r="CL11" s="121"/>
      <c r="CM11" s="121"/>
      <c r="CN11" s="120"/>
      <c r="CO11" s="121"/>
      <c r="CP11" s="121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1"/>
      <c r="DH11" s="120"/>
      <c r="DI11" s="54"/>
    </row>
    <row r="12" ht="19.5" customHeight="1" spans="1:113">
      <c r="A12" s="84" t="s">
        <v>95</v>
      </c>
      <c r="B12" s="84" t="s">
        <v>96</v>
      </c>
      <c r="C12" s="84" t="s">
        <v>85</v>
      </c>
      <c r="D12" s="84" t="s">
        <v>97</v>
      </c>
      <c r="E12" s="108">
        <f t="shared" si="3"/>
        <v>45201</v>
      </c>
      <c r="F12" s="108">
        <f t="shared" si="4"/>
        <v>45201</v>
      </c>
      <c r="G12" s="120"/>
      <c r="H12" s="120"/>
      <c r="I12" s="121"/>
      <c r="J12" s="120"/>
      <c r="K12" s="120"/>
      <c r="L12" s="120"/>
      <c r="M12" s="120"/>
      <c r="N12" s="126">
        <v>45201</v>
      </c>
      <c r="O12" s="120"/>
      <c r="P12" s="120"/>
      <c r="Q12" s="120"/>
      <c r="R12" s="120"/>
      <c r="S12" s="120"/>
      <c r="T12" s="120"/>
      <c r="U12" s="127"/>
      <c r="V12" s="127"/>
      <c r="W12" s="127"/>
      <c r="X12" s="127"/>
      <c r="Y12" s="120"/>
      <c r="Z12" s="121"/>
      <c r="AA12" s="120"/>
      <c r="AB12" s="120"/>
      <c r="AC12" s="120"/>
      <c r="AD12" s="120"/>
      <c r="AE12" s="120"/>
      <c r="AF12" s="120"/>
      <c r="AG12" s="120"/>
      <c r="AH12" s="120"/>
      <c r="AI12" s="121"/>
      <c r="AJ12" s="121"/>
      <c r="AK12" s="120"/>
      <c r="AL12" s="120"/>
      <c r="AM12" s="120"/>
      <c r="AN12" s="120"/>
      <c r="AO12" s="120"/>
      <c r="AP12" s="121"/>
      <c r="AQ12" s="120"/>
      <c r="AR12" s="120"/>
      <c r="AS12" s="120"/>
      <c r="AT12" s="120"/>
      <c r="AU12" s="120"/>
      <c r="AV12" s="120"/>
      <c r="AW12" s="120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0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0"/>
      <c r="CB12" s="120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0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54"/>
    </row>
    <row r="13" ht="19.5" customHeight="1" spans="1:113">
      <c r="A13" s="84" t="s">
        <v>95</v>
      </c>
      <c r="B13" s="84" t="s">
        <v>96</v>
      </c>
      <c r="C13" s="84" t="s">
        <v>98</v>
      </c>
      <c r="D13" s="84" t="s">
        <v>99</v>
      </c>
      <c r="E13" s="108">
        <f t="shared" si="3"/>
        <v>36808.15</v>
      </c>
      <c r="F13" s="108">
        <f t="shared" si="4"/>
        <v>36808.15</v>
      </c>
      <c r="G13" s="120"/>
      <c r="H13" s="121"/>
      <c r="I13" s="121"/>
      <c r="J13" s="120"/>
      <c r="K13" s="120"/>
      <c r="L13" s="120"/>
      <c r="M13" s="120"/>
      <c r="N13" s="120">
        <v>36808.15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0"/>
      <c r="AS13" s="120"/>
      <c r="AT13" s="120"/>
      <c r="AU13" s="120"/>
      <c r="AV13" s="120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0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0"/>
      <c r="CB13" s="120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54"/>
    </row>
    <row r="14" ht="19.5" customHeight="1" spans="1:113">
      <c r="A14" s="84" t="s">
        <v>95</v>
      </c>
      <c r="B14" s="84" t="s">
        <v>96</v>
      </c>
      <c r="C14" s="84" t="s">
        <v>100</v>
      </c>
      <c r="D14" s="84" t="s">
        <v>101</v>
      </c>
      <c r="E14" s="108">
        <f t="shared" si="3"/>
        <v>35121.25</v>
      </c>
      <c r="F14" s="108">
        <f t="shared" si="4"/>
        <v>35121.25</v>
      </c>
      <c r="G14" s="120"/>
      <c r="H14" s="121"/>
      <c r="I14" s="121"/>
      <c r="J14" s="120"/>
      <c r="K14" s="120"/>
      <c r="L14" s="120"/>
      <c r="M14" s="120"/>
      <c r="N14" s="120"/>
      <c r="O14" s="120">
        <v>35121.25</v>
      </c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0"/>
      <c r="AS14" s="120"/>
      <c r="AT14" s="120"/>
      <c r="AU14" s="120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0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54"/>
    </row>
    <row r="15" ht="19.5" customHeight="1" spans="1:113">
      <c r="A15" s="84" t="s">
        <v>102</v>
      </c>
      <c r="B15" s="84" t="s">
        <v>98</v>
      </c>
      <c r="C15" s="84" t="s">
        <v>85</v>
      </c>
      <c r="D15" s="84" t="s">
        <v>103</v>
      </c>
      <c r="E15" s="108">
        <f t="shared" si="3"/>
        <v>188796.26</v>
      </c>
      <c r="F15" s="108">
        <f t="shared" si="4"/>
        <v>188796.26</v>
      </c>
      <c r="G15" s="120"/>
      <c r="H15" s="121"/>
      <c r="I15" s="121"/>
      <c r="J15" s="120"/>
      <c r="K15" s="120"/>
      <c r="L15" s="120"/>
      <c r="M15" s="120"/>
      <c r="N15" s="120"/>
      <c r="O15" s="120"/>
      <c r="P15" s="120"/>
      <c r="Q15" s="120">
        <v>188796.26</v>
      </c>
      <c r="R15" s="120"/>
      <c r="S15" s="120"/>
      <c r="T15" s="120"/>
      <c r="U15" s="120"/>
      <c r="V15" s="121"/>
      <c r="W15" s="121"/>
      <c r="X15" s="121"/>
      <c r="Y15" s="120"/>
      <c r="Z15" s="120"/>
      <c r="AA15" s="120"/>
      <c r="AB15" s="120"/>
      <c r="AC15" s="120"/>
      <c r="AD15" s="121"/>
      <c r="AE15" s="121"/>
      <c r="AF15" s="120"/>
      <c r="AG15" s="120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0"/>
      <c r="AS15" s="120"/>
      <c r="AT15" s="120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0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54"/>
    </row>
    <row r="16" ht="19.5" customHeight="1" spans="1:113">
      <c r="A16" s="54"/>
      <c r="B16" s="122"/>
      <c r="C16" s="122"/>
      <c r="D16" s="123"/>
      <c r="E16" s="54"/>
      <c r="F16" s="54"/>
      <c r="G16" s="50"/>
      <c r="H16" s="55"/>
      <c r="I16" s="50"/>
      <c r="J16" s="55"/>
      <c r="K16" s="55"/>
      <c r="L16" s="55"/>
      <c r="M16" s="54"/>
      <c r="N16" s="54"/>
      <c r="O16" s="54"/>
      <c r="P16" s="54"/>
      <c r="Q16" s="54"/>
      <c r="R16" s="54"/>
      <c r="S16" s="54"/>
      <c r="T16" s="54"/>
      <c r="U16" s="54"/>
      <c r="V16" s="50"/>
      <c r="W16" s="50"/>
      <c r="X16" s="50"/>
      <c r="Y16" s="54"/>
      <c r="Z16" s="54"/>
      <c r="AA16" s="54"/>
      <c r="AB16" s="54"/>
      <c r="AC16" s="54"/>
      <c r="AD16" s="50"/>
      <c r="AE16" s="55"/>
      <c r="AF16" s="122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</row>
    <row r="17" ht="19.5" customHeight="1" spans="1:113">
      <c r="A17" s="54"/>
      <c r="B17" s="54"/>
      <c r="C17" s="54"/>
      <c r="D17" s="54"/>
      <c r="E17" s="54"/>
      <c r="F17" s="54"/>
      <c r="G17" s="50"/>
      <c r="H17" s="50"/>
      <c r="I17" s="55"/>
      <c r="J17" s="50"/>
      <c r="K17" s="50"/>
      <c r="L17" s="55"/>
      <c r="M17" s="54"/>
      <c r="N17" s="54"/>
      <c r="O17" s="54"/>
      <c r="P17" s="54"/>
      <c r="Q17" s="54"/>
      <c r="R17" s="54"/>
      <c r="S17" s="54"/>
      <c r="T17" s="54"/>
      <c r="U17" s="54"/>
      <c r="V17" s="50"/>
      <c r="W17" s="50"/>
      <c r="X17" s="50"/>
      <c r="Y17" s="54"/>
      <c r="Z17" s="54"/>
      <c r="AA17" s="54"/>
      <c r="AB17" s="54"/>
      <c r="AC17" s="54"/>
      <c r="AD17" s="50"/>
      <c r="AE17" s="55"/>
      <c r="AF17" s="122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</row>
    <row r="18" ht="19.5" customHeight="1" spans="1:113">
      <c r="A18" s="54"/>
      <c r="B18" s="54"/>
      <c r="C18" s="54"/>
      <c r="D18" s="54"/>
      <c r="E18" s="54"/>
      <c r="F18" s="54"/>
      <c r="G18" s="50"/>
      <c r="H18" s="50"/>
      <c r="I18" s="55"/>
      <c r="J18" s="50"/>
      <c r="K18" s="50"/>
      <c r="L18" s="50"/>
      <c r="M18" s="54"/>
      <c r="N18" s="54"/>
      <c r="O18" s="54"/>
      <c r="P18" s="54"/>
      <c r="Q18" s="54"/>
      <c r="R18" s="54"/>
      <c r="S18" s="54"/>
      <c r="T18" s="54"/>
      <c r="U18" s="54"/>
      <c r="V18" s="50"/>
      <c r="W18" s="50"/>
      <c r="X18" s="50"/>
      <c r="Y18" s="54"/>
      <c r="Z18" s="54"/>
      <c r="AA18" s="54"/>
      <c r="AB18" s="54"/>
      <c r="AC18" s="54"/>
      <c r="AD18" s="50"/>
      <c r="AE18" s="55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</row>
    <row r="19" ht="19.5" customHeight="1" spans="1:113">
      <c r="A19" s="54"/>
      <c r="B19" s="54"/>
      <c r="C19" s="54"/>
      <c r="D19" s="54"/>
      <c r="E19" s="54"/>
      <c r="F19" s="54"/>
      <c r="G19" s="50"/>
      <c r="H19" s="50"/>
      <c r="I19" s="55"/>
      <c r="J19" s="50"/>
      <c r="K19" s="50"/>
      <c r="L19" s="50"/>
      <c r="M19" s="54"/>
      <c r="N19" s="54"/>
      <c r="O19" s="54"/>
      <c r="P19" s="54"/>
      <c r="Q19" s="54"/>
      <c r="R19" s="54"/>
      <c r="S19" s="54"/>
      <c r="T19" s="54"/>
      <c r="U19" s="54"/>
      <c r="V19" s="50"/>
      <c r="W19" s="50"/>
      <c r="X19" s="50"/>
      <c r="Y19" s="54"/>
      <c r="Z19" s="54"/>
      <c r="AA19" s="54"/>
      <c r="AB19" s="54"/>
      <c r="AC19" s="54"/>
      <c r="AD19" s="50"/>
      <c r="AE19" s="55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</row>
    <row r="20" ht="19.5" customHeight="1" spans="1:113">
      <c r="A20" s="50"/>
      <c r="B20" s="50"/>
      <c r="C20" s="50"/>
      <c r="D20" s="50"/>
      <c r="E20" s="50"/>
      <c r="F20" s="54"/>
      <c r="G20" s="50"/>
      <c r="H20" s="50"/>
      <c r="I20" s="55"/>
      <c r="J20" s="50"/>
      <c r="K20" s="50"/>
      <c r="L20" s="50"/>
      <c r="M20" s="54"/>
      <c r="N20" s="54"/>
      <c r="O20" s="54"/>
      <c r="P20" s="54"/>
      <c r="Q20" s="54"/>
      <c r="R20" s="54"/>
      <c r="S20" s="54"/>
      <c r="T20" s="54"/>
      <c r="U20" s="54"/>
      <c r="V20" s="50"/>
      <c r="W20" s="50"/>
      <c r="X20" s="50"/>
      <c r="Y20" s="54"/>
      <c r="Z20" s="54"/>
      <c r="AA20" s="54"/>
      <c r="AB20" s="54"/>
      <c r="AC20" s="54"/>
      <c r="AD20" s="50"/>
      <c r="AE20" s="50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</row>
    <row r="21" ht="19.5" customHeight="1" spans="1:113">
      <c r="A21" s="52"/>
      <c r="B21" s="52"/>
      <c r="C21" s="52"/>
      <c r="D21" s="52"/>
      <c r="E21" s="50"/>
      <c r="F21" s="54"/>
      <c r="G21" s="50"/>
      <c r="H21" s="50"/>
      <c r="I21" s="50"/>
      <c r="J21" s="50"/>
      <c r="K21" s="50"/>
      <c r="L21" s="50"/>
      <c r="M21" s="54"/>
      <c r="N21" s="54"/>
      <c r="O21" s="54"/>
      <c r="P21" s="54"/>
      <c r="Q21" s="54"/>
      <c r="R21" s="54"/>
      <c r="S21" s="54"/>
      <c r="T21" s="54"/>
      <c r="U21" s="54"/>
      <c r="V21" s="50"/>
      <c r="W21" s="50"/>
      <c r="X21" s="50"/>
      <c r="Y21" s="54"/>
      <c r="Z21" s="54"/>
      <c r="AA21" s="54"/>
      <c r="AB21" s="54"/>
      <c r="AC21" s="54"/>
      <c r="AD21" s="50"/>
      <c r="AE21" s="5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</row>
    <row r="22" ht="19.5" customHeight="1" spans="1:113">
      <c r="A22" s="124"/>
      <c r="B22" s="124"/>
      <c r="C22" s="124"/>
      <c r="D22" s="124"/>
      <c r="E22" s="124"/>
      <c r="F22" s="125"/>
      <c r="G22" s="124"/>
      <c r="H22" s="124"/>
      <c r="I22" s="124"/>
      <c r="J22" s="124"/>
      <c r="K22" s="124"/>
      <c r="L22" s="124"/>
      <c r="M22" s="125"/>
      <c r="N22" s="125"/>
      <c r="O22" s="125"/>
      <c r="P22" s="125"/>
      <c r="Q22" s="125"/>
      <c r="R22" s="125"/>
      <c r="S22" s="125"/>
      <c r="T22" s="125"/>
      <c r="U22" s="125"/>
      <c r="V22" s="124"/>
      <c r="W22" s="124"/>
      <c r="X22" s="124"/>
      <c r="Y22" s="125"/>
      <c r="Z22" s="125"/>
      <c r="AA22" s="125"/>
      <c r="AB22" s="125"/>
      <c r="AC22" s="129"/>
      <c r="AD22" s="124"/>
      <c r="AE22" s="124"/>
      <c r="AF22" s="125"/>
      <c r="AG22" s="125"/>
      <c r="AH22" s="125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</row>
    <row r="23" ht="19.5" customHeight="1" spans="1:113">
      <c r="A23" s="125"/>
      <c r="B23" s="125"/>
      <c r="C23" s="125"/>
      <c r="D23" s="125"/>
      <c r="E23" s="125"/>
      <c r="F23" s="125"/>
      <c r="G23" s="124"/>
      <c r="H23" s="124"/>
      <c r="I23" s="124"/>
      <c r="J23" s="124"/>
      <c r="K23" s="124"/>
      <c r="L23" s="124"/>
      <c r="M23" s="125"/>
      <c r="N23" s="125"/>
      <c r="O23" s="125"/>
      <c r="P23" s="125"/>
      <c r="Q23" s="125"/>
      <c r="R23" s="125"/>
      <c r="S23" s="125"/>
      <c r="T23" s="125"/>
      <c r="U23" s="125"/>
      <c r="V23" s="124"/>
      <c r="W23" s="124"/>
      <c r="X23" s="124"/>
      <c r="Y23" s="125"/>
      <c r="Z23" s="125"/>
      <c r="AA23" s="125"/>
      <c r="AB23" s="125"/>
      <c r="AC23" s="125"/>
      <c r="AD23" s="124"/>
      <c r="AE23" s="124"/>
      <c r="AF23" s="125"/>
      <c r="AG23" s="125"/>
      <c r="AH23" s="125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</row>
    <row r="24" ht="19.5" customHeight="1" spans="1:113">
      <c r="A24" s="125"/>
      <c r="B24" s="125"/>
      <c r="C24" s="125"/>
      <c r="D24" s="125"/>
      <c r="E24" s="125"/>
      <c r="F24" s="125"/>
      <c r="G24" s="124"/>
      <c r="H24" s="124"/>
      <c r="I24" s="124"/>
      <c r="J24" s="124"/>
      <c r="K24" s="124"/>
      <c r="L24" s="124"/>
      <c r="M24" s="125"/>
      <c r="N24" s="125"/>
      <c r="O24" s="125"/>
      <c r="P24" s="125"/>
      <c r="Q24" s="125"/>
      <c r="R24" s="125"/>
      <c r="S24" s="125"/>
      <c r="T24" s="125"/>
      <c r="U24" s="125"/>
      <c r="V24" s="124"/>
      <c r="W24" s="124"/>
      <c r="X24" s="124"/>
      <c r="Y24" s="125"/>
      <c r="Z24" s="125"/>
      <c r="AA24" s="125"/>
      <c r="AB24" s="125"/>
      <c r="AC24" s="125"/>
      <c r="AD24" s="124"/>
      <c r="AE24" s="124"/>
      <c r="AF24" s="125"/>
      <c r="AG24" s="125"/>
      <c r="AH24" s="125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</row>
    <row r="25" ht="19.5" customHeight="1" spans="1:113">
      <c r="A25" s="125"/>
      <c r="B25" s="125"/>
      <c r="C25" s="125"/>
      <c r="D25" s="125"/>
      <c r="E25" s="125"/>
      <c r="F25" s="125"/>
      <c r="G25" s="124"/>
      <c r="H25" s="124"/>
      <c r="I25" s="124"/>
      <c r="J25" s="124"/>
      <c r="K25" s="124"/>
      <c r="L25" s="124"/>
      <c r="M25" s="125"/>
      <c r="N25" s="125"/>
      <c r="O25" s="125"/>
      <c r="P25" s="125"/>
      <c r="Q25" s="125"/>
      <c r="R25" s="125"/>
      <c r="S25" s="125"/>
      <c r="T25" s="125"/>
      <c r="U25" s="125"/>
      <c r="V25" s="124"/>
      <c r="W25" s="124"/>
      <c r="X25" s="124"/>
      <c r="Y25" s="125"/>
      <c r="Z25" s="125"/>
      <c r="AA25" s="125"/>
      <c r="AB25" s="125"/>
      <c r="AC25" s="125"/>
      <c r="AD25" s="124"/>
      <c r="AE25" s="124"/>
      <c r="AF25" s="125"/>
      <c r="AG25" s="125"/>
      <c r="AH25" s="125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</row>
    <row r="26" ht="19.5" customHeight="1" spans="1:113">
      <c r="A26" s="125"/>
      <c r="B26" s="125"/>
      <c r="C26" s="125"/>
      <c r="D26" s="125"/>
      <c r="E26" s="125"/>
      <c r="F26" s="125"/>
      <c r="G26" s="124"/>
      <c r="H26" s="124"/>
      <c r="I26" s="124"/>
      <c r="J26" s="124"/>
      <c r="K26" s="124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4"/>
      <c r="W26" s="124"/>
      <c r="X26" s="124"/>
      <c r="Y26" s="125"/>
      <c r="Z26" s="125"/>
      <c r="AA26" s="125"/>
      <c r="AB26" s="125"/>
      <c r="AC26" s="125"/>
      <c r="AD26" s="124"/>
      <c r="AE26" s="124"/>
      <c r="AF26" s="125"/>
      <c r="AG26" s="125"/>
      <c r="AH26" s="125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</row>
    <row r="27" ht="19.5" customHeight="1" spans="1:113">
      <c r="A27" s="125"/>
      <c r="B27" s="125"/>
      <c r="C27" s="125"/>
      <c r="D27" s="125"/>
      <c r="E27" s="125"/>
      <c r="F27" s="125"/>
      <c r="G27" s="124"/>
      <c r="H27" s="124"/>
      <c r="I27" s="124"/>
      <c r="J27" s="124"/>
      <c r="K27" s="124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4"/>
      <c r="W27" s="124"/>
      <c r="X27" s="124"/>
      <c r="Y27" s="125"/>
      <c r="Z27" s="125"/>
      <c r="AA27" s="125"/>
      <c r="AB27" s="125"/>
      <c r="AC27" s="125"/>
      <c r="AD27" s="124"/>
      <c r="AE27" s="124"/>
      <c r="AF27" s="125"/>
      <c r="AG27" s="125"/>
      <c r="AH27" s="125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</row>
    <row r="28" ht="19.5" customHeight="1" spans="1:113">
      <c r="A28" s="125"/>
      <c r="B28" s="125"/>
      <c r="C28" s="125"/>
      <c r="D28" s="125"/>
      <c r="E28" s="125"/>
      <c r="F28" s="125"/>
      <c r="G28" s="124"/>
      <c r="H28" s="124"/>
      <c r="I28" s="124"/>
      <c r="J28" s="124"/>
      <c r="K28" s="124"/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4"/>
      <c r="W28" s="124"/>
      <c r="X28" s="124"/>
      <c r="Y28" s="125"/>
      <c r="Z28" s="125"/>
      <c r="AA28" s="125"/>
      <c r="AB28" s="125"/>
      <c r="AC28" s="125"/>
      <c r="AD28" s="124"/>
      <c r="AE28" s="124"/>
      <c r="AF28" s="125"/>
      <c r="AG28" s="125"/>
      <c r="AH28" s="125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</row>
    <row r="29" ht="19.5" customHeight="1" spans="1:113">
      <c r="A29" s="125"/>
      <c r="B29" s="125"/>
      <c r="C29" s="125"/>
      <c r="D29" s="125"/>
      <c r="E29" s="125"/>
      <c r="F29" s="125"/>
      <c r="G29" s="124"/>
      <c r="H29" s="124"/>
      <c r="I29" s="124"/>
      <c r="J29" s="124"/>
      <c r="K29" s="124"/>
      <c r="L29" s="124"/>
      <c r="M29" s="125"/>
      <c r="N29" s="125"/>
      <c r="O29" s="125"/>
      <c r="P29" s="125"/>
      <c r="Q29" s="125"/>
      <c r="R29" s="125"/>
      <c r="S29" s="125"/>
      <c r="T29" s="125"/>
      <c r="U29" s="125"/>
      <c r="V29" s="124"/>
      <c r="W29" s="124"/>
      <c r="X29" s="124"/>
      <c r="Y29" s="125"/>
      <c r="Z29" s="125"/>
      <c r="AA29" s="125"/>
      <c r="AB29" s="125"/>
      <c r="AC29" s="125"/>
      <c r="AD29" s="124"/>
      <c r="AE29" s="124"/>
      <c r="AF29" s="125"/>
      <c r="AG29" s="125"/>
      <c r="AH29" s="125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</row>
    <row r="30" ht="19.5" customHeight="1" spans="1:113">
      <c r="A30" s="125"/>
      <c r="B30" s="125"/>
      <c r="C30" s="125"/>
      <c r="D30" s="125"/>
      <c r="E30" s="125"/>
      <c r="F30" s="125"/>
      <c r="G30" s="124"/>
      <c r="H30" s="124"/>
      <c r="I30" s="124"/>
      <c r="J30" s="124"/>
      <c r="K30" s="124"/>
      <c r="L30" s="124"/>
      <c r="M30" s="125"/>
      <c r="N30" s="125"/>
      <c r="O30" s="125"/>
      <c r="P30" s="125"/>
      <c r="Q30" s="125"/>
      <c r="R30" s="125"/>
      <c r="S30" s="125"/>
      <c r="T30" s="125"/>
      <c r="U30" s="125"/>
      <c r="V30" s="124"/>
      <c r="W30" s="124"/>
      <c r="X30" s="124"/>
      <c r="Y30" s="125"/>
      <c r="Z30" s="125"/>
      <c r="AA30" s="125"/>
      <c r="AB30" s="125"/>
      <c r="AC30" s="125"/>
      <c r="AD30" s="124"/>
      <c r="AE30" s="124"/>
      <c r="AF30" s="125"/>
      <c r="AG30" s="125"/>
      <c r="AH30" s="125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</row>
    <row r="31" ht="19.5" customHeight="1" spans="1:113">
      <c r="A31" s="125"/>
      <c r="B31" s="125"/>
      <c r="C31" s="125"/>
      <c r="D31" s="125"/>
      <c r="E31" s="125"/>
      <c r="F31" s="125"/>
      <c r="G31" s="124"/>
      <c r="H31" s="124"/>
      <c r="I31" s="124"/>
      <c r="J31" s="124"/>
      <c r="K31" s="124"/>
      <c r="L31" s="124"/>
      <c r="M31" s="125"/>
      <c r="N31" s="125"/>
      <c r="O31" s="125"/>
      <c r="P31" s="125"/>
      <c r="Q31" s="125"/>
      <c r="R31" s="125"/>
      <c r="S31" s="125"/>
      <c r="T31" s="125"/>
      <c r="U31" s="125"/>
      <c r="V31" s="124"/>
      <c r="W31" s="124"/>
      <c r="X31" s="124"/>
      <c r="Y31" s="125"/>
      <c r="Z31" s="125"/>
      <c r="AA31" s="125"/>
      <c r="AB31" s="125"/>
      <c r="AC31" s="125"/>
      <c r="AD31" s="124"/>
      <c r="AE31" s="124"/>
      <c r="AF31" s="125"/>
      <c r="AG31" s="125"/>
      <c r="AH31" s="125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</row>
    <row r="32" ht="19.5" customHeight="1" spans="1:113">
      <c r="A32" s="125"/>
      <c r="B32" s="125"/>
      <c r="C32" s="125"/>
      <c r="D32" s="125"/>
      <c r="E32" s="125"/>
      <c r="F32" s="125"/>
      <c r="G32" s="124"/>
      <c r="H32" s="124"/>
      <c r="I32" s="124"/>
      <c r="J32" s="124"/>
      <c r="K32" s="124"/>
      <c r="L32" s="124"/>
      <c r="M32" s="125"/>
      <c r="N32" s="125"/>
      <c r="O32" s="125"/>
      <c r="P32" s="125"/>
      <c r="Q32" s="125"/>
      <c r="R32" s="125"/>
      <c r="S32" s="125"/>
      <c r="T32" s="125"/>
      <c r="U32" s="125"/>
      <c r="V32" s="124"/>
      <c r="W32" s="124"/>
      <c r="X32" s="124"/>
      <c r="Y32" s="125"/>
      <c r="Z32" s="125"/>
      <c r="AA32" s="125"/>
      <c r="AB32" s="125"/>
      <c r="AC32" s="125"/>
      <c r="AD32" s="124"/>
      <c r="AE32" s="124"/>
      <c r="AF32" s="125"/>
      <c r="AG32" s="125"/>
      <c r="AH32" s="125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</row>
    <row r="33" ht="19.5" customHeight="1" spans="1:113">
      <c r="A33" s="125"/>
      <c r="B33" s="125"/>
      <c r="C33" s="125"/>
      <c r="D33" s="125"/>
      <c r="E33" s="125"/>
      <c r="F33" s="125"/>
      <c r="G33" s="124"/>
      <c r="H33" s="124"/>
      <c r="I33" s="124"/>
      <c r="J33" s="124"/>
      <c r="K33" s="124"/>
      <c r="L33" s="124"/>
      <c r="M33" s="125"/>
      <c r="N33" s="125"/>
      <c r="O33" s="125"/>
      <c r="P33" s="125"/>
      <c r="Q33" s="125"/>
      <c r="R33" s="125"/>
      <c r="S33" s="125"/>
      <c r="T33" s="125"/>
      <c r="U33" s="125"/>
      <c r="V33" s="124"/>
      <c r="W33" s="124"/>
      <c r="X33" s="124"/>
      <c r="Y33" s="125"/>
      <c r="Z33" s="125"/>
      <c r="AA33" s="125"/>
      <c r="AB33" s="125"/>
      <c r="AC33" s="125"/>
      <c r="AD33" s="124"/>
      <c r="AE33" s="124"/>
      <c r="AF33" s="125"/>
      <c r="AG33" s="125"/>
      <c r="AH33" s="125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</row>
    <row r="34" ht="19.5" customHeight="1" spans="1:113">
      <c r="A34" s="125"/>
      <c r="B34" s="125"/>
      <c r="C34" s="125"/>
      <c r="D34" s="125"/>
      <c r="E34" s="125"/>
      <c r="F34" s="125"/>
      <c r="G34" s="124"/>
      <c r="H34" s="124"/>
      <c r="I34" s="124"/>
      <c r="J34" s="124"/>
      <c r="K34" s="124"/>
      <c r="L34" s="124"/>
      <c r="M34" s="125"/>
      <c r="N34" s="125"/>
      <c r="O34" s="125"/>
      <c r="P34" s="125"/>
      <c r="Q34" s="125"/>
      <c r="R34" s="125"/>
      <c r="S34" s="125"/>
      <c r="T34" s="125"/>
      <c r="U34" s="125"/>
      <c r="V34" s="124"/>
      <c r="W34" s="124"/>
      <c r="X34" s="124"/>
      <c r="Y34" s="125"/>
      <c r="Z34" s="125"/>
      <c r="AA34" s="125"/>
      <c r="AB34" s="125"/>
      <c r="AC34" s="125"/>
      <c r="AD34" s="124"/>
      <c r="AE34" s="124"/>
      <c r="AF34" s="125"/>
      <c r="AG34" s="125"/>
      <c r="AH34" s="125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K21" sqref="K21"/>
    </sheetView>
  </sheetViews>
  <sheetFormatPr defaultColWidth="9" defaultRowHeight="12.75" customHeight="1" outlineLevelCol="7"/>
  <cols>
    <col min="1" max="1" width="8.16666666666667" style="86" customWidth="1"/>
    <col min="2" max="2" width="5.5" style="86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19.5" customHeight="1" spans="1:8">
      <c r="A1" s="96"/>
      <c r="B1" s="96"/>
      <c r="C1" s="56"/>
      <c r="D1" s="57"/>
      <c r="E1" s="56"/>
      <c r="F1" s="56"/>
      <c r="G1" s="23" t="s">
        <v>280</v>
      </c>
      <c r="H1" s="72"/>
    </row>
    <row r="2" ht="25.5" customHeight="1" spans="1:8">
      <c r="A2" s="20" t="s">
        <v>281</v>
      </c>
      <c r="B2" s="20"/>
      <c r="C2" s="20"/>
      <c r="D2" s="20"/>
      <c r="E2" s="20"/>
      <c r="F2" s="20"/>
      <c r="G2" s="20"/>
      <c r="H2" s="72"/>
    </row>
    <row r="3" ht="19.5" customHeight="1" spans="1:8">
      <c r="A3" s="97" t="s">
        <v>5</v>
      </c>
      <c r="B3" s="98"/>
      <c r="C3" s="21" t="s">
        <v>282</v>
      </c>
      <c r="D3" s="21"/>
      <c r="E3" s="17"/>
      <c r="F3" s="17"/>
      <c r="G3" s="23" t="s">
        <v>6</v>
      </c>
      <c r="H3" s="72"/>
    </row>
    <row r="4" ht="19.5" customHeight="1" spans="1:8">
      <c r="A4" s="24" t="s">
        <v>283</v>
      </c>
      <c r="B4" s="25"/>
      <c r="C4" s="25"/>
      <c r="D4" s="26"/>
      <c r="E4" s="99" t="s">
        <v>106</v>
      </c>
      <c r="F4" s="31"/>
      <c r="G4" s="31"/>
      <c r="H4" s="72"/>
    </row>
    <row r="5" ht="19.5" customHeight="1" spans="1:8">
      <c r="A5" s="24" t="s">
        <v>68</v>
      </c>
      <c r="B5" s="26"/>
      <c r="C5" s="100" t="s">
        <v>69</v>
      </c>
      <c r="D5" s="101" t="s">
        <v>284</v>
      </c>
      <c r="E5" s="31" t="s">
        <v>60</v>
      </c>
      <c r="F5" s="28" t="s">
        <v>285</v>
      </c>
      <c r="G5" s="83" t="s">
        <v>286</v>
      </c>
      <c r="H5" s="72"/>
    </row>
    <row r="6" ht="33.75" customHeight="1" spans="1:8">
      <c r="A6" s="33" t="s">
        <v>80</v>
      </c>
      <c r="B6" s="34" t="s">
        <v>81</v>
      </c>
      <c r="C6" s="102"/>
      <c r="D6" s="103"/>
      <c r="E6" s="37"/>
      <c r="F6" s="38"/>
      <c r="G6" s="65"/>
      <c r="H6" s="72"/>
    </row>
    <row r="7" ht="24" customHeight="1" spans="1:8">
      <c r="A7" s="31"/>
      <c r="B7" s="31"/>
      <c r="C7" s="82"/>
      <c r="D7" s="31" t="s">
        <v>60</v>
      </c>
      <c r="E7" s="31">
        <f>E8</f>
        <v>2185116.6</v>
      </c>
      <c r="F7" s="28">
        <f>F8</f>
        <v>1781366.6</v>
      </c>
      <c r="G7" s="83">
        <f>G8</f>
        <v>403750</v>
      </c>
      <c r="H7" s="72"/>
    </row>
    <row r="8" ht="24" customHeight="1" spans="1:8">
      <c r="A8" s="31"/>
      <c r="B8" s="31"/>
      <c r="C8" s="82">
        <v>106</v>
      </c>
      <c r="D8" s="31" t="s">
        <v>282</v>
      </c>
      <c r="E8" s="31">
        <f>E9+E20+E25</f>
        <v>2185116.6</v>
      </c>
      <c r="F8" s="28">
        <f>F9+F25</f>
        <v>1781366.6</v>
      </c>
      <c r="G8" s="83">
        <f>G20</f>
        <v>403750</v>
      </c>
      <c r="H8" s="72"/>
    </row>
    <row r="9" ht="24" customHeight="1" spans="1:8">
      <c r="A9" s="31">
        <v>301</v>
      </c>
      <c r="B9" s="31"/>
      <c r="C9" s="82"/>
      <c r="D9" s="104" t="s">
        <v>287</v>
      </c>
      <c r="E9" s="28">
        <v>1767106.6</v>
      </c>
      <c r="F9" s="28">
        <v>1767106.6</v>
      </c>
      <c r="G9" s="28"/>
      <c r="H9" s="72"/>
    </row>
    <row r="10" ht="24" customHeight="1" spans="1:8">
      <c r="A10" s="105" t="s">
        <v>288</v>
      </c>
      <c r="B10" s="105" t="s">
        <v>85</v>
      </c>
      <c r="C10" s="106" t="s">
        <v>86</v>
      </c>
      <c r="D10" s="107" t="s">
        <v>289</v>
      </c>
      <c r="E10" s="28">
        <v>482400</v>
      </c>
      <c r="F10" s="28">
        <v>482400</v>
      </c>
      <c r="G10" s="28"/>
      <c r="H10" s="80"/>
    </row>
    <row r="11" ht="24" customHeight="1" spans="1:8">
      <c r="A11" s="105" t="s">
        <v>288</v>
      </c>
      <c r="B11" s="105" t="s">
        <v>98</v>
      </c>
      <c r="C11" s="106" t="s">
        <v>86</v>
      </c>
      <c r="D11" s="107" t="s">
        <v>290</v>
      </c>
      <c r="E11" s="28">
        <v>483054</v>
      </c>
      <c r="F11" s="28">
        <v>483054</v>
      </c>
      <c r="G11" s="28"/>
      <c r="H11" s="72"/>
    </row>
    <row r="12" ht="24" customHeight="1" spans="1:8">
      <c r="A12" s="105" t="s">
        <v>288</v>
      </c>
      <c r="B12" s="105" t="s">
        <v>100</v>
      </c>
      <c r="C12" s="106" t="s">
        <v>86</v>
      </c>
      <c r="D12" s="107" t="s">
        <v>291</v>
      </c>
      <c r="E12" s="28">
        <v>40200</v>
      </c>
      <c r="F12" s="28">
        <v>40200</v>
      </c>
      <c r="G12" s="28"/>
      <c r="H12" s="77"/>
    </row>
    <row r="13" ht="24" customHeight="1" spans="1:8">
      <c r="A13" s="105" t="s">
        <v>288</v>
      </c>
      <c r="B13" s="105" t="s">
        <v>292</v>
      </c>
      <c r="C13" s="106" t="s">
        <v>86</v>
      </c>
      <c r="D13" s="107" t="s">
        <v>293</v>
      </c>
      <c r="E13" s="28">
        <v>153248.16</v>
      </c>
      <c r="F13" s="28">
        <v>153248.16</v>
      </c>
      <c r="G13" s="28"/>
      <c r="H13" s="77"/>
    </row>
    <row r="14" ht="24" customHeight="1" spans="1:8">
      <c r="A14" s="105" t="s">
        <v>288</v>
      </c>
      <c r="B14" s="105" t="s">
        <v>175</v>
      </c>
      <c r="C14" s="106" t="s">
        <v>86</v>
      </c>
      <c r="D14" s="107" t="s">
        <v>294</v>
      </c>
      <c r="E14" s="28">
        <v>187449.47</v>
      </c>
      <c r="F14" s="28">
        <v>187449.47</v>
      </c>
      <c r="G14" s="28"/>
      <c r="H14" s="77"/>
    </row>
    <row r="15" ht="24" customHeight="1" spans="1:8">
      <c r="A15" s="105" t="s">
        <v>288</v>
      </c>
      <c r="B15" s="105" t="s">
        <v>295</v>
      </c>
      <c r="C15" s="106" t="s">
        <v>86</v>
      </c>
      <c r="D15" s="108" t="s">
        <v>296</v>
      </c>
      <c r="E15" s="28">
        <v>93553.37</v>
      </c>
      <c r="F15" s="28">
        <v>93553.37</v>
      </c>
      <c r="G15" s="28"/>
      <c r="H15" s="77"/>
    </row>
    <row r="16" ht="24" customHeight="1" spans="1:8">
      <c r="A16" s="105" t="s">
        <v>288</v>
      </c>
      <c r="B16" s="105" t="s">
        <v>297</v>
      </c>
      <c r="C16" s="106" t="s">
        <v>86</v>
      </c>
      <c r="D16" s="108" t="s">
        <v>298</v>
      </c>
      <c r="E16" s="28">
        <v>82009.15</v>
      </c>
      <c r="F16" s="28">
        <v>82009.15</v>
      </c>
      <c r="G16" s="28"/>
      <c r="H16" s="77"/>
    </row>
    <row r="17" ht="24" customHeight="1" spans="1:8">
      <c r="A17" s="105" t="s">
        <v>288</v>
      </c>
      <c r="B17" s="105" t="s">
        <v>96</v>
      </c>
      <c r="C17" s="106" t="s">
        <v>86</v>
      </c>
      <c r="D17" s="108" t="s">
        <v>299</v>
      </c>
      <c r="E17" s="28">
        <v>35121.25</v>
      </c>
      <c r="F17" s="28">
        <v>35121.25</v>
      </c>
      <c r="G17" s="28"/>
      <c r="H17" s="77"/>
    </row>
    <row r="18" ht="24" customHeight="1" spans="1:8">
      <c r="A18" s="105" t="s">
        <v>288</v>
      </c>
      <c r="B18" s="105" t="s">
        <v>300</v>
      </c>
      <c r="C18" s="106" t="s">
        <v>86</v>
      </c>
      <c r="D18" s="107" t="s">
        <v>301</v>
      </c>
      <c r="E18" s="28">
        <v>21274.94</v>
      </c>
      <c r="F18" s="28">
        <v>21274.94</v>
      </c>
      <c r="G18" s="28"/>
      <c r="H18" s="77"/>
    </row>
    <row r="19" ht="24" customHeight="1" spans="1:7">
      <c r="A19" s="105" t="s">
        <v>288</v>
      </c>
      <c r="B19" s="105" t="s">
        <v>302</v>
      </c>
      <c r="C19" s="106" t="s">
        <v>86</v>
      </c>
      <c r="D19" s="107" t="s">
        <v>303</v>
      </c>
      <c r="E19" s="28">
        <v>188796.26</v>
      </c>
      <c r="F19" s="28">
        <v>188796.26</v>
      </c>
      <c r="G19" s="28"/>
    </row>
    <row r="20" ht="24" customHeight="1" spans="1:7">
      <c r="A20" s="105" t="s">
        <v>304</v>
      </c>
      <c r="B20" s="105"/>
      <c r="C20" s="106"/>
      <c r="D20" s="105" t="s">
        <v>305</v>
      </c>
      <c r="E20" s="28">
        <v>403750</v>
      </c>
      <c r="F20" s="28"/>
      <c r="G20" s="28">
        <v>403750</v>
      </c>
    </row>
    <row r="21" ht="24" customHeight="1" spans="1:7">
      <c r="A21" s="105" t="s">
        <v>306</v>
      </c>
      <c r="B21" s="105" t="s">
        <v>85</v>
      </c>
      <c r="C21" s="106" t="s">
        <v>86</v>
      </c>
      <c r="D21" s="107" t="s">
        <v>307</v>
      </c>
      <c r="E21" s="28">
        <v>198750</v>
      </c>
      <c r="F21" s="28"/>
      <c r="G21" s="28">
        <v>198750</v>
      </c>
    </row>
    <row r="22" ht="24" customHeight="1" spans="1:7">
      <c r="A22" s="105" t="s">
        <v>306</v>
      </c>
      <c r="B22" s="105" t="s">
        <v>292</v>
      </c>
      <c r="C22" s="106" t="s">
        <v>86</v>
      </c>
      <c r="D22" s="107" t="s">
        <v>308</v>
      </c>
      <c r="E22" s="28">
        <v>29604</v>
      </c>
      <c r="F22" s="28"/>
      <c r="G22" s="28">
        <v>29604</v>
      </c>
    </row>
    <row r="23" ht="24" customHeight="1" spans="1:7">
      <c r="A23" s="105" t="s">
        <v>306</v>
      </c>
      <c r="B23" s="105" t="s">
        <v>96</v>
      </c>
      <c r="C23" s="106" t="s">
        <v>86</v>
      </c>
      <c r="D23" s="107" t="s">
        <v>309</v>
      </c>
      <c r="E23" s="28">
        <v>80396</v>
      </c>
      <c r="F23" s="28"/>
      <c r="G23" s="28">
        <v>80396</v>
      </c>
    </row>
    <row r="24" ht="24" customHeight="1" spans="1:7">
      <c r="A24" s="105" t="s">
        <v>306</v>
      </c>
      <c r="B24" s="105" t="s">
        <v>310</v>
      </c>
      <c r="C24" s="106" t="s">
        <v>86</v>
      </c>
      <c r="D24" s="107" t="s">
        <v>311</v>
      </c>
      <c r="E24" s="28">
        <v>95000</v>
      </c>
      <c r="F24" s="28"/>
      <c r="G24" s="28">
        <v>95000</v>
      </c>
    </row>
    <row r="25" ht="24" customHeight="1" spans="1:7">
      <c r="A25" s="105" t="s">
        <v>312</v>
      </c>
      <c r="B25" s="109"/>
      <c r="C25" s="110"/>
      <c r="D25" s="105" t="s">
        <v>183</v>
      </c>
      <c r="E25" s="28">
        <v>14260</v>
      </c>
      <c r="F25" s="28">
        <v>14260</v>
      </c>
      <c r="G25" s="28"/>
    </row>
    <row r="26" ht="24" customHeight="1" spans="1:7">
      <c r="A26" s="105" t="s">
        <v>313</v>
      </c>
      <c r="B26" s="105" t="s">
        <v>292</v>
      </c>
      <c r="C26" s="110"/>
      <c r="D26" s="111" t="s">
        <v>314</v>
      </c>
      <c r="E26" s="28">
        <v>14200</v>
      </c>
      <c r="F26" s="28">
        <v>14200</v>
      </c>
      <c r="G26" s="28"/>
    </row>
    <row r="27" ht="24" customHeight="1" spans="1:7">
      <c r="A27" s="105" t="s">
        <v>313</v>
      </c>
      <c r="B27" s="105" t="s">
        <v>295</v>
      </c>
      <c r="C27" s="110"/>
      <c r="D27" s="111" t="s">
        <v>315</v>
      </c>
      <c r="E27" s="28">
        <v>60</v>
      </c>
      <c r="F27" s="28">
        <v>60</v>
      </c>
      <c r="G27" s="2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32"/>
  <sheetViews>
    <sheetView showGridLines="0" showZeros="0" workbookViewId="0">
      <selection activeCell="G14" sqref="G14"/>
    </sheetView>
  </sheetViews>
  <sheetFormatPr defaultColWidth="9" defaultRowHeight="12.75" customHeight="1"/>
  <cols>
    <col min="1" max="3" width="5.66666666666667" customWidth="1"/>
    <col min="4" max="4" width="17" style="86" customWidth="1"/>
    <col min="5" max="5" width="78.5" customWidth="1"/>
    <col min="6" max="6" width="25" customWidth="1"/>
    <col min="7" max="243" width="10.6666666666667" customWidth="1"/>
  </cols>
  <sheetData>
    <row r="1" ht="19.5" customHeight="1" spans="1:243">
      <c r="A1" s="17"/>
      <c r="B1" s="18"/>
      <c r="C1" s="18"/>
      <c r="D1" s="87"/>
      <c r="E1" s="18"/>
      <c r="F1" s="19" t="s">
        <v>316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</row>
    <row r="2" ht="19.5" customHeight="1" spans="1:243">
      <c r="A2" s="20" t="s">
        <v>317</v>
      </c>
      <c r="B2" s="20"/>
      <c r="C2" s="20"/>
      <c r="D2" s="20"/>
      <c r="E2" s="20"/>
      <c r="F2" s="2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</row>
    <row r="3" ht="19.5" customHeight="1" spans="1:243">
      <c r="A3" s="81" t="s">
        <v>5</v>
      </c>
      <c r="B3" s="21"/>
      <c r="C3" s="21"/>
      <c r="D3" s="88"/>
      <c r="E3" s="89"/>
      <c r="F3" s="23" t="s">
        <v>6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</row>
    <row r="4" ht="19.5" customHeight="1" spans="1:243">
      <c r="A4" s="24" t="s">
        <v>68</v>
      </c>
      <c r="B4" s="25"/>
      <c r="C4" s="26"/>
      <c r="D4" s="90" t="s">
        <v>69</v>
      </c>
      <c r="E4" s="59" t="s">
        <v>318</v>
      </c>
      <c r="F4" s="28" t="s">
        <v>73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</row>
    <row r="5" ht="19.5" customHeight="1" spans="1:243">
      <c r="A5" s="32" t="s">
        <v>80</v>
      </c>
      <c r="B5" s="33" t="s">
        <v>81</v>
      </c>
      <c r="C5" s="34" t="s">
        <v>82</v>
      </c>
      <c r="D5" s="35"/>
      <c r="E5" s="36"/>
      <c r="F5" s="38"/>
      <c r="G5" s="55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</row>
    <row r="6" ht="19.5" customHeight="1" spans="1:243">
      <c r="A6" s="32"/>
      <c r="B6" s="33"/>
      <c r="C6" s="34"/>
      <c r="D6" s="35" t="s">
        <v>60</v>
      </c>
      <c r="E6" s="36" t="s">
        <v>282</v>
      </c>
      <c r="F6" s="38">
        <f>F7</f>
        <v>100000</v>
      </c>
      <c r="G6" s="55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</row>
    <row r="7" ht="19.5" customHeight="1" spans="1:243">
      <c r="A7" s="84" t="s">
        <v>83</v>
      </c>
      <c r="B7" s="84" t="s">
        <v>84</v>
      </c>
      <c r="C7" s="84" t="s">
        <v>85</v>
      </c>
      <c r="D7" s="83">
        <v>106</v>
      </c>
      <c r="E7" s="10" t="s">
        <v>319</v>
      </c>
      <c r="F7" s="10">
        <v>100000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ht="19.5" customHeight="1" spans="1:243">
      <c r="A8" s="47"/>
      <c r="B8" s="47"/>
      <c r="C8" s="47"/>
      <c r="D8" s="91"/>
      <c r="E8" s="46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</row>
    <row r="9" ht="19.5" customHeight="1" spans="1:243">
      <c r="A9" s="47"/>
      <c r="B9" s="47"/>
      <c r="C9" s="47"/>
      <c r="D9" s="92"/>
      <c r="E9" s="47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</row>
    <row r="10" ht="19.5" customHeight="1" spans="1:243">
      <c r="A10" s="47"/>
      <c r="B10" s="47"/>
      <c r="C10" s="47"/>
      <c r="D10" s="91"/>
      <c r="E10" s="46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</row>
    <row r="11" ht="19.5" customHeight="1" spans="1:243">
      <c r="A11" s="47"/>
      <c r="B11" s="47"/>
      <c r="C11" s="47"/>
      <c r="D11" s="91"/>
      <c r="E11" s="46"/>
      <c r="F11" s="46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</row>
    <row r="12" ht="19.5" customHeight="1" spans="1:243">
      <c r="A12" s="47"/>
      <c r="B12" s="47"/>
      <c r="C12" s="47"/>
      <c r="D12" s="92"/>
      <c r="E12" s="47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</row>
    <row r="13" ht="19.5" customHeight="1" spans="1:243">
      <c r="A13" s="47"/>
      <c r="B13" s="47"/>
      <c r="C13" s="47"/>
      <c r="D13" s="91"/>
      <c r="E13" s="46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</row>
    <row r="14" ht="19.5" customHeight="1" spans="1:243">
      <c r="A14" s="47"/>
      <c r="B14" s="47"/>
      <c r="C14" s="47"/>
      <c r="D14" s="91"/>
      <c r="E14" s="46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ht="19.5" customHeight="1" spans="1:243">
      <c r="A15" s="47"/>
      <c r="B15" s="47"/>
      <c r="C15" s="47"/>
      <c r="D15" s="92"/>
      <c r="E15" s="47"/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ht="19.5" customHeight="1" spans="1:243">
      <c r="A16" s="47"/>
      <c r="B16" s="47"/>
      <c r="C16" s="47"/>
      <c r="D16" s="92"/>
      <c r="E16" s="48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ht="19.5" customHeight="1" spans="1:243">
      <c r="A17" s="47"/>
      <c r="B17" s="47"/>
      <c r="C17" s="47"/>
      <c r="D17" s="92"/>
      <c r="E17" s="48"/>
      <c r="F17" s="46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</row>
    <row r="18" ht="19.5" customHeight="1" spans="1:243">
      <c r="A18" s="47"/>
      <c r="B18" s="47"/>
      <c r="C18" s="47"/>
      <c r="D18" s="92"/>
      <c r="E18" s="47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</row>
    <row r="19" ht="19.5" customHeight="1" spans="1:243">
      <c r="A19" s="47"/>
      <c r="B19" s="47"/>
      <c r="C19" s="47"/>
      <c r="D19" s="92"/>
      <c r="E19" s="49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</row>
    <row r="20" ht="19.5" customHeight="1" spans="1:243">
      <c r="A20" s="50"/>
      <c r="B20" s="50"/>
      <c r="C20" s="50"/>
      <c r="D20" s="93"/>
      <c r="E20" s="51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</row>
    <row r="21" ht="19.5" customHeight="1" spans="1:243">
      <c r="A21" s="52"/>
      <c r="B21" s="52"/>
      <c r="C21" s="52"/>
      <c r="D21" s="94"/>
      <c r="E21" s="52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</row>
    <row r="22" ht="19.5" customHeight="1" spans="1:243">
      <c r="A22" s="50"/>
      <c r="B22" s="50"/>
      <c r="C22" s="50"/>
      <c r="D22" s="93"/>
      <c r="E22" s="50"/>
      <c r="F22" s="53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</row>
    <row r="23" ht="19.5" customHeight="1" spans="1:243">
      <c r="A23" s="54"/>
      <c r="B23" s="54"/>
      <c r="C23" s="54"/>
      <c r="D23" s="95"/>
      <c r="E23" s="54"/>
      <c r="F23" s="53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</row>
    <row r="24" ht="19.5" customHeight="1" spans="1:243">
      <c r="A24" s="54"/>
      <c r="B24" s="54"/>
      <c r="C24" s="54"/>
      <c r="D24" s="95"/>
      <c r="E24" s="54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</row>
    <row r="25" ht="19.5" customHeight="1" spans="1:243">
      <c r="A25" s="54"/>
      <c r="B25" s="54"/>
      <c r="C25" s="54"/>
      <c r="D25" s="95"/>
      <c r="E25" s="54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</row>
    <row r="26" ht="19.5" customHeight="1" spans="1:243">
      <c r="A26" s="54"/>
      <c r="B26" s="54"/>
      <c r="C26" s="54"/>
      <c r="D26" s="95"/>
      <c r="E26" s="54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</row>
    <row r="27" ht="19.5" customHeight="1" spans="1:243">
      <c r="A27" s="54"/>
      <c r="B27" s="54"/>
      <c r="C27" s="54"/>
      <c r="D27" s="95"/>
      <c r="E27" s="54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</row>
    <row r="28" ht="19.5" customHeight="1" spans="1:243">
      <c r="A28" s="54"/>
      <c r="B28" s="54"/>
      <c r="C28" s="54"/>
      <c r="D28" s="95"/>
      <c r="E28" s="54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</row>
    <row r="29" ht="19.5" customHeight="1" spans="1:243">
      <c r="A29" s="54"/>
      <c r="B29" s="54"/>
      <c r="C29" s="54"/>
      <c r="D29" s="95"/>
      <c r="E29" s="54"/>
      <c r="F29" s="53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</row>
    <row r="30" ht="19.5" customHeight="1" spans="1:243">
      <c r="A30" s="54"/>
      <c r="B30" s="54"/>
      <c r="C30" s="54"/>
      <c r="D30" s="95"/>
      <c r="E30" s="54"/>
      <c r="F30" s="53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</row>
    <row r="31" ht="19.5" customHeight="1" spans="1:243">
      <c r="A31" s="54"/>
      <c r="B31" s="54"/>
      <c r="C31" s="54"/>
      <c r="D31" s="95"/>
      <c r="E31" s="54"/>
      <c r="F31" s="53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</row>
    <row r="32" ht="19.5" customHeight="1" spans="1:243">
      <c r="A32" s="54"/>
      <c r="B32" s="54"/>
      <c r="C32" s="54"/>
      <c r="D32" s="95"/>
      <c r="E32" s="54"/>
      <c r="F32" s="53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H15" sqref="H15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6"/>
      <c r="B1" s="56"/>
      <c r="C1" s="56"/>
      <c r="D1" s="56"/>
      <c r="E1" s="57"/>
      <c r="F1" s="56"/>
      <c r="G1" s="56"/>
      <c r="H1" s="23" t="s">
        <v>320</v>
      </c>
      <c r="I1" s="72"/>
    </row>
    <row r="2" ht="25.5" customHeight="1" spans="1:9">
      <c r="A2" s="20" t="s">
        <v>321</v>
      </c>
      <c r="B2" s="20"/>
      <c r="C2" s="20"/>
      <c r="D2" s="20"/>
      <c r="E2" s="20"/>
      <c r="F2" s="20"/>
      <c r="G2" s="20"/>
      <c r="H2" s="20"/>
      <c r="I2" s="72"/>
    </row>
    <row r="3" ht="19.5" customHeight="1" spans="1:9">
      <c r="A3" s="58" t="s">
        <v>5</v>
      </c>
      <c r="B3" s="17"/>
      <c r="C3" s="17"/>
      <c r="D3" s="17"/>
      <c r="E3" s="17"/>
      <c r="F3" s="17"/>
      <c r="G3" s="17"/>
      <c r="H3" s="23" t="s">
        <v>6</v>
      </c>
      <c r="I3" s="72"/>
    </row>
    <row r="4" ht="19.5" customHeight="1" spans="1:9">
      <c r="A4" s="59" t="s">
        <v>322</v>
      </c>
      <c r="B4" s="59" t="s">
        <v>5</v>
      </c>
      <c r="C4" s="28" t="s">
        <v>323</v>
      </c>
      <c r="D4" s="28"/>
      <c r="E4" s="38"/>
      <c r="F4" s="38"/>
      <c r="G4" s="38"/>
      <c r="H4" s="28"/>
      <c r="I4" s="72"/>
    </row>
    <row r="5" ht="19.5" customHeight="1" spans="1:9">
      <c r="A5" s="59"/>
      <c r="B5" s="59"/>
      <c r="C5" s="60" t="s">
        <v>60</v>
      </c>
      <c r="D5" s="30" t="s">
        <v>221</v>
      </c>
      <c r="E5" s="24" t="s">
        <v>324</v>
      </c>
      <c r="F5" s="25"/>
      <c r="G5" s="26"/>
      <c r="H5" s="61" t="s">
        <v>226</v>
      </c>
      <c r="I5" s="72"/>
    </row>
    <row r="6" ht="33.75" customHeight="1" spans="1:9">
      <c r="A6" s="36"/>
      <c r="B6" s="36"/>
      <c r="C6" s="62"/>
      <c r="D6" s="37"/>
      <c r="E6" s="63" t="s">
        <v>75</v>
      </c>
      <c r="F6" s="64" t="s">
        <v>325</v>
      </c>
      <c r="G6" s="34" t="s">
        <v>326</v>
      </c>
      <c r="H6" s="65"/>
      <c r="I6" s="72"/>
    </row>
    <row r="7" ht="22" customHeight="1" spans="1:9">
      <c r="A7" s="36"/>
      <c r="B7" s="31" t="s">
        <v>60</v>
      </c>
      <c r="C7" s="82">
        <f>C8</f>
        <v>95000</v>
      </c>
      <c r="D7" s="31"/>
      <c r="E7" s="31">
        <f>E8</f>
        <v>95000</v>
      </c>
      <c r="F7" s="31"/>
      <c r="G7" s="31">
        <f>G8</f>
        <v>95000</v>
      </c>
      <c r="H7" s="83"/>
      <c r="I7" s="72"/>
    </row>
    <row r="8" ht="22" customHeight="1" spans="1:9">
      <c r="A8" s="39" t="s">
        <v>86</v>
      </c>
      <c r="B8" s="84" t="s">
        <v>282</v>
      </c>
      <c r="C8" s="85">
        <f>SUM(D8,E8,H8)</f>
        <v>95000</v>
      </c>
      <c r="D8" s="85">
        <v>0</v>
      </c>
      <c r="E8" s="85">
        <f>SUM(F8,G8)</f>
        <v>95000</v>
      </c>
      <c r="F8" s="85">
        <v>0</v>
      </c>
      <c r="G8" s="85">
        <v>95000</v>
      </c>
      <c r="H8" s="85">
        <v>0</v>
      </c>
      <c r="I8" s="80"/>
    </row>
    <row r="9" ht="19.5" customHeight="1" spans="1:9">
      <c r="A9" s="70"/>
      <c r="B9" s="70"/>
      <c r="C9" s="70"/>
      <c r="D9" s="70"/>
      <c r="E9" s="71"/>
      <c r="F9" s="70"/>
      <c r="G9" s="70"/>
      <c r="H9" s="72"/>
      <c r="I9" s="72"/>
    </row>
    <row r="10" ht="19.5" customHeight="1" spans="1:9">
      <c r="A10" s="73"/>
      <c r="B10" s="73"/>
      <c r="C10" s="73"/>
      <c r="D10" s="73"/>
      <c r="E10" s="74"/>
      <c r="F10" s="75"/>
      <c r="G10" s="75"/>
      <c r="H10" s="72"/>
      <c r="I10" s="77"/>
    </row>
    <row r="11" ht="19.5" customHeight="1" spans="1:9">
      <c r="A11" s="73"/>
      <c r="B11" s="73"/>
      <c r="C11" s="73"/>
      <c r="D11" s="73"/>
      <c r="E11" s="76"/>
      <c r="F11" s="73"/>
      <c r="G11" s="73"/>
      <c r="H11" s="77"/>
      <c r="I11" s="77"/>
    </row>
    <row r="12" ht="19.5" customHeight="1" spans="1:9">
      <c r="A12" s="73"/>
      <c r="B12" s="73"/>
      <c r="C12" s="73"/>
      <c r="D12" s="73"/>
      <c r="E12" s="76"/>
      <c r="F12" s="73"/>
      <c r="G12" s="73"/>
      <c r="H12" s="77"/>
      <c r="I12" s="77"/>
    </row>
    <row r="13" ht="19.5" customHeight="1" spans="1:9">
      <c r="A13" s="73"/>
      <c r="B13" s="73"/>
      <c r="C13" s="73"/>
      <c r="D13" s="73"/>
      <c r="E13" s="74"/>
      <c r="F13" s="73"/>
      <c r="G13" s="73"/>
      <c r="H13" s="77"/>
      <c r="I13" s="77"/>
    </row>
    <row r="14" ht="19.5" customHeight="1" spans="1:9">
      <c r="A14" s="73"/>
      <c r="B14" s="73"/>
      <c r="C14" s="73"/>
      <c r="D14" s="73"/>
      <c r="E14" s="74"/>
      <c r="F14" s="73"/>
      <c r="G14" s="73"/>
      <c r="H14" s="77"/>
      <c r="I14" s="77"/>
    </row>
    <row r="15" ht="19.5" customHeight="1" spans="1:9">
      <c r="A15" s="73"/>
      <c r="B15" s="73"/>
      <c r="C15" s="73"/>
      <c r="D15" s="73"/>
      <c r="E15" s="76"/>
      <c r="F15" s="73"/>
      <c r="G15" s="73"/>
      <c r="H15" s="77"/>
      <c r="I15" s="77"/>
    </row>
    <row r="16" ht="19.5" customHeight="1" spans="1:9">
      <c r="A16" s="73"/>
      <c r="B16" s="73"/>
      <c r="C16" s="73"/>
      <c r="D16" s="73"/>
      <c r="E16" s="76"/>
      <c r="F16" s="73"/>
      <c r="G16" s="73"/>
      <c r="H16" s="77"/>
      <c r="I16" s="77"/>
    </row>
    <row r="17" ht="19.5" customHeight="1" spans="1:9">
      <c r="A17" s="73"/>
      <c r="B17" s="73"/>
      <c r="C17" s="73"/>
      <c r="D17" s="73"/>
      <c r="E17" s="74"/>
      <c r="F17" s="73"/>
      <c r="G17" s="73"/>
      <c r="H17" s="77"/>
      <c r="I17" s="77"/>
    </row>
    <row r="18" ht="19.5" customHeight="1" spans="1:9">
      <c r="A18" s="73"/>
      <c r="B18" s="73"/>
      <c r="C18" s="73"/>
      <c r="D18" s="73"/>
      <c r="E18" s="74"/>
      <c r="F18" s="73"/>
      <c r="G18" s="73"/>
      <c r="H18" s="77"/>
      <c r="I18" s="77"/>
    </row>
    <row r="19" ht="19.5" customHeight="1" spans="1:9">
      <c r="A19" s="73"/>
      <c r="B19" s="73"/>
      <c r="C19" s="73"/>
      <c r="D19" s="73"/>
      <c r="E19" s="78"/>
      <c r="F19" s="73"/>
      <c r="G19" s="73"/>
      <c r="H19" s="77"/>
      <c r="I19" s="77"/>
    </row>
    <row r="20" ht="19.5" customHeight="1" spans="1:9">
      <c r="A20" s="73"/>
      <c r="B20" s="73"/>
      <c r="C20" s="73"/>
      <c r="D20" s="73"/>
      <c r="E20" s="76"/>
      <c r="F20" s="73"/>
      <c r="G20" s="73"/>
      <c r="H20" s="77"/>
      <c r="I20" s="77"/>
    </row>
    <row r="21" ht="19.5" customHeight="1" spans="1:9">
      <c r="A21" s="76"/>
      <c r="B21" s="76"/>
      <c r="C21" s="76"/>
      <c r="D21" s="76"/>
      <c r="E21" s="76"/>
      <c r="F21" s="73"/>
      <c r="G21" s="73"/>
      <c r="H21" s="77"/>
      <c r="I21" s="77"/>
    </row>
    <row r="22" ht="19.5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19.5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19.5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19.5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19.5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19.5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19.5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19.5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19.5" customHeight="1" spans="1:9">
      <c r="A30" s="77"/>
      <c r="B30" s="77"/>
      <c r="C30" s="77"/>
      <c r="D30" s="77"/>
      <c r="E30" s="79"/>
      <c r="F30" s="77"/>
      <c r="G30" s="77"/>
      <c r="H30" s="77"/>
      <c r="I30" s="77"/>
    </row>
    <row r="31" ht="19.5" customHeight="1" spans="1:9">
      <c r="A31" s="77"/>
      <c r="B31" s="77"/>
      <c r="C31" s="77"/>
      <c r="D31" s="77"/>
      <c r="E31" s="79"/>
      <c r="F31" s="77"/>
      <c r="G31" s="77"/>
      <c r="H31" s="77"/>
      <c r="I31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E15" sqref="E15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19.5" customHeight="1" spans="1:245">
      <c r="A1" s="17"/>
      <c r="B1" s="18"/>
      <c r="C1" s="18"/>
      <c r="D1" s="18"/>
      <c r="E1" s="18"/>
      <c r="F1" s="18"/>
      <c r="G1" s="18"/>
      <c r="H1" s="19" t="s">
        <v>327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</row>
    <row r="2" ht="19.5" customHeight="1" spans="1:245">
      <c r="A2" s="20" t="s">
        <v>328</v>
      </c>
      <c r="B2" s="20"/>
      <c r="C2" s="20"/>
      <c r="D2" s="20"/>
      <c r="E2" s="20"/>
      <c r="F2" s="20"/>
      <c r="G2" s="20"/>
      <c r="H2" s="2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</row>
    <row r="3" ht="19.5" customHeight="1" spans="1:245">
      <c r="A3" s="81" t="s">
        <v>5</v>
      </c>
      <c r="B3" s="21"/>
      <c r="C3" s="21"/>
      <c r="D3" s="21"/>
      <c r="E3" s="21"/>
      <c r="F3" s="22"/>
      <c r="G3" s="22"/>
      <c r="H3" s="23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ht="19.5" customHeight="1" spans="1:245">
      <c r="A4" s="24" t="s">
        <v>59</v>
      </c>
      <c r="B4" s="25"/>
      <c r="C4" s="25"/>
      <c r="D4" s="25"/>
      <c r="E4" s="26"/>
      <c r="F4" s="27" t="s">
        <v>329</v>
      </c>
      <c r="G4" s="28"/>
      <c r="H4" s="28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</row>
    <row r="5" ht="19.5" customHeight="1" spans="1:245">
      <c r="A5" s="24" t="s">
        <v>68</v>
      </c>
      <c r="B5" s="25"/>
      <c r="C5" s="26"/>
      <c r="D5" s="29" t="s">
        <v>69</v>
      </c>
      <c r="E5" s="30" t="s">
        <v>110</v>
      </c>
      <c r="F5" s="31" t="s">
        <v>60</v>
      </c>
      <c r="G5" s="31" t="s">
        <v>106</v>
      </c>
      <c r="H5" s="28" t="s">
        <v>107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</row>
    <row r="6" ht="19.5" customHeight="1" spans="1:245">
      <c r="A6" s="32" t="s">
        <v>80</v>
      </c>
      <c r="B6" s="33" t="s">
        <v>81</v>
      </c>
      <c r="C6" s="34" t="s">
        <v>82</v>
      </c>
      <c r="D6" s="35"/>
      <c r="E6" s="36"/>
      <c r="F6" s="37"/>
      <c r="G6" s="37"/>
      <c r="H6" s="38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</row>
    <row r="7" ht="19.5" customHeight="1" spans="1:245">
      <c r="A7" s="39"/>
      <c r="B7" s="39"/>
      <c r="C7" s="39"/>
      <c r="D7" s="39"/>
      <c r="E7" s="39"/>
      <c r="F7" s="40"/>
      <c r="G7" s="41"/>
      <c r="H7" s="42"/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ht="19.5" customHeight="1" spans="1:245">
      <c r="A8" s="43"/>
      <c r="B8" s="43"/>
      <c r="C8" s="43"/>
      <c r="D8" s="44"/>
      <c r="E8" s="44"/>
      <c r="F8" s="44"/>
      <c r="G8" s="4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</row>
    <row r="9" ht="19.5" customHeight="1" spans="1:245">
      <c r="A9" s="45"/>
      <c r="B9" s="45"/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ht="19.5" customHeight="1" spans="1:245">
      <c r="A10" s="45"/>
      <c r="B10" s="45"/>
      <c r="C10" s="45"/>
      <c r="D10" s="45"/>
      <c r="E10" s="45"/>
      <c r="F10" s="45"/>
      <c r="G10" s="4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ht="19.5" customHeight="1" spans="1:245">
      <c r="A11" s="45"/>
      <c r="B11" s="45"/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ht="19.5" customHeight="1" spans="1:245">
      <c r="A12" s="45"/>
      <c r="B12" s="45"/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ht="19.5" customHeight="1" spans="1:245">
      <c r="A13" s="45"/>
      <c r="B13" s="45"/>
      <c r="C13" s="45"/>
      <c r="D13" s="45"/>
      <c r="E13" s="45"/>
      <c r="F13" s="45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ht="19.5" customHeight="1" spans="1:245">
      <c r="A14" s="45"/>
      <c r="B14" s="45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ht="19.5" customHeight="1" spans="1:245">
      <c r="A15" s="47"/>
      <c r="B15" s="45"/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ht="19.5" customHeight="1" spans="1:245">
      <c r="A16" s="47"/>
      <c r="B16" s="47"/>
      <c r="C16" s="45"/>
      <c r="D16" s="45"/>
      <c r="E16" s="47"/>
      <c r="F16" s="47"/>
      <c r="G16" s="47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ht="19.5" customHeight="1" spans="1:245">
      <c r="A17" s="47"/>
      <c r="B17" s="47"/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ht="19.5" customHeight="1" spans="1:245">
      <c r="A18" s="45"/>
      <c r="B18" s="47"/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ht="19.5" customHeight="1" spans="1:245">
      <c r="A19" s="45"/>
      <c r="B19" s="47"/>
      <c r="C19" s="47"/>
      <c r="D19" s="47"/>
      <c r="E19" s="47"/>
      <c r="F19" s="47"/>
      <c r="G19" s="47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ht="19.5" customHeight="1" spans="1:245">
      <c r="A20" s="47"/>
      <c r="B20" s="47"/>
      <c r="C20" s="47"/>
      <c r="D20" s="46"/>
      <c r="E20" s="46"/>
      <c r="F20" s="46"/>
      <c r="G20" s="46"/>
      <c r="H20" s="46"/>
      <c r="I20" s="47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ht="19.5" customHeight="1" spans="1:245">
      <c r="A21" s="47"/>
      <c r="B21" s="47"/>
      <c r="C21" s="47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ht="19.5" customHeight="1" spans="1:245">
      <c r="A22" s="47"/>
      <c r="B22" s="47"/>
      <c r="C22" s="47"/>
      <c r="D22" s="47"/>
      <c r="E22" s="47"/>
      <c r="F22" s="47"/>
      <c r="G22" s="47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ht="19.5" customHeight="1" spans="1:245">
      <c r="A23" s="47"/>
      <c r="B23" s="47"/>
      <c r="C23" s="47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ht="19.5" customHeight="1" spans="1:245">
      <c r="A24" s="47"/>
      <c r="B24" s="47"/>
      <c r="C24" s="47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ht="19.5" customHeight="1" spans="1:245">
      <c r="A25" s="47"/>
      <c r="B25" s="47"/>
      <c r="C25" s="47"/>
      <c r="D25" s="47"/>
      <c r="E25" s="47"/>
      <c r="F25" s="47"/>
      <c r="G25" s="47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ht="19.5" customHeight="1" spans="1:245">
      <c r="A26" s="47"/>
      <c r="B26" s="47"/>
      <c r="C26" s="47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ht="19.5" customHeight="1" spans="1:245">
      <c r="A27" s="47"/>
      <c r="B27" s="47"/>
      <c r="C27" s="47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ht="19.5" customHeight="1" spans="1:245">
      <c r="A28" s="47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ht="19.5" customHeight="1" spans="1:245">
      <c r="A29" s="47"/>
      <c r="B29" s="47"/>
      <c r="C29" s="47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ht="19.5" customHeight="1" spans="1:245">
      <c r="A30" s="47"/>
      <c r="B30" s="47"/>
      <c r="C30" s="47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</row>
    <row r="31" ht="19.5" customHeight="1" spans="1:245">
      <c r="A31" s="47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</row>
    <row r="32" ht="19.5" customHeight="1" spans="1:245">
      <c r="A32" s="47"/>
      <c r="B32" s="47"/>
      <c r="C32" s="47"/>
      <c r="D32" s="47"/>
      <c r="E32" s="48"/>
      <c r="F32" s="48"/>
      <c r="G32" s="48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</row>
    <row r="33" ht="19.5" customHeight="1" spans="1:245">
      <c r="A33" s="47"/>
      <c r="B33" s="47"/>
      <c r="C33" s="47"/>
      <c r="D33" s="47"/>
      <c r="E33" s="48"/>
      <c r="F33" s="48"/>
      <c r="G33" s="48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</row>
    <row r="34" ht="19.5" customHeight="1" spans="1:245">
      <c r="A34" s="47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</row>
    <row r="35" ht="19.5" customHeight="1" spans="1:245">
      <c r="A35" s="47"/>
      <c r="B35" s="47"/>
      <c r="C35" s="47"/>
      <c r="D35" s="47"/>
      <c r="E35" s="49"/>
      <c r="F35" s="49"/>
      <c r="G35" s="4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</row>
    <row r="36" ht="19.5" customHeight="1" spans="1:245">
      <c r="A36" s="50"/>
      <c r="B36" s="50"/>
      <c r="C36" s="50"/>
      <c r="D36" s="50"/>
      <c r="E36" s="51"/>
      <c r="F36" s="51"/>
      <c r="G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ht="19.5" customHeight="1" spans="1:245">
      <c r="A37" s="52"/>
      <c r="B37" s="52"/>
      <c r="C37" s="52"/>
      <c r="D37" s="52"/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ht="19.5" customHeight="1" spans="1:245">
      <c r="A38" s="50"/>
      <c r="B38" s="50"/>
      <c r="C38" s="50"/>
      <c r="D38" s="50"/>
      <c r="E38" s="50"/>
      <c r="F38" s="50"/>
      <c r="G38" s="50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ht="19.5" customHeight="1" spans="1:245">
      <c r="A39" s="54"/>
      <c r="B39" s="54"/>
      <c r="C39" s="54"/>
      <c r="D39" s="54"/>
      <c r="E39" s="54"/>
      <c r="F39" s="50"/>
      <c r="G39" s="50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ht="19.5" customHeight="1" spans="1:245">
      <c r="A40" s="54"/>
      <c r="B40" s="54"/>
      <c r="C40" s="54"/>
      <c r="D40" s="54"/>
      <c r="E40" s="54"/>
      <c r="F40" s="50"/>
      <c r="G40" s="50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ht="19.5" customHeight="1" spans="1:245">
      <c r="A41" s="54"/>
      <c r="B41" s="54"/>
      <c r="C41" s="54"/>
      <c r="D41" s="54"/>
      <c r="E41" s="54"/>
      <c r="F41" s="50"/>
      <c r="G41" s="50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ht="19.5" customHeight="1" spans="1:245">
      <c r="A42" s="54"/>
      <c r="B42" s="54"/>
      <c r="C42" s="54"/>
      <c r="D42" s="54"/>
      <c r="E42" s="54"/>
      <c r="F42" s="50"/>
      <c r="G42" s="50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ht="19.5" customHeight="1" spans="1:245">
      <c r="A43" s="54"/>
      <c r="B43" s="54"/>
      <c r="C43" s="54"/>
      <c r="D43" s="54"/>
      <c r="E43" s="54"/>
      <c r="F43" s="50"/>
      <c r="G43" s="50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ht="19.5" customHeight="1" spans="1:245">
      <c r="A44" s="54"/>
      <c r="B44" s="54"/>
      <c r="C44" s="54"/>
      <c r="D44" s="54"/>
      <c r="E44" s="54"/>
      <c r="F44" s="50"/>
      <c r="G44" s="50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ht="19.5" customHeight="1" spans="1:245">
      <c r="A45" s="54"/>
      <c r="B45" s="54"/>
      <c r="C45" s="54"/>
      <c r="D45" s="54"/>
      <c r="E45" s="54"/>
      <c r="F45" s="50"/>
      <c r="G45" s="50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ht="19.5" customHeight="1" spans="1:245">
      <c r="A46" s="54"/>
      <c r="B46" s="54"/>
      <c r="C46" s="54"/>
      <c r="D46" s="54"/>
      <c r="E46" s="54"/>
      <c r="F46" s="50"/>
      <c r="G46" s="50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ht="19.5" customHeight="1" spans="1:245">
      <c r="A47" s="54"/>
      <c r="B47" s="54"/>
      <c r="C47" s="54"/>
      <c r="D47" s="54"/>
      <c r="E47" s="54"/>
      <c r="F47" s="50"/>
      <c r="G47" s="50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</row>
    <row r="48" ht="19.5" customHeight="1" spans="1:245">
      <c r="A48" s="54"/>
      <c r="B48" s="54"/>
      <c r="C48" s="54"/>
      <c r="D48" s="54"/>
      <c r="E48" s="54"/>
      <c r="F48" s="50"/>
      <c r="G48" s="50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D19" sqref="D19"/>
    </sheetView>
  </sheetViews>
  <sheetFormatPr defaultColWidth="9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19.5" customHeight="1" spans="1:9">
      <c r="A1" s="56"/>
      <c r="B1" s="56"/>
      <c r="C1" s="56"/>
      <c r="D1" s="56"/>
      <c r="E1" s="57"/>
      <c r="F1" s="56"/>
      <c r="G1" s="56"/>
      <c r="H1" s="23" t="s">
        <v>330</v>
      </c>
      <c r="I1" s="72"/>
    </row>
    <row r="2" ht="25.5" customHeight="1" spans="1:9">
      <c r="A2" s="20" t="s">
        <v>331</v>
      </c>
      <c r="B2" s="20"/>
      <c r="C2" s="20"/>
      <c r="D2" s="20"/>
      <c r="E2" s="20"/>
      <c r="F2" s="20"/>
      <c r="G2" s="20"/>
      <c r="H2" s="20"/>
      <c r="I2" s="72"/>
    </row>
    <row r="3" ht="19.5" customHeight="1" spans="1:9">
      <c r="A3" s="58" t="s">
        <v>5</v>
      </c>
      <c r="B3" s="17"/>
      <c r="C3" s="17"/>
      <c r="D3" s="17"/>
      <c r="E3" s="17"/>
      <c r="F3" s="17"/>
      <c r="G3" s="17"/>
      <c r="H3" s="23" t="s">
        <v>6</v>
      </c>
      <c r="I3" s="72"/>
    </row>
    <row r="4" ht="19.5" customHeight="1" spans="1:9">
      <c r="A4" s="59" t="s">
        <v>322</v>
      </c>
      <c r="B4" s="59" t="s">
        <v>5</v>
      </c>
      <c r="C4" s="28" t="s">
        <v>323</v>
      </c>
      <c r="D4" s="28"/>
      <c r="E4" s="38"/>
      <c r="F4" s="38"/>
      <c r="G4" s="38"/>
      <c r="H4" s="28"/>
      <c r="I4" s="72"/>
    </row>
    <row r="5" ht="19.5" customHeight="1" spans="1:9">
      <c r="A5" s="59"/>
      <c r="B5" s="59"/>
      <c r="C5" s="60" t="s">
        <v>60</v>
      </c>
      <c r="D5" s="30" t="s">
        <v>221</v>
      </c>
      <c r="E5" s="24" t="s">
        <v>324</v>
      </c>
      <c r="F5" s="25"/>
      <c r="G5" s="26"/>
      <c r="H5" s="61" t="s">
        <v>226</v>
      </c>
      <c r="I5" s="72"/>
    </row>
    <row r="6" ht="33.75" customHeight="1" spans="1:9">
      <c r="A6" s="36"/>
      <c r="B6" s="36"/>
      <c r="C6" s="62"/>
      <c r="D6" s="37"/>
      <c r="E6" s="63" t="s">
        <v>75</v>
      </c>
      <c r="F6" s="64" t="s">
        <v>325</v>
      </c>
      <c r="G6" s="34" t="s">
        <v>326</v>
      </c>
      <c r="H6" s="65"/>
      <c r="I6" s="72"/>
    </row>
    <row r="7" ht="19.5" customHeight="1" spans="1:9">
      <c r="A7" s="39"/>
      <c r="B7" s="39"/>
      <c r="C7" s="66"/>
      <c r="D7" s="67"/>
      <c r="E7" s="67"/>
      <c r="F7" s="67"/>
      <c r="G7" s="68"/>
      <c r="H7" s="69"/>
      <c r="I7" s="80"/>
    </row>
    <row r="8" ht="19.5" customHeight="1" spans="1:9">
      <c r="A8" s="70"/>
      <c r="B8" s="70"/>
      <c r="C8" s="70"/>
      <c r="D8" s="70"/>
      <c r="E8" s="71"/>
      <c r="F8" s="70"/>
      <c r="G8" s="70"/>
      <c r="H8" s="72"/>
      <c r="I8" s="72"/>
    </row>
    <row r="9" ht="19.5" customHeight="1" spans="1:9">
      <c r="A9" s="73"/>
      <c r="B9" s="73"/>
      <c r="C9" s="73"/>
      <c r="D9" s="73"/>
      <c r="E9" s="74"/>
      <c r="F9" s="75"/>
      <c r="G9" s="75"/>
      <c r="H9" s="72"/>
      <c r="I9" s="77"/>
    </row>
    <row r="10" ht="19.5" customHeight="1" spans="1:9">
      <c r="A10" s="73"/>
      <c r="B10" s="73"/>
      <c r="C10" s="73"/>
      <c r="D10" s="73"/>
      <c r="E10" s="76"/>
      <c r="F10" s="73"/>
      <c r="G10" s="73"/>
      <c r="H10" s="77"/>
      <c r="I10" s="77"/>
    </row>
    <row r="11" ht="19.5" customHeight="1" spans="1:9">
      <c r="A11" s="73"/>
      <c r="B11" s="73"/>
      <c r="C11" s="73"/>
      <c r="D11" s="73"/>
      <c r="E11" s="76"/>
      <c r="F11" s="73"/>
      <c r="G11" s="73"/>
      <c r="H11" s="77"/>
      <c r="I11" s="77"/>
    </row>
    <row r="12" ht="19.5" customHeight="1" spans="1:9">
      <c r="A12" s="73"/>
      <c r="B12" s="73"/>
      <c r="C12" s="73"/>
      <c r="D12" s="73"/>
      <c r="E12" s="74"/>
      <c r="F12" s="73"/>
      <c r="G12" s="73"/>
      <c r="H12" s="77"/>
      <c r="I12" s="77"/>
    </row>
    <row r="13" ht="19.5" customHeight="1" spans="1:9">
      <c r="A13" s="73"/>
      <c r="B13" s="73"/>
      <c r="C13" s="73"/>
      <c r="D13" s="73"/>
      <c r="E13" s="74"/>
      <c r="F13" s="73"/>
      <c r="G13" s="73"/>
      <c r="H13" s="77"/>
      <c r="I13" s="77"/>
    </row>
    <row r="14" ht="19.5" customHeight="1" spans="1:9">
      <c r="A14" s="73"/>
      <c r="B14" s="73"/>
      <c r="C14" s="73"/>
      <c r="D14" s="73"/>
      <c r="E14" s="76"/>
      <c r="F14" s="73"/>
      <c r="G14" s="73"/>
      <c r="H14" s="77"/>
      <c r="I14" s="77"/>
    </row>
    <row r="15" ht="19.5" customHeight="1" spans="1:9">
      <c r="A15" s="73"/>
      <c r="B15" s="73"/>
      <c r="C15" s="73"/>
      <c r="D15" s="73"/>
      <c r="E15" s="76"/>
      <c r="F15" s="73"/>
      <c r="G15" s="73"/>
      <c r="H15" s="77"/>
      <c r="I15" s="77"/>
    </row>
    <row r="16" ht="19.5" customHeight="1" spans="1:9">
      <c r="A16" s="73"/>
      <c r="B16" s="73"/>
      <c r="C16" s="73"/>
      <c r="D16" s="73"/>
      <c r="E16" s="74"/>
      <c r="F16" s="73"/>
      <c r="G16" s="73"/>
      <c r="H16" s="77"/>
      <c r="I16" s="77"/>
    </row>
    <row r="17" ht="19.5" customHeight="1" spans="1:9">
      <c r="A17" s="73"/>
      <c r="B17" s="73"/>
      <c r="C17" s="73"/>
      <c r="D17" s="73"/>
      <c r="E17" s="74"/>
      <c r="F17" s="73"/>
      <c r="G17" s="73"/>
      <c r="H17" s="77"/>
      <c r="I17" s="77"/>
    </row>
    <row r="18" ht="19.5" customHeight="1" spans="1:9">
      <c r="A18" s="73"/>
      <c r="B18" s="73"/>
      <c r="C18" s="73"/>
      <c r="D18" s="73"/>
      <c r="E18" s="78"/>
      <c r="F18" s="73"/>
      <c r="G18" s="73"/>
      <c r="H18" s="77"/>
      <c r="I18" s="77"/>
    </row>
    <row r="19" ht="19.5" customHeight="1" spans="1:9">
      <c r="A19" s="73"/>
      <c r="B19" s="73"/>
      <c r="C19" s="73"/>
      <c r="D19" s="73"/>
      <c r="E19" s="76"/>
      <c r="F19" s="73"/>
      <c r="G19" s="73"/>
      <c r="H19" s="77"/>
      <c r="I19" s="77"/>
    </row>
    <row r="20" ht="19.5" customHeight="1" spans="1:9">
      <c r="A20" s="76"/>
      <c r="B20" s="76"/>
      <c r="C20" s="76"/>
      <c r="D20" s="76"/>
      <c r="E20" s="76"/>
      <c r="F20" s="73"/>
      <c r="G20" s="73"/>
      <c r="H20" s="77"/>
      <c r="I20" s="77"/>
    </row>
    <row r="21" ht="19.5" customHeight="1" spans="1:9">
      <c r="A21" s="77"/>
      <c r="B21" s="77"/>
      <c r="C21" s="77"/>
      <c r="D21" s="77"/>
      <c r="E21" s="79"/>
      <c r="F21" s="77"/>
      <c r="G21" s="77"/>
      <c r="H21" s="77"/>
      <c r="I21" s="77"/>
    </row>
    <row r="22" ht="19.5" customHeight="1" spans="1:9">
      <c r="A22" s="77"/>
      <c r="B22" s="77"/>
      <c r="C22" s="77"/>
      <c r="D22" s="77"/>
      <c r="E22" s="79"/>
      <c r="F22" s="77"/>
      <c r="G22" s="77"/>
      <c r="H22" s="77"/>
      <c r="I22" s="77"/>
    </row>
    <row r="23" ht="19.5" customHeight="1" spans="1:9">
      <c r="A23" s="77"/>
      <c r="B23" s="77"/>
      <c r="C23" s="77"/>
      <c r="D23" s="77"/>
      <c r="E23" s="79"/>
      <c r="F23" s="77"/>
      <c r="G23" s="77"/>
      <c r="H23" s="77"/>
      <c r="I23" s="77"/>
    </row>
    <row r="24" ht="19.5" customHeight="1" spans="1:9">
      <c r="A24" s="77"/>
      <c r="B24" s="77"/>
      <c r="C24" s="77"/>
      <c r="D24" s="77"/>
      <c r="E24" s="79"/>
      <c r="F24" s="77"/>
      <c r="G24" s="77"/>
      <c r="H24" s="77"/>
      <c r="I24" s="77"/>
    </row>
    <row r="25" ht="19.5" customHeight="1" spans="1:9">
      <c r="A25" s="77"/>
      <c r="B25" s="77"/>
      <c r="C25" s="77"/>
      <c r="D25" s="77"/>
      <c r="E25" s="79"/>
      <c r="F25" s="77"/>
      <c r="G25" s="77"/>
      <c r="H25" s="77"/>
      <c r="I25" s="77"/>
    </row>
    <row r="26" ht="19.5" customHeight="1" spans="1:9">
      <c r="A26" s="77"/>
      <c r="B26" s="77"/>
      <c r="C26" s="77"/>
      <c r="D26" s="77"/>
      <c r="E26" s="79"/>
      <c r="F26" s="77"/>
      <c r="G26" s="77"/>
      <c r="H26" s="77"/>
      <c r="I26" s="77"/>
    </row>
    <row r="27" ht="19.5" customHeight="1" spans="1:9">
      <c r="A27" s="77"/>
      <c r="B27" s="77"/>
      <c r="C27" s="77"/>
      <c r="D27" s="77"/>
      <c r="E27" s="79"/>
      <c r="F27" s="77"/>
      <c r="G27" s="77"/>
      <c r="H27" s="77"/>
      <c r="I27" s="77"/>
    </row>
    <row r="28" ht="19.5" customHeight="1" spans="1:9">
      <c r="A28" s="77"/>
      <c r="B28" s="77"/>
      <c r="C28" s="77"/>
      <c r="D28" s="77"/>
      <c r="E28" s="79"/>
      <c r="F28" s="77"/>
      <c r="G28" s="77"/>
      <c r="H28" s="77"/>
      <c r="I28" s="77"/>
    </row>
    <row r="29" ht="19.5" customHeight="1" spans="1:9">
      <c r="A29" s="77"/>
      <c r="B29" s="77"/>
      <c r="C29" s="77"/>
      <c r="D29" s="77"/>
      <c r="E29" s="79"/>
      <c r="F29" s="77"/>
      <c r="G29" s="77"/>
      <c r="H29" s="77"/>
      <c r="I29" s="77"/>
    </row>
    <row r="30" ht="19.5" customHeight="1" spans="1:9">
      <c r="A30" s="77"/>
      <c r="B30" s="77"/>
      <c r="C30" s="77"/>
      <c r="D30" s="77"/>
      <c r="E30" s="79"/>
      <c r="F30" s="77"/>
      <c r="G30" s="77"/>
      <c r="H30" s="77"/>
      <c r="I30" s="7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00787401575" right="0.393700787401575" top="0.78740157480315" bottom="0.3937007874015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I10" sqref="I10"/>
    </sheetView>
  </sheetViews>
  <sheetFormatPr defaultColWidth="9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19.5" customHeight="1" spans="1:245">
      <c r="A1" s="17"/>
      <c r="B1" s="18"/>
      <c r="C1" s="18"/>
      <c r="D1" s="18"/>
      <c r="E1" s="18"/>
      <c r="F1" s="18"/>
      <c r="G1" s="18"/>
      <c r="H1" s="19" t="s">
        <v>332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</row>
    <row r="2" ht="19.5" customHeight="1" spans="1:245">
      <c r="A2" s="20" t="s">
        <v>333</v>
      </c>
      <c r="B2" s="20"/>
      <c r="C2" s="20"/>
      <c r="D2" s="20"/>
      <c r="E2" s="20"/>
      <c r="F2" s="20"/>
      <c r="G2" s="20"/>
      <c r="H2" s="2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</row>
    <row r="3" ht="19.5" customHeight="1" spans="1:245">
      <c r="A3" s="21"/>
      <c r="B3" s="21"/>
      <c r="C3" s="21"/>
      <c r="D3" s="21"/>
      <c r="E3" s="21"/>
      <c r="F3" s="22"/>
      <c r="G3" s="22"/>
      <c r="H3" s="23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</row>
    <row r="4" ht="19.5" customHeight="1" spans="1:245">
      <c r="A4" s="24" t="s">
        <v>59</v>
      </c>
      <c r="B4" s="25"/>
      <c r="C4" s="25"/>
      <c r="D4" s="25"/>
      <c r="E4" s="26"/>
      <c r="F4" s="27" t="s">
        <v>334</v>
      </c>
      <c r="G4" s="28"/>
      <c r="H4" s="28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</row>
    <row r="5" ht="19.5" customHeight="1" spans="1:245">
      <c r="A5" s="24" t="s">
        <v>68</v>
      </c>
      <c r="B5" s="25"/>
      <c r="C5" s="26"/>
      <c r="D5" s="29" t="s">
        <v>69</v>
      </c>
      <c r="E5" s="30" t="s">
        <v>110</v>
      </c>
      <c r="F5" s="31" t="s">
        <v>60</v>
      </c>
      <c r="G5" s="31" t="s">
        <v>106</v>
      </c>
      <c r="H5" s="28" t="s">
        <v>107</v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</row>
    <row r="6" ht="19.5" customHeight="1" spans="1:245">
      <c r="A6" s="32" t="s">
        <v>80</v>
      </c>
      <c r="B6" s="33" t="s">
        <v>81</v>
      </c>
      <c r="C6" s="34" t="s">
        <v>82</v>
      </c>
      <c r="D6" s="35"/>
      <c r="E6" s="36"/>
      <c r="F6" s="37"/>
      <c r="G6" s="37"/>
      <c r="H6" s="38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</row>
    <row r="7" ht="19.5" customHeight="1" spans="1:245">
      <c r="A7" s="39"/>
      <c r="B7" s="39"/>
      <c r="C7" s="39"/>
      <c r="D7" s="39"/>
      <c r="E7" s="39"/>
      <c r="F7" s="40"/>
      <c r="G7" s="41"/>
      <c r="H7" s="42"/>
      <c r="I7" s="55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</row>
    <row r="8" ht="19.5" customHeight="1" spans="1:245">
      <c r="A8" s="43"/>
      <c r="B8" s="43"/>
      <c r="C8" s="43"/>
      <c r="D8" s="44"/>
      <c r="E8" s="44"/>
      <c r="F8" s="44"/>
      <c r="G8" s="44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</row>
    <row r="9" ht="19.5" customHeight="1" spans="1:245">
      <c r="A9" s="45"/>
      <c r="B9" s="45"/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ht="19.5" customHeight="1" spans="1:245">
      <c r="A10" s="45"/>
      <c r="B10" s="45"/>
      <c r="C10" s="45"/>
      <c r="D10" s="45"/>
      <c r="E10" s="45"/>
      <c r="F10" s="45"/>
      <c r="G10" s="45"/>
      <c r="H10" s="46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ht="19.5" customHeight="1" spans="1:245">
      <c r="A11" s="45"/>
      <c r="B11" s="45"/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</row>
    <row r="12" ht="19.5" customHeight="1" spans="1:245">
      <c r="A12" s="45"/>
      <c r="B12" s="45"/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</row>
    <row r="13" ht="19.5" customHeight="1" spans="1:245">
      <c r="A13" s="45"/>
      <c r="B13" s="45"/>
      <c r="C13" s="45"/>
      <c r="D13" s="45"/>
      <c r="E13" s="45"/>
      <c r="F13" s="45"/>
      <c r="G13" s="45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</row>
    <row r="14" ht="19.5" customHeight="1" spans="1:245">
      <c r="A14" s="45"/>
      <c r="B14" s="45"/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</row>
    <row r="15" ht="19.5" customHeight="1" spans="1:245">
      <c r="A15" s="47"/>
      <c r="B15" s="45"/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</row>
    <row r="16" ht="19.5" customHeight="1" spans="1:245">
      <c r="A16" s="47"/>
      <c r="B16" s="47"/>
      <c r="C16" s="45"/>
      <c r="D16" s="45"/>
      <c r="E16" s="47"/>
      <c r="F16" s="47"/>
      <c r="G16" s="47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</row>
    <row r="17" ht="19.5" customHeight="1" spans="1:245">
      <c r="A17" s="47"/>
      <c r="B17" s="47"/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</row>
    <row r="18" ht="19.5" customHeight="1" spans="1:245">
      <c r="A18" s="45"/>
      <c r="B18" s="47"/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</row>
    <row r="19" ht="19.5" customHeight="1" spans="1:245">
      <c r="A19" s="45"/>
      <c r="B19" s="47"/>
      <c r="C19" s="47"/>
      <c r="D19" s="47"/>
      <c r="E19" s="47"/>
      <c r="F19" s="47"/>
      <c r="G19" s="47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</row>
    <row r="20" ht="19.5" customHeight="1" spans="1:245">
      <c r="A20" s="47"/>
      <c r="B20" s="47"/>
      <c r="C20" s="47"/>
      <c r="D20" s="46"/>
      <c r="E20" s="46"/>
      <c r="F20" s="46"/>
      <c r="G20" s="46"/>
      <c r="H20" s="46"/>
      <c r="I20" s="47"/>
      <c r="J20" s="4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</row>
    <row r="21" ht="19.5" customHeight="1" spans="1:245">
      <c r="A21" s="47"/>
      <c r="B21" s="47"/>
      <c r="C21" s="47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</row>
    <row r="22" ht="19.5" customHeight="1" spans="1:245">
      <c r="A22" s="47"/>
      <c r="B22" s="47"/>
      <c r="C22" s="47"/>
      <c r="D22" s="47"/>
      <c r="E22" s="47"/>
      <c r="F22" s="47"/>
      <c r="G22" s="47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</row>
    <row r="23" ht="19.5" customHeight="1" spans="1:245">
      <c r="A23" s="47"/>
      <c r="B23" s="47"/>
      <c r="C23" s="47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</row>
    <row r="24" ht="19.5" customHeight="1" spans="1:245">
      <c r="A24" s="47"/>
      <c r="B24" s="47"/>
      <c r="C24" s="47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</row>
    <row r="25" ht="19.5" customHeight="1" spans="1:245">
      <c r="A25" s="47"/>
      <c r="B25" s="47"/>
      <c r="C25" s="47"/>
      <c r="D25" s="47"/>
      <c r="E25" s="47"/>
      <c r="F25" s="47"/>
      <c r="G25" s="47"/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</row>
    <row r="26" ht="19.5" customHeight="1" spans="1:245">
      <c r="A26" s="47"/>
      <c r="B26" s="47"/>
      <c r="C26" s="47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</row>
    <row r="27" ht="19.5" customHeight="1" spans="1:245">
      <c r="A27" s="47"/>
      <c r="B27" s="47"/>
      <c r="C27" s="47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</row>
    <row r="28" ht="19.5" customHeight="1" spans="1:245">
      <c r="A28" s="47"/>
      <c r="B28" s="47"/>
      <c r="C28" s="47"/>
      <c r="D28" s="47"/>
      <c r="E28" s="47"/>
      <c r="F28" s="47"/>
      <c r="G28" s="47"/>
      <c r="H28" s="4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</row>
    <row r="29" ht="19.5" customHeight="1" spans="1:245">
      <c r="A29" s="47"/>
      <c r="B29" s="47"/>
      <c r="C29" s="47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</row>
    <row r="30" ht="19.5" customHeight="1" spans="1:245">
      <c r="A30" s="47"/>
      <c r="B30" s="47"/>
      <c r="C30" s="47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</row>
    <row r="31" ht="19.5" customHeight="1" spans="1:245">
      <c r="A31" s="47"/>
      <c r="B31" s="47"/>
      <c r="C31" s="47"/>
      <c r="D31" s="47"/>
      <c r="E31" s="47"/>
      <c r="F31" s="47"/>
      <c r="G31" s="47"/>
      <c r="H31" s="4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</row>
    <row r="32" ht="19.5" customHeight="1" spans="1:245">
      <c r="A32" s="47"/>
      <c r="B32" s="47"/>
      <c r="C32" s="47"/>
      <c r="D32" s="47"/>
      <c r="E32" s="48"/>
      <c r="F32" s="48"/>
      <c r="G32" s="48"/>
      <c r="H32" s="46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</row>
    <row r="33" ht="19.5" customHeight="1" spans="1:245">
      <c r="A33" s="47"/>
      <c r="B33" s="47"/>
      <c r="C33" s="47"/>
      <c r="D33" s="47"/>
      <c r="E33" s="48"/>
      <c r="F33" s="48"/>
      <c r="G33" s="48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</row>
    <row r="34" ht="19.5" customHeight="1" spans="1:245">
      <c r="A34" s="47"/>
      <c r="B34" s="47"/>
      <c r="C34" s="47"/>
      <c r="D34" s="47"/>
      <c r="E34" s="47"/>
      <c r="F34" s="47"/>
      <c r="G34" s="47"/>
      <c r="H34" s="4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</row>
    <row r="35" ht="19.5" customHeight="1" spans="1:245">
      <c r="A35" s="47"/>
      <c r="B35" s="47"/>
      <c r="C35" s="47"/>
      <c r="D35" s="47"/>
      <c r="E35" s="49"/>
      <c r="F35" s="49"/>
      <c r="G35" s="49"/>
      <c r="H35" s="4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</row>
    <row r="36" ht="19.5" customHeight="1" spans="1:245">
      <c r="A36" s="50"/>
      <c r="B36" s="50"/>
      <c r="C36" s="50"/>
      <c r="D36" s="50"/>
      <c r="E36" s="51"/>
      <c r="F36" s="51"/>
      <c r="G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</row>
    <row r="37" ht="19.5" customHeight="1" spans="1:245">
      <c r="A37" s="52"/>
      <c r="B37" s="52"/>
      <c r="C37" s="52"/>
      <c r="D37" s="52"/>
      <c r="E37" s="52"/>
      <c r="F37" s="52"/>
      <c r="G37" s="52"/>
      <c r="H37" s="5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</row>
    <row r="38" ht="19.5" customHeight="1" spans="1:245">
      <c r="A38" s="50"/>
      <c r="B38" s="50"/>
      <c r="C38" s="50"/>
      <c r="D38" s="50"/>
      <c r="E38" s="50"/>
      <c r="F38" s="50"/>
      <c r="G38" s="50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</row>
    <row r="39" ht="19.5" customHeight="1" spans="1:245">
      <c r="A39" s="54"/>
      <c r="B39" s="54"/>
      <c r="C39" s="54"/>
      <c r="D39" s="54"/>
      <c r="E39" s="54"/>
      <c r="F39" s="50"/>
      <c r="G39" s="50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</row>
    <row r="40" ht="19.5" customHeight="1" spans="1:245">
      <c r="A40" s="54"/>
      <c r="B40" s="54"/>
      <c r="C40" s="54"/>
      <c r="D40" s="54"/>
      <c r="E40" s="54"/>
      <c r="F40" s="50"/>
      <c r="G40" s="50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</row>
    <row r="41" ht="19.5" customHeight="1" spans="1:245">
      <c r="A41" s="54"/>
      <c r="B41" s="54"/>
      <c r="C41" s="54"/>
      <c r="D41" s="54"/>
      <c r="E41" s="54"/>
      <c r="F41" s="50"/>
      <c r="G41" s="50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</row>
    <row r="42" ht="19.5" customHeight="1" spans="1:245">
      <c r="A42" s="54"/>
      <c r="B42" s="54"/>
      <c r="C42" s="54"/>
      <c r="D42" s="54"/>
      <c r="E42" s="54"/>
      <c r="F42" s="50"/>
      <c r="G42" s="50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</row>
    <row r="43" ht="19.5" customHeight="1" spans="1:245">
      <c r="A43" s="54"/>
      <c r="B43" s="54"/>
      <c r="C43" s="54"/>
      <c r="D43" s="54"/>
      <c r="E43" s="54"/>
      <c r="F43" s="50"/>
      <c r="G43" s="50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</row>
    <row r="44" ht="19.5" customHeight="1" spans="1:245">
      <c r="A44" s="54"/>
      <c r="B44" s="54"/>
      <c r="C44" s="54"/>
      <c r="D44" s="54"/>
      <c r="E44" s="54"/>
      <c r="F44" s="50"/>
      <c r="G44" s="50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</row>
    <row r="45" ht="19.5" customHeight="1" spans="1:245">
      <c r="A45" s="54"/>
      <c r="B45" s="54"/>
      <c r="C45" s="54"/>
      <c r="D45" s="54"/>
      <c r="E45" s="54"/>
      <c r="F45" s="50"/>
      <c r="G45" s="50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</row>
    <row r="46" ht="19.5" customHeight="1" spans="1:245">
      <c r="A46" s="54"/>
      <c r="B46" s="54"/>
      <c r="C46" s="54"/>
      <c r="D46" s="54"/>
      <c r="E46" s="54"/>
      <c r="F46" s="50"/>
      <c r="G46" s="50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</row>
    <row r="47" ht="19.5" customHeight="1" spans="1:245">
      <c r="A47" s="54"/>
      <c r="B47" s="54"/>
      <c r="C47" s="54"/>
      <c r="D47" s="54"/>
      <c r="E47" s="54"/>
      <c r="F47" s="50"/>
      <c r="G47" s="50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</row>
    <row r="48" ht="19.5" customHeight="1" spans="1:245">
      <c r="A48" s="54"/>
      <c r="B48" s="54"/>
      <c r="C48" s="54"/>
      <c r="D48" s="54"/>
      <c r="E48" s="54"/>
      <c r="F48" s="50"/>
      <c r="G48" s="50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00787401575" right="0.393700787401575" top="0.78740157480315" bottom="0.393700787401575" header="0.3937007874015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F27" sqref="F27"/>
    </sheetView>
  </sheetViews>
  <sheetFormatPr defaultColWidth="12" defaultRowHeight="11.25" outlineLevelRow="5"/>
  <cols>
    <col min="1" max="1" width="24" style="1" customWidth="1"/>
    <col min="2" max="2" width="34" style="1" customWidth="1"/>
    <col min="3" max="3" width="15.8333333333333" style="1" customWidth="1"/>
    <col min="4" max="4" width="14" style="1" customWidth="1"/>
    <col min="5" max="5" width="26.8333333333333" style="1" customWidth="1"/>
    <col min="6" max="9" width="20.5" style="1" customWidth="1"/>
    <col min="10" max="10" width="22" style="1" customWidth="1"/>
    <col min="11" max="11" width="19" style="1" customWidth="1"/>
    <col min="12" max="12" width="13.3333333333333" style="1" customWidth="1"/>
    <col min="13" max="13" width="20" style="1" customWidth="1"/>
    <col min="14" max="14" width="2" style="1" customWidth="1"/>
    <col min="15" max="15" width="13" style="1" customWidth="1"/>
    <col min="16" max="16384" width="12" style="1"/>
  </cols>
  <sheetData>
    <row r="1" ht="16.35" customHeight="1" spans="2:14">
      <c r="B1" s="2"/>
      <c r="D1" s="3"/>
      <c r="E1" s="3"/>
      <c r="F1" s="4"/>
      <c r="H1" s="4"/>
      <c r="M1" s="4"/>
      <c r="N1" s="14"/>
    </row>
    <row r="2" ht="22.9" customHeight="1" spans="1:14">
      <c r="A2" s="5" t="s">
        <v>335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 t="s">
        <v>53</v>
      </c>
    </row>
    <row r="3" ht="19.5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5" t="s">
        <v>336</v>
      </c>
      <c r="N3" s="14"/>
    </row>
    <row r="4" ht="33" customHeight="1" spans="1:14">
      <c r="A4" s="7" t="s">
        <v>5</v>
      </c>
      <c r="B4" s="7" t="s">
        <v>337</v>
      </c>
      <c r="C4" s="7" t="s">
        <v>338</v>
      </c>
      <c r="D4" s="7" t="s">
        <v>339</v>
      </c>
      <c r="E4" s="7" t="s">
        <v>340</v>
      </c>
      <c r="F4" s="7" t="s">
        <v>341</v>
      </c>
      <c r="G4" s="7" t="s">
        <v>342</v>
      </c>
      <c r="H4" s="7" t="s">
        <v>343</v>
      </c>
      <c r="I4" s="7" t="s">
        <v>344</v>
      </c>
      <c r="J4" s="7" t="s">
        <v>345</v>
      </c>
      <c r="K4" s="7" t="s">
        <v>346</v>
      </c>
      <c r="L4" s="7" t="s">
        <v>347</v>
      </c>
      <c r="M4" s="7" t="s">
        <v>348</v>
      </c>
      <c r="N4" s="14"/>
    </row>
    <row r="5" ht="33" customHeight="1" spans="1:14">
      <c r="A5" s="8"/>
      <c r="B5" s="8" t="s">
        <v>60</v>
      </c>
      <c r="C5" s="8"/>
      <c r="D5" s="8">
        <f>D6</f>
        <v>10</v>
      </c>
      <c r="E5" s="8"/>
      <c r="F5" s="8"/>
      <c r="G5" s="8"/>
      <c r="H5" s="8"/>
      <c r="I5" s="8"/>
      <c r="J5" s="8"/>
      <c r="K5" s="8"/>
      <c r="L5" s="8"/>
      <c r="M5" s="8"/>
      <c r="N5" s="16"/>
    </row>
    <row r="6" ht="50" customHeight="1" spans="1:13">
      <c r="A6" s="9" t="s">
        <v>282</v>
      </c>
      <c r="B6" s="10" t="s">
        <v>319</v>
      </c>
      <c r="C6" s="11">
        <v>1</v>
      </c>
      <c r="D6" s="10">
        <v>10</v>
      </c>
      <c r="E6" s="12" t="s">
        <v>349</v>
      </c>
      <c r="F6" s="12" t="s">
        <v>350</v>
      </c>
      <c r="G6" s="13" t="s">
        <v>351</v>
      </c>
      <c r="H6" s="9" t="s">
        <v>352</v>
      </c>
      <c r="I6" s="9" t="s">
        <v>353</v>
      </c>
      <c r="J6" s="11">
        <v>1</v>
      </c>
      <c r="K6" s="13" t="s">
        <v>82</v>
      </c>
      <c r="L6" s="11">
        <v>1</v>
      </c>
      <c r="M6" s="13" t="s">
        <v>354</v>
      </c>
    </row>
  </sheetData>
  <mergeCells count="2">
    <mergeCell ref="A2:M2"/>
    <mergeCell ref="A3:E3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dcterms:created xsi:type="dcterms:W3CDTF">2021-04-19T03:45:00Z</dcterms:created>
  <dcterms:modified xsi:type="dcterms:W3CDTF">2022-01-20T09:06:18Z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7CED5C38D0D44DA5899D8701F09892B5</vt:lpwstr>
  </property>
</Properties>
</file>