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11016" tabRatio="76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支出绩效" sheetId="16" r:id="rId14"/>
    <sheet name="部门整体支出绩效目标表" sheetId="17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封面!$A$9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封面!$A$1:$A$8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Area" localSheetId="5">'2-1'!$A$1:$AI$20</definedName>
    <definedName name="_xlnm.Print_Area" localSheetId="6">'3'!$A$1:$DH$25</definedName>
    <definedName name="_xlnm.Print_Area" localSheetId="7">'3-1'!$A$1:$G$32</definedName>
    <definedName name="_xlnm.Print_Area" localSheetId="8">'3-2'!$A$1:$F$14</definedName>
    <definedName name="_xlnm.Print_Area" localSheetId="9">'3-3'!$A$1:$H$13</definedName>
    <definedName name="_xlnm.Print_Area" localSheetId="10">'4'!$A$1:$H$12</definedName>
    <definedName name="_xlnm.Print_Area" localSheetId="11">'4-1'!$A$1:$H$13</definedName>
    <definedName name="_xlnm.Print_Area" localSheetId="12">'5'!$A$1:$H$10</definedName>
    <definedName name="_xlnm.Print_Area" localSheetId="0">封面!$A$1:$A$9</definedName>
    <definedName name="_xlnm.Print_Area">#N/A</definedName>
    <definedName name="_xlnm.Print_Titles" localSheetId="4">'2'!$1:$39</definedName>
    <definedName name="_xlnm.Print_Titles">#N/A</definedName>
    <definedName name="s">#N/A</definedName>
  </definedNames>
  <calcPr calcId="125725"/>
</workbook>
</file>

<file path=xl/calcChain.xml><?xml version="1.0" encoding="utf-8"?>
<calcChain xmlns="http://schemas.openxmlformats.org/spreadsheetml/2006/main">
  <c r="E7" i="12"/>
  <c r="C7"/>
  <c r="F7" i="11"/>
  <c r="E7" i="10"/>
  <c r="C7"/>
  <c r="E21" i="8"/>
  <c r="E10"/>
  <c r="E9"/>
  <c r="E8"/>
  <c r="AV13" i="7"/>
  <c r="F13"/>
  <c r="E13"/>
  <c r="AV12"/>
  <c r="T12"/>
  <c r="F12"/>
  <c r="E12"/>
  <c r="AV11"/>
  <c r="T11"/>
  <c r="F11"/>
  <c r="E11"/>
  <c r="E10"/>
  <c r="E8"/>
  <c r="E7"/>
  <c r="G8" i="6"/>
  <c r="F8"/>
  <c r="E8"/>
  <c r="AG7"/>
  <c r="AD7"/>
  <c r="AA7"/>
  <c r="Z7"/>
  <c r="W7"/>
  <c r="T7"/>
  <c r="Q7"/>
  <c r="P7"/>
  <c r="M7"/>
  <c r="J7"/>
  <c r="G7"/>
  <c r="F7"/>
  <c r="E7"/>
  <c r="H39" i="5"/>
  <c r="G39"/>
  <c r="F39"/>
  <c r="E39"/>
  <c r="D39"/>
  <c r="B39"/>
  <c r="D37"/>
  <c r="D36"/>
  <c r="D35"/>
  <c r="D34"/>
  <c r="D33"/>
  <c r="D32"/>
  <c r="D31"/>
  <c r="D30"/>
  <c r="D28"/>
  <c r="D27"/>
  <c r="D25"/>
  <c r="D24"/>
  <c r="D23"/>
  <c r="D22"/>
  <c r="D21"/>
  <c r="D20"/>
  <c r="D19"/>
  <c r="D18"/>
  <c r="D17"/>
  <c r="D15"/>
  <c r="D13"/>
  <c r="D12"/>
  <c r="D11"/>
  <c r="D10"/>
  <c r="B10"/>
  <c r="D9"/>
  <c r="D8"/>
  <c r="H6"/>
  <c r="G6"/>
  <c r="F6"/>
  <c r="E6"/>
  <c r="B6"/>
  <c r="F7" i="4"/>
  <c r="D41" i="2"/>
  <c r="B41"/>
</calcChain>
</file>

<file path=xl/sharedStrings.xml><?xml version="1.0" encoding="utf-8"?>
<sst xmlns="http://schemas.openxmlformats.org/spreadsheetml/2006/main" count="1321" uniqueCount="698">
  <si>
    <t>中共黑水县委统战部</t>
  </si>
  <si>
    <t>2022年部门预算</t>
  </si>
  <si>
    <t>报送日期：    2022 年 1月 13 日</t>
  </si>
  <si>
    <t>表1</t>
  </si>
  <si>
    <t>部门收支总表</t>
  </si>
  <si>
    <t>单位名称</t>
  </si>
  <si>
    <t>单位：元</t>
  </si>
  <si>
    <t>收          入</t>
  </si>
  <si>
    <t>支             出</t>
  </si>
  <si>
    <t>项              目</t>
  </si>
  <si>
    <t>2022年预算数</t>
  </si>
  <si>
    <t>一、一般公共预算拨款收入</t>
  </si>
  <si>
    <t>一般公共预算小计2626754.34</t>
  </si>
  <si>
    <t>一、一般公共服务支出</t>
  </si>
  <si>
    <t>总计(一般公共服务支出)1937728.84</t>
  </si>
  <si>
    <t>二、政府性基金预算拨款收入</t>
  </si>
  <si>
    <t>政府性基金</t>
  </si>
  <si>
    <t>二、外交支出</t>
  </si>
  <si>
    <t>总计(外交支出)</t>
  </si>
  <si>
    <t>三、国有资本经营预算拨款收入</t>
  </si>
  <si>
    <t/>
  </si>
  <si>
    <t>三、国防支出</t>
  </si>
  <si>
    <t>总计(国防支出)</t>
  </si>
  <si>
    <t>四、事业收入</t>
  </si>
  <si>
    <t>事业收入</t>
  </si>
  <si>
    <t>四、公共安全支出</t>
  </si>
  <si>
    <t>总计(公共安全支出)</t>
  </si>
  <si>
    <t>五、事业单位经营收入</t>
  </si>
  <si>
    <t>五、教育支出</t>
  </si>
  <si>
    <t>总计(教育支出)</t>
  </si>
  <si>
    <t>六、其他收入</t>
  </si>
  <si>
    <t>六、科学技术支出</t>
  </si>
  <si>
    <t>总计(科学技术支出)</t>
  </si>
  <si>
    <t>七、文化旅游体育与传媒支出</t>
  </si>
  <si>
    <t>总计(文化旅游体育与传媒支出)</t>
  </si>
  <si>
    <t>八、社会保障和就业支出</t>
  </si>
  <si>
    <t>总计(社会保障和就业支出)334970.4</t>
  </si>
  <si>
    <t>九、社会保险基金支出</t>
  </si>
  <si>
    <t>总计(社会保险基金支出)</t>
  </si>
  <si>
    <t>十、卫生健康支出</t>
  </si>
  <si>
    <t>总计(卫生健康支出)134321.9</t>
  </si>
  <si>
    <t>十一、节能环保支出</t>
  </si>
  <si>
    <t>总计(节能环保支出)</t>
  </si>
  <si>
    <t>十二、城乡社区支出</t>
  </si>
  <si>
    <t>总计(城乡社区支出)</t>
  </si>
  <si>
    <t>十三、农林水支出</t>
  </si>
  <si>
    <t>总计(农林水支出)</t>
  </si>
  <si>
    <t>十四、交通运输支出</t>
  </si>
  <si>
    <t>总计(交通运输支出)</t>
  </si>
  <si>
    <t>十五、资源勘探信息等支出</t>
  </si>
  <si>
    <t>总计(资源勘探信息等支出)</t>
  </si>
  <si>
    <t>十六、商业服务业等支出</t>
  </si>
  <si>
    <t>总计(商业服务业等支出)</t>
  </si>
  <si>
    <t>十七、金融支出</t>
  </si>
  <si>
    <t>总计(金融支出)</t>
  </si>
  <si>
    <t>十八、援助其他地区支出</t>
  </si>
  <si>
    <t>总计(援助其他地区支出)</t>
  </si>
  <si>
    <t>十九、国土海洋气象等支出</t>
  </si>
  <si>
    <t>总计(国土海洋气象等支出)</t>
  </si>
  <si>
    <t>二十、住房保障支出</t>
  </si>
  <si>
    <t>总计(住房保障支出)219733.2</t>
  </si>
  <si>
    <t>二十一、粮油物资储备支出</t>
  </si>
  <si>
    <t>总计(粮油物资储备支出)</t>
  </si>
  <si>
    <t>二十二、国有资本经营预算支出</t>
  </si>
  <si>
    <t>总计(国有资本经营预算支出)</t>
  </si>
  <si>
    <t xml:space="preserve">二十三、灾害防治及应急管理支出_x000D_
</t>
  </si>
  <si>
    <t>总计(灾害防治及应急管理支出)</t>
  </si>
  <si>
    <t>二十四、预备费</t>
  </si>
  <si>
    <t>总计(预备费)</t>
  </si>
  <si>
    <t>二十五、其他支出</t>
  </si>
  <si>
    <t>总计(其他支出)</t>
  </si>
  <si>
    <t>二十六、转移性支出</t>
  </si>
  <si>
    <t>总计(转移性支出)</t>
  </si>
  <si>
    <t>二十七、债务还本支出</t>
  </si>
  <si>
    <t>总计(债务还本支出)</t>
  </si>
  <si>
    <t>二十八、债务利息支出</t>
  </si>
  <si>
    <t>总计(债务付息支出)</t>
  </si>
  <si>
    <t>二十九、债务发行费用支出</t>
  </si>
  <si>
    <t>总计(债务发行费用支出)</t>
  </si>
  <si>
    <t>三十、抗疫特别国债安排的支出</t>
  </si>
  <si>
    <t>总计(抗疫特别国债安排的支出)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</si>
  <si>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</si>
  <si>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</si>
  <si>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</si>
  <si>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</si>
  <si>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</si>
  <si>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</si>
  <si>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</si>
  <si>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</si>
  <si>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三十二、结转下年</t>
  </si>
  <si>
    <t>收      入      总      计</t>
  </si>
  <si>
    <t>支      出      总      计</t>
  </si>
  <si>
    <t>表1-1</t>
  </si>
  <si>
    <t>部门收入总表</t>
  </si>
  <si>
    <t>统战部</t>
  </si>
  <si>
    <t>项    目</t>
  </si>
  <si>
    <t>合计</t>
  </si>
  <si>
    <t>上年结转</t>
  </si>
  <si>
    <t>一般公共预算拨款收入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</si>
  <si>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</si>
  <si>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</si>
  <si>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</si>
  <si>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</si>
  <si>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</si>
  <si>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</si>
  <si>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</si>
  <si>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</si>
  <si>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</si>
  <si>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</si>
  <si>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</si>
  <si>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</si>
  <si>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</si>
  <si>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</si>
  <si>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</si>
  <si>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</si>
  <si>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</si>
  <si>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</si>
  <si>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</si>
  <si>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</si>
  <si>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</si>
  <si>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</si>
  <si>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</si>
  <si>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107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</si>
  <si>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黑水县委统战部</t>
    </r>
  </si>
  <si>
    <t>201</t>
  </si>
  <si>
    <t>34</t>
  </si>
  <si>
    <t>01</t>
  </si>
  <si>
    <t xml:space="preserve">  行政运行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</si>
  <si>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</si>
  <si>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</si>
  <si>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</si>
  <si>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07</t>
    </r>
  </si>
  <si>
    <t xml:space="preserve">  宗教事务</t>
  </si>
  <si>
    <t>50</t>
  </si>
  <si>
    <t xml:space="preserve">  事业运行</t>
  </si>
  <si>
    <t>208</t>
  </si>
  <si>
    <t>05</t>
  </si>
  <si>
    <t xml:space="preserve">  107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</si>
  <si>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</si>
  <si>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</si>
  <si>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</si>
  <si>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</si>
  <si>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</si>
  <si>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</si>
  <si>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</si>
  <si>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</si>
  <si>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</si>
  <si>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</si>
  <si>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</si>
  <si>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</si>
  <si>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</si>
  <si>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</si>
  <si>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</si>
  <si>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</si>
  <si>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</si>
  <si>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</si>
  <si>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</si>
  <si>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</si>
  <si>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</si>
  <si>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</si>
  <si>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</si>
  <si>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</si>
  <si>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</si>
  <si>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</si>
  <si>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</si>
  <si>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</si>
  <si>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</si>
  <si>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</si>
  <si>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</si>
  <si>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>一般公共预算小计(一般公共服务支出)</t>
  </si>
  <si>
    <t>政府性基金(一般公共服务支出)</t>
  </si>
  <si>
    <t>上年结转小计(一般公共服务支出)</t>
  </si>
  <si>
    <t xml:space="preserve">   政府性基金预算拨款收入</t>
  </si>
  <si>
    <t xml:space="preserve">   外交支出</t>
  </si>
  <si>
    <t>一般公共预算小计(外交支出)</t>
  </si>
  <si>
    <t>政府性基金(外交支出)</t>
  </si>
  <si>
    <t>上年结转小计(外交支出)</t>
  </si>
  <si>
    <t xml:space="preserve">   国有资本经营预算拨款收入</t>
  </si>
  <si>
    <t xml:space="preserve">   国防支出</t>
  </si>
  <si>
    <t>一般公共预算小计(国防支出)</t>
  </si>
  <si>
    <t>政府性基金(国防支出)</t>
  </si>
  <si>
    <t>上年结转小计(国防支出)</t>
  </si>
  <si>
    <t>二、上年结转</t>
  </si>
  <si>
    <t xml:space="preserve">   公共安全支出</t>
  </si>
  <si>
    <t>一般公共预算小计(公共安全支出)</t>
  </si>
  <si>
    <t>政府性基金(公共安全支出)</t>
  </si>
  <si>
    <t>上年结转小计(公共安全支出)</t>
  </si>
  <si>
    <t>一般公共预算结转</t>
  </si>
  <si>
    <t xml:space="preserve">   教育支出</t>
  </si>
  <si>
    <t>一般公共预算小计(教育支出)</t>
  </si>
  <si>
    <t>政府性基金(教育支出)</t>
  </si>
  <si>
    <t>上年结转小计(教育支出)</t>
  </si>
  <si>
    <t>政府性基金结转</t>
  </si>
  <si>
    <t xml:space="preserve">   科学技术支出</t>
  </si>
  <si>
    <t>一般公共预算小计(科学技术支出)</t>
  </si>
  <si>
    <t>政府性基金(科学技术支出)</t>
  </si>
  <si>
    <t>上年结转小计(科学技术支出)</t>
  </si>
  <si>
    <t xml:space="preserve">   文化旅游体育与传媒支出</t>
  </si>
  <si>
    <t>一般公共预算小计(文化旅游体育与传媒支出)</t>
  </si>
  <si>
    <t>政府性基金(文化旅游体育与传媒支出)</t>
  </si>
  <si>
    <t>上年结转小计(文化旅游体育与传媒支出)</t>
  </si>
  <si>
    <t xml:space="preserve">   上年财政拨款资金结转</t>
  </si>
  <si>
    <t xml:space="preserve">   社会保障和就业支出</t>
  </si>
  <si>
    <t>一般公共预算小计(社会保障和就业支出)</t>
  </si>
  <si>
    <t>政府性基金(社会保障和就业支出)</t>
  </si>
  <si>
    <t>上年结转小计(社会保障和就业支出)</t>
  </si>
  <si>
    <t xml:space="preserve">   社会保险基金支出</t>
  </si>
  <si>
    <t>一般公共预算小计(社会保险基金支出)</t>
  </si>
  <si>
    <t>政府性基金(社会保险基金支出)</t>
  </si>
  <si>
    <t>上年结转小计(社会保险基金支出)</t>
  </si>
  <si>
    <t xml:space="preserve">   卫生健康支出</t>
  </si>
  <si>
    <t>一般公共预算小计(卫生健康支出)</t>
  </si>
  <si>
    <t>政府性基金(卫生健康支出)</t>
  </si>
  <si>
    <t>上年结转小计(卫生健康支出)</t>
  </si>
  <si>
    <t xml:space="preserve">   节能环保支出</t>
  </si>
  <si>
    <t>一般公共预算小计(节能环保支出)</t>
  </si>
  <si>
    <t>政府性基金(节能环保支出)</t>
  </si>
  <si>
    <t>上年结转小计(节能环保支出)</t>
  </si>
  <si>
    <t xml:space="preserve">   城乡社区支出</t>
  </si>
  <si>
    <t>一般公共预算小计(城乡社区支出)</t>
  </si>
  <si>
    <t>政府性基金(城乡社区支出)</t>
  </si>
  <si>
    <t>上年结转小计(城乡社区支出)</t>
  </si>
  <si>
    <t xml:space="preserve">   农林水支出</t>
  </si>
  <si>
    <t>一般公共预算小计(农林水支出)</t>
  </si>
  <si>
    <t>政府性基金(农林水支出)</t>
  </si>
  <si>
    <t>上年结转小计(农林水支出)</t>
  </si>
  <si>
    <t xml:space="preserve">   交通运输支出</t>
  </si>
  <si>
    <t>一般公共预算小计(交通运输支出)</t>
  </si>
  <si>
    <t>政府性基金(交通运输支出)</t>
  </si>
  <si>
    <t>上年结转小计(交通运输支出)</t>
  </si>
  <si>
    <t xml:space="preserve">   资源勘探信息等支出</t>
  </si>
  <si>
    <t>一般公共预算小计(资源勘探信息等支出)</t>
  </si>
  <si>
    <t>政府性基金(资源勘探信息等支出)</t>
  </si>
  <si>
    <t>上年结转小计(资源勘探信息等支出)</t>
  </si>
  <si>
    <t xml:space="preserve">   商业服务业等支出</t>
  </si>
  <si>
    <t>一般公共预算小计(商业服务业等支出)</t>
  </si>
  <si>
    <t>政府性基金(商业服务业等支出)</t>
  </si>
  <si>
    <t>上年结转小计(商业服务业等支出)</t>
  </si>
  <si>
    <t xml:space="preserve">   金融支出</t>
  </si>
  <si>
    <t>一般公共预算小计(金融支出)</t>
  </si>
  <si>
    <t>政府性基金(金融支出)</t>
  </si>
  <si>
    <t>上年结转小计(金融支出)</t>
  </si>
  <si>
    <t xml:space="preserve">   援助其他地区支出</t>
  </si>
  <si>
    <t>一般公共预算小计(援助其他地区支出)</t>
  </si>
  <si>
    <t>政府性基金(援助其他地区支出)</t>
  </si>
  <si>
    <t>上年结转小计(援助其他地区支出)</t>
  </si>
  <si>
    <t xml:space="preserve">   国土海洋气象等支出</t>
  </si>
  <si>
    <t>一般公共预算小计(国土海洋气象等支出)</t>
  </si>
  <si>
    <t>政府性基金(国土海洋气象等支出)</t>
  </si>
  <si>
    <t>上年结转小计(国土海洋气象等支出)</t>
  </si>
  <si>
    <t xml:space="preserve">   住房保障支出</t>
  </si>
  <si>
    <t>一般公共预算小计(住房保障支出)</t>
  </si>
  <si>
    <t>政府性基金(住房保障支出)</t>
  </si>
  <si>
    <t>上年结转小计(住房保障支出)</t>
  </si>
  <si>
    <t xml:space="preserve">   粮油物资储备支出</t>
  </si>
  <si>
    <t>一般公共预算小计(粮油物资储备支出)</t>
  </si>
  <si>
    <t>政府性基金(粮油物资储备支出)</t>
  </si>
  <si>
    <t>上年结转小计(粮油物资储备支出)</t>
  </si>
  <si>
    <t xml:space="preserve">   国有资本经营预算支出</t>
  </si>
  <si>
    <t>一般公共预算小计(国有资本经营预算支出)</t>
  </si>
  <si>
    <t>政府性基金(国有资本经营预算支出)</t>
  </si>
  <si>
    <t>上年结转小计(国有资本经营预算支出)</t>
  </si>
  <si>
    <t xml:space="preserve">   灾害防治及应急管理支出</t>
  </si>
  <si>
    <t>一般公共预算小计(灾害防治及应急管理支出)</t>
  </si>
  <si>
    <t>政府性基金(灾害防治及应急管理支出)</t>
  </si>
  <si>
    <t>上年结转小计(灾害防治及应急管理支出)</t>
  </si>
  <si>
    <t xml:space="preserve">   预备费</t>
  </si>
  <si>
    <t>一般公共预算小计(预备费)</t>
  </si>
  <si>
    <t>政府性基金(预备费)</t>
  </si>
  <si>
    <t>上年结转小计(预备费)</t>
  </si>
  <si>
    <t xml:space="preserve">   其他支出</t>
  </si>
  <si>
    <t>一般公共预算小计(其他支出)</t>
  </si>
  <si>
    <t>政府性基金(其他支出)</t>
  </si>
  <si>
    <t>上年结转小计(其他支出)</t>
  </si>
  <si>
    <t xml:space="preserve">   转移性支出</t>
  </si>
  <si>
    <t>一般公共预算小计(转移性支出)</t>
  </si>
  <si>
    <t>政府性基金(转移性支出)</t>
  </si>
  <si>
    <t>上年结转小计(转移性支出)</t>
  </si>
  <si>
    <t xml:space="preserve">   债务还本支出</t>
  </si>
  <si>
    <t>一般公共预算小计(债务还本支出)</t>
  </si>
  <si>
    <t>政府性基金(债务还本支出)</t>
  </si>
  <si>
    <t>上年结转小计(债务还本支出)</t>
  </si>
  <si>
    <t xml:space="preserve">   债务利息支出</t>
  </si>
  <si>
    <t>一般公共预算小计(债务付息支出)</t>
  </si>
  <si>
    <t>政府性基金(债务付息支出)</t>
  </si>
  <si>
    <t>上年结转小计(债务付息支出)</t>
  </si>
  <si>
    <t xml:space="preserve">   债务发行费用支出</t>
  </si>
  <si>
    <t>一般公共预算小计(债务发行费用支出)</t>
  </si>
  <si>
    <t>政府性基金(债务发行费用支出)</t>
  </si>
  <si>
    <t>上年结转小计(债务发行费用支出)</t>
  </si>
  <si>
    <t>抗疫特别国债安排的支出</t>
  </si>
  <si>
    <t>一般公共预算小计(抗疫特别国债安排的支出)</t>
  </si>
  <si>
    <t>政府性基金(抗疫特别国债安排的支出)</t>
  </si>
  <si>
    <t>上年结转小计(抗疫特别国债安排的支出)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</si>
  <si>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</si>
  <si>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</si>
  <si>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</si>
  <si>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</si>
  <si>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</si>
  <si>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</si>
  <si>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</si>
  <si>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</si>
  <si>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</si>
  <si>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</si>
  <si>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</si>
  <si>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</si>
  <si>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</si>
  <si>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</si>
  <si>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</si>
  <si>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</si>
  <si>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</si>
  <si>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</si>
  <si>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</si>
  <si>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</si>
  <si>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黑水县委统战部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</si>
  <si>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</si>
  <si>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</si>
  <si>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</si>
  <si>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</si>
  <si>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</si>
  <si>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</si>
  <si>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</si>
  <si>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</si>
  <si>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</si>
  <si>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</si>
  <si>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</si>
  <si>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</si>
  <si>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</si>
  <si>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</si>
  <si>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99</t>
  </si>
  <si>
    <t xml:space="preserve">    其他商品和服务支出</t>
  </si>
  <si>
    <t>509</t>
  </si>
  <si>
    <t xml:space="preserve">  对个人和家庭的补助（政府预算）</t>
  </si>
  <si>
    <t xml:space="preserve">  509</t>
  </si>
  <si>
    <t>其他对个人和家庭的补助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</si>
  <si>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</si>
  <si>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</si>
  <si>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</si>
  <si>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</si>
  <si>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</si>
  <si>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</si>
  <si>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</si>
  <si>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</si>
  <si>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</si>
  <si>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</si>
  <si>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</si>
  <si>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</si>
  <si>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</si>
  <si>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</si>
  <si>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</si>
  <si>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</si>
  <si>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</si>
  <si>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</si>
  <si>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</si>
  <si>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</si>
  <si>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</si>
  <si>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</si>
  <si>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</si>
  <si>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</si>
  <si>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</si>
  <si>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</si>
  <si>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</si>
  <si>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</si>
  <si>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</si>
  <si>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</si>
  <si>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</si>
  <si>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</si>
  <si>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</si>
  <si>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</si>
  <si>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</si>
  <si>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</si>
  <si>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</si>
  <si>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</si>
  <si>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</si>
  <si>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</si>
  <si>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</si>
  <si>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</si>
  <si>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</si>
  <si>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</si>
  <si>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</si>
  <si>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</si>
  <si>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</si>
  <si>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</si>
  <si>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</si>
  <si>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</si>
  <si>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</si>
  <si>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</si>
  <si>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</si>
  <si>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</si>
  <si>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</si>
  <si>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</si>
  <si>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</si>
  <si>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</si>
  <si>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</si>
  <si>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</si>
  <si>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</si>
  <si>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</si>
  <si>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</si>
  <si>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</si>
  <si>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</si>
  <si>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</si>
  <si>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</si>
  <si>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</si>
  <si>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</si>
  <si>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</si>
  <si>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</si>
  <si>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</si>
  <si>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</si>
  <si>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</si>
  <si>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</si>
  <si>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</si>
  <si>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</si>
  <si>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</si>
  <si>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</si>
  <si>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</si>
  <si>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</si>
  <si>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</si>
  <si>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</si>
  <si>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</si>
  <si>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</si>
  <si>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</si>
  <si>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</si>
  <si>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</si>
  <si>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</si>
  <si>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</si>
  <si>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</si>
  <si>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</si>
  <si>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</si>
  <si>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</si>
  <si>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</si>
  <si>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</si>
  <si>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</si>
  <si>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</si>
  <si>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</si>
  <si>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</si>
  <si>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</si>
  <si>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</si>
  <si>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</si>
  <si>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</si>
  <si>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</si>
  <si>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</si>
  <si>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</si>
  <si>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</si>
  <si>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</si>
  <si>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</si>
  <si>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</si>
  <si>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</si>
  <si>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</si>
  <si>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</si>
  <si>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</si>
  <si>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</si>
  <si>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</si>
  <si>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</si>
  <si>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</si>
  <si>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</si>
  <si>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</si>
  <si>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</si>
  <si>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</si>
  <si>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</si>
  <si>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</si>
  <si>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</si>
  <si>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</si>
  <si>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</si>
  <si>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</si>
  <si>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</si>
  <si>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</si>
  <si>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</si>
  <si>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</si>
  <si>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</si>
  <si>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</si>
  <si>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</si>
  <si>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</si>
  <si>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</si>
  <si>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</si>
  <si>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</si>
  <si>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</si>
  <si>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</si>
  <si>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</si>
  <si>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</si>
  <si>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</si>
  <si>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</si>
  <si>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金额(代缴社会保险费)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</si>
  <si>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</si>
  <si>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</si>
  <si>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</si>
  <si>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</si>
  <si>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</si>
  <si>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</si>
  <si>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</si>
  <si>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</si>
  <si>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</si>
  <si>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</si>
  <si>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</si>
  <si>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</si>
  <si>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</si>
  <si>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</si>
  <si>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</si>
  <si>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</si>
  <si>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</si>
  <si>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</si>
  <si>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</si>
  <si>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</si>
  <si>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</si>
  <si>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</si>
  <si>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</si>
  <si>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</si>
  <si>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</si>
  <si>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</si>
  <si>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</si>
  <si>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</si>
  <si>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</si>
  <si>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</si>
  <si>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</si>
  <si>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</si>
  <si>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</si>
  <si>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</si>
  <si>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</si>
  <si>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</si>
  <si>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</si>
  <si>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</si>
  <si>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</si>
  <si>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</si>
  <si>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</si>
  <si>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</si>
  <si>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</si>
  <si>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</si>
  <si>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</si>
  <si>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</si>
  <si>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</si>
  <si>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</si>
  <si>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</si>
  <si>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</si>
  <si>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</si>
  <si>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</si>
  <si>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</si>
  <si>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一般公共服务支出</t>
  </si>
  <si>
    <t xml:space="preserve">  统战事务</t>
  </si>
  <si>
    <t xml:space="preserve">    行政运行</t>
  </si>
  <si>
    <t>04</t>
  </si>
  <si>
    <t>宗教事务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</si>
  <si>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</si>
  <si>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</si>
  <si>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</si>
  <si>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</si>
  <si>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</si>
  <si>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</si>
  <si>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</si>
  <si>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</si>
  <si>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</si>
  <si>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</si>
  <si>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</si>
  <si>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</si>
  <si>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</si>
  <si>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</si>
  <si>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</si>
  <si>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</si>
  <si>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</si>
  <si>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</si>
  <si>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</si>
  <si>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</si>
  <si>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</si>
  <si>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</si>
  <si>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</si>
  <si>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</si>
  <si>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</si>
  <si>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</si>
  <si>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</si>
  <si>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</si>
  <si>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</si>
  <si>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</si>
  <si>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</si>
  <si>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</si>
  <si>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</si>
  <si>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</si>
  <si>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</si>
  <si>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</si>
  <si>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</si>
  <si>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</si>
  <si>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</si>
  <si>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</si>
  <si>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</si>
  <si>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差旅费</t>
  </si>
  <si>
    <t>16</t>
  </si>
  <si>
    <t>17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</si>
  <si>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</si>
  <si>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</si>
  <si>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</si>
  <si>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</si>
  <si>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</si>
  <si>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</si>
  <si>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</si>
  <si>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</si>
  <si>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</si>
  <si>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单位名称（项目）</t>
  </si>
  <si>
    <t>项目名称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</si>
  <si>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4</t>
    </r>
  </si>
  <si>
    <t>宗教事务：乡镇寺管所生活特殊补助</t>
  </si>
  <si>
    <t>事业运行：佛教协会领导班子生活补助（编外人员）</t>
  </si>
  <si>
    <t>s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</si>
  <si>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</si>
  <si>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</si>
  <si>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</si>
  <si>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</si>
  <si>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</si>
  <si>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</si>
  <si>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</si>
  <si>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</si>
  <si>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</si>
  <si>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</si>
  <si>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</si>
  <si>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</si>
  <si>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</si>
  <si>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</si>
  <si>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</si>
  <si>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</si>
  <si>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</si>
  <si>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项目支出绩效信息表</t>
  </si>
  <si>
    <t>金额单位：万元</t>
  </si>
  <si>
    <t>预算执行率权重（%）</t>
  </si>
  <si>
    <t>预算数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</si>
  <si>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</si>
  <si>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</si>
  <si>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</si>
  <si>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</si>
  <si>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</si>
  <si>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</si>
  <si>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</si>
  <si>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</si>
  <si>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</si>
  <si>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乡镇寺管所生活特殊补助</t>
  </si>
  <si>
    <t xml:space="preserve">加强乡镇寺管所队伍，保障待遇，保全全县统一稳定。
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</si>
  <si>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</si>
  <si>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</si>
  <si>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保障待遇，保全全县统一稳定。</t>
    </r>
  </si>
  <si>
    <r>
      <rPr>
        <sz val="9"/>
        <rFont val="宋体"/>
        <charset val="134"/>
      </rPr>
      <t>≥</t>
    </r>
  </si>
  <si>
    <t>25</t>
  </si>
  <si>
    <t>元/个</t>
  </si>
  <si>
    <t>20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</si>
  <si>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</si>
  <si>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</si>
  <si>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可持续影响指标</t>
    </r>
  </si>
  <si>
    <t>40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</si>
  <si>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</si>
  <si>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</si>
  <si>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t>30</t>
  </si>
  <si>
    <t>佛协</t>
  </si>
  <si>
    <t>佛教协会领导班子生活补助</t>
  </si>
  <si>
    <r>
      <rPr>
        <sz val="9"/>
        <rFont val="宋体"/>
        <charset val="134"/>
      </rPr>
      <t>加强佛协队伍建设</t>
    </r>
  </si>
  <si>
    <r>
      <rPr>
        <sz val="9"/>
        <rFont val="宋体"/>
        <charset val="134"/>
      </rPr>
      <t>可持续发展指标</t>
    </r>
  </si>
  <si>
    <t>元/人年</t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</si>
  <si>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</si>
  <si>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</si>
  <si>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</si>
  <si>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</si>
  <si>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</si>
  <si>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22.5</t>
  </si>
  <si>
    <t>反向指标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</si>
  <si>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</si>
  <si>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</si>
  <si>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</si>
  <si>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</si>
  <si>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</si>
  <si>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</si>
  <si>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</si>
  <si>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</si>
  <si>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</si>
  <si>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t>定额公用经费</t>
  </si>
  <si>
    <t>部门整体支出绩效目标表</t>
  </si>
  <si>
    <t>（2022年度）</t>
  </si>
  <si>
    <t>县委统战部</t>
  </si>
  <si>
    <t>年度主要任务</t>
  </si>
  <si>
    <t>任务名称</t>
  </si>
  <si>
    <t>主要内容</t>
  </si>
  <si>
    <t>保障人员经费</t>
  </si>
  <si>
    <t>工资性支出、住房公积金、社会保障费</t>
  </si>
  <si>
    <t>保障运转类项目</t>
  </si>
  <si>
    <t>日常公用经费、公务用车运行维护、乡镇寺管所特殊补助、佛教协会生活补助</t>
  </si>
  <si>
    <t>年度部门整体支出预算</t>
  </si>
  <si>
    <t>资金总额</t>
  </si>
  <si>
    <t>财政拨款</t>
  </si>
  <si>
    <t>其他资金</t>
  </si>
  <si>
    <t>年度总体目标</t>
  </si>
  <si>
    <t>贯彻执行中央和省委、州委、县委关于统一战线的方针政策，开展调查研究，结合黑水实际，提出具体措施；向县委反映情况，提出开展统战工作的意见和建议。贯彻落实宗教政策、教规戒律，教育引导僧人，培养宗教界代表人士。</t>
  </si>
  <si>
    <t>年度绩效指标</t>
  </si>
  <si>
    <t>指标值（包含数字及文字描述）</t>
  </si>
  <si>
    <t>产出指标</t>
  </si>
  <si>
    <t>数量指标</t>
  </si>
  <si>
    <t>保障在职人员工资</t>
  </si>
  <si>
    <t>≥90元</t>
  </si>
  <si>
    <t>效益指标</t>
  </si>
  <si>
    <t>可持续发展指标</t>
  </si>
  <si>
    <t>开展宣传法律法规、宗教知识政策，增强僧人5个认同感</t>
  </si>
  <si>
    <t>≥90月</t>
  </si>
  <si>
    <t>满意度指标</t>
  </si>
  <si>
    <t>服务对象满意度指标</t>
  </si>
  <si>
    <t>让僧人感受到党的关怀</t>
  </si>
  <si>
    <t>≥95次</t>
  </si>
  <si>
    <t>此表无数据</t>
    <phoneticPr fontId="8" type="noConversion"/>
  </si>
</sst>
</file>

<file path=xl/styles.xml><?xml version="1.0" encoding="utf-8"?>
<styleSheet xmlns="http://schemas.openxmlformats.org/spreadsheetml/2006/main">
  <numFmts count="5">
    <numFmt numFmtId="176" formatCode="&quot;\&quot;#,##0.00_);\(&quot;\&quot;#,##0.00\)"/>
    <numFmt numFmtId="179" formatCode="#,##0_);\(#,##0\)"/>
    <numFmt numFmtId="180" formatCode="#,###"/>
    <numFmt numFmtId="181" formatCode="#,###.00"/>
    <numFmt numFmtId="182" formatCode="#,##0.0000"/>
  </numFmts>
  <fonts count="31">
    <font>
      <sz val="9"/>
      <color indexed="8"/>
      <name val="宋体"/>
      <charset val="134"/>
    </font>
    <font>
      <sz val="15"/>
      <name val="黑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9"/>
      <name val="Times New Roman"/>
      <family val="1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8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Arial"/>
      <family val="2"/>
    </font>
    <font>
      <sz val="12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6">
    <xf numFmtId="1" fontId="0" fillId="0" borderId="0"/>
    <xf numFmtId="0" fontId="20" fillId="0" borderId="0"/>
    <xf numFmtId="0" fontId="20" fillId="0" borderId="0"/>
    <xf numFmtId="1" fontId="30" fillId="0" borderId="0"/>
    <xf numFmtId="0" fontId="28" fillId="0" borderId="0">
      <alignment vertical="center"/>
    </xf>
    <xf numFmtId="0" fontId="29" fillId="0" borderId="0">
      <alignment vertical="center"/>
    </xf>
  </cellStyleXfs>
  <cellXfs count="268">
    <xf numFmtId="1" fontId="0" fillId="0" borderId="0" xfId="0" applyNumberFormat="1" applyFont="1" applyFill="1"/>
    <xf numFmtId="0" fontId="2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4" fontId="2" fillId="0" borderId="1" xfId="5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/>
    </xf>
    <xf numFmtId="0" fontId="8" fillId="0" borderId="0" xfId="0" applyNumberFormat="1" applyFont="1" applyFill="1"/>
    <xf numFmtId="0" fontId="8" fillId="3" borderId="0" xfId="0" applyNumberFormat="1" applyFont="1" applyFill="1"/>
    <xf numFmtId="0" fontId="8" fillId="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>
      <alignment horizontal="right" vertical="center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vertical="center" wrapText="1"/>
    </xf>
    <xf numFmtId="3" fontId="8" fillId="0" borderId="17" xfId="0" applyNumberFormat="1" applyFont="1" applyBorder="1" applyAlignment="1" applyProtection="1">
      <alignment vertical="center" wrapText="1"/>
    </xf>
    <xf numFmtId="3" fontId="8" fillId="0" borderId="18" xfId="0" applyNumberFormat="1" applyFont="1" applyBorder="1" applyAlignment="1" applyProtection="1">
      <alignment vertical="center" wrapText="1"/>
    </xf>
    <xf numFmtId="3" fontId="8" fillId="0" borderId="19" xfId="0" applyNumberFormat="1" applyFont="1" applyBorder="1" applyAlignment="1" applyProtection="1">
      <alignment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/>
    <xf numFmtId="0" fontId="8" fillId="0" borderId="3" xfId="0" applyNumberFormat="1" applyFont="1" applyFill="1" applyBorder="1" applyAlignment="1" applyProtection="1">
      <alignment vertical="center" wrapText="1"/>
    </xf>
    <xf numFmtId="1" fontId="8" fillId="0" borderId="3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 wrapText="1"/>
    </xf>
    <xf numFmtId="1" fontId="8" fillId="0" borderId="0" xfId="0" applyNumberFormat="1" applyFont="1" applyFill="1" applyAlignment="1" applyProtection="1">
      <alignment vertical="center" wrapText="1"/>
    </xf>
    <xf numFmtId="0" fontId="8" fillId="3" borderId="0" xfId="0" applyNumberFormat="1" applyFont="1" applyFill="1" applyAlignment="1" applyProtection="1">
      <alignment vertical="center" wrapText="1"/>
    </xf>
    <xf numFmtId="0" fontId="11" fillId="3" borderId="0" xfId="0" applyNumberFormat="1" applyFont="1" applyFill="1" applyAlignment="1" applyProtection="1">
      <alignment vertical="center" wrapText="1"/>
    </xf>
    <xf numFmtId="0" fontId="12" fillId="3" borderId="0" xfId="0" applyNumberFormat="1" applyFont="1" applyFill="1" applyAlignment="1" applyProtection="1">
      <alignment vertical="center" wrapText="1"/>
    </xf>
    <xf numFmtId="0" fontId="0" fillId="3" borderId="0" xfId="0" applyNumberFormat="1" applyFont="1" applyFill="1"/>
    <xf numFmtId="0" fontId="13" fillId="3" borderId="0" xfId="0" applyNumberFormat="1" applyFont="1" applyFill="1"/>
    <xf numFmtId="0" fontId="8" fillId="3" borderId="0" xfId="0" applyNumberFormat="1" applyFont="1" applyFill="1" applyAlignment="1" applyProtection="1">
      <alignment vertical="center"/>
    </xf>
    <xf numFmtId="1" fontId="0" fillId="0" borderId="0" xfId="0" applyNumberFormat="1" applyFont="1" applyFill="1" applyBorder="1"/>
    <xf numFmtId="0" fontId="0" fillId="3" borderId="0" xfId="0" applyNumberFormat="1" applyFont="1" applyFill="1" applyBorder="1"/>
    <xf numFmtId="0" fontId="0" fillId="0" borderId="0" xfId="0" applyNumberFormat="1" applyFont="1" applyFill="1"/>
    <xf numFmtId="0" fontId="10" fillId="0" borderId="0" xfId="0" applyNumberFormat="1" applyFont="1" applyFill="1"/>
    <xf numFmtId="0" fontId="10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/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3" fontId="8" fillId="0" borderId="22" xfId="0" applyNumberFormat="1" applyFont="1" applyBorder="1" applyAlignment="1" applyProtection="1">
      <alignment vertical="center" wrapText="1"/>
    </xf>
    <xf numFmtId="3" fontId="8" fillId="0" borderId="23" xfId="0" applyNumberFormat="1" applyFont="1" applyBorder="1" applyAlignment="1" applyProtection="1">
      <alignment vertical="center" wrapText="1"/>
    </xf>
    <xf numFmtId="3" fontId="8" fillId="0" borderId="24" xfId="0" applyNumberFormat="1" applyFont="1" applyBorder="1" applyAlignment="1" applyProtection="1">
      <alignment vertical="center" wrapText="1"/>
    </xf>
    <xf numFmtId="3" fontId="8" fillId="0" borderId="25" xfId="0" applyNumberFormat="1" applyFont="1" applyBorder="1" applyAlignment="1" applyProtection="1">
      <alignment vertical="center" wrapText="1"/>
    </xf>
    <xf numFmtId="0" fontId="14" fillId="0" borderId="3" xfId="0" applyNumberFormat="1" applyFont="1" applyFill="1" applyBorder="1"/>
    <xf numFmtId="0" fontId="15" fillId="0" borderId="3" xfId="0" applyNumberFormat="1" applyFont="1" applyFill="1" applyBorder="1" applyAlignment="1">
      <alignment horizontal="centerContinuous" vertical="center"/>
    </xf>
    <xf numFmtId="1" fontId="16" fillId="0" borderId="3" xfId="0" applyNumberFormat="1" applyFont="1" applyFill="1" applyBorder="1"/>
    <xf numFmtId="0" fontId="15" fillId="0" borderId="3" xfId="0" applyNumberFormat="1" applyFont="1" applyFill="1" applyBorder="1"/>
    <xf numFmtId="0" fontId="14" fillId="0" borderId="3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/>
    <xf numFmtId="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left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/>
    </xf>
    <xf numFmtId="3" fontId="8" fillId="0" borderId="27" xfId="0" applyNumberFormat="1" applyFont="1" applyBorder="1" applyAlignment="1" applyProtection="1">
      <alignment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vertical="center" wrapText="1"/>
    </xf>
    <xf numFmtId="49" fontId="8" fillId="0" borderId="28" xfId="0" applyNumberFormat="1" applyFont="1" applyFill="1" applyBorder="1" applyAlignment="1" applyProtection="1">
      <alignment vertical="center" wrapText="1"/>
    </xf>
    <xf numFmtId="3" fontId="8" fillId="0" borderId="29" xfId="0" applyNumberFormat="1" applyFont="1" applyBorder="1" applyAlignment="1" applyProtection="1">
      <alignment vertical="center" wrapText="1"/>
    </xf>
    <xf numFmtId="3" fontId="8" fillId="0" borderId="15" xfId="0" applyNumberFormat="1" applyFont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26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Fill="1" applyAlignment="1"/>
    <xf numFmtId="0" fontId="8" fillId="3" borderId="0" xfId="0" applyNumberFormat="1" applyFont="1" applyFill="1" applyAlignment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/>
    <xf numFmtId="0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/>
    <xf numFmtId="49" fontId="8" fillId="0" borderId="8" xfId="0" applyNumberFormat="1" applyFont="1" applyFill="1" applyBorder="1" applyAlignment="1" applyProtection="1">
      <alignment vertical="center" wrapText="1"/>
    </xf>
    <xf numFmtId="0" fontId="18" fillId="3" borderId="3" xfId="0" applyNumberFormat="1" applyFont="1" applyFill="1" applyBorder="1"/>
    <xf numFmtId="0" fontId="18" fillId="3" borderId="0" xfId="0" applyNumberFormat="1" applyFont="1" applyFill="1" applyBorder="1"/>
    <xf numFmtId="0" fontId="18" fillId="3" borderId="0" xfId="0" applyNumberFormat="1" applyFont="1" applyFill="1" applyBorder="1" applyAlignment="1"/>
    <xf numFmtId="0" fontId="18" fillId="3" borderId="0" xfId="0" applyNumberFormat="1" applyFont="1" applyFill="1"/>
    <xf numFmtId="179" fontId="19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/>
    <xf numFmtId="179" fontId="19" fillId="3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/>
    <xf numFmtId="0" fontId="18" fillId="0" borderId="3" xfId="0" applyNumberFormat="1" applyFont="1" applyFill="1" applyBorder="1"/>
    <xf numFmtId="0" fontId="8" fillId="3" borderId="0" xfId="0" applyNumberFormat="1" applyFont="1" applyFill="1" applyAlignment="1" applyProtection="1">
      <alignment horizontal="right" vertical="center"/>
    </xf>
    <xf numFmtId="0" fontId="0" fillId="3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8" fillId="3" borderId="14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>
      <alignment vertical="center"/>
    </xf>
    <xf numFmtId="180" fontId="10" fillId="0" borderId="27" xfId="0" applyNumberFormat="1" applyFont="1" applyBorder="1" applyAlignment="1" applyProtection="1">
      <alignment vertical="center" wrapText="1"/>
    </xf>
    <xf numFmtId="0" fontId="8" fillId="0" borderId="26" xfId="0" applyNumberFormat="1" applyFont="1" applyFill="1" applyBorder="1" applyAlignment="1">
      <alignment vertical="center"/>
    </xf>
    <xf numFmtId="3" fontId="10" fillId="0" borderId="27" xfId="0" applyNumberFormat="1" applyFont="1" applyBorder="1" applyAlignment="1" applyProtection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81" fontId="10" fillId="0" borderId="28" xfId="0" applyNumberFormat="1" applyFont="1" applyBorder="1" applyAlignment="1" applyProtection="1">
      <alignment vertical="center" wrapText="1"/>
    </xf>
    <xf numFmtId="3" fontId="10" fillId="0" borderId="32" xfId="0" applyNumberFormat="1" applyFont="1" applyBorder="1" applyAlignment="1" applyProtection="1">
      <alignment vertical="center" wrapText="1"/>
    </xf>
    <xf numFmtId="3" fontId="10" fillId="0" borderId="33" xfId="0" applyNumberFormat="1" applyFont="1" applyBorder="1" applyAlignment="1" applyProtection="1">
      <alignment vertical="center" wrapText="1"/>
    </xf>
    <xf numFmtId="3" fontId="10" fillId="0" borderId="30" xfId="0" applyNumberFormat="1" applyFont="1" applyBorder="1" applyAlignment="1" applyProtection="1">
      <alignment vertical="center" wrapText="1"/>
    </xf>
    <xf numFmtId="1" fontId="10" fillId="0" borderId="16" xfId="0" applyNumberFormat="1" applyFont="1" applyFill="1" applyBorder="1" applyAlignment="1">
      <alignment vertical="center"/>
    </xf>
    <xf numFmtId="3" fontId="10" fillId="0" borderId="34" xfId="0" applyNumberFormat="1" applyFont="1" applyBorder="1" applyAlignment="1" applyProtection="1">
      <alignment vertical="center" wrapText="1"/>
    </xf>
    <xf numFmtId="3" fontId="10" fillId="0" borderId="35" xfId="0" applyNumberFormat="1" applyFont="1" applyBorder="1" applyAlignment="1" applyProtection="1">
      <alignment vertical="center" wrapText="1"/>
    </xf>
    <xf numFmtId="181" fontId="10" fillId="0" borderId="36" xfId="0" applyNumberFormat="1" applyFont="1" applyBorder="1" applyAlignment="1" applyProtection="1">
      <alignment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3" fontId="10" fillId="0" borderId="33" xfId="0" applyNumberFormat="1" applyFont="1" applyBorder="1" applyAlignment="1">
      <alignment vertical="center" wrapText="1"/>
    </xf>
    <xf numFmtId="0" fontId="10" fillId="0" borderId="26" xfId="0" applyNumberFormat="1" applyFont="1" applyFill="1" applyBorder="1" applyAlignment="1">
      <alignment horizontal="center" vertical="center"/>
    </xf>
    <xf numFmtId="3" fontId="10" fillId="0" borderId="30" xfId="0" applyNumberFormat="1" applyFont="1" applyBorder="1" applyAlignment="1">
      <alignment vertical="center" wrapText="1"/>
    </xf>
    <xf numFmtId="181" fontId="10" fillId="0" borderId="21" xfId="0" applyNumberFormat="1" applyFont="1" applyBorder="1" applyAlignment="1">
      <alignment vertical="center" wrapText="1"/>
    </xf>
    <xf numFmtId="181" fontId="10" fillId="0" borderId="37" xfId="0" applyNumberFormat="1" applyFont="1" applyBorder="1" applyAlignment="1">
      <alignment vertical="center" wrapText="1"/>
    </xf>
    <xf numFmtId="0" fontId="10" fillId="0" borderId="26" xfId="0" applyNumberFormat="1" applyFont="1" applyFill="1" applyBorder="1" applyAlignment="1">
      <alignment vertical="center"/>
    </xf>
    <xf numFmtId="181" fontId="10" fillId="0" borderId="26" xfId="0" applyNumberFormat="1" applyFont="1" applyBorder="1" applyAlignment="1" applyProtection="1">
      <alignment vertical="center" wrapText="1"/>
    </xf>
    <xf numFmtId="181" fontId="10" fillId="0" borderId="38" xfId="0" applyNumberFormat="1" applyFont="1" applyBorder="1" applyAlignment="1" applyProtection="1">
      <alignment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10" fillId="0" borderId="34" xfId="0" applyNumberFormat="1" applyFont="1" applyBorder="1" applyAlignment="1">
      <alignment vertical="center" wrapText="1"/>
    </xf>
    <xf numFmtId="181" fontId="10" fillId="0" borderId="20" xfId="0" applyNumberFormat="1" applyFont="1" applyBorder="1" applyAlignment="1">
      <alignment vertical="center" wrapText="1"/>
    </xf>
    <xf numFmtId="181" fontId="10" fillId="0" borderId="39" xfId="0" applyNumberFormat="1" applyFont="1" applyBorder="1" applyAlignment="1">
      <alignment vertical="center" wrapText="1"/>
    </xf>
    <xf numFmtId="3" fontId="10" fillId="0" borderId="35" xfId="0" applyNumberFormat="1" applyFont="1" applyBorder="1" applyAlignment="1">
      <alignment horizontal="right" vertical="center" wrapText="1"/>
    </xf>
    <xf numFmtId="3" fontId="10" fillId="0" borderId="35" xfId="0" applyNumberFormat="1" applyFont="1" applyBorder="1" applyAlignment="1">
      <alignment vertical="center" wrapText="1"/>
    </xf>
    <xf numFmtId="181" fontId="10" fillId="0" borderId="40" xfId="0" applyNumberFormat="1" applyFont="1" applyBorder="1" applyAlignment="1">
      <alignment vertical="center" wrapText="1"/>
    </xf>
    <xf numFmtId="181" fontId="10" fillId="0" borderId="41" xfId="0" applyNumberFormat="1" applyFont="1" applyBorder="1" applyAlignment="1">
      <alignment vertical="center" wrapText="1"/>
    </xf>
    <xf numFmtId="0" fontId="20" fillId="0" borderId="0" xfId="0" applyNumberFormat="1" applyFont="1" applyFill="1" applyAlignment="1">
      <alignment horizontal="center"/>
    </xf>
    <xf numFmtId="0" fontId="21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1" fontId="20" fillId="0" borderId="0" xfId="0" applyNumberFormat="1" applyFont="1" applyFill="1"/>
    <xf numFmtId="0" fontId="10" fillId="3" borderId="0" xfId="0" applyNumberFormat="1" applyFont="1" applyFill="1"/>
    <xf numFmtId="0" fontId="10" fillId="3" borderId="0" xfId="0" applyNumberFormat="1" applyFont="1" applyFill="1" applyAlignment="1"/>
    <xf numFmtId="0" fontId="10" fillId="3" borderId="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vertical="center" wrapText="1"/>
    </xf>
    <xf numFmtId="49" fontId="10" fillId="0" borderId="14" xfId="0" applyNumberFormat="1" applyFont="1" applyFill="1" applyBorder="1" applyAlignment="1" applyProtection="1">
      <alignment vertical="center" wrapText="1"/>
    </xf>
    <xf numFmtId="3" fontId="10" fillId="0" borderId="22" xfId="0" applyNumberFormat="1" applyFont="1" applyBorder="1" applyAlignment="1" applyProtection="1">
      <alignment vertical="center" wrapText="1"/>
    </xf>
    <xf numFmtId="3" fontId="10" fillId="0" borderId="23" xfId="0" applyNumberFormat="1" applyFont="1" applyBorder="1" applyAlignment="1" applyProtection="1">
      <alignment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/>
    <xf numFmtId="49" fontId="8" fillId="0" borderId="16" xfId="0" applyNumberFormat="1" applyFont="1" applyFill="1" applyBorder="1" applyAlignment="1" applyProtection="1">
      <alignment horizontal="left" vertical="center" wrapText="1"/>
    </xf>
    <xf numFmtId="0" fontId="14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/>
    <xf numFmtId="0" fontId="14" fillId="3" borderId="0" xfId="0" applyNumberFormat="1" applyFont="1" applyFill="1" applyAlignment="1">
      <alignment horizontal="center" vertical="center"/>
    </xf>
    <xf numFmtId="0" fontId="14" fillId="3" borderId="0" xfId="0" applyNumberFormat="1" applyFont="1" applyFill="1"/>
    <xf numFmtId="0" fontId="10" fillId="3" borderId="0" xfId="0" applyNumberFormat="1" applyFont="1" applyFill="1" applyAlignment="1" applyProtection="1">
      <alignment vertical="center"/>
    </xf>
    <xf numFmtId="0" fontId="10" fillId="3" borderId="0" xfId="0" applyNumberFormat="1" applyFont="1" applyFill="1" applyAlignment="1">
      <alignment horizontal="right" vertical="center"/>
    </xf>
    <xf numFmtId="3" fontId="10" fillId="0" borderId="19" xfId="0" applyNumberFormat="1" applyFont="1" applyBorder="1" applyAlignment="1" applyProtection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/>
    <xf numFmtId="0" fontId="8" fillId="0" borderId="42" xfId="0" applyNumberFormat="1" applyFont="1" applyFill="1" applyBorder="1" applyAlignment="1" applyProtection="1">
      <alignment vertical="center"/>
    </xf>
    <xf numFmtId="0" fontId="22" fillId="3" borderId="0" xfId="0" applyNumberFormat="1" applyFont="1" applyFill="1" applyBorder="1"/>
    <xf numFmtId="3" fontId="8" fillId="0" borderId="28" xfId="0" applyNumberFormat="1" applyFont="1" applyBorder="1" applyAlignment="1" applyProtection="1">
      <alignment vertical="center" wrapText="1"/>
    </xf>
    <xf numFmtId="0" fontId="18" fillId="0" borderId="0" xfId="0" applyNumberFormat="1" applyFont="1" applyFill="1" applyBorder="1"/>
    <xf numFmtId="3" fontId="8" fillId="0" borderId="4" xfId="0" applyNumberFormat="1" applyFont="1" applyBorder="1" applyAlignment="1" applyProtection="1">
      <alignment vertical="center" wrapText="1"/>
    </xf>
    <xf numFmtId="3" fontId="8" fillId="0" borderId="44" xfId="0" applyNumberFormat="1" applyFont="1" applyBorder="1" applyAlignment="1" applyProtection="1">
      <alignment vertical="center" wrapText="1"/>
    </xf>
    <xf numFmtId="3" fontId="10" fillId="0" borderId="1" xfId="0" applyNumberFormat="1" applyFont="1" applyBorder="1" applyAlignment="1" applyProtection="1">
      <alignment vertical="center" wrapText="1"/>
    </xf>
    <xf numFmtId="1" fontId="23" fillId="0" borderId="0" xfId="0" applyNumberFormat="1" applyFont="1" applyFill="1"/>
    <xf numFmtId="181" fontId="21" fillId="0" borderId="18" xfId="0" applyNumberFormat="1" applyFont="1" applyBorder="1" applyAlignment="1"/>
    <xf numFmtId="181" fontId="18" fillId="0" borderId="0" xfId="0" applyNumberFormat="1" applyFont="1" applyBorder="1" applyAlignment="1"/>
    <xf numFmtId="1" fontId="24" fillId="0" borderId="0" xfId="0" applyNumberFormat="1" applyFont="1" applyFill="1"/>
    <xf numFmtId="182" fontId="25" fillId="0" borderId="0" xfId="0" applyNumberFormat="1" applyFont="1" applyFill="1" applyAlignment="1" applyProtection="1">
      <alignment horizontal="center" vertical="top"/>
    </xf>
    <xf numFmtId="1" fontId="2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31" xfId="0" applyNumberFormat="1" applyFont="1" applyFill="1" applyBorder="1" applyAlignment="1" applyProtection="1">
      <alignment horizontal="center" vertical="center" wrapText="1"/>
    </xf>
    <xf numFmtId="176" fontId="8" fillId="0" borderId="11" xfId="0" applyNumberFormat="1" applyFont="1" applyFill="1" applyBorder="1" applyAlignment="1" applyProtection="1">
      <alignment horizontal="center" vertical="center" wrapText="1"/>
    </xf>
    <xf numFmtId="176" fontId="8" fillId="0" borderId="43" xfId="0" applyNumberFormat="1" applyFont="1" applyFill="1" applyBorder="1" applyAlignment="1" applyProtection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0" fillId="3" borderId="26" xfId="0" applyNumberFormat="1" applyFont="1" applyFill="1" applyBorder="1" applyAlignment="1" applyProtection="1">
      <alignment horizontal="center" vertical="center"/>
    </xf>
    <xf numFmtId="0" fontId="10" fillId="3" borderId="16" xfId="0" applyNumberFormat="1" applyFont="1" applyFill="1" applyBorder="1" applyAlignment="1" applyProtection="1">
      <alignment horizontal="center" vertical="center"/>
    </xf>
    <xf numFmtId="0" fontId="10" fillId="3" borderId="15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27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1" fontId="8" fillId="0" borderId="20" xfId="0" applyNumberFormat="1" applyFont="1" applyFill="1" applyBorder="1" applyAlignment="1" applyProtection="1">
      <alignment horizontal="center" vertical="center"/>
    </xf>
    <xf numFmtId="1" fontId="8" fillId="0" borderId="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1" fontId="8" fillId="0" borderId="26" xfId="0" applyNumberFormat="1" applyFont="1" applyFill="1" applyBorder="1" applyAlignment="1" applyProtection="1">
      <alignment horizontal="center" vertical="center" wrapText="1"/>
    </xf>
    <xf numFmtId="1" fontId="8" fillId="0" borderId="16" xfId="0" applyNumberFormat="1" applyFont="1" applyFill="1" applyBorder="1" applyAlignment="1" applyProtection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/>
    </xf>
    <xf numFmtId="1" fontId="8" fillId="0" borderId="15" xfId="0" applyNumberFormat="1" applyFont="1" applyFill="1" applyBorder="1" applyAlignment="1" applyProtection="1">
      <alignment horizontal="center" vertical="center"/>
    </xf>
    <xf numFmtId="1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</xf>
    <xf numFmtId="1" fontId="8" fillId="0" borderId="12" xfId="0" applyNumberFormat="1" applyFont="1" applyFill="1" applyBorder="1" applyAlignment="1" applyProtection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8" fillId="0" borderId="3" xfId="4" applyFont="1" applyBorder="1" applyAlignment="1">
      <alignment horizontal="left" vertical="center" wrapText="1"/>
    </xf>
    <xf numFmtId="0" fontId="1" fillId="0" borderId="0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3" fillId="0" borderId="0" xfId="5" applyFont="1" applyBorder="1" applyAlignment="1">
      <alignment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>
      <selection activeCell="D6" sqref="D6"/>
    </sheetView>
  </sheetViews>
  <sheetFormatPr defaultColWidth="9.125" defaultRowHeight="10.8"/>
  <cols>
    <col min="1" max="1" width="163.875" customWidth="1"/>
  </cols>
  <sheetData>
    <row r="1" spans="1:1" ht="15.6">
      <c r="A1" s="184"/>
    </row>
    <row r="3" spans="1:1" ht="102" customHeight="1">
      <c r="A3" s="185" t="s">
        <v>0</v>
      </c>
    </row>
    <row r="4" spans="1:1" ht="107.25" customHeight="1">
      <c r="A4" s="186" t="s">
        <v>1</v>
      </c>
    </row>
    <row r="5" spans="1:1" ht="409.5" hidden="1" customHeight="1">
      <c r="A5" s="187"/>
    </row>
    <row r="6" spans="1:1" ht="29.25" customHeight="1">
      <c r="A6" s="188"/>
    </row>
    <row r="7" spans="1:1" ht="78" customHeight="1"/>
    <row r="8" spans="1:1" ht="82.5" customHeight="1">
      <c r="A8" s="189" t="s">
        <v>2</v>
      </c>
    </row>
  </sheetData>
  <sheetProtection formatCells="0" formatColumns="0" formatRows="0" insertColumns="0" insertRows="0" insertHyperlinks="0" deleteColumns="0" deleteRows="0" sort="0" autoFilter="0" pivotTables="0"/>
  <phoneticPr fontId="8" type="noConversion"/>
  <printOptions horizontalCentered="1" verticalCentered="1"/>
  <pageMargins left="0.59097224473953203" right="0.59097224473953203" top="0.59097224473953203" bottom="0.59097224473953203" header="0" footer="0"/>
  <pageSetup paperSize="9" orientation="landscape" errors="blank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Normal="100" workbookViewId="0">
      <selection activeCell="F12" sqref="F12"/>
    </sheetView>
  </sheetViews>
  <sheetFormatPr defaultColWidth="9.125" defaultRowHeight="12.75" customHeight="1"/>
  <cols>
    <col min="1" max="1" width="15.5" customWidth="1"/>
    <col min="2" max="2" width="38.875" customWidth="1"/>
    <col min="3" max="8" width="18" customWidth="1"/>
    <col min="9" max="9" width="8.625" customWidth="1"/>
  </cols>
  <sheetData>
    <row r="1" spans="1:9" ht="20.100000000000001" customHeight="1">
      <c r="A1" s="46"/>
      <c r="B1" s="46"/>
      <c r="C1" s="46"/>
      <c r="D1" s="46"/>
      <c r="E1" s="47"/>
      <c r="F1" s="46"/>
      <c r="G1" s="46"/>
      <c r="H1" s="21" t="s">
        <v>599</v>
      </c>
      <c r="I1" s="68"/>
    </row>
    <row r="2" spans="1:9" ht="25.5" customHeight="1">
      <c r="A2" s="190" t="s">
        <v>600</v>
      </c>
      <c r="B2" s="190"/>
      <c r="C2" s="190"/>
      <c r="D2" s="190"/>
      <c r="E2" s="190"/>
      <c r="F2" s="190"/>
      <c r="G2" s="190"/>
      <c r="H2" s="190"/>
      <c r="I2" s="68"/>
    </row>
    <row r="3" spans="1:9" ht="20.100000000000001" customHeight="1">
      <c r="A3" s="48" t="s">
        <v>5</v>
      </c>
      <c r="B3" s="49"/>
      <c r="C3" s="49"/>
      <c r="D3" s="49"/>
      <c r="E3" s="49"/>
      <c r="F3" s="49"/>
      <c r="G3" s="49"/>
      <c r="H3" s="21" t="s">
        <v>6</v>
      </c>
      <c r="I3" s="68"/>
    </row>
    <row r="4" spans="1:9" ht="20.100000000000001" customHeight="1">
      <c r="A4" s="208" t="s">
        <v>601</v>
      </c>
      <c r="B4" s="208" t="s">
        <v>5</v>
      </c>
      <c r="C4" s="242" t="s">
        <v>602</v>
      </c>
      <c r="D4" s="242"/>
      <c r="E4" s="243"/>
      <c r="F4" s="243"/>
      <c r="G4" s="243"/>
      <c r="H4" s="242"/>
      <c r="I4" s="68"/>
    </row>
    <row r="5" spans="1:9" ht="20.100000000000001" customHeight="1">
      <c r="A5" s="208"/>
      <c r="B5" s="208"/>
      <c r="C5" s="248" t="s">
        <v>96</v>
      </c>
      <c r="D5" s="206" t="s">
        <v>370</v>
      </c>
      <c r="E5" s="237" t="s">
        <v>603</v>
      </c>
      <c r="F5" s="238"/>
      <c r="G5" s="239"/>
      <c r="H5" s="250" t="s">
        <v>375</v>
      </c>
      <c r="I5" s="68"/>
    </row>
    <row r="6" spans="1:9" ht="33.75" customHeight="1">
      <c r="A6" s="205"/>
      <c r="B6" s="205"/>
      <c r="C6" s="249"/>
      <c r="D6" s="207"/>
      <c r="E6" s="50" t="s">
        <v>110</v>
      </c>
      <c r="F6" s="51" t="s">
        <v>604</v>
      </c>
      <c r="G6" s="52" t="s">
        <v>605</v>
      </c>
      <c r="H6" s="245"/>
      <c r="I6" s="68"/>
    </row>
    <row r="7" spans="1:9" ht="20.100000000000001" customHeight="1">
      <c r="A7" s="26" t="s">
        <v>118</v>
      </c>
      <c r="B7" s="26" t="s">
        <v>606</v>
      </c>
      <c r="C7" s="53">
        <f>SUM(D7,E7,H7)</f>
        <v>0</v>
      </c>
      <c r="D7" s="54" t="s">
        <v>454</v>
      </c>
      <c r="E7" s="54">
        <f>SUM(F7,G7)</f>
        <v>0</v>
      </c>
      <c r="F7" s="54" t="s">
        <v>607</v>
      </c>
      <c r="G7" s="55" t="s">
        <v>466</v>
      </c>
      <c r="H7" s="56" t="s">
        <v>459</v>
      </c>
      <c r="I7" s="69"/>
    </row>
    <row r="8" spans="1:9" ht="20.100000000000001" customHeight="1">
      <c r="A8" s="71">
        <v>107</v>
      </c>
      <c r="B8" s="57" t="s">
        <v>94</v>
      </c>
      <c r="C8" s="57">
        <v>111300</v>
      </c>
      <c r="D8" s="57">
        <v>0</v>
      </c>
      <c r="E8" s="58">
        <v>111300</v>
      </c>
      <c r="F8" s="57"/>
      <c r="G8" s="57">
        <v>107500</v>
      </c>
      <c r="H8" s="57">
        <v>3800</v>
      </c>
      <c r="I8" s="68"/>
    </row>
    <row r="9" spans="1:9" ht="20.100000000000001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20.100000000000001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20.100000000000001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20.100000000000001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20.100000000000001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20.100000000000001" customHeight="1">
      <c r="A14" s="62"/>
      <c r="B14" s="62"/>
      <c r="C14" s="62"/>
      <c r="D14" s="62"/>
      <c r="E14" s="63"/>
      <c r="F14" s="62"/>
      <c r="G14" s="62"/>
      <c r="H14" s="64"/>
      <c r="I14" s="64"/>
    </row>
    <row r="15" spans="1:9" ht="20.100000000000001" customHeight="1">
      <c r="A15" s="62"/>
      <c r="B15" s="62"/>
      <c r="C15" s="62"/>
      <c r="D15" s="62"/>
      <c r="E15" s="63"/>
      <c r="F15" s="62"/>
      <c r="G15" s="62"/>
      <c r="H15" s="64"/>
      <c r="I15" s="64"/>
    </row>
    <row r="16" spans="1:9" ht="20.100000000000001" customHeight="1">
      <c r="A16" s="62"/>
      <c r="B16" s="62"/>
      <c r="C16" s="62"/>
      <c r="D16" s="62"/>
      <c r="E16" s="65"/>
      <c r="F16" s="62"/>
      <c r="G16" s="62"/>
      <c r="H16" s="64"/>
      <c r="I16" s="64"/>
    </row>
    <row r="17" spans="1:9" ht="20.100000000000001" customHeight="1">
      <c r="A17" s="62"/>
      <c r="B17" s="62"/>
      <c r="C17" s="62"/>
      <c r="D17" s="62"/>
      <c r="E17" s="65"/>
      <c r="F17" s="62"/>
      <c r="G17" s="62"/>
      <c r="H17" s="64"/>
      <c r="I17" s="64"/>
    </row>
    <row r="18" spans="1:9" ht="20.100000000000001" customHeight="1">
      <c r="A18" s="62"/>
      <c r="B18" s="62"/>
      <c r="C18" s="62"/>
      <c r="D18" s="62"/>
      <c r="E18" s="66"/>
      <c r="F18" s="62"/>
      <c r="G18" s="62"/>
      <c r="H18" s="64"/>
      <c r="I18" s="64"/>
    </row>
    <row r="19" spans="1:9" ht="20.100000000000001" customHeight="1">
      <c r="A19" s="62"/>
      <c r="B19" s="62"/>
      <c r="C19" s="62"/>
      <c r="D19" s="62"/>
      <c r="E19" s="63"/>
      <c r="F19" s="62"/>
      <c r="G19" s="62"/>
      <c r="H19" s="64"/>
      <c r="I19" s="64"/>
    </row>
    <row r="20" spans="1:9" ht="20.100000000000001" customHeight="1">
      <c r="A20" s="63"/>
      <c r="B20" s="63"/>
      <c r="C20" s="63"/>
      <c r="D20" s="63"/>
      <c r="E20" s="63"/>
      <c r="F20" s="62"/>
      <c r="G20" s="62"/>
      <c r="H20" s="64"/>
      <c r="I20" s="64"/>
    </row>
    <row r="21" spans="1:9" ht="20.100000000000001" customHeight="1">
      <c r="A21" s="64"/>
      <c r="B21" s="64"/>
      <c r="C21" s="64"/>
      <c r="D21" s="64"/>
      <c r="E21" s="67"/>
      <c r="F21" s="64"/>
      <c r="G21" s="64"/>
      <c r="H21" s="64"/>
      <c r="I21" s="64"/>
    </row>
    <row r="22" spans="1:9" ht="20.100000000000001" customHeight="1">
      <c r="A22" s="64"/>
      <c r="B22" s="64"/>
      <c r="C22" s="64"/>
      <c r="D22" s="64"/>
      <c r="E22" s="67"/>
      <c r="F22" s="64"/>
      <c r="G22" s="64"/>
      <c r="H22" s="64"/>
      <c r="I22" s="64"/>
    </row>
    <row r="23" spans="1:9" ht="20.100000000000001" customHeight="1">
      <c r="A23" s="64"/>
      <c r="B23" s="64"/>
      <c r="C23" s="64"/>
      <c r="D23" s="64"/>
      <c r="E23" s="67"/>
      <c r="F23" s="64"/>
      <c r="G23" s="64"/>
      <c r="H23" s="64"/>
      <c r="I23" s="64"/>
    </row>
    <row r="24" spans="1:9" ht="20.100000000000001" customHeight="1">
      <c r="A24" s="64"/>
      <c r="B24" s="64"/>
      <c r="C24" s="64"/>
      <c r="D24" s="64"/>
      <c r="E24" s="67"/>
      <c r="F24" s="64"/>
      <c r="G24" s="64"/>
      <c r="H24" s="64"/>
      <c r="I24" s="64"/>
    </row>
    <row r="25" spans="1:9" ht="20.100000000000001" customHeight="1">
      <c r="A25" s="64"/>
      <c r="B25" s="64"/>
      <c r="C25" s="64"/>
      <c r="D25" s="64"/>
      <c r="E25" s="67"/>
      <c r="F25" s="64"/>
      <c r="G25" s="64"/>
      <c r="H25" s="64"/>
      <c r="I25" s="64"/>
    </row>
    <row r="26" spans="1:9" ht="20.100000000000001" customHeight="1">
      <c r="A26" s="64"/>
      <c r="B26" s="64"/>
      <c r="C26" s="64"/>
      <c r="D26" s="64"/>
      <c r="E26" s="67"/>
      <c r="F26" s="64"/>
      <c r="G26" s="64"/>
      <c r="H26" s="64"/>
      <c r="I26" s="64"/>
    </row>
    <row r="27" spans="1:9" ht="20.100000000000001" customHeight="1">
      <c r="A27" s="64"/>
      <c r="B27" s="64"/>
      <c r="C27" s="64"/>
      <c r="D27" s="64"/>
      <c r="E27" s="67"/>
      <c r="F27" s="64"/>
      <c r="G27" s="64"/>
      <c r="H27" s="64"/>
      <c r="I27" s="64"/>
    </row>
    <row r="28" spans="1:9" ht="20.100000000000001" customHeight="1">
      <c r="A28" s="64"/>
      <c r="B28" s="64"/>
      <c r="C28" s="64"/>
      <c r="D28" s="64"/>
      <c r="E28" s="67"/>
      <c r="F28" s="64"/>
      <c r="G28" s="64"/>
      <c r="H28" s="64"/>
      <c r="I28" s="64"/>
    </row>
    <row r="29" spans="1:9" ht="20.100000000000001" customHeight="1">
      <c r="A29" s="64"/>
      <c r="B29" s="64"/>
      <c r="C29" s="64"/>
      <c r="D29" s="64"/>
      <c r="E29" s="67"/>
      <c r="F29" s="64"/>
      <c r="G29" s="64"/>
      <c r="H29" s="64"/>
      <c r="I29" s="64"/>
    </row>
    <row r="30" spans="1:9" ht="20.100000000000001" customHeight="1">
      <c r="A30" s="64"/>
      <c r="B30" s="64"/>
      <c r="C30" s="64"/>
      <c r="D30" s="64"/>
      <c r="E30" s="67"/>
      <c r="F30" s="64"/>
      <c r="G30" s="64"/>
      <c r="H30" s="64"/>
      <c r="I30" s="6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fitToHeight="100" orientation="landscape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view="pageBreakPreview" zoomScaleNormal="100" workbookViewId="0">
      <selection activeCell="E8" sqref="E8"/>
    </sheetView>
  </sheetViews>
  <sheetFormatPr defaultColWidth="9.125" defaultRowHeight="12.75" customHeight="1"/>
  <cols>
    <col min="1" max="3" width="5.625" customWidth="1"/>
    <col min="4" max="4" width="17" customWidth="1"/>
    <col min="5" max="5" width="71.375" customWidth="1"/>
    <col min="6" max="8" width="18.125" customWidth="1"/>
    <col min="9" max="245" width="10.625" customWidth="1"/>
  </cols>
  <sheetData>
    <row r="1" spans="1:245" ht="20.100000000000001" customHeight="1">
      <c r="A1" s="16"/>
      <c r="B1" s="17"/>
      <c r="C1" s="17"/>
      <c r="D1" s="17"/>
      <c r="E1" s="17"/>
      <c r="F1" s="17"/>
      <c r="G1" s="17"/>
      <c r="H1" s="18" t="s">
        <v>608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20.100000000000001" customHeight="1">
      <c r="A2" s="190" t="s">
        <v>609</v>
      </c>
      <c r="B2" s="190"/>
      <c r="C2" s="190"/>
      <c r="D2" s="190"/>
      <c r="E2" s="190"/>
      <c r="F2" s="190"/>
      <c r="G2" s="190"/>
      <c r="H2" s="19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20.100000000000001" customHeight="1">
      <c r="A3" s="70" t="s">
        <v>5</v>
      </c>
      <c r="B3" s="19"/>
      <c r="C3" s="19"/>
      <c r="D3" s="19"/>
      <c r="E3" s="19"/>
      <c r="F3" s="20"/>
      <c r="G3" s="20"/>
      <c r="H3" s="21" t="s">
        <v>6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20.100000000000001" customHeight="1">
      <c r="A4" s="193" t="s">
        <v>95</v>
      </c>
      <c r="B4" s="194"/>
      <c r="C4" s="194"/>
      <c r="D4" s="194"/>
      <c r="E4" s="195"/>
      <c r="F4" s="251" t="s">
        <v>610</v>
      </c>
      <c r="G4" s="242"/>
      <c r="H4" s="24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20.100000000000001" customHeight="1">
      <c r="A5" s="193" t="s">
        <v>103</v>
      </c>
      <c r="B5" s="194"/>
      <c r="C5" s="195"/>
      <c r="D5" s="252" t="s">
        <v>104</v>
      </c>
      <c r="E5" s="206" t="s">
        <v>156</v>
      </c>
      <c r="F5" s="200" t="s">
        <v>96</v>
      </c>
      <c r="G5" s="200" t="s">
        <v>152</v>
      </c>
      <c r="H5" s="242" t="s">
        <v>153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20.100000000000001" customHeight="1">
      <c r="A6" s="22" t="s">
        <v>115</v>
      </c>
      <c r="B6" s="23" t="s">
        <v>116</v>
      </c>
      <c r="C6" s="24" t="s">
        <v>117</v>
      </c>
      <c r="D6" s="253"/>
      <c r="E6" s="205"/>
      <c r="F6" s="207"/>
      <c r="G6" s="207"/>
      <c r="H6" s="243"/>
      <c r="I6" s="4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20.100000000000001" customHeight="1">
      <c r="A7" s="26" t="s">
        <v>115</v>
      </c>
      <c r="B7" s="26" t="s">
        <v>116</v>
      </c>
      <c r="C7" s="26" t="s">
        <v>117</v>
      </c>
      <c r="D7" s="26" t="s">
        <v>118</v>
      </c>
      <c r="E7" s="26" t="s">
        <v>119</v>
      </c>
      <c r="F7" s="27">
        <f>SUM(G7,H7)</f>
        <v>0</v>
      </c>
      <c r="G7" s="28" t="s">
        <v>157</v>
      </c>
      <c r="H7" s="29" t="s">
        <v>158</v>
      </c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</row>
    <row r="8" spans="1:245" ht="20.100000000000001" customHeight="1">
      <c r="A8" s="30"/>
      <c r="B8" s="30"/>
      <c r="C8" s="30"/>
      <c r="D8" s="31"/>
      <c r="E8" s="267" t="s">
        <v>697</v>
      </c>
      <c r="F8" s="31"/>
      <c r="G8" s="31"/>
      <c r="H8" s="32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20.100000000000001" customHeight="1">
      <c r="A9" s="33"/>
      <c r="B9" s="33"/>
      <c r="C9" s="33"/>
      <c r="D9" s="34"/>
      <c r="E9" s="34"/>
      <c r="F9" s="34"/>
      <c r="G9" s="34"/>
      <c r="H9" s="34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20.100000000000001" customHeight="1">
      <c r="A10" s="33"/>
      <c r="B10" s="33"/>
      <c r="C10" s="33"/>
      <c r="D10" s="33"/>
      <c r="E10" s="33"/>
      <c r="F10" s="33"/>
      <c r="G10" s="33"/>
      <c r="H10" s="34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20.100000000000001" customHeight="1">
      <c r="A11" s="33"/>
      <c r="B11" s="33"/>
      <c r="C11" s="33"/>
      <c r="D11" s="34"/>
      <c r="E11" s="34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20.100000000000001" customHeight="1">
      <c r="A12" s="33"/>
      <c r="B12" s="33"/>
      <c r="C12" s="33"/>
      <c r="D12" s="34"/>
      <c r="E12" s="34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20.100000000000001" customHeight="1">
      <c r="A13" s="35"/>
      <c r="B13" s="35"/>
      <c r="C13" s="35"/>
      <c r="D13" s="35"/>
      <c r="E13" s="35"/>
      <c r="F13" s="35"/>
      <c r="G13" s="3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20.100000000000001" customHeight="1">
      <c r="A14" s="35"/>
      <c r="B14" s="35"/>
      <c r="C14" s="35"/>
      <c r="D14" s="36"/>
      <c r="E14" s="36"/>
      <c r="F14" s="36"/>
      <c r="G14" s="3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20.100000000000001" customHeight="1">
      <c r="A15" s="37"/>
      <c r="B15" s="35"/>
      <c r="C15" s="35"/>
      <c r="D15" s="36"/>
      <c r="E15" s="36"/>
      <c r="F15" s="36"/>
      <c r="G15" s="36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20.100000000000001" customHeight="1">
      <c r="A16" s="37"/>
      <c r="B16" s="37"/>
      <c r="C16" s="35"/>
      <c r="D16" s="35"/>
      <c r="E16" s="37"/>
      <c r="F16" s="37"/>
      <c r="G16" s="37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20.100000000000001" customHeight="1">
      <c r="A17" s="37"/>
      <c r="B17" s="37"/>
      <c r="C17" s="35"/>
      <c r="D17" s="36"/>
      <c r="E17" s="36"/>
      <c r="F17" s="36"/>
      <c r="G17" s="36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20.100000000000001" customHeight="1">
      <c r="A18" s="35"/>
      <c r="B18" s="37"/>
      <c r="C18" s="35"/>
      <c r="D18" s="36"/>
      <c r="E18" s="36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20.100000000000001" customHeight="1">
      <c r="A19" s="35"/>
      <c r="B19" s="37"/>
      <c r="C19" s="37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20.100000000000001" customHeight="1">
      <c r="A20" s="37"/>
      <c r="B20" s="37"/>
      <c r="C20" s="37"/>
      <c r="D20" s="36"/>
      <c r="E20" s="36"/>
      <c r="F20" s="36"/>
      <c r="G20" s="36"/>
      <c r="H20" s="36"/>
      <c r="I20" s="37"/>
      <c r="J20" s="35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20.100000000000001" customHeight="1">
      <c r="A21" s="37"/>
      <c r="B21" s="37"/>
      <c r="C21" s="37"/>
      <c r="D21" s="36"/>
      <c r="E21" s="36"/>
      <c r="F21" s="36"/>
      <c r="G21" s="36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20.100000000000001" customHeight="1">
      <c r="A22" s="37"/>
      <c r="B22" s="37"/>
      <c r="C22" s="37"/>
      <c r="D22" s="37"/>
      <c r="E22" s="37"/>
      <c r="F22" s="37"/>
      <c r="G22" s="37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20.100000000000001" customHeight="1">
      <c r="A23" s="37"/>
      <c r="B23" s="37"/>
      <c r="C23" s="37"/>
      <c r="D23" s="36"/>
      <c r="E23" s="36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20.100000000000001" customHeight="1">
      <c r="A24" s="37"/>
      <c r="B24" s="37"/>
      <c r="C24" s="37"/>
      <c r="D24" s="36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20.100000000000001" customHeight="1">
      <c r="A25" s="37"/>
      <c r="B25" s="37"/>
      <c r="C25" s="37"/>
      <c r="D25" s="37"/>
      <c r="E25" s="37"/>
      <c r="F25" s="37"/>
      <c r="G25" s="37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20.100000000000001" customHeight="1">
      <c r="A26" s="37"/>
      <c r="B26" s="37"/>
      <c r="C26" s="37"/>
      <c r="D26" s="36"/>
      <c r="E26" s="36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20.100000000000001" customHeight="1">
      <c r="A27" s="37"/>
      <c r="B27" s="37"/>
      <c r="C27" s="37"/>
      <c r="D27" s="36"/>
      <c r="E27" s="36"/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20.100000000000001" customHeight="1">
      <c r="A28" s="37"/>
      <c r="B28" s="37"/>
      <c r="C28" s="37"/>
      <c r="D28" s="37"/>
      <c r="E28" s="37"/>
      <c r="F28" s="37"/>
      <c r="G28" s="37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20.100000000000001" customHeight="1">
      <c r="A29" s="37"/>
      <c r="B29" s="37"/>
      <c r="C29" s="37"/>
      <c r="D29" s="36"/>
      <c r="E29" s="36"/>
      <c r="F29" s="36"/>
      <c r="G29" s="36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20.100000000000001" customHeight="1">
      <c r="A30" s="37"/>
      <c r="B30" s="37"/>
      <c r="C30" s="37"/>
      <c r="D30" s="36"/>
      <c r="E30" s="36"/>
      <c r="F30" s="36"/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20.100000000000001" customHeight="1">
      <c r="A31" s="37"/>
      <c r="B31" s="37"/>
      <c r="C31" s="37"/>
      <c r="D31" s="37"/>
      <c r="E31" s="37"/>
      <c r="F31" s="37"/>
      <c r="G31" s="37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20.100000000000001" customHeight="1">
      <c r="A32" s="37"/>
      <c r="B32" s="37"/>
      <c r="C32" s="37"/>
      <c r="D32" s="37"/>
      <c r="E32" s="38"/>
      <c r="F32" s="38"/>
      <c r="G32" s="38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20.100000000000001" customHeight="1">
      <c r="A33" s="37"/>
      <c r="B33" s="37"/>
      <c r="C33" s="37"/>
      <c r="D33" s="37"/>
      <c r="E33" s="38"/>
      <c r="F33" s="38"/>
      <c r="G33" s="38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20.100000000000001" customHeight="1">
      <c r="A34" s="37"/>
      <c r="B34" s="37"/>
      <c r="C34" s="37"/>
      <c r="D34" s="37"/>
      <c r="E34" s="37"/>
      <c r="F34" s="37"/>
      <c r="G34" s="37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20.100000000000001" customHeight="1">
      <c r="A35" s="37"/>
      <c r="B35" s="37"/>
      <c r="C35" s="37"/>
      <c r="D35" s="37"/>
      <c r="E35" s="39"/>
      <c r="F35" s="39"/>
      <c r="G35" s="39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20.100000000000001" customHeight="1">
      <c r="A36" s="40"/>
      <c r="B36" s="40"/>
      <c r="C36" s="40"/>
      <c r="D36" s="40"/>
      <c r="E36" s="41"/>
      <c r="F36" s="41"/>
      <c r="G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20.100000000000001" customHeight="1">
      <c r="A37" s="42"/>
      <c r="B37" s="42"/>
      <c r="C37" s="42"/>
      <c r="D37" s="42"/>
      <c r="E37" s="42"/>
      <c r="F37" s="42"/>
      <c r="G37" s="42"/>
      <c r="H37" s="43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ht="20.100000000000001" customHeight="1">
      <c r="A38" s="40"/>
      <c r="B38" s="40"/>
      <c r="C38" s="40"/>
      <c r="D38" s="40"/>
      <c r="E38" s="40"/>
      <c r="F38" s="40"/>
      <c r="G38" s="40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ht="20.100000000000001" customHeight="1">
      <c r="A39" s="44"/>
      <c r="B39" s="44"/>
      <c r="C39" s="44"/>
      <c r="D39" s="44"/>
      <c r="E39" s="44"/>
      <c r="F39" s="40"/>
      <c r="G39" s="40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ht="20.100000000000001" customHeight="1">
      <c r="A40" s="44"/>
      <c r="B40" s="44"/>
      <c r="C40" s="44"/>
      <c r="D40" s="44"/>
      <c r="E40" s="44"/>
      <c r="F40" s="40"/>
      <c r="G40" s="4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ht="20.100000000000001" customHeight="1">
      <c r="A41" s="44"/>
      <c r="B41" s="44"/>
      <c r="C41" s="44"/>
      <c r="D41" s="44"/>
      <c r="E41" s="44"/>
      <c r="F41" s="40"/>
      <c r="G41" s="40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ht="20.100000000000001" customHeight="1">
      <c r="A42" s="44"/>
      <c r="B42" s="44"/>
      <c r="C42" s="44"/>
      <c r="D42" s="44"/>
      <c r="E42" s="44"/>
      <c r="F42" s="40"/>
      <c r="G42" s="40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ht="20.100000000000001" customHeight="1">
      <c r="A43" s="44"/>
      <c r="B43" s="44"/>
      <c r="C43" s="44"/>
      <c r="D43" s="44"/>
      <c r="E43" s="44"/>
      <c r="F43" s="40"/>
      <c r="G43" s="40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ht="20.100000000000001" customHeight="1">
      <c r="A44" s="44"/>
      <c r="B44" s="44"/>
      <c r="C44" s="44"/>
      <c r="D44" s="44"/>
      <c r="E44" s="44"/>
      <c r="F44" s="40"/>
      <c r="G44" s="40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ht="20.100000000000001" customHeight="1">
      <c r="A45" s="44"/>
      <c r="B45" s="44"/>
      <c r="C45" s="44"/>
      <c r="D45" s="44"/>
      <c r="E45" s="44"/>
      <c r="F45" s="40"/>
      <c r="G45" s="40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ht="20.100000000000001" customHeight="1">
      <c r="A46" s="44"/>
      <c r="B46" s="44"/>
      <c r="C46" s="44"/>
      <c r="D46" s="44"/>
      <c r="E46" s="44"/>
      <c r="F46" s="40"/>
      <c r="G46" s="40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ht="20.100000000000001" customHeight="1">
      <c r="A47" s="44"/>
      <c r="B47" s="44"/>
      <c r="C47" s="44"/>
      <c r="D47" s="44"/>
      <c r="E47" s="44"/>
      <c r="F47" s="40"/>
      <c r="G47" s="40"/>
      <c r="H47" s="4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ht="20.100000000000001" customHeight="1">
      <c r="A48" s="44"/>
      <c r="B48" s="44"/>
      <c r="C48" s="44"/>
      <c r="D48" s="44"/>
      <c r="E48" s="44"/>
      <c r="F48" s="40"/>
      <c r="G48" s="40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fitToHeight="1000" orientation="landscape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Normal="100" workbookViewId="0">
      <selection activeCell="B8" sqref="B8"/>
    </sheetView>
  </sheetViews>
  <sheetFormatPr defaultColWidth="9.125" defaultRowHeight="12.75" customHeight="1"/>
  <cols>
    <col min="1" max="1" width="15.5" customWidth="1"/>
    <col min="2" max="2" width="38.875" customWidth="1"/>
    <col min="3" max="8" width="18" customWidth="1"/>
    <col min="9" max="9" width="8.625" customWidth="1"/>
  </cols>
  <sheetData>
    <row r="1" spans="1:9" ht="20.100000000000001" customHeight="1">
      <c r="A1" s="46"/>
      <c r="B1" s="46"/>
      <c r="C1" s="46"/>
      <c r="D1" s="46"/>
      <c r="E1" s="47"/>
      <c r="F1" s="46"/>
      <c r="G1" s="46"/>
      <c r="H1" s="21" t="s">
        <v>611</v>
      </c>
      <c r="I1" s="68"/>
    </row>
    <row r="2" spans="1:9" ht="25.5" customHeight="1">
      <c r="A2" s="190" t="s">
        <v>612</v>
      </c>
      <c r="B2" s="190"/>
      <c r="C2" s="190"/>
      <c r="D2" s="190"/>
      <c r="E2" s="190"/>
      <c r="F2" s="190"/>
      <c r="G2" s="190"/>
      <c r="H2" s="190"/>
      <c r="I2" s="68"/>
    </row>
    <row r="3" spans="1:9" ht="20.100000000000001" customHeight="1">
      <c r="A3" s="48" t="s">
        <v>5</v>
      </c>
      <c r="B3" s="49"/>
      <c r="C3" s="49"/>
      <c r="D3" s="49"/>
      <c r="E3" s="49"/>
      <c r="F3" s="49"/>
      <c r="G3" s="49"/>
      <c r="H3" s="21" t="s">
        <v>6</v>
      </c>
      <c r="I3" s="68"/>
    </row>
    <row r="4" spans="1:9" ht="20.100000000000001" customHeight="1">
      <c r="A4" s="208" t="s">
        <v>601</v>
      </c>
      <c r="B4" s="208" t="s">
        <v>5</v>
      </c>
      <c r="C4" s="242" t="s">
        <v>602</v>
      </c>
      <c r="D4" s="242"/>
      <c r="E4" s="243"/>
      <c r="F4" s="243"/>
      <c r="G4" s="243"/>
      <c r="H4" s="242"/>
      <c r="I4" s="68"/>
    </row>
    <row r="5" spans="1:9" ht="20.100000000000001" customHeight="1">
      <c r="A5" s="208"/>
      <c r="B5" s="208"/>
      <c r="C5" s="248" t="s">
        <v>96</v>
      </c>
      <c r="D5" s="206" t="s">
        <v>370</v>
      </c>
      <c r="E5" s="237" t="s">
        <v>603</v>
      </c>
      <c r="F5" s="238"/>
      <c r="G5" s="239"/>
      <c r="H5" s="250" t="s">
        <v>375</v>
      </c>
      <c r="I5" s="68"/>
    </row>
    <row r="6" spans="1:9" ht="33.75" customHeight="1">
      <c r="A6" s="205"/>
      <c r="B6" s="205"/>
      <c r="C6" s="249"/>
      <c r="D6" s="207"/>
      <c r="E6" s="50" t="s">
        <v>110</v>
      </c>
      <c r="F6" s="51" t="s">
        <v>604</v>
      </c>
      <c r="G6" s="52" t="s">
        <v>605</v>
      </c>
      <c r="H6" s="245"/>
      <c r="I6" s="68"/>
    </row>
    <row r="7" spans="1:9" ht="20.100000000000001" customHeight="1">
      <c r="A7" s="26" t="s">
        <v>118</v>
      </c>
      <c r="B7" s="26" t="s">
        <v>606</v>
      </c>
      <c r="C7" s="53">
        <f>SUM(D7,E7,H7)</f>
        <v>0</v>
      </c>
      <c r="D7" s="54" t="s">
        <v>454</v>
      </c>
      <c r="E7" s="54">
        <f>SUM(F7,G7)</f>
        <v>0</v>
      </c>
      <c r="F7" s="54" t="s">
        <v>607</v>
      </c>
      <c r="G7" s="55" t="s">
        <v>466</v>
      </c>
      <c r="H7" s="56" t="s">
        <v>459</v>
      </c>
      <c r="I7" s="69"/>
    </row>
    <row r="8" spans="1:9" ht="20.100000000000001" customHeight="1">
      <c r="A8" s="57"/>
      <c r="B8" s="57" t="s">
        <v>697</v>
      </c>
      <c r="C8" s="57"/>
      <c r="D8" s="57"/>
      <c r="E8" s="58"/>
      <c r="F8" s="57"/>
      <c r="G8" s="57"/>
      <c r="H8" s="59"/>
      <c r="I8" s="68"/>
    </row>
    <row r="9" spans="1:9" ht="20.100000000000001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20.100000000000001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20.100000000000001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20.100000000000001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20.100000000000001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20.100000000000001" customHeight="1">
      <c r="A14" s="62"/>
      <c r="B14" s="62"/>
      <c r="C14" s="62"/>
      <c r="D14" s="62"/>
      <c r="E14" s="63"/>
      <c r="F14" s="62"/>
      <c r="G14" s="62"/>
      <c r="H14" s="64"/>
      <c r="I14" s="64"/>
    </row>
    <row r="15" spans="1:9" ht="20.100000000000001" customHeight="1">
      <c r="A15" s="62"/>
      <c r="B15" s="62"/>
      <c r="C15" s="62"/>
      <c r="D15" s="62"/>
      <c r="E15" s="63"/>
      <c r="F15" s="62"/>
      <c r="G15" s="62"/>
      <c r="H15" s="64"/>
      <c r="I15" s="64"/>
    </row>
    <row r="16" spans="1:9" ht="20.100000000000001" customHeight="1">
      <c r="A16" s="62"/>
      <c r="B16" s="62"/>
      <c r="C16" s="62"/>
      <c r="D16" s="62"/>
      <c r="E16" s="65"/>
      <c r="F16" s="62"/>
      <c r="G16" s="62"/>
      <c r="H16" s="64"/>
      <c r="I16" s="64"/>
    </row>
    <row r="17" spans="1:9" ht="20.100000000000001" customHeight="1">
      <c r="A17" s="62"/>
      <c r="B17" s="62"/>
      <c r="C17" s="62"/>
      <c r="D17" s="62"/>
      <c r="E17" s="65"/>
      <c r="F17" s="62"/>
      <c r="G17" s="62"/>
      <c r="H17" s="64"/>
      <c r="I17" s="64"/>
    </row>
    <row r="18" spans="1:9" ht="20.100000000000001" customHeight="1">
      <c r="A18" s="62"/>
      <c r="B18" s="62"/>
      <c r="C18" s="62"/>
      <c r="D18" s="62"/>
      <c r="E18" s="66"/>
      <c r="F18" s="62"/>
      <c r="G18" s="62"/>
      <c r="H18" s="64"/>
      <c r="I18" s="64"/>
    </row>
    <row r="19" spans="1:9" ht="20.100000000000001" customHeight="1">
      <c r="A19" s="62"/>
      <c r="B19" s="62"/>
      <c r="C19" s="62"/>
      <c r="D19" s="62"/>
      <c r="E19" s="63"/>
      <c r="F19" s="62"/>
      <c r="G19" s="62"/>
      <c r="H19" s="64"/>
      <c r="I19" s="64"/>
    </row>
    <row r="20" spans="1:9" ht="20.100000000000001" customHeight="1">
      <c r="A20" s="63"/>
      <c r="B20" s="63"/>
      <c r="C20" s="63"/>
      <c r="D20" s="63"/>
      <c r="E20" s="63"/>
      <c r="F20" s="62"/>
      <c r="G20" s="62"/>
      <c r="H20" s="64"/>
      <c r="I20" s="64"/>
    </row>
    <row r="21" spans="1:9" ht="20.100000000000001" customHeight="1">
      <c r="A21" s="64"/>
      <c r="B21" s="64"/>
      <c r="C21" s="64"/>
      <c r="D21" s="64"/>
      <c r="E21" s="67"/>
      <c r="F21" s="64"/>
      <c r="G21" s="64"/>
      <c r="H21" s="64"/>
      <c r="I21" s="64"/>
    </row>
    <row r="22" spans="1:9" ht="20.100000000000001" customHeight="1">
      <c r="A22" s="64"/>
      <c r="B22" s="64"/>
      <c r="C22" s="64"/>
      <c r="D22" s="64"/>
      <c r="E22" s="67"/>
      <c r="F22" s="64"/>
      <c r="G22" s="64"/>
      <c r="H22" s="64"/>
      <c r="I22" s="64"/>
    </row>
    <row r="23" spans="1:9" ht="20.100000000000001" customHeight="1">
      <c r="A23" s="64"/>
      <c r="B23" s="64"/>
      <c r="C23" s="64"/>
      <c r="D23" s="64"/>
      <c r="E23" s="67"/>
      <c r="F23" s="64"/>
      <c r="G23" s="64"/>
      <c r="H23" s="64"/>
      <c r="I23" s="64"/>
    </row>
    <row r="24" spans="1:9" ht="20.100000000000001" customHeight="1">
      <c r="A24" s="64"/>
      <c r="B24" s="64"/>
      <c r="C24" s="64"/>
      <c r="D24" s="64"/>
      <c r="E24" s="67"/>
      <c r="F24" s="64"/>
      <c r="G24" s="64"/>
      <c r="H24" s="64"/>
      <c r="I24" s="64"/>
    </row>
    <row r="25" spans="1:9" ht="20.100000000000001" customHeight="1">
      <c r="A25" s="64"/>
      <c r="B25" s="64"/>
      <c r="C25" s="64"/>
      <c r="D25" s="64"/>
      <c r="E25" s="67"/>
      <c r="F25" s="64"/>
      <c r="G25" s="64"/>
      <c r="H25" s="64"/>
      <c r="I25" s="64"/>
    </row>
    <row r="26" spans="1:9" ht="20.100000000000001" customHeight="1">
      <c r="A26" s="64"/>
      <c r="B26" s="64"/>
      <c r="C26" s="64"/>
      <c r="D26" s="64"/>
      <c r="E26" s="67"/>
      <c r="F26" s="64"/>
      <c r="G26" s="64"/>
      <c r="H26" s="64"/>
      <c r="I26" s="64"/>
    </row>
    <row r="27" spans="1:9" ht="20.100000000000001" customHeight="1">
      <c r="A27" s="64"/>
      <c r="B27" s="64"/>
      <c r="C27" s="64"/>
      <c r="D27" s="64"/>
      <c r="E27" s="67"/>
      <c r="F27" s="64"/>
      <c r="G27" s="64"/>
      <c r="H27" s="64"/>
      <c r="I27" s="64"/>
    </row>
    <row r="28" spans="1:9" ht="20.100000000000001" customHeight="1">
      <c r="A28" s="64"/>
      <c r="B28" s="64"/>
      <c r="C28" s="64"/>
      <c r="D28" s="64"/>
      <c r="E28" s="67"/>
      <c r="F28" s="64"/>
      <c r="G28" s="64"/>
      <c r="H28" s="64"/>
      <c r="I28" s="64"/>
    </row>
    <row r="29" spans="1:9" ht="20.100000000000001" customHeight="1">
      <c r="A29" s="64"/>
      <c r="B29" s="64"/>
      <c r="C29" s="64"/>
      <c r="D29" s="64"/>
      <c r="E29" s="67"/>
      <c r="F29" s="64"/>
      <c r="G29" s="64"/>
      <c r="H29" s="64"/>
      <c r="I29" s="64"/>
    </row>
    <row r="30" spans="1:9" ht="20.100000000000001" customHeight="1">
      <c r="A30" s="64"/>
      <c r="B30" s="64"/>
      <c r="C30" s="64"/>
      <c r="D30" s="64"/>
      <c r="E30" s="67"/>
      <c r="F30" s="64"/>
      <c r="G30" s="64"/>
      <c r="H30" s="64"/>
      <c r="I30" s="6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fitToHeight="100" orientation="landscape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view="pageBreakPreview" zoomScaleNormal="100" workbookViewId="0">
      <selection activeCell="E7" sqref="E7"/>
    </sheetView>
  </sheetViews>
  <sheetFormatPr defaultColWidth="9.125" defaultRowHeight="12.75" customHeight="1"/>
  <cols>
    <col min="1" max="3" width="5.625" customWidth="1"/>
    <col min="4" max="4" width="17" customWidth="1"/>
    <col min="5" max="5" width="76.625" customWidth="1"/>
    <col min="6" max="6" width="23" customWidth="1"/>
    <col min="7" max="8" width="20.875" customWidth="1"/>
    <col min="9" max="245" width="10.625" customWidth="1"/>
  </cols>
  <sheetData>
    <row r="1" spans="1:245" ht="20.100000000000001" customHeight="1">
      <c r="A1" s="16"/>
      <c r="B1" s="17"/>
      <c r="C1" s="17"/>
      <c r="D1" s="17"/>
      <c r="E1" s="17"/>
      <c r="F1" s="17"/>
      <c r="G1" s="17"/>
      <c r="H1" s="18" t="s">
        <v>613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20.100000000000001" customHeight="1">
      <c r="A2" s="190" t="s">
        <v>614</v>
      </c>
      <c r="B2" s="190"/>
      <c r="C2" s="190"/>
      <c r="D2" s="190"/>
      <c r="E2" s="190"/>
      <c r="F2" s="190"/>
      <c r="G2" s="190"/>
      <c r="H2" s="19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20.100000000000001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20.100000000000001" customHeight="1">
      <c r="A4" s="193" t="s">
        <v>95</v>
      </c>
      <c r="B4" s="194"/>
      <c r="C4" s="194"/>
      <c r="D4" s="194"/>
      <c r="E4" s="195"/>
      <c r="F4" s="251" t="s">
        <v>615</v>
      </c>
      <c r="G4" s="242"/>
      <c r="H4" s="24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20.100000000000001" customHeight="1">
      <c r="A5" s="193" t="s">
        <v>103</v>
      </c>
      <c r="B5" s="194"/>
      <c r="C5" s="195"/>
      <c r="D5" s="252" t="s">
        <v>104</v>
      </c>
      <c r="E5" s="206" t="s">
        <v>156</v>
      </c>
      <c r="F5" s="200" t="s">
        <v>96</v>
      </c>
      <c r="G5" s="200" t="s">
        <v>152</v>
      </c>
      <c r="H5" s="242" t="s">
        <v>153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20.100000000000001" customHeight="1">
      <c r="A6" s="22" t="s">
        <v>115</v>
      </c>
      <c r="B6" s="23" t="s">
        <v>116</v>
      </c>
      <c r="C6" s="24" t="s">
        <v>117</v>
      </c>
      <c r="D6" s="253"/>
      <c r="E6" s="205"/>
      <c r="F6" s="207"/>
      <c r="G6" s="207"/>
      <c r="H6" s="243"/>
      <c r="I6" s="4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20.100000000000001" customHeight="1">
      <c r="A7" s="25" t="s">
        <v>20</v>
      </c>
      <c r="B7" s="26" t="s">
        <v>20</v>
      </c>
      <c r="C7" s="26" t="s">
        <v>20</v>
      </c>
      <c r="D7" s="26" t="s">
        <v>20</v>
      </c>
      <c r="E7" s="26" t="s">
        <v>697</v>
      </c>
      <c r="F7" s="27" t="s">
        <v>20</v>
      </c>
      <c r="G7" s="28" t="s">
        <v>20</v>
      </c>
      <c r="H7" s="29" t="s">
        <v>20</v>
      </c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</row>
    <row r="8" spans="1:245" ht="20.100000000000001" customHeight="1">
      <c r="A8" s="30"/>
      <c r="B8" s="30"/>
      <c r="C8" s="30"/>
      <c r="D8" s="31"/>
      <c r="E8" s="31"/>
      <c r="F8" s="31"/>
      <c r="G8" s="31"/>
      <c r="H8" s="32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20.100000000000001" customHeight="1">
      <c r="A9" s="33"/>
      <c r="B9" s="33"/>
      <c r="C9" s="33"/>
      <c r="D9" s="34"/>
      <c r="E9" s="34"/>
      <c r="F9" s="34"/>
      <c r="G9" s="34"/>
      <c r="H9" s="34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20.100000000000001" customHeight="1">
      <c r="A10" s="33"/>
      <c r="B10" s="33"/>
      <c r="C10" s="33"/>
      <c r="D10" s="33"/>
      <c r="E10" s="33"/>
      <c r="F10" s="33"/>
      <c r="G10" s="33"/>
      <c r="H10" s="34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20.100000000000001" customHeight="1">
      <c r="A11" s="35"/>
      <c r="B11" s="35"/>
      <c r="C11" s="35"/>
      <c r="D11" s="36"/>
      <c r="E11" s="36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20.100000000000001" customHeight="1">
      <c r="A12" s="35"/>
      <c r="B12" s="35"/>
      <c r="C12" s="35"/>
      <c r="D12" s="36"/>
      <c r="E12" s="36"/>
      <c r="F12" s="36"/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20.100000000000001" customHeight="1">
      <c r="A13" s="35"/>
      <c r="B13" s="35"/>
      <c r="C13" s="35"/>
      <c r="D13" s="35"/>
      <c r="E13" s="35"/>
      <c r="F13" s="35"/>
      <c r="G13" s="3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20.100000000000001" customHeight="1">
      <c r="A14" s="35"/>
      <c r="B14" s="35"/>
      <c r="C14" s="35"/>
      <c r="D14" s="36"/>
      <c r="E14" s="36"/>
      <c r="F14" s="36"/>
      <c r="G14" s="3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20.100000000000001" customHeight="1">
      <c r="A15" s="37"/>
      <c r="B15" s="35"/>
      <c r="C15" s="35"/>
      <c r="D15" s="36"/>
      <c r="E15" s="36"/>
      <c r="F15" s="36"/>
      <c r="G15" s="36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20.100000000000001" customHeight="1">
      <c r="A16" s="37"/>
      <c r="B16" s="37"/>
      <c r="C16" s="35"/>
      <c r="D16" s="35"/>
      <c r="E16" s="37"/>
      <c r="F16" s="37"/>
      <c r="G16" s="37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20.100000000000001" customHeight="1">
      <c r="A17" s="37"/>
      <c r="B17" s="37"/>
      <c r="C17" s="35"/>
      <c r="D17" s="36"/>
      <c r="E17" s="36"/>
      <c r="F17" s="36"/>
      <c r="G17" s="36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20.100000000000001" customHeight="1">
      <c r="A18" s="35"/>
      <c r="B18" s="37"/>
      <c r="C18" s="35"/>
      <c r="D18" s="36"/>
      <c r="E18" s="36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20.100000000000001" customHeight="1">
      <c r="A19" s="35"/>
      <c r="B19" s="37"/>
      <c r="C19" s="37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20.100000000000001" customHeight="1">
      <c r="A20" s="37"/>
      <c r="B20" s="37"/>
      <c r="C20" s="37"/>
      <c r="D20" s="36"/>
      <c r="E20" s="36"/>
      <c r="F20" s="36"/>
      <c r="G20" s="36"/>
      <c r="H20" s="36"/>
      <c r="I20" s="37"/>
      <c r="J20" s="35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20.100000000000001" customHeight="1">
      <c r="A21" s="37"/>
      <c r="B21" s="37"/>
      <c r="C21" s="37"/>
      <c r="D21" s="36"/>
      <c r="E21" s="36"/>
      <c r="F21" s="36"/>
      <c r="G21" s="36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20.100000000000001" customHeight="1">
      <c r="A22" s="37"/>
      <c r="B22" s="37"/>
      <c r="C22" s="37"/>
      <c r="D22" s="37"/>
      <c r="E22" s="37"/>
      <c r="F22" s="37"/>
      <c r="G22" s="37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20.100000000000001" customHeight="1">
      <c r="A23" s="37"/>
      <c r="B23" s="37"/>
      <c r="C23" s="37"/>
      <c r="D23" s="36"/>
      <c r="E23" s="36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20.100000000000001" customHeight="1">
      <c r="A24" s="37"/>
      <c r="B24" s="37"/>
      <c r="C24" s="37"/>
      <c r="D24" s="36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20.100000000000001" customHeight="1">
      <c r="A25" s="37"/>
      <c r="B25" s="37"/>
      <c r="C25" s="37"/>
      <c r="D25" s="37"/>
      <c r="E25" s="37"/>
      <c r="F25" s="37"/>
      <c r="G25" s="37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20.100000000000001" customHeight="1">
      <c r="A26" s="37"/>
      <c r="B26" s="37"/>
      <c r="C26" s="37"/>
      <c r="D26" s="36"/>
      <c r="E26" s="36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20.100000000000001" customHeight="1">
      <c r="A27" s="37"/>
      <c r="B27" s="37"/>
      <c r="C27" s="37"/>
      <c r="D27" s="36"/>
      <c r="E27" s="36"/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20.100000000000001" customHeight="1">
      <c r="A28" s="37"/>
      <c r="B28" s="37"/>
      <c r="C28" s="37"/>
      <c r="D28" s="37"/>
      <c r="E28" s="37"/>
      <c r="F28" s="37"/>
      <c r="G28" s="37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20.100000000000001" customHeight="1">
      <c r="A29" s="37"/>
      <c r="B29" s="37"/>
      <c r="C29" s="37"/>
      <c r="D29" s="36"/>
      <c r="E29" s="36"/>
      <c r="F29" s="36"/>
      <c r="G29" s="36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20.100000000000001" customHeight="1">
      <c r="A30" s="37"/>
      <c r="B30" s="37"/>
      <c r="C30" s="37"/>
      <c r="D30" s="36"/>
      <c r="E30" s="36"/>
      <c r="F30" s="36"/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20.100000000000001" customHeight="1">
      <c r="A31" s="37"/>
      <c r="B31" s="37"/>
      <c r="C31" s="37"/>
      <c r="D31" s="37"/>
      <c r="E31" s="37"/>
      <c r="F31" s="37"/>
      <c r="G31" s="37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20.100000000000001" customHeight="1">
      <c r="A32" s="37"/>
      <c r="B32" s="37"/>
      <c r="C32" s="37"/>
      <c r="D32" s="37"/>
      <c r="E32" s="38"/>
      <c r="F32" s="38"/>
      <c r="G32" s="38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20.100000000000001" customHeight="1">
      <c r="A33" s="37"/>
      <c r="B33" s="37"/>
      <c r="C33" s="37"/>
      <c r="D33" s="37"/>
      <c r="E33" s="38"/>
      <c r="F33" s="38"/>
      <c r="G33" s="38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20.100000000000001" customHeight="1">
      <c r="A34" s="37"/>
      <c r="B34" s="37"/>
      <c r="C34" s="37"/>
      <c r="D34" s="37"/>
      <c r="E34" s="37"/>
      <c r="F34" s="37"/>
      <c r="G34" s="37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20.100000000000001" customHeight="1">
      <c r="A35" s="37"/>
      <c r="B35" s="37"/>
      <c r="C35" s="37"/>
      <c r="D35" s="37"/>
      <c r="E35" s="39"/>
      <c r="F35" s="39"/>
      <c r="G35" s="39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20.100000000000001" customHeight="1">
      <c r="A36" s="40"/>
      <c r="B36" s="40"/>
      <c r="C36" s="40"/>
      <c r="D36" s="40"/>
      <c r="E36" s="41"/>
      <c r="F36" s="41"/>
      <c r="G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20.100000000000001" customHeight="1">
      <c r="A37" s="42"/>
      <c r="B37" s="42"/>
      <c r="C37" s="42"/>
      <c r="D37" s="42"/>
      <c r="E37" s="42"/>
      <c r="F37" s="42"/>
      <c r="G37" s="42"/>
      <c r="H37" s="43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ht="20.100000000000001" customHeight="1">
      <c r="A38" s="40"/>
      <c r="B38" s="40"/>
      <c r="C38" s="40"/>
      <c r="D38" s="40"/>
      <c r="E38" s="40"/>
      <c r="F38" s="40"/>
      <c r="G38" s="40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ht="20.100000000000001" customHeight="1">
      <c r="A39" s="44"/>
      <c r="B39" s="44"/>
      <c r="C39" s="44"/>
      <c r="D39" s="44"/>
      <c r="E39" s="44"/>
      <c r="F39" s="40"/>
      <c r="G39" s="40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ht="20.100000000000001" customHeight="1">
      <c r="A40" s="44"/>
      <c r="B40" s="44"/>
      <c r="C40" s="44"/>
      <c r="D40" s="44"/>
      <c r="E40" s="44"/>
      <c r="F40" s="40"/>
      <c r="G40" s="4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ht="20.100000000000001" customHeight="1">
      <c r="A41" s="44"/>
      <c r="B41" s="44"/>
      <c r="C41" s="44"/>
      <c r="D41" s="44"/>
      <c r="E41" s="44"/>
      <c r="F41" s="40"/>
      <c r="G41" s="40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ht="20.100000000000001" customHeight="1">
      <c r="A42" s="44"/>
      <c r="B42" s="44"/>
      <c r="C42" s="44"/>
      <c r="D42" s="44"/>
      <c r="E42" s="44"/>
      <c r="F42" s="40"/>
      <c r="G42" s="40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ht="20.100000000000001" customHeight="1">
      <c r="A43" s="44"/>
      <c r="B43" s="44"/>
      <c r="C43" s="44"/>
      <c r="D43" s="44"/>
      <c r="E43" s="44"/>
      <c r="F43" s="40"/>
      <c r="G43" s="40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ht="20.100000000000001" customHeight="1">
      <c r="A44" s="44"/>
      <c r="B44" s="44"/>
      <c r="C44" s="44"/>
      <c r="D44" s="44"/>
      <c r="E44" s="44"/>
      <c r="F44" s="40"/>
      <c r="G44" s="40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ht="20.100000000000001" customHeight="1">
      <c r="A45" s="44"/>
      <c r="B45" s="44"/>
      <c r="C45" s="44"/>
      <c r="D45" s="44"/>
      <c r="E45" s="44"/>
      <c r="F45" s="40"/>
      <c r="G45" s="40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ht="20.100000000000001" customHeight="1">
      <c r="A46" s="44"/>
      <c r="B46" s="44"/>
      <c r="C46" s="44"/>
      <c r="D46" s="44"/>
      <c r="E46" s="44"/>
      <c r="F46" s="40"/>
      <c r="G46" s="40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ht="20.100000000000001" customHeight="1">
      <c r="A47" s="44"/>
      <c r="B47" s="44"/>
      <c r="C47" s="44"/>
      <c r="D47" s="44"/>
      <c r="E47" s="44"/>
      <c r="F47" s="40"/>
      <c r="G47" s="40"/>
      <c r="H47" s="4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ht="20.100000000000001" customHeight="1">
      <c r="A48" s="44"/>
      <c r="B48" s="44"/>
      <c r="C48" s="44"/>
      <c r="D48" s="44"/>
      <c r="E48" s="44"/>
      <c r="F48" s="40"/>
      <c r="G48" s="40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8" type="noConversion"/>
  <printOptions horizontalCentered="1"/>
  <pageMargins left="0.39375001192092901" right="0.39375001192092901" top="0.78750002384185802" bottom="0.39375001192092901" header="0.39375001192092901" footer="0"/>
  <pageSetup paperSize="9" scale="98" fitToHeight="1000" orientation="landscape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topLeftCell="A10" workbookViewId="0">
      <selection activeCell="P21" sqref="P21"/>
    </sheetView>
  </sheetViews>
  <sheetFormatPr defaultColWidth="12" defaultRowHeight="10.8"/>
  <cols>
    <col min="1" max="1" width="10.625" style="4" customWidth="1"/>
    <col min="2" max="2" width="17" style="5" customWidth="1"/>
    <col min="3" max="14" width="10.625" style="4" customWidth="1"/>
    <col min="15" max="15" width="13" style="4" customWidth="1"/>
    <col min="16" max="16384" width="12" style="4"/>
  </cols>
  <sheetData>
    <row r="1" spans="1:14" ht="16.350000000000001" customHeight="1">
      <c r="B1" s="6"/>
      <c r="D1" s="7"/>
      <c r="E1" s="7"/>
      <c r="F1" s="8"/>
      <c r="H1" s="8"/>
      <c r="M1" s="8"/>
      <c r="N1" s="12"/>
    </row>
    <row r="2" spans="1:14" ht="22.95" customHeight="1">
      <c r="A2" s="254" t="s">
        <v>616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3" t="s">
        <v>88</v>
      </c>
    </row>
    <row r="3" spans="1:14" ht="35.4" customHeight="1">
      <c r="A3" s="255"/>
      <c r="B3" s="255"/>
      <c r="C3" s="255"/>
      <c r="D3" s="255"/>
      <c r="E3" s="255"/>
      <c r="F3" s="9"/>
      <c r="G3" s="9"/>
      <c r="H3" s="9"/>
      <c r="I3" s="9"/>
      <c r="J3" s="9"/>
      <c r="K3" s="9"/>
      <c r="L3" s="9"/>
      <c r="M3" s="14" t="s">
        <v>617</v>
      </c>
      <c r="N3" s="13"/>
    </row>
    <row r="4" spans="1:14" ht="24.45" customHeight="1">
      <c r="A4" s="10" t="s">
        <v>5</v>
      </c>
      <c r="B4" s="10" t="s">
        <v>594</v>
      </c>
      <c r="C4" s="10" t="s">
        <v>618</v>
      </c>
      <c r="D4" s="10" t="s">
        <v>619</v>
      </c>
      <c r="E4" s="10" t="s">
        <v>620</v>
      </c>
      <c r="F4" s="10" t="s">
        <v>621</v>
      </c>
      <c r="G4" s="10" t="s">
        <v>622</v>
      </c>
      <c r="H4" s="10" t="s">
        <v>623</v>
      </c>
      <c r="I4" s="10" t="s">
        <v>624</v>
      </c>
      <c r="J4" s="10" t="s">
        <v>625</v>
      </c>
      <c r="K4" s="10" t="s">
        <v>626</v>
      </c>
      <c r="L4" s="10" t="s">
        <v>627</v>
      </c>
      <c r="M4" s="10" t="s">
        <v>628</v>
      </c>
      <c r="N4" s="13"/>
    </row>
    <row r="5" spans="1:14" ht="54" customHeight="1">
      <c r="A5" s="256" t="s">
        <v>94</v>
      </c>
      <c r="B5" s="259" t="s">
        <v>629</v>
      </c>
      <c r="C5" s="260">
        <v>100</v>
      </c>
      <c r="D5" s="260">
        <v>13</v>
      </c>
      <c r="E5" s="259" t="s">
        <v>630</v>
      </c>
      <c r="F5" s="11" t="s">
        <v>631</v>
      </c>
      <c r="G5" s="11" t="s">
        <v>632</v>
      </c>
      <c r="H5" s="11" t="s">
        <v>633</v>
      </c>
      <c r="I5" s="11" t="s">
        <v>634</v>
      </c>
      <c r="J5" s="11" t="s">
        <v>635</v>
      </c>
      <c r="K5" s="11" t="s">
        <v>636</v>
      </c>
      <c r="L5" s="11" t="s">
        <v>637</v>
      </c>
      <c r="M5" s="11" t="s">
        <v>638</v>
      </c>
      <c r="N5" s="15"/>
    </row>
    <row r="6" spans="1:14" ht="32.4">
      <c r="A6" s="257"/>
      <c r="B6" s="259"/>
      <c r="C6" s="260"/>
      <c r="D6" s="260"/>
      <c r="E6" s="259"/>
      <c r="F6" s="11" t="s">
        <v>639</v>
      </c>
      <c r="G6" s="11" t="s">
        <v>640</v>
      </c>
      <c r="H6" s="11" t="s">
        <v>633</v>
      </c>
      <c r="I6" s="11" t="s">
        <v>634</v>
      </c>
      <c r="J6" s="11" t="s">
        <v>635</v>
      </c>
      <c r="K6" s="11" t="s">
        <v>636</v>
      </c>
      <c r="L6" s="11" t="s">
        <v>641</v>
      </c>
      <c r="M6" s="11" t="s">
        <v>638</v>
      </c>
      <c r="N6" s="15"/>
    </row>
    <row r="7" spans="1:14" ht="32.4">
      <c r="A7" s="258"/>
      <c r="B7" s="259"/>
      <c r="C7" s="260"/>
      <c r="D7" s="260"/>
      <c r="E7" s="259"/>
      <c r="F7" s="11" t="s">
        <v>642</v>
      </c>
      <c r="G7" s="11" t="s">
        <v>643</v>
      </c>
      <c r="H7" s="11" t="s">
        <v>633</v>
      </c>
      <c r="I7" s="11" t="s">
        <v>634</v>
      </c>
      <c r="J7" s="11" t="s">
        <v>635</v>
      </c>
      <c r="K7" s="11" t="s">
        <v>636</v>
      </c>
      <c r="L7" s="11" t="s">
        <v>644</v>
      </c>
      <c r="M7" s="11" t="s">
        <v>638</v>
      </c>
      <c r="N7" s="15"/>
    </row>
    <row r="8" spans="1:14" ht="21.6">
      <c r="A8" s="256" t="s">
        <v>645</v>
      </c>
      <c r="B8" s="259" t="s">
        <v>646</v>
      </c>
      <c r="C8" s="260">
        <v>100</v>
      </c>
      <c r="D8" s="260">
        <v>1.44</v>
      </c>
      <c r="E8" s="261" t="s">
        <v>647</v>
      </c>
      <c r="F8" s="11" t="s">
        <v>639</v>
      </c>
      <c r="G8" s="11" t="s">
        <v>648</v>
      </c>
      <c r="H8" s="11" t="s">
        <v>647</v>
      </c>
      <c r="I8" s="11" t="s">
        <v>634</v>
      </c>
      <c r="J8" s="11" t="s">
        <v>635</v>
      </c>
      <c r="K8" s="11" t="s">
        <v>649</v>
      </c>
      <c r="L8" s="11" t="s">
        <v>641</v>
      </c>
      <c r="M8" s="11" t="s">
        <v>638</v>
      </c>
      <c r="N8" s="15"/>
    </row>
    <row r="9" spans="1:14" ht="21.6">
      <c r="A9" s="257"/>
      <c r="B9" s="259"/>
      <c r="C9" s="260"/>
      <c r="D9" s="260"/>
      <c r="E9" s="261"/>
      <c r="F9" s="11" t="s">
        <v>631</v>
      </c>
      <c r="G9" s="11" t="s">
        <v>632</v>
      </c>
      <c r="H9" s="11" t="s">
        <v>647</v>
      </c>
      <c r="I9" s="11" t="s">
        <v>634</v>
      </c>
      <c r="J9" s="11" t="s">
        <v>635</v>
      </c>
      <c r="K9" s="11" t="s">
        <v>649</v>
      </c>
      <c r="L9" s="11" t="s">
        <v>637</v>
      </c>
      <c r="M9" s="11" t="s">
        <v>638</v>
      </c>
      <c r="N9" s="15"/>
    </row>
    <row r="10" spans="1:14" ht="21.6">
      <c r="A10" s="258"/>
      <c r="B10" s="259"/>
      <c r="C10" s="260"/>
      <c r="D10" s="260"/>
      <c r="E10" s="261"/>
      <c r="F10" s="11" t="s">
        <v>642</v>
      </c>
      <c r="G10" s="11" t="s">
        <v>643</v>
      </c>
      <c r="H10" s="11" t="s">
        <v>647</v>
      </c>
      <c r="I10" s="11" t="s">
        <v>634</v>
      </c>
      <c r="J10" s="11" t="s">
        <v>635</v>
      </c>
      <c r="K10" s="11" t="s">
        <v>649</v>
      </c>
      <c r="L10" s="11" t="s">
        <v>644</v>
      </c>
      <c r="M10" s="11" t="s">
        <v>638</v>
      </c>
      <c r="N10" s="15"/>
    </row>
    <row r="11" spans="1:14" ht="21.6">
      <c r="A11" s="256" t="s">
        <v>94</v>
      </c>
      <c r="B11" s="259" t="s">
        <v>383</v>
      </c>
      <c r="C11" s="260">
        <v>100</v>
      </c>
      <c r="D11" s="260">
        <v>4.75</v>
      </c>
      <c r="E11" s="261" t="s">
        <v>650</v>
      </c>
      <c r="F11" s="11" t="s">
        <v>642</v>
      </c>
      <c r="G11" s="11" t="s">
        <v>651</v>
      </c>
      <c r="H11" s="11" t="s">
        <v>652</v>
      </c>
      <c r="I11" s="11" t="s">
        <v>653</v>
      </c>
      <c r="J11" s="11" t="s">
        <v>570</v>
      </c>
      <c r="K11" s="11" t="s">
        <v>654</v>
      </c>
      <c r="L11" s="11" t="s">
        <v>655</v>
      </c>
      <c r="M11" s="11" t="s">
        <v>656</v>
      </c>
      <c r="N11" s="15"/>
    </row>
    <row r="12" spans="1:14" ht="21.6">
      <c r="A12" s="257"/>
      <c r="B12" s="259"/>
      <c r="C12" s="260"/>
      <c r="D12" s="260"/>
      <c r="E12" s="261"/>
      <c r="F12" s="11" t="s">
        <v>639</v>
      </c>
      <c r="G12" s="11" t="s">
        <v>657</v>
      </c>
      <c r="H12" s="11" t="s">
        <v>658</v>
      </c>
      <c r="I12" s="11" t="s">
        <v>659</v>
      </c>
      <c r="J12" s="11" t="s">
        <v>660</v>
      </c>
      <c r="K12" s="11" t="s">
        <v>661</v>
      </c>
      <c r="L12" s="11" t="s">
        <v>655</v>
      </c>
      <c r="M12" s="11" t="s">
        <v>638</v>
      </c>
      <c r="N12" s="15"/>
    </row>
    <row r="13" spans="1:14" ht="86.4">
      <c r="A13" s="257"/>
      <c r="B13" s="259"/>
      <c r="C13" s="260"/>
      <c r="D13" s="260"/>
      <c r="E13" s="261"/>
      <c r="F13" s="11" t="s">
        <v>639</v>
      </c>
      <c r="G13" s="11" t="s">
        <v>657</v>
      </c>
      <c r="H13" s="11" t="s">
        <v>662</v>
      </c>
      <c r="I13" s="11" t="s">
        <v>653</v>
      </c>
      <c r="J13" s="11" t="s">
        <v>660</v>
      </c>
      <c r="K13" s="11" t="s">
        <v>661</v>
      </c>
      <c r="L13" s="11" t="s">
        <v>655</v>
      </c>
      <c r="M13" s="11" t="s">
        <v>656</v>
      </c>
      <c r="N13" s="15"/>
    </row>
    <row r="14" spans="1:14" ht="64.8">
      <c r="A14" s="258"/>
      <c r="B14" s="259"/>
      <c r="C14" s="260"/>
      <c r="D14" s="260"/>
      <c r="E14" s="261"/>
      <c r="F14" s="11" t="s">
        <v>642</v>
      </c>
      <c r="G14" s="11" t="s">
        <v>663</v>
      </c>
      <c r="H14" s="11" t="s">
        <v>664</v>
      </c>
      <c r="I14" s="11" t="s">
        <v>653</v>
      </c>
      <c r="J14" s="11" t="s">
        <v>665</v>
      </c>
      <c r="K14" s="11" t="s">
        <v>661</v>
      </c>
      <c r="L14" s="11" t="s">
        <v>655</v>
      </c>
      <c r="M14" s="11" t="s">
        <v>656</v>
      </c>
      <c r="N14" s="15"/>
    </row>
    <row r="15" spans="1:14" ht="21.6">
      <c r="A15" s="256" t="s">
        <v>94</v>
      </c>
      <c r="B15" s="259" t="s">
        <v>666</v>
      </c>
      <c r="C15" s="260">
        <v>100</v>
      </c>
      <c r="D15" s="260">
        <v>28.5</v>
      </c>
      <c r="E15" s="261" t="s">
        <v>650</v>
      </c>
      <c r="F15" s="11" t="s">
        <v>642</v>
      </c>
      <c r="G15" s="11" t="s">
        <v>651</v>
      </c>
      <c r="H15" s="11" t="s">
        <v>652</v>
      </c>
      <c r="I15" s="11" t="s">
        <v>653</v>
      </c>
      <c r="J15" s="11" t="s">
        <v>570</v>
      </c>
      <c r="K15" s="11" t="s">
        <v>654</v>
      </c>
      <c r="L15" s="11" t="s">
        <v>655</v>
      </c>
      <c r="M15" s="11" t="s">
        <v>656</v>
      </c>
      <c r="N15" s="15"/>
    </row>
    <row r="16" spans="1:14" ht="21.6">
      <c r="A16" s="257"/>
      <c r="B16" s="259"/>
      <c r="C16" s="260"/>
      <c r="D16" s="260"/>
      <c r="E16" s="261"/>
      <c r="F16" s="11" t="s">
        <v>639</v>
      </c>
      <c r="G16" s="11" t="s">
        <v>657</v>
      </c>
      <c r="H16" s="11" t="s">
        <v>658</v>
      </c>
      <c r="I16" s="11" t="s">
        <v>659</v>
      </c>
      <c r="J16" s="11" t="s">
        <v>660</v>
      </c>
      <c r="K16" s="11" t="s">
        <v>661</v>
      </c>
      <c r="L16" s="11" t="s">
        <v>655</v>
      </c>
      <c r="M16" s="11" t="s">
        <v>638</v>
      </c>
      <c r="N16" s="15"/>
    </row>
    <row r="17" spans="1:14" ht="86.4">
      <c r="A17" s="257"/>
      <c r="B17" s="259"/>
      <c r="C17" s="260"/>
      <c r="D17" s="260"/>
      <c r="E17" s="261"/>
      <c r="F17" s="11" t="s">
        <v>639</v>
      </c>
      <c r="G17" s="11" t="s">
        <v>657</v>
      </c>
      <c r="H17" s="11" t="s">
        <v>662</v>
      </c>
      <c r="I17" s="11" t="s">
        <v>653</v>
      </c>
      <c r="J17" s="11" t="s">
        <v>660</v>
      </c>
      <c r="K17" s="11" t="s">
        <v>661</v>
      </c>
      <c r="L17" s="11" t="s">
        <v>655</v>
      </c>
      <c r="M17" s="11" t="s">
        <v>656</v>
      </c>
      <c r="N17" s="15"/>
    </row>
    <row r="18" spans="1:14" ht="64.8">
      <c r="A18" s="258"/>
      <c r="B18" s="259"/>
      <c r="C18" s="260"/>
      <c r="D18" s="260"/>
      <c r="E18" s="261"/>
      <c r="F18" s="11" t="s">
        <v>642</v>
      </c>
      <c r="G18" s="11" t="s">
        <v>663</v>
      </c>
      <c r="H18" s="11" t="s">
        <v>664</v>
      </c>
      <c r="I18" s="11" t="s">
        <v>653</v>
      </c>
      <c r="J18" s="11" t="s">
        <v>665</v>
      </c>
      <c r="K18" s="11" t="s">
        <v>661</v>
      </c>
      <c r="L18" s="11" t="s">
        <v>655</v>
      </c>
      <c r="M18" s="11" t="s">
        <v>656</v>
      </c>
      <c r="N18" s="15"/>
    </row>
    <row r="19" spans="1:14" ht="21.6">
      <c r="A19" s="256" t="s">
        <v>645</v>
      </c>
      <c r="B19" s="259" t="s">
        <v>666</v>
      </c>
      <c r="C19" s="260">
        <v>100</v>
      </c>
      <c r="D19" s="260">
        <v>2.37</v>
      </c>
      <c r="E19" s="261" t="s">
        <v>650</v>
      </c>
      <c r="F19" s="11" t="s">
        <v>642</v>
      </c>
      <c r="G19" s="11" t="s">
        <v>651</v>
      </c>
      <c r="H19" s="11" t="s">
        <v>652</v>
      </c>
      <c r="I19" s="11" t="s">
        <v>653</v>
      </c>
      <c r="J19" s="11" t="s">
        <v>570</v>
      </c>
      <c r="K19" s="11" t="s">
        <v>654</v>
      </c>
      <c r="L19" s="11" t="s">
        <v>655</v>
      </c>
      <c r="M19" s="11" t="s">
        <v>656</v>
      </c>
      <c r="N19" s="15"/>
    </row>
    <row r="20" spans="1:14" ht="64.8">
      <c r="A20" s="257"/>
      <c r="B20" s="259"/>
      <c r="C20" s="260"/>
      <c r="D20" s="260"/>
      <c r="E20" s="261"/>
      <c r="F20" s="11" t="s">
        <v>642</v>
      </c>
      <c r="G20" s="11" t="s">
        <v>663</v>
      </c>
      <c r="H20" s="11" t="s">
        <v>664</v>
      </c>
      <c r="I20" s="11" t="s">
        <v>653</v>
      </c>
      <c r="J20" s="11" t="s">
        <v>665</v>
      </c>
      <c r="K20" s="11" t="s">
        <v>661</v>
      </c>
      <c r="L20" s="11" t="s">
        <v>655</v>
      </c>
      <c r="M20" s="11" t="s">
        <v>656</v>
      </c>
      <c r="N20" s="15"/>
    </row>
    <row r="21" spans="1:14" ht="21.6">
      <c r="A21" s="257"/>
      <c r="B21" s="259"/>
      <c r="C21" s="260"/>
      <c r="D21" s="260"/>
      <c r="E21" s="261"/>
      <c r="F21" s="11" t="s">
        <v>639</v>
      </c>
      <c r="G21" s="11" t="s">
        <v>657</v>
      </c>
      <c r="H21" s="11" t="s">
        <v>658</v>
      </c>
      <c r="I21" s="11" t="s">
        <v>659</v>
      </c>
      <c r="J21" s="11" t="s">
        <v>660</v>
      </c>
      <c r="K21" s="11" t="s">
        <v>661</v>
      </c>
      <c r="L21" s="11" t="s">
        <v>655</v>
      </c>
      <c r="M21" s="11" t="s">
        <v>638</v>
      </c>
      <c r="N21" s="15"/>
    </row>
    <row r="22" spans="1:14" ht="86.4">
      <c r="A22" s="258"/>
      <c r="B22" s="259"/>
      <c r="C22" s="260"/>
      <c r="D22" s="260"/>
      <c r="E22" s="261"/>
      <c r="F22" s="11" t="s">
        <v>639</v>
      </c>
      <c r="G22" s="11" t="s">
        <v>657</v>
      </c>
      <c r="H22" s="11" t="s">
        <v>662</v>
      </c>
      <c r="I22" s="11" t="s">
        <v>653</v>
      </c>
      <c r="J22" s="11" t="s">
        <v>660</v>
      </c>
      <c r="K22" s="11" t="s">
        <v>661</v>
      </c>
      <c r="L22" s="11" t="s">
        <v>655</v>
      </c>
      <c r="M22" s="11" t="s">
        <v>656</v>
      </c>
      <c r="N22" s="15"/>
    </row>
  </sheetData>
  <mergeCells count="27">
    <mergeCell ref="E15:E18"/>
    <mergeCell ref="E19:E22"/>
    <mergeCell ref="C15:C18"/>
    <mergeCell ref="C19:C22"/>
    <mergeCell ref="D5:D7"/>
    <mergeCell ref="D8:D10"/>
    <mergeCell ref="D11:D14"/>
    <mergeCell ref="D15:D18"/>
    <mergeCell ref="D19:D22"/>
    <mergeCell ref="A15:A18"/>
    <mergeCell ref="A19:A22"/>
    <mergeCell ref="B5:B7"/>
    <mergeCell ref="B8:B10"/>
    <mergeCell ref="B11:B14"/>
    <mergeCell ref="B15:B18"/>
    <mergeCell ref="B19:B22"/>
    <mergeCell ref="A2:M2"/>
    <mergeCell ref="A3:E3"/>
    <mergeCell ref="A5:A7"/>
    <mergeCell ref="A8:A10"/>
    <mergeCell ref="A11:A14"/>
    <mergeCell ref="C5:C7"/>
    <mergeCell ref="C8:C10"/>
    <mergeCell ref="C11:C14"/>
    <mergeCell ref="E5:E7"/>
    <mergeCell ref="E8:E10"/>
    <mergeCell ref="E11:E14"/>
  </mergeCells>
  <phoneticPr fontId="8" type="noConversion"/>
  <pageMargins left="0.7" right="0.7" top="0.75" bottom="0.75" header="0.3" footer="0.3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K5" sqref="K5"/>
    </sheetView>
  </sheetViews>
  <sheetFormatPr defaultColWidth="9" defaultRowHeight="10.8"/>
  <cols>
    <col min="2" max="2" width="13.375" customWidth="1"/>
    <col min="3" max="3" width="10.625" customWidth="1"/>
    <col min="6" max="6" width="18" customWidth="1"/>
    <col min="7" max="7" width="14.375" customWidth="1"/>
    <col min="8" max="8" width="19.5" customWidth="1"/>
  </cols>
  <sheetData>
    <row r="1" spans="1:8" ht="24.9" customHeight="1">
      <c r="A1" s="262" t="s">
        <v>667</v>
      </c>
      <c r="B1" s="262"/>
      <c r="C1" s="262"/>
      <c r="D1" s="262"/>
      <c r="E1" s="262"/>
      <c r="F1" s="262"/>
      <c r="G1" s="262"/>
      <c r="H1" s="262"/>
    </row>
    <row r="2" spans="1:8" ht="24.9" customHeight="1">
      <c r="A2" s="263" t="s">
        <v>668</v>
      </c>
      <c r="B2" s="263"/>
      <c r="C2" s="263"/>
      <c r="D2" s="263"/>
      <c r="E2" s="263"/>
      <c r="F2" s="263"/>
      <c r="G2" s="263"/>
      <c r="H2" s="263"/>
    </row>
    <row r="3" spans="1:8" ht="24.9" customHeight="1">
      <c r="A3" s="264"/>
      <c r="B3" s="264"/>
      <c r="C3" s="264"/>
      <c r="D3" s="264"/>
      <c r="E3" s="264"/>
      <c r="F3" s="264"/>
      <c r="G3" s="264"/>
      <c r="H3" s="264"/>
    </row>
    <row r="4" spans="1:8" ht="24.9" customHeight="1">
      <c r="A4" s="265" t="s">
        <v>606</v>
      </c>
      <c r="B4" s="265"/>
      <c r="C4" s="265"/>
      <c r="D4" s="265" t="s">
        <v>669</v>
      </c>
      <c r="E4" s="265"/>
      <c r="F4" s="265"/>
      <c r="G4" s="265"/>
      <c r="H4" s="265"/>
    </row>
    <row r="5" spans="1:8" ht="24.9" customHeight="1">
      <c r="A5" s="265" t="s">
        <v>670</v>
      </c>
      <c r="B5" s="265" t="s">
        <v>671</v>
      </c>
      <c r="C5" s="265"/>
      <c r="D5" s="265" t="s">
        <v>672</v>
      </c>
      <c r="E5" s="265"/>
      <c r="F5" s="265"/>
      <c r="G5" s="265"/>
      <c r="H5" s="265"/>
    </row>
    <row r="6" spans="1:8" ht="24.9" customHeight="1">
      <c r="A6" s="265"/>
      <c r="B6" s="266" t="s">
        <v>673</v>
      </c>
      <c r="C6" s="266"/>
      <c r="D6" s="266" t="s">
        <v>674</v>
      </c>
      <c r="E6" s="266"/>
      <c r="F6" s="266"/>
      <c r="G6" s="266"/>
      <c r="H6" s="266"/>
    </row>
    <row r="7" spans="1:8" ht="24.9" customHeight="1">
      <c r="A7" s="265"/>
      <c r="B7" s="266" t="s">
        <v>675</v>
      </c>
      <c r="C7" s="266"/>
      <c r="D7" s="266" t="s">
        <v>676</v>
      </c>
      <c r="E7" s="266"/>
      <c r="F7" s="266"/>
      <c r="G7" s="266"/>
      <c r="H7" s="266"/>
    </row>
    <row r="8" spans="1:8" ht="24.9" customHeight="1">
      <c r="A8" s="265"/>
      <c r="B8" s="265" t="s">
        <v>677</v>
      </c>
      <c r="C8" s="265"/>
      <c r="D8" s="265"/>
      <c r="E8" s="265"/>
      <c r="F8" s="1" t="s">
        <v>678</v>
      </c>
      <c r="G8" s="1" t="s">
        <v>679</v>
      </c>
      <c r="H8" s="1" t="s">
        <v>680</v>
      </c>
    </row>
    <row r="9" spans="1:8" ht="24.9" customHeight="1">
      <c r="A9" s="265"/>
      <c r="B9" s="265"/>
      <c r="C9" s="265"/>
      <c r="D9" s="265"/>
      <c r="E9" s="265"/>
      <c r="F9" s="3">
        <v>262.68</v>
      </c>
      <c r="G9" s="3">
        <v>262.68</v>
      </c>
      <c r="H9" s="3">
        <v>0</v>
      </c>
    </row>
    <row r="10" spans="1:8" ht="43.5" customHeight="1">
      <c r="A10" s="1" t="s">
        <v>681</v>
      </c>
      <c r="B10" s="266" t="s">
        <v>682</v>
      </c>
      <c r="C10" s="266"/>
      <c r="D10" s="266"/>
      <c r="E10" s="266"/>
      <c r="F10" s="266"/>
      <c r="G10" s="266"/>
      <c r="H10" s="266"/>
    </row>
    <row r="11" spans="1:8" ht="24.9" customHeight="1">
      <c r="A11" s="265" t="s">
        <v>683</v>
      </c>
      <c r="B11" s="1" t="s">
        <v>621</v>
      </c>
      <c r="C11" s="265" t="s">
        <v>622</v>
      </c>
      <c r="D11" s="265"/>
      <c r="E11" s="265" t="s">
        <v>623</v>
      </c>
      <c r="F11" s="265"/>
      <c r="G11" s="265" t="s">
        <v>684</v>
      </c>
      <c r="H11" s="265"/>
    </row>
    <row r="12" spans="1:8" ht="24.9" customHeight="1">
      <c r="A12" s="265"/>
      <c r="B12" s="2" t="s">
        <v>685</v>
      </c>
      <c r="C12" s="266" t="s">
        <v>686</v>
      </c>
      <c r="D12" s="266"/>
      <c r="E12" s="266" t="s">
        <v>687</v>
      </c>
      <c r="F12" s="266"/>
      <c r="G12" s="266" t="s">
        <v>688</v>
      </c>
      <c r="H12" s="266"/>
    </row>
    <row r="13" spans="1:8" ht="24.9" customHeight="1">
      <c r="A13" s="265"/>
      <c r="B13" s="2" t="s">
        <v>689</v>
      </c>
      <c r="C13" s="266" t="s">
        <v>690</v>
      </c>
      <c r="D13" s="266"/>
      <c r="E13" s="266" t="s">
        <v>691</v>
      </c>
      <c r="F13" s="266"/>
      <c r="G13" s="266" t="s">
        <v>692</v>
      </c>
      <c r="H13" s="266"/>
    </row>
    <row r="14" spans="1:8" ht="24.9" customHeight="1">
      <c r="A14" s="265"/>
      <c r="B14" s="2" t="s">
        <v>693</v>
      </c>
      <c r="C14" s="266" t="s">
        <v>694</v>
      </c>
      <c r="D14" s="266"/>
      <c r="E14" s="266" t="s">
        <v>695</v>
      </c>
      <c r="F14" s="266"/>
      <c r="G14" s="266" t="s">
        <v>696</v>
      </c>
      <c r="H14" s="266"/>
    </row>
  </sheetData>
  <mergeCells count="27">
    <mergeCell ref="A5:A9"/>
    <mergeCell ref="A11:A14"/>
    <mergeCell ref="B8:E9"/>
    <mergeCell ref="C13:D13"/>
    <mergeCell ref="E13:F13"/>
    <mergeCell ref="G13:H13"/>
    <mergeCell ref="C14:D14"/>
    <mergeCell ref="E14:F14"/>
    <mergeCell ref="G14:H14"/>
    <mergeCell ref="B10:H10"/>
    <mergeCell ref="C11:D11"/>
    <mergeCell ref="E11:F11"/>
    <mergeCell ref="G11:H11"/>
    <mergeCell ref="C12:D12"/>
    <mergeCell ref="E12:F12"/>
    <mergeCell ref="G12:H12"/>
    <mergeCell ref="B5:C5"/>
    <mergeCell ref="D5:H5"/>
    <mergeCell ref="B6:C6"/>
    <mergeCell ref="D6:H6"/>
    <mergeCell ref="B7:C7"/>
    <mergeCell ref="D7:H7"/>
    <mergeCell ref="A1:H1"/>
    <mergeCell ref="A2:H2"/>
    <mergeCell ref="A3:H3"/>
    <mergeCell ref="A4:C4"/>
    <mergeCell ref="D4:H4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>
      <selection activeCell="B34" sqref="B34"/>
    </sheetView>
  </sheetViews>
  <sheetFormatPr defaultColWidth="8.625" defaultRowHeight="20.25" customHeight="1"/>
  <cols>
    <col min="1" max="4" width="36.5" customWidth="1"/>
  </cols>
  <sheetData>
    <row r="1" spans="1:31" ht="20.25" customHeight="1">
      <c r="A1" s="112"/>
      <c r="B1" s="112"/>
      <c r="C1" s="112"/>
      <c r="D1" s="21" t="s">
        <v>3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0.25" customHeight="1">
      <c r="A2" s="190" t="s">
        <v>4</v>
      </c>
      <c r="B2" s="190"/>
      <c r="C2" s="190"/>
      <c r="D2" s="190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1" ht="20.25" customHeight="1">
      <c r="A3" s="113" t="s">
        <v>5</v>
      </c>
      <c r="B3" s="114"/>
      <c r="C3" s="46"/>
      <c r="D3" s="21" t="s">
        <v>6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15" customHeight="1">
      <c r="A4" s="191" t="s">
        <v>7</v>
      </c>
      <c r="B4" s="192"/>
      <c r="C4" s="191" t="s">
        <v>8</v>
      </c>
      <c r="D4" s="19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5" customHeight="1">
      <c r="A5" s="115" t="s">
        <v>9</v>
      </c>
      <c r="B5" s="116" t="s">
        <v>10</v>
      </c>
      <c r="C5" s="115" t="s">
        <v>9</v>
      </c>
      <c r="D5" s="116" t="s">
        <v>10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</row>
    <row r="6" spans="1:31" ht="15" customHeight="1">
      <c r="A6" s="119" t="s">
        <v>11</v>
      </c>
      <c r="B6" s="180" t="s">
        <v>12</v>
      </c>
      <c r="C6" s="138" t="s">
        <v>13</v>
      </c>
      <c r="D6" s="180" t="s">
        <v>14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</row>
    <row r="7" spans="1:31" ht="15" customHeight="1">
      <c r="A7" s="119" t="s">
        <v>15</v>
      </c>
      <c r="B7" s="180" t="s">
        <v>16</v>
      </c>
      <c r="C7" s="138" t="s">
        <v>17</v>
      </c>
      <c r="D7" s="180" t="s">
        <v>18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ht="15" customHeight="1">
      <c r="A8" s="119" t="s">
        <v>19</v>
      </c>
      <c r="B8" s="180" t="s">
        <v>20</v>
      </c>
      <c r="C8" s="138" t="s">
        <v>21</v>
      </c>
      <c r="D8" s="180" t="s">
        <v>22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</row>
    <row r="9" spans="1:31" ht="15" customHeight="1">
      <c r="A9" s="119" t="s">
        <v>23</v>
      </c>
      <c r="B9" s="180" t="s">
        <v>24</v>
      </c>
      <c r="C9" s="138" t="s">
        <v>25</v>
      </c>
      <c r="D9" s="180" t="s">
        <v>26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1" ht="15" customHeight="1">
      <c r="A10" s="119" t="s">
        <v>27</v>
      </c>
      <c r="B10" s="180" t="s">
        <v>20</v>
      </c>
      <c r="C10" s="138" t="s">
        <v>28</v>
      </c>
      <c r="D10" s="180" t="s">
        <v>29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1" ht="15" customHeight="1">
      <c r="A11" s="119" t="s">
        <v>30</v>
      </c>
      <c r="B11" s="180" t="s">
        <v>20</v>
      </c>
      <c r="C11" s="138" t="s">
        <v>31</v>
      </c>
      <c r="D11" s="180" t="s">
        <v>32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</row>
    <row r="12" spans="1:31" ht="15" customHeight="1">
      <c r="A12" s="119"/>
      <c r="B12" s="180"/>
      <c r="C12" s="138" t="s">
        <v>33</v>
      </c>
      <c r="D12" s="180" t="s">
        <v>34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ht="15" customHeight="1">
      <c r="A13" s="128"/>
      <c r="B13" s="180"/>
      <c r="C13" s="138" t="s">
        <v>35</v>
      </c>
      <c r="D13" s="180" t="s">
        <v>36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ht="15" customHeight="1">
      <c r="A14" s="128"/>
      <c r="B14" s="180"/>
      <c r="C14" s="138" t="s">
        <v>37</v>
      </c>
      <c r="D14" s="180" t="s">
        <v>38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</row>
    <row r="15" spans="1:31" ht="15" customHeight="1">
      <c r="A15" s="128"/>
      <c r="B15" s="129"/>
      <c r="C15" s="138" t="s">
        <v>39</v>
      </c>
      <c r="D15" s="180" t="s">
        <v>40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</row>
    <row r="16" spans="1:31" ht="15" customHeight="1">
      <c r="A16" s="128"/>
      <c r="B16" s="126"/>
      <c r="C16" s="138" t="s">
        <v>41</v>
      </c>
      <c r="D16" s="180" t="s">
        <v>42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</row>
    <row r="17" spans="1:31" ht="15" customHeight="1">
      <c r="A17" s="128"/>
      <c r="B17" s="126"/>
      <c r="C17" s="138" t="s">
        <v>43</v>
      </c>
      <c r="D17" s="180" t="s">
        <v>44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</row>
    <row r="18" spans="1:31" ht="15" customHeight="1">
      <c r="A18" s="128"/>
      <c r="B18" s="126"/>
      <c r="C18" s="138" t="s">
        <v>45</v>
      </c>
      <c r="D18" s="180" t="s">
        <v>46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</row>
    <row r="19" spans="1:31" ht="15" customHeight="1">
      <c r="A19" s="128"/>
      <c r="B19" s="126"/>
      <c r="C19" s="138" t="s">
        <v>47</v>
      </c>
      <c r="D19" s="180" t="s">
        <v>48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</row>
    <row r="20" spans="1:31" ht="15" customHeight="1">
      <c r="A20" s="128"/>
      <c r="B20" s="126"/>
      <c r="C20" s="138" t="s">
        <v>49</v>
      </c>
      <c r="D20" s="180" t="s">
        <v>50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</row>
    <row r="21" spans="1:31" ht="15" customHeight="1">
      <c r="A21" s="128"/>
      <c r="B21" s="126"/>
      <c r="C21" s="138" t="s">
        <v>51</v>
      </c>
      <c r="D21" s="180" t="s">
        <v>52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</row>
    <row r="22" spans="1:31" ht="15" customHeight="1">
      <c r="A22" s="128"/>
      <c r="B22" s="126"/>
      <c r="C22" s="138" t="s">
        <v>53</v>
      </c>
      <c r="D22" s="180" t="s">
        <v>54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</row>
    <row r="23" spans="1:31" ht="15" customHeight="1">
      <c r="A23" s="128"/>
      <c r="B23" s="126"/>
      <c r="C23" s="138" t="s">
        <v>55</v>
      </c>
      <c r="D23" s="180" t="s">
        <v>56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</row>
    <row r="24" spans="1:31" ht="15" customHeight="1">
      <c r="A24" s="128"/>
      <c r="B24" s="126"/>
      <c r="C24" s="138" t="s">
        <v>57</v>
      </c>
      <c r="D24" s="180" t="s">
        <v>58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</row>
    <row r="25" spans="1:31" ht="15" customHeight="1">
      <c r="A25" s="128"/>
      <c r="B25" s="126"/>
      <c r="C25" s="138" t="s">
        <v>59</v>
      </c>
      <c r="D25" s="180" t="s">
        <v>60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</row>
    <row r="26" spans="1:31" ht="15" customHeight="1">
      <c r="A26" s="119"/>
      <c r="B26" s="126"/>
      <c r="C26" s="138" t="s">
        <v>61</v>
      </c>
      <c r="D26" s="180" t="s">
        <v>62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</row>
    <row r="27" spans="1:31" ht="15" customHeight="1">
      <c r="A27" s="119"/>
      <c r="B27" s="126"/>
      <c r="C27" s="138" t="s">
        <v>63</v>
      </c>
      <c r="D27" s="180" t="s">
        <v>64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ht="15" customHeight="1">
      <c r="A28" s="119"/>
      <c r="B28" s="126"/>
      <c r="C28" s="138" t="s">
        <v>65</v>
      </c>
      <c r="D28" s="180" t="s">
        <v>66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</row>
    <row r="29" spans="1:31" ht="15" customHeight="1">
      <c r="A29" s="119"/>
      <c r="B29" s="126"/>
      <c r="C29" s="138" t="s">
        <v>67</v>
      </c>
      <c r="D29" s="180" t="s">
        <v>68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ht="15" customHeight="1">
      <c r="A30" s="119"/>
      <c r="B30" s="126"/>
      <c r="C30" s="138" t="s">
        <v>69</v>
      </c>
      <c r="D30" s="180" t="s">
        <v>70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</row>
    <row r="31" spans="1:31" ht="15" customHeight="1">
      <c r="A31" s="119"/>
      <c r="B31" s="126"/>
      <c r="C31" s="138" t="s">
        <v>71</v>
      </c>
      <c r="D31" s="180" t="s">
        <v>72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ht="15" customHeight="1">
      <c r="A32" s="119"/>
      <c r="B32" s="126"/>
      <c r="C32" s="138" t="s">
        <v>73</v>
      </c>
      <c r="D32" s="180" t="s">
        <v>74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</row>
    <row r="33" spans="1:31" ht="15" customHeight="1">
      <c r="A33" s="119"/>
      <c r="B33" s="126"/>
      <c r="C33" s="138" t="s">
        <v>75</v>
      </c>
      <c r="D33" s="180" t="s">
        <v>76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</row>
    <row r="34" spans="1:31" ht="15" customHeight="1">
      <c r="A34" s="119"/>
      <c r="B34" s="126"/>
      <c r="C34" s="138" t="s">
        <v>77</v>
      </c>
      <c r="D34" s="180" t="s">
        <v>78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</row>
    <row r="35" spans="1:31" ht="15" customHeight="1">
      <c r="A35" s="119"/>
      <c r="B35" s="126"/>
      <c r="C35" s="138" t="s">
        <v>79</v>
      </c>
      <c r="D35" s="123" t="s">
        <v>80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</row>
    <row r="36" spans="1:31" ht="15" customHeight="1">
      <c r="A36" s="132" t="s">
        <v>81</v>
      </c>
      <c r="B36" s="133">
        <v>2626754.34</v>
      </c>
      <c r="C36" s="134" t="s">
        <v>82</v>
      </c>
      <c r="D36" s="123">
        <v>2626754.34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</row>
    <row r="37" spans="1:31" ht="15" customHeight="1">
      <c r="A37" s="119" t="s">
        <v>83</v>
      </c>
      <c r="B37" s="126"/>
      <c r="C37" s="138" t="s">
        <v>84</v>
      </c>
      <c r="D37" s="180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</row>
    <row r="38" spans="1:31" ht="15" customHeight="1">
      <c r="A38" s="119" t="s">
        <v>85</v>
      </c>
      <c r="B38" s="126" t="s">
        <v>86</v>
      </c>
      <c r="C38" s="138" t="s">
        <v>87</v>
      </c>
      <c r="D38" s="180"/>
      <c r="E38" s="152"/>
      <c r="F38" s="152"/>
      <c r="G38" s="181" t="s">
        <v>88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</row>
    <row r="39" spans="1:31" ht="15" customHeight="1">
      <c r="A39" s="119"/>
      <c r="B39" s="126"/>
      <c r="C39" s="138" t="s">
        <v>89</v>
      </c>
      <c r="D39" s="180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</row>
    <row r="40" spans="1:31" ht="15" customHeight="1">
      <c r="A40" s="119"/>
      <c r="B40" s="141"/>
      <c r="C40" s="138"/>
      <c r="D40" s="123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1" ht="15" customHeight="1">
      <c r="A41" s="132" t="s">
        <v>90</v>
      </c>
      <c r="B41" s="145">
        <f>SUM(B36:B38)</f>
        <v>2626754.34</v>
      </c>
      <c r="C41" s="134" t="s">
        <v>91</v>
      </c>
      <c r="D41" s="123">
        <f>SUM(D36,D37,D39)</f>
        <v>2626754.34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1:31" ht="20.25" customHeight="1">
      <c r="A42" s="149"/>
      <c r="B42" s="182"/>
      <c r="C42" s="151"/>
      <c r="D42" s="183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</row>
    <row r="43" spans="1:31" ht="10.8">
      <c r="B43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scale="80" orientation="portrait" errors="blank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view="pageBreakPreview" zoomScaleNormal="100" workbookViewId="0">
      <selection activeCell="L14" sqref="L14"/>
    </sheetView>
  </sheetViews>
  <sheetFormatPr defaultColWidth="9.125" defaultRowHeight="12.75" customHeight="1"/>
  <cols>
    <col min="1" max="1" width="4.875" customWidth="1"/>
    <col min="2" max="3" width="3.625" customWidth="1"/>
    <col min="4" max="4" width="9.125" customWidth="1"/>
    <col min="5" max="5" width="38" customWidth="1"/>
    <col min="6" max="6" width="17.625" customWidth="1"/>
    <col min="7" max="7" width="15.5" customWidth="1"/>
    <col min="8" max="15" width="14.875" customWidth="1"/>
    <col min="16" max="18" width="12.375" customWidth="1"/>
    <col min="19" max="19" width="16" customWidth="1"/>
    <col min="20" max="20" width="17" customWidth="1"/>
  </cols>
  <sheetData>
    <row r="1" spans="1:20" ht="20.10000000000000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01"/>
      <c r="T1" s="107" t="s">
        <v>92</v>
      </c>
    </row>
    <row r="2" spans="1:20" ht="20.100000000000001" customHeight="1">
      <c r="A2" s="190" t="s">
        <v>93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20.100000000000001" customHeight="1">
      <c r="A3" s="174" t="s">
        <v>5</v>
      </c>
      <c r="B3" s="174"/>
      <c r="C3" s="174" t="s">
        <v>94</v>
      </c>
      <c r="D3" s="174"/>
      <c r="E3" s="19"/>
      <c r="F3" s="49"/>
      <c r="G3" s="49"/>
      <c r="H3" s="49"/>
      <c r="I3" s="49"/>
      <c r="J3" s="87"/>
      <c r="K3" s="87"/>
      <c r="L3" s="87"/>
      <c r="M3" s="87"/>
      <c r="N3" s="87"/>
      <c r="O3" s="87"/>
      <c r="P3" s="87"/>
      <c r="Q3" s="87"/>
      <c r="R3" s="87"/>
      <c r="S3" s="40"/>
      <c r="T3" s="21" t="s">
        <v>6</v>
      </c>
    </row>
    <row r="4" spans="1:20" ht="20.100000000000001" customHeight="1">
      <c r="A4" s="193" t="s">
        <v>95</v>
      </c>
      <c r="B4" s="194"/>
      <c r="C4" s="194"/>
      <c r="D4" s="194"/>
      <c r="E4" s="195"/>
      <c r="F4" s="199" t="s">
        <v>96</v>
      </c>
      <c r="G4" s="208" t="s">
        <v>97</v>
      </c>
      <c r="H4" s="196" t="s">
        <v>98</v>
      </c>
      <c r="I4" s="197"/>
      <c r="J4" s="198"/>
      <c r="K4" s="199" t="s">
        <v>24</v>
      </c>
      <c r="L4" s="200"/>
      <c r="M4" s="213" t="s">
        <v>99</v>
      </c>
      <c r="N4" s="201" t="s">
        <v>100</v>
      </c>
      <c r="O4" s="202"/>
      <c r="P4" s="202"/>
      <c r="Q4" s="202"/>
      <c r="R4" s="203"/>
      <c r="S4" s="199" t="s">
        <v>101</v>
      </c>
      <c r="T4" s="200" t="s">
        <v>102</v>
      </c>
    </row>
    <row r="5" spans="1:20" ht="20.100000000000001" customHeight="1">
      <c r="A5" s="193" t="s">
        <v>103</v>
      </c>
      <c r="B5" s="194"/>
      <c r="C5" s="195"/>
      <c r="D5" s="204" t="s">
        <v>104</v>
      </c>
      <c r="E5" s="206" t="s">
        <v>105</v>
      </c>
      <c r="F5" s="200"/>
      <c r="G5" s="208"/>
      <c r="H5" s="209" t="s">
        <v>98</v>
      </c>
      <c r="I5" s="209" t="s">
        <v>106</v>
      </c>
      <c r="J5" s="209" t="s">
        <v>107</v>
      </c>
      <c r="K5" s="211" t="s">
        <v>108</v>
      </c>
      <c r="L5" s="200" t="s">
        <v>109</v>
      </c>
      <c r="M5" s="214"/>
      <c r="N5" s="216" t="s">
        <v>110</v>
      </c>
      <c r="O5" s="216" t="s">
        <v>111</v>
      </c>
      <c r="P5" s="216" t="s">
        <v>112</v>
      </c>
      <c r="Q5" s="216" t="s">
        <v>113</v>
      </c>
      <c r="R5" s="216" t="s">
        <v>114</v>
      </c>
      <c r="S5" s="200"/>
      <c r="T5" s="200"/>
    </row>
    <row r="6" spans="1:20" ht="30.75" customHeight="1">
      <c r="A6" s="23" t="s">
        <v>115</v>
      </c>
      <c r="B6" s="22" t="s">
        <v>116</v>
      </c>
      <c r="C6" s="24" t="s">
        <v>117</v>
      </c>
      <c r="D6" s="205"/>
      <c r="E6" s="205"/>
      <c r="F6" s="207"/>
      <c r="G6" s="205"/>
      <c r="H6" s="210"/>
      <c r="I6" s="210"/>
      <c r="J6" s="210"/>
      <c r="K6" s="212"/>
      <c r="L6" s="207"/>
      <c r="M6" s="215"/>
      <c r="N6" s="207"/>
      <c r="O6" s="207"/>
      <c r="P6" s="207"/>
      <c r="Q6" s="207"/>
      <c r="R6" s="207"/>
      <c r="S6" s="207"/>
      <c r="T6" s="207"/>
    </row>
    <row r="7" spans="1:20" ht="20.100000000000001" customHeight="1">
      <c r="A7" s="26" t="s">
        <v>115</v>
      </c>
      <c r="B7" s="26" t="s">
        <v>116</v>
      </c>
      <c r="C7" s="26" t="s">
        <v>117</v>
      </c>
      <c r="D7" s="26" t="s">
        <v>118</v>
      </c>
      <c r="E7" s="26" t="s">
        <v>119</v>
      </c>
      <c r="F7" s="53" t="s">
        <v>120</v>
      </c>
      <c r="G7" s="54" t="s">
        <v>86</v>
      </c>
      <c r="H7" s="54" t="s">
        <v>121</v>
      </c>
      <c r="I7" s="54" t="s">
        <v>16</v>
      </c>
      <c r="J7" s="29" t="s">
        <v>20</v>
      </c>
      <c r="K7" s="176" t="s">
        <v>24</v>
      </c>
      <c r="L7" s="83" t="s">
        <v>20</v>
      </c>
      <c r="M7" s="83" t="s">
        <v>20</v>
      </c>
      <c r="N7" s="75" t="s">
        <v>20</v>
      </c>
      <c r="O7" s="176" t="s">
        <v>20</v>
      </c>
      <c r="P7" s="83"/>
      <c r="Q7" s="83"/>
      <c r="R7" s="178"/>
      <c r="S7" s="179" t="s">
        <v>20</v>
      </c>
      <c r="T7" s="179"/>
    </row>
    <row r="8" spans="1:20" ht="20.100000000000001" customHeight="1">
      <c r="A8" s="25" t="s">
        <v>20</v>
      </c>
      <c r="B8" s="25" t="s">
        <v>20</v>
      </c>
      <c r="C8" s="25" t="s">
        <v>20</v>
      </c>
      <c r="D8" s="161" t="s">
        <v>122</v>
      </c>
      <c r="E8" s="25" t="s">
        <v>123</v>
      </c>
      <c r="F8" s="94">
        <v>2626754.34</v>
      </c>
      <c r="G8" s="94"/>
      <c r="H8" s="94">
        <v>2626754.34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20.100000000000001" customHeight="1">
      <c r="A9" s="25" t="s">
        <v>124</v>
      </c>
      <c r="B9" s="25" t="s">
        <v>125</v>
      </c>
      <c r="C9" s="25" t="s">
        <v>126</v>
      </c>
      <c r="D9" s="161" t="s">
        <v>122</v>
      </c>
      <c r="E9" s="25" t="s">
        <v>127</v>
      </c>
      <c r="F9" s="94">
        <v>1685529.71</v>
      </c>
      <c r="G9" s="94"/>
      <c r="H9" s="94">
        <v>1685529.71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0" ht="20.100000000000001" customHeight="1">
      <c r="A10" s="25" t="s">
        <v>128</v>
      </c>
      <c r="B10" s="25" t="s">
        <v>129</v>
      </c>
      <c r="C10" s="25" t="s">
        <v>130</v>
      </c>
      <c r="D10" s="161" t="s">
        <v>131</v>
      </c>
      <c r="E10" s="25" t="s">
        <v>132</v>
      </c>
      <c r="F10" s="94">
        <v>130000</v>
      </c>
      <c r="G10" s="94"/>
      <c r="H10" s="94">
        <v>130000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20.100000000000001" customHeight="1">
      <c r="A11" s="25" t="s">
        <v>124</v>
      </c>
      <c r="B11" s="25" t="s">
        <v>125</v>
      </c>
      <c r="C11" s="25" t="s">
        <v>133</v>
      </c>
      <c r="D11" s="161" t="s">
        <v>122</v>
      </c>
      <c r="E11" s="25" t="s">
        <v>134</v>
      </c>
      <c r="F11" s="94">
        <v>122199.13</v>
      </c>
      <c r="G11" s="94"/>
      <c r="H11" s="94">
        <v>122199.13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ht="20.100000000000001" customHeight="1">
      <c r="A12" s="25" t="s">
        <v>135</v>
      </c>
      <c r="B12" s="25" t="s">
        <v>136</v>
      </c>
      <c r="C12" s="25" t="s">
        <v>136</v>
      </c>
      <c r="D12" s="25" t="s">
        <v>137</v>
      </c>
      <c r="E12" s="25" t="s">
        <v>138</v>
      </c>
      <c r="F12" s="94">
        <v>223313.6</v>
      </c>
      <c r="G12" s="94"/>
      <c r="H12" s="94">
        <v>223313.6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1:20" ht="20.100000000000001" customHeight="1">
      <c r="A13" s="25" t="s">
        <v>135</v>
      </c>
      <c r="B13" s="25" t="s">
        <v>136</v>
      </c>
      <c r="C13" s="25" t="s">
        <v>139</v>
      </c>
      <c r="D13" s="163" t="s">
        <v>137</v>
      </c>
      <c r="E13" s="25" t="s">
        <v>140</v>
      </c>
      <c r="F13" s="94">
        <v>111656.8</v>
      </c>
      <c r="G13" s="94"/>
      <c r="H13" s="94">
        <v>111656.8</v>
      </c>
      <c r="I13" s="94"/>
      <c r="J13" s="94"/>
      <c r="K13" s="94"/>
      <c r="L13" s="94"/>
      <c r="M13" s="94"/>
      <c r="N13" s="96"/>
      <c r="O13" s="94"/>
      <c r="P13" s="94"/>
      <c r="Q13" s="94"/>
      <c r="R13" s="94"/>
      <c r="S13" s="94"/>
      <c r="T13" s="96"/>
    </row>
    <row r="14" spans="1:20" ht="20.100000000000001" customHeight="1">
      <c r="A14" s="25" t="s">
        <v>141</v>
      </c>
      <c r="B14" s="25" t="s">
        <v>142</v>
      </c>
      <c r="C14" s="25" t="s">
        <v>126</v>
      </c>
      <c r="D14" s="163" t="s">
        <v>137</v>
      </c>
      <c r="E14" s="25" t="s">
        <v>143</v>
      </c>
      <c r="F14" s="94">
        <v>92029.7</v>
      </c>
      <c r="G14" s="94"/>
      <c r="H14" s="94">
        <v>92029.7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6"/>
    </row>
    <row r="15" spans="1:20" ht="20.100000000000001" customHeight="1">
      <c r="A15" s="25" t="s">
        <v>141</v>
      </c>
      <c r="B15" s="25" t="s">
        <v>142</v>
      </c>
      <c r="C15" s="25" t="s">
        <v>144</v>
      </c>
      <c r="D15" s="163" t="s">
        <v>137</v>
      </c>
      <c r="E15" s="25" t="s">
        <v>145</v>
      </c>
      <c r="F15" s="94">
        <v>5670</v>
      </c>
      <c r="G15" s="94"/>
      <c r="H15" s="94">
        <v>5670</v>
      </c>
      <c r="I15" s="94"/>
      <c r="J15" s="94"/>
      <c r="K15" s="96"/>
      <c r="L15" s="94"/>
      <c r="M15" s="94"/>
      <c r="N15" s="94"/>
      <c r="O15" s="94"/>
      <c r="P15" s="94"/>
      <c r="Q15" s="96"/>
      <c r="R15" s="94"/>
      <c r="S15" s="94"/>
      <c r="T15" s="96"/>
    </row>
    <row r="16" spans="1:20" ht="20.100000000000001" customHeight="1">
      <c r="A16" s="25" t="s">
        <v>141</v>
      </c>
      <c r="B16" s="25" t="s">
        <v>142</v>
      </c>
      <c r="C16" s="25" t="s">
        <v>146</v>
      </c>
      <c r="D16" s="163" t="s">
        <v>137</v>
      </c>
      <c r="E16" s="25" t="s">
        <v>147</v>
      </c>
      <c r="F16" s="94">
        <v>36622.199999999997</v>
      </c>
      <c r="G16" s="96"/>
      <c r="H16" s="94">
        <v>36622.199999999997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6"/>
    </row>
    <row r="17" spans="1:20" ht="20.100000000000001" customHeight="1">
      <c r="A17" s="25" t="s">
        <v>148</v>
      </c>
      <c r="B17" s="25" t="s">
        <v>144</v>
      </c>
      <c r="C17" s="25" t="s">
        <v>126</v>
      </c>
      <c r="D17" s="163" t="s">
        <v>137</v>
      </c>
      <c r="E17" s="25" t="s">
        <v>149</v>
      </c>
      <c r="F17" s="94">
        <v>219733.2</v>
      </c>
      <c r="G17" s="96"/>
      <c r="H17" s="94">
        <v>219733.2</v>
      </c>
      <c r="I17" s="94"/>
      <c r="J17" s="94"/>
      <c r="K17" s="94"/>
      <c r="L17" s="96"/>
      <c r="M17" s="94"/>
      <c r="N17" s="94"/>
      <c r="O17" s="94"/>
      <c r="P17" s="94"/>
      <c r="Q17" s="96"/>
      <c r="R17" s="94"/>
      <c r="S17" s="94"/>
      <c r="T17" s="96"/>
    </row>
    <row r="18" spans="1:20" ht="20.100000000000001" customHeight="1">
      <c r="A18" s="44"/>
      <c r="B18" s="173"/>
      <c r="C18" s="173"/>
      <c r="D18" s="44"/>
      <c r="E18" s="175"/>
      <c r="F18" s="44"/>
      <c r="G18" s="44"/>
      <c r="H18" s="44"/>
      <c r="I18" s="40"/>
      <c r="J18" s="40"/>
      <c r="K18" s="173"/>
      <c r="L18" s="44"/>
      <c r="M18" s="173"/>
      <c r="N18" s="173"/>
      <c r="O18" s="45"/>
      <c r="P18" s="45"/>
      <c r="Q18" s="45"/>
      <c r="R18" s="173"/>
      <c r="S18" s="44"/>
      <c r="T18" s="44"/>
    </row>
    <row r="19" spans="1:20" ht="20.100000000000001" customHeight="1">
      <c r="A19" s="44"/>
      <c r="B19" s="44"/>
      <c r="C19" s="44"/>
      <c r="D19" s="44"/>
      <c r="E19" s="44"/>
      <c r="F19" s="44"/>
      <c r="G19" s="44"/>
      <c r="H19" s="44"/>
      <c r="I19" s="40"/>
      <c r="J19" s="40"/>
      <c r="K19" s="173"/>
      <c r="L19" s="173"/>
      <c r="M19" s="173"/>
      <c r="N19" s="44"/>
      <c r="O19" s="45"/>
      <c r="P19" s="45"/>
      <c r="Q19" s="45"/>
      <c r="R19" s="173"/>
      <c r="S19" s="44"/>
      <c r="T19" s="44"/>
    </row>
    <row r="20" spans="1:20" ht="20.100000000000001" customHeight="1">
      <c r="A20" s="44"/>
      <c r="B20" s="44"/>
      <c r="C20" s="44"/>
      <c r="D20" s="44"/>
      <c r="E20" s="44"/>
      <c r="F20" s="44"/>
      <c r="G20" s="44"/>
      <c r="H20" s="44"/>
      <c r="I20" s="40"/>
      <c r="J20" s="40"/>
      <c r="K20" s="173"/>
      <c r="L20" s="173"/>
      <c r="M20" s="44"/>
      <c r="N20" s="44"/>
      <c r="O20" s="40"/>
      <c r="P20" s="45"/>
      <c r="Q20" s="45"/>
      <c r="R20" s="44"/>
      <c r="S20" s="44"/>
      <c r="T20" s="44"/>
    </row>
    <row r="21" spans="1:20" ht="20.100000000000001" customHeight="1">
      <c r="A21" s="44"/>
      <c r="B21" s="44"/>
      <c r="C21" s="44"/>
      <c r="D21" s="44"/>
      <c r="E21" s="44"/>
      <c r="F21" s="44"/>
      <c r="G21" s="44"/>
      <c r="H21" s="44"/>
      <c r="I21" s="40"/>
      <c r="J21" s="40"/>
      <c r="K21" s="44"/>
      <c r="L21" s="173"/>
      <c r="M21" s="44"/>
      <c r="N21" s="44"/>
      <c r="O21" s="40"/>
      <c r="P21" s="40"/>
      <c r="Q21" s="45"/>
      <c r="R21" s="44"/>
      <c r="S21" s="44"/>
      <c r="T21" s="44"/>
    </row>
    <row r="22" spans="1:20" ht="20.100000000000001" customHeight="1">
      <c r="A22" s="40"/>
      <c r="B22" s="40"/>
      <c r="C22" s="40"/>
      <c r="D22" s="40"/>
      <c r="E22" s="40"/>
      <c r="F22" s="40"/>
      <c r="G22" s="44"/>
      <c r="H22" s="44"/>
      <c r="I22" s="40"/>
      <c r="J22" s="40"/>
      <c r="K22" s="44"/>
      <c r="L22" s="173"/>
      <c r="M22" s="44"/>
      <c r="N22" s="44"/>
      <c r="O22" s="40"/>
      <c r="P22" s="40"/>
      <c r="Q22" s="40"/>
      <c r="R22" s="44"/>
      <c r="S22" s="44"/>
      <c r="T22" s="44"/>
    </row>
    <row r="23" spans="1:20" ht="20.100000000000001" customHeight="1">
      <c r="A23" s="42"/>
      <c r="B23" s="42"/>
      <c r="C23" s="42"/>
      <c r="D23" s="42"/>
      <c r="E23" s="42"/>
      <c r="F23" s="40"/>
      <c r="G23" s="44"/>
      <c r="H23" s="44"/>
      <c r="I23" s="40"/>
      <c r="J23" s="40"/>
      <c r="K23" s="44"/>
      <c r="L23" s="44"/>
      <c r="M23" s="44"/>
      <c r="N23" s="44"/>
      <c r="O23" s="40"/>
      <c r="P23" s="40"/>
      <c r="Q23" s="40"/>
      <c r="R23" s="44"/>
      <c r="S23" s="44"/>
      <c r="T23" s="44"/>
    </row>
    <row r="24" spans="1:20" ht="20.100000000000001" customHeight="1">
      <c r="A24" s="101"/>
      <c r="B24" s="101"/>
      <c r="C24" s="101"/>
      <c r="D24" s="101"/>
      <c r="E24" s="101"/>
      <c r="F24" s="101"/>
      <c r="G24" s="99"/>
      <c r="H24" s="99"/>
      <c r="I24" s="101"/>
      <c r="J24" s="101"/>
      <c r="K24" s="99"/>
      <c r="L24" s="99"/>
      <c r="M24" s="99"/>
      <c r="N24" s="177"/>
      <c r="O24" s="112"/>
      <c r="P24" s="101"/>
      <c r="Q24" s="101"/>
      <c r="R24" s="99"/>
      <c r="S24" s="99"/>
      <c r="T24" s="99"/>
    </row>
    <row r="25" spans="1:20" ht="20.100000000000001" customHeight="1">
      <c r="A25" s="99"/>
      <c r="B25" s="99"/>
      <c r="C25" s="99"/>
      <c r="D25" s="99"/>
      <c r="E25" s="99"/>
      <c r="F25" s="99"/>
      <c r="G25" s="99"/>
      <c r="H25" s="99"/>
      <c r="I25" s="101"/>
      <c r="J25" s="101"/>
      <c r="K25" s="99"/>
      <c r="L25" s="99"/>
      <c r="M25" s="99"/>
      <c r="N25" s="99"/>
      <c r="O25" s="101"/>
      <c r="P25" s="101"/>
      <c r="Q25" s="101"/>
      <c r="R25" s="99"/>
      <c r="S25" s="99"/>
      <c r="T25" s="99"/>
    </row>
    <row r="26" spans="1:20" ht="20.100000000000001" customHeight="1">
      <c r="A26" s="99"/>
      <c r="B26" s="99"/>
      <c r="C26" s="99"/>
      <c r="D26" s="99"/>
      <c r="E26" s="99"/>
      <c r="F26" s="99"/>
      <c r="G26" s="99"/>
      <c r="H26" s="99"/>
      <c r="I26" s="101"/>
      <c r="J26" s="101"/>
      <c r="K26" s="99"/>
      <c r="L26" s="99"/>
      <c r="M26" s="99"/>
      <c r="N26" s="99"/>
      <c r="O26" s="101"/>
      <c r="P26" s="101"/>
      <c r="Q26" s="101"/>
      <c r="R26" s="99"/>
      <c r="S26" s="99"/>
      <c r="T26" s="99"/>
    </row>
    <row r="27" spans="1:20" ht="20.100000000000001" customHeight="1">
      <c r="A27" s="99"/>
      <c r="B27" s="99"/>
      <c r="C27" s="99"/>
      <c r="D27" s="99"/>
      <c r="E27" s="99"/>
      <c r="F27" s="99"/>
      <c r="G27" s="99"/>
      <c r="H27" s="99"/>
      <c r="I27" s="101"/>
      <c r="J27" s="101"/>
      <c r="K27" s="99"/>
      <c r="L27" s="99"/>
      <c r="M27" s="99"/>
      <c r="N27" s="99"/>
      <c r="O27" s="101"/>
      <c r="P27" s="101"/>
      <c r="Q27" s="101"/>
      <c r="R27" s="99"/>
      <c r="S27" s="99"/>
      <c r="T27" s="99"/>
    </row>
    <row r="28" spans="1:20" ht="20.100000000000001" customHeight="1">
      <c r="A28" s="99"/>
      <c r="B28" s="99"/>
      <c r="C28" s="99"/>
      <c r="D28" s="99"/>
      <c r="E28" s="99"/>
      <c r="F28" s="99"/>
      <c r="G28" s="99"/>
      <c r="H28" s="99"/>
      <c r="I28" s="101"/>
      <c r="J28" s="101"/>
      <c r="K28" s="99"/>
      <c r="L28" s="99"/>
      <c r="M28" s="99"/>
      <c r="N28" s="99"/>
      <c r="O28" s="101"/>
      <c r="P28" s="101"/>
      <c r="Q28" s="101"/>
      <c r="R28" s="99"/>
      <c r="S28" s="99"/>
      <c r="T28" s="99"/>
    </row>
    <row r="29" spans="1:20" ht="20.100000000000001" customHeight="1">
      <c r="A29" s="99"/>
      <c r="B29" s="99"/>
      <c r="C29" s="99"/>
      <c r="D29" s="99"/>
      <c r="E29" s="99"/>
      <c r="F29" s="99"/>
      <c r="G29" s="99"/>
      <c r="H29" s="99"/>
      <c r="I29" s="101"/>
      <c r="J29" s="101"/>
      <c r="K29" s="99"/>
      <c r="L29" s="99"/>
      <c r="M29" s="99"/>
      <c r="N29" s="99"/>
      <c r="O29" s="101"/>
      <c r="P29" s="101"/>
      <c r="Q29" s="101"/>
      <c r="R29" s="99"/>
      <c r="S29" s="99"/>
      <c r="T29" s="99"/>
    </row>
    <row r="30" spans="1:20" ht="20.100000000000001" customHeight="1">
      <c r="A30" s="99"/>
      <c r="B30" s="99"/>
      <c r="C30" s="99"/>
      <c r="D30" s="99"/>
      <c r="E30" s="99"/>
      <c r="F30" s="99"/>
      <c r="G30" s="99"/>
      <c r="H30" s="99"/>
      <c r="I30" s="101"/>
      <c r="J30" s="101"/>
      <c r="K30" s="99"/>
      <c r="L30" s="99"/>
      <c r="M30" s="99"/>
      <c r="N30" s="99"/>
      <c r="O30" s="101"/>
      <c r="P30" s="101"/>
      <c r="Q30" s="101"/>
      <c r="R30" s="99"/>
      <c r="S30" s="99"/>
      <c r="T30" s="99"/>
    </row>
    <row r="31" spans="1:20" ht="20.100000000000001" customHeight="1">
      <c r="A31" s="99"/>
      <c r="B31" s="99"/>
      <c r="C31" s="99"/>
      <c r="D31" s="99"/>
      <c r="E31" s="99"/>
      <c r="F31" s="99"/>
      <c r="G31" s="99"/>
      <c r="H31" s="99"/>
      <c r="I31" s="101"/>
      <c r="J31" s="101"/>
      <c r="K31" s="99"/>
      <c r="L31" s="99"/>
      <c r="M31" s="99"/>
      <c r="N31" s="99"/>
      <c r="O31" s="101"/>
      <c r="P31" s="101"/>
      <c r="Q31" s="101"/>
      <c r="R31" s="99"/>
      <c r="S31" s="99"/>
      <c r="T31" s="99"/>
    </row>
    <row r="32" spans="1:20" ht="20.100000000000001" customHeight="1">
      <c r="A32" s="99"/>
      <c r="B32" s="99"/>
      <c r="C32" s="99"/>
      <c r="D32" s="99"/>
      <c r="E32" s="99"/>
      <c r="F32" s="99"/>
      <c r="G32" s="99"/>
      <c r="H32" s="99"/>
      <c r="I32" s="101"/>
      <c r="J32" s="101"/>
      <c r="K32" s="99"/>
      <c r="L32" s="99"/>
      <c r="M32" s="99"/>
      <c r="N32" s="99"/>
      <c r="O32" s="101"/>
      <c r="P32" s="101"/>
      <c r="Q32" s="101"/>
      <c r="R32" s="99"/>
      <c r="S32" s="99"/>
      <c r="T32" s="99"/>
    </row>
    <row r="33" spans="1:20" ht="20.100000000000001" customHeight="1">
      <c r="A33" s="99"/>
      <c r="B33" s="99"/>
      <c r="C33" s="99"/>
      <c r="D33" s="99"/>
      <c r="E33" s="99"/>
      <c r="F33" s="99"/>
      <c r="G33" s="99"/>
      <c r="H33" s="99"/>
      <c r="I33" s="101"/>
      <c r="J33" s="101"/>
      <c r="K33" s="99"/>
      <c r="L33" s="99"/>
      <c r="M33" s="99"/>
      <c r="N33" s="99"/>
      <c r="O33" s="101"/>
      <c r="P33" s="101"/>
      <c r="Q33" s="101"/>
      <c r="R33" s="99"/>
      <c r="S33" s="99"/>
      <c r="T33" s="99"/>
    </row>
    <row r="34" spans="1:20" ht="20.100000000000001" customHeight="1">
      <c r="A34" s="99"/>
      <c r="B34" s="99"/>
      <c r="C34" s="99"/>
      <c r="D34" s="99"/>
      <c r="E34" s="99"/>
      <c r="F34" s="99"/>
      <c r="G34" s="99"/>
      <c r="H34" s="99"/>
      <c r="I34" s="101"/>
      <c r="J34" s="101"/>
      <c r="K34" s="99"/>
      <c r="L34" s="99"/>
      <c r="M34" s="99"/>
      <c r="N34" s="99"/>
      <c r="O34" s="101"/>
      <c r="P34" s="101"/>
      <c r="Q34" s="101"/>
      <c r="R34" s="99"/>
      <c r="S34" s="99"/>
      <c r="T34" s="99"/>
    </row>
    <row r="35" spans="1:20" ht="20.100000000000001" customHeight="1">
      <c r="A35" s="99"/>
      <c r="B35" s="99"/>
      <c r="C35" s="99"/>
      <c r="D35" s="99"/>
      <c r="E35" s="99"/>
      <c r="F35" s="99"/>
      <c r="G35" s="99"/>
      <c r="H35" s="99"/>
      <c r="I35" s="101"/>
      <c r="J35" s="101"/>
      <c r="K35" s="99"/>
      <c r="L35" s="99"/>
      <c r="M35" s="99"/>
      <c r="N35" s="99"/>
      <c r="O35" s="101"/>
      <c r="P35" s="101"/>
      <c r="Q35" s="101"/>
      <c r="R35" s="99"/>
      <c r="S35" s="99"/>
      <c r="T35" s="99"/>
    </row>
    <row r="36" spans="1:20" ht="20.100000000000001" customHeight="1">
      <c r="A36" s="99"/>
      <c r="B36" s="99"/>
      <c r="C36" s="99"/>
      <c r="D36" s="99"/>
      <c r="E36" s="99"/>
      <c r="F36" s="99"/>
      <c r="G36" s="99"/>
      <c r="H36" s="99"/>
      <c r="I36" s="101"/>
      <c r="J36" s="101"/>
      <c r="K36" s="99"/>
      <c r="L36" s="99"/>
      <c r="M36" s="99"/>
      <c r="N36" s="99"/>
      <c r="O36" s="101"/>
      <c r="P36" s="101"/>
      <c r="Q36" s="101"/>
      <c r="R36" s="99"/>
      <c r="S36" s="99"/>
      <c r="T36" s="99"/>
    </row>
  </sheetData>
  <sheetProtection formatCells="0" formatColumns="0" formatRows="0" insertColumns="0" insertRows="0" insertHyperlinks="0" deleteColumns="0" deleteRows="0" sort="0" autoFilter="0" pivotTables="0"/>
  <mergeCells count="23">
    <mergeCell ref="H5:H6"/>
    <mergeCell ref="I5:I6"/>
    <mergeCell ref="J5:J6"/>
    <mergeCell ref="K5:K6"/>
    <mergeCell ref="L5:L6"/>
    <mergeCell ref="A5:C5"/>
    <mergeCell ref="D5:D6"/>
    <mergeCell ref="E5:E6"/>
    <mergeCell ref="F4:F6"/>
    <mergeCell ref="G4:G6"/>
    <mergeCell ref="A2:T2"/>
    <mergeCell ref="A4:E4"/>
    <mergeCell ref="H4:J4"/>
    <mergeCell ref="K4:L4"/>
    <mergeCell ref="N4:R4"/>
    <mergeCell ref="M4:M6"/>
    <mergeCell ref="N5:N6"/>
    <mergeCell ref="O5:O6"/>
    <mergeCell ref="P5:P6"/>
    <mergeCell ref="Q5:Q6"/>
    <mergeCell ref="R5:R6"/>
    <mergeCell ref="S4:S6"/>
    <mergeCell ref="T4:T6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scale="61" fitToHeight="100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view="pageBreakPreview" topLeftCell="A4" zoomScaleNormal="100" workbookViewId="0">
      <selection activeCell="L13" sqref="L13"/>
    </sheetView>
  </sheetViews>
  <sheetFormatPr defaultColWidth="9.125" defaultRowHeight="12.75" customHeight="1"/>
  <cols>
    <col min="1" max="1" width="5" customWidth="1"/>
    <col min="2" max="3" width="3.625" customWidth="1"/>
    <col min="4" max="4" width="10.125" customWidth="1"/>
    <col min="5" max="5" width="50.875" customWidth="1"/>
    <col min="6" max="10" width="14.5" customWidth="1"/>
    <col min="11" max="12" width="10.625" customWidth="1"/>
  </cols>
  <sheetData>
    <row r="1" spans="1:12" ht="20.100000000000001" customHeight="1">
      <c r="A1" s="46"/>
      <c r="B1" s="153"/>
      <c r="C1" s="153"/>
      <c r="D1" s="153"/>
      <c r="E1" s="153"/>
      <c r="F1" s="153"/>
      <c r="G1" s="153"/>
      <c r="H1" s="153"/>
      <c r="I1" s="153"/>
      <c r="J1" s="170" t="s">
        <v>150</v>
      </c>
    </row>
    <row r="2" spans="1:12" ht="20.100000000000001" customHeight="1">
      <c r="A2" s="190" t="s">
        <v>151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2" ht="20.100000000000001" customHeight="1">
      <c r="A3" s="113" t="s">
        <v>5</v>
      </c>
      <c r="B3" s="114"/>
      <c r="C3" s="114"/>
      <c r="D3" s="114"/>
      <c r="E3" s="114"/>
      <c r="F3" s="154"/>
      <c r="G3" s="154"/>
      <c r="H3" s="154"/>
      <c r="I3" s="154"/>
      <c r="J3" s="21" t="s">
        <v>6</v>
      </c>
      <c r="K3" s="40"/>
      <c r="L3" s="40"/>
    </row>
    <row r="4" spans="1:12" ht="20.100000000000001" customHeight="1">
      <c r="A4" s="191" t="s">
        <v>95</v>
      </c>
      <c r="B4" s="217"/>
      <c r="C4" s="217"/>
      <c r="D4" s="217"/>
      <c r="E4" s="192"/>
      <c r="F4" s="222" t="s">
        <v>96</v>
      </c>
      <c r="G4" s="223" t="s">
        <v>152</v>
      </c>
      <c r="H4" s="225" t="s">
        <v>153</v>
      </c>
      <c r="I4" s="225" t="s">
        <v>154</v>
      </c>
      <c r="J4" s="219" t="s">
        <v>155</v>
      </c>
      <c r="K4" s="40"/>
      <c r="L4" s="40"/>
    </row>
    <row r="5" spans="1:12" ht="20.100000000000001" customHeight="1">
      <c r="A5" s="191" t="s">
        <v>103</v>
      </c>
      <c r="B5" s="217"/>
      <c r="C5" s="192"/>
      <c r="D5" s="218" t="s">
        <v>104</v>
      </c>
      <c r="E5" s="220" t="s">
        <v>156</v>
      </c>
      <c r="F5" s="223"/>
      <c r="G5" s="223"/>
      <c r="H5" s="225"/>
      <c r="I5" s="225"/>
      <c r="J5" s="219"/>
      <c r="K5" s="40"/>
      <c r="L5" s="40"/>
    </row>
    <row r="6" spans="1:12" ht="15" customHeight="1">
      <c r="A6" s="155" t="s">
        <v>115</v>
      </c>
      <c r="B6" s="155" t="s">
        <v>116</v>
      </c>
      <c r="C6" s="156" t="s">
        <v>117</v>
      </c>
      <c r="D6" s="219"/>
      <c r="E6" s="221"/>
      <c r="F6" s="224"/>
      <c r="G6" s="224"/>
      <c r="H6" s="226"/>
      <c r="I6" s="226"/>
      <c r="J6" s="227"/>
      <c r="K6" s="40"/>
      <c r="L6" s="40"/>
    </row>
    <row r="7" spans="1:12" ht="20.100000000000001" customHeight="1">
      <c r="A7" s="157" t="s">
        <v>115</v>
      </c>
      <c r="B7" s="157" t="s">
        <v>116</v>
      </c>
      <c r="C7" s="157" t="s">
        <v>117</v>
      </c>
      <c r="D7" s="158" t="s">
        <v>118</v>
      </c>
      <c r="E7" s="158" t="s">
        <v>119</v>
      </c>
      <c r="F7" s="159">
        <f>SUM(G7:J7)</f>
        <v>0</v>
      </c>
      <c r="G7" s="160" t="s">
        <v>157</v>
      </c>
      <c r="H7" s="160" t="s">
        <v>158</v>
      </c>
      <c r="I7" s="160"/>
      <c r="J7" s="171"/>
      <c r="K7" s="172"/>
      <c r="L7" s="172"/>
    </row>
    <row r="8" spans="1:12" ht="20.100000000000001" customHeight="1">
      <c r="A8" s="25" t="s">
        <v>20</v>
      </c>
      <c r="B8" s="25" t="s">
        <v>20</v>
      </c>
      <c r="C8" s="25" t="s">
        <v>20</v>
      </c>
      <c r="D8" s="161" t="s">
        <v>122</v>
      </c>
      <c r="E8" s="25" t="s">
        <v>123</v>
      </c>
      <c r="F8" s="57">
        <v>2626754.34</v>
      </c>
      <c r="G8" s="57">
        <v>2482354.34</v>
      </c>
      <c r="H8" s="57">
        <v>144400</v>
      </c>
      <c r="I8" s="57"/>
      <c r="J8" s="57"/>
      <c r="K8" s="45"/>
      <c r="L8" s="44"/>
    </row>
    <row r="9" spans="1:12" ht="20.100000000000001" customHeight="1">
      <c r="A9" s="25" t="s">
        <v>124</v>
      </c>
      <c r="B9" s="25" t="s">
        <v>125</v>
      </c>
      <c r="C9" s="25" t="s">
        <v>126</v>
      </c>
      <c r="D9" s="161" t="s">
        <v>122</v>
      </c>
      <c r="E9" s="25" t="s">
        <v>127</v>
      </c>
      <c r="F9" s="57">
        <v>1685529.71</v>
      </c>
      <c r="G9" s="57">
        <v>1685529.71</v>
      </c>
      <c r="H9" s="57"/>
      <c r="I9" s="57"/>
      <c r="J9" s="57"/>
      <c r="K9" s="44"/>
      <c r="L9" s="44"/>
    </row>
    <row r="10" spans="1:12" ht="20.100000000000001" customHeight="1">
      <c r="A10" s="25" t="s">
        <v>128</v>
      </c>
      <c r="B10" s="25" t="s">
        <v>129</v>
      </c>
      <c r="C10" s="25" t="s">
        <v>130</v>
      </c>
      <c r="D10" s="161" t="s">
        <v>131</v>
      </c>
      <c r="E10" s="25" t="s">
        <v>132</v>
      </c>
      <c r="F10" s="57">
        <v>130000</v>
      </c>
      <c r="G10" s="162"/>
      <c r="H10" s="57">
        <v>130000</v>
      </c>
      <c r="I10" s="57"/>
      <c r="J10" s="57"/>
      <c r="K10" s="44"/>
      <c r="L10" s="44"/>
    </row>
    <row r="11" spans="1:12" ht="20.100000000000001" customHeight="1">
      <c r="A11" s="25" t="s">
        <v>124</v>
      </c>
      <c r="B11" s="25" t="s">
        <v>125</v>
      </c>
      <c r="C11" s="25" t="s">
        <v>133</v>
      </c>
      <c r="D11" s="161" t="s">
        <v>122</v>
      </c>
      <c r="E11" s="25" t="s">
        <v>134</v>
      </c>
      <c r="F11" s="162">
        <v>122199.13</v>
      </c>
      <c r="G11" s="162">
        <v>107799.13</v>
      </c>
      <c r="H11" s="57">
        <v>14400</v>
      </c>
      <c r="I11" s="57"/>
      <c r="J11" s="57"/>
      <c r="K11" s="44"/>
      <c r="L11" s="44"/>
    </row>
    <row r="12" spans="1:12" ht="20.100000000000001" customHeight="1">
      <c r="A12" s="25" t="s">
        <v>135</v>
      </c>
      <c r="B12" s="25" t="s">
        <v>136</v>
      </c>
      <c r="C12" s="25" t="s">
        <v>136</v>
      </c>
      <c r="D12" s="25" t="s">
        <v>137</v>
      </c>
      <c r="E12" s="25" t="s">
        <v>138</v>
      </c>
      <c r="F12" s="162">
        <v>223313.6</v>
      </c>
      <c r="G12" s="162">
        <v>223313.6</v>
      </c>
      <c r="H12" s="57"/>
      <c r="I12" s="57"/>
      <c r="J12" s="57"/>
      <c r="K12" s="44"/>
      <c r="L12" s="44"/>
    </row>
    <row r="13" spans="1:12" ht="20.100000000000001" customHeight="1">
      <c r="A13" s="25" t="s">
        <v>135</v>
      </c>
      <c r="B13" s="25" t="s">
        <v>136</v>
      </c>
      <c r="C13" s="25" t="s">
        <v>139</v>
      </c>
      <c r="D13" s="163" t="s">
        <v>137</v>
      </c>
      <c r="E13" s="25" t="s">
        <v>140</v>
      </c>
      <c r="F13" s="162">
        <v>111656.8</v>
      </c>
      <c r="G13" s="162">
        <v>111656.8</v>
      </c>
      <c r="H13" s="57"/>
      <c r="I13" s="57"/>
      <c r="J13" s="57"/>
      <c r="K13" s="44"/>
      <c r="L13" s="173"/>
    </row>
    <row r="14" spans="1:12" ht="20.100000000000001" customHeight="1">
      <c r="A14" s="25" t="s">
        <v>141</v>
      </c>
      <c r="B14" s="25" t="s">
        <v>142</v>
      </c>
      <c r="C14" s="25" t="s">
        <v>126</v>
      </c>
      <c r="D14" s="163" t="s">
        <v>137</v>
      </c>
      <c r="E14" s="25" t="s">
        <v>143</v>
      </c>
      <c r="F14" s="162">
        <v>92029.7</v>
      </c>
      <c r="G14" s="162">
        <v>92029.7</v>
      </c>
      <c r="H14" s="57"/>
      <c r="I14" s="57"/>
      <c r="J14" s="57"/>
      <c r="K14" s="44"/>
      <c r="L14" s="44"/>
    </row>
    <row r="15" spans="1:12" ht="20.100000000000001" customHeight="1">
      <c r="A15" s="25" t="s">
        <v>141</v>
      </c>
      <c r="B15" s="25" t="s">
        <v>142</v>
      </c>
      <c r="C15" s="25" t="s">
        <v>144</v>
      </c>
      <c r="D15" s="163" t="s">
        <v>137</v>
      </c>
      <c r="E15" s="25" t="s">
        <v>145</v>
      </c>
      <c r="F15" s="162">
        <v>5670</v>
      </c>
      <c r="G15" s="162">
        <v>5670</v>
      </c>
      <c r="H15" s="57"/>
      <c r="I15" s="57"/>
      <c r="J15" s="57"/>
      <c r="K15" s="44"/>
      <c r="L15" s="44"/>
    </row>
    <row r="16" spans="1:12" ht="20.100000000000001" customHeight="1">
      <c r="A16" s="25" t="s">
        <v>141</v>
      </c>
      <c r="B16" s="25" t="s">
        <v>142</v>
      </c>
      <c r="C16" s="25" t="s">
        <v>146</v>
      </c>
      <c r="D16" s="163" t="s">
        <v>137</v>
      </c>
      <c r="E16" s="25" t="s">
        <v>147</v>
      </c>
      <c r="F16" s="162">
        <v>36622</v>
      </c>
      <c r="G16" s="162">
        <v>36622</v>
      </c>
      <c r="H16" s="162"/>
      <c r="I16" s="57"/>
      <c r="J16" s="162"/>
      <c r="K16" s="44"/>
      <c r="L16" s="44"/>
    </row>
    <row r="17" spans="1:12" ht="20.100000000000001" customHeight="1">
      <c r="A17" s="25" t="s">
        <v>148</v>
      </c>
      <c r="B17" s="25" t="s">
        <v>144</v>
      </c>
      <c r="C17" s="25" t="s">
        <v>126</v>
      </c>
      <c r="D17" s="163" t="s">
        <v>137</v>
      </c>
      <c r="E17" s="25" t="s">
        <v>149</v>
      </c>
      <c r="F17" s="162">
        <v>219733.2</v>
      </c>
      <c r="G17" s="162">
        <v>219733.2</v>
      </c>
      <c r="H17" s="162"/>
      <c r="I17" s="162"/>
      <c r="J17" s="162"/>
      <c r="K17" s="44"/>
      <c r="L17" s="44"/>
    </row>
    <row r="18" spans="1:12" ht="20.100000000000001" customHeight="1">
      <c r="A18" s="164"/>
      <c r="B18" s="164"/>
      <c r="C18" s="164"/>
      <c r="D18" s="164"/>
      <c r="E18" s="165"/>
      <c r="F18" s="166"/>
      <c r="G18" s="166"/>
      <c r="H18" s="166"/>
      <c r="I18" s="166"/>
      <c r="J18" s="166"/>
      <c r="K18" s="44"/>
      <c r="L18" s="44"/>
    </row>
    <row r="19" spans="1:12" ht="20.100000000000001" customHeight="1">
      <c r="A19" s="164"/>
      <c r="B19" s="164"/>
      <c r="C19" s="164"/>
      <c r="D19" s="164"/>
      <c r="E19" s="165"/>
      <c r="F19" s="166"/>
      <c r="G19" s="166"/>
      <c r="H19" s="166"/>
      <c r="I19" s="166"/>
      <c r="J19" s="166"/>
      <c r="K19" s="44"/>
      <c r="L19" s="44"/>
    </row>
    <row r="20" spans="1:12" ht="20.100000000000001" customHeight="1">
      <c r="A20" s="167"/>
      <c r="B20" s="167"/>
      <c r="C20" s="167"/>
      <c r="D20" s="167"/>
      <c r="E20" s="167"/>
      <c r="F20" s="168"/>
      <c r="G20" s="166"/>
      <c r="H20" s="166"/>
      <c r="I20" s="166"/>
      <c r="J20" s="166"/>
      <c r="K20" s="44"/>
      <c r="L20" s="44"/>
    </row>
    <row r="21" spans="1:12" ht="20.100000000000001" customHeight="1">
      <c r="A21" s="169"/>
      <c r="B21" s="169"/>
      <c r="C21" s="169"/>
      <c r="D21" s="169"/>
      <c r="E21" s="169"/>
      <c r="F21" s="168"/>
      <c r="G21" s="166"/>
      <c r="H21" s="166"/>
      <c r="I21" s="166"/>
      <c r="J21" s="166"/>
      <c r="K21" s="44"/>
      <c r="L21" s="44"/>
    </row>
    <row r="22" spans="1:12" ht="20.100000000000001" customHeight="1">
      <c r="A22" s="101"/>
      <c r="B22" s="101"/>
      <c r="C22" s="101"/>
      <c r="D22" s="101"/>
      <c r="E22" s="101"/>
      <c r="F22" s="101"/>
      <c r="G22" s="99"/>
      <c r="H22" s="99"/>
      <c r="I22" s="99"/>
      <c r="J22" s="99"/>
      <c r="K22" s="43"/>
      <c r="L22" s="43"/>
    </row>
    <row r="23" spans="1:12" ht="20.100000000000001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43"/>
      <c r="L23" s="43"/>
    </row>
    <row r="24" spans="1:12" ht="20.100000000000001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43"/>
      <c r="L24" s="43"/>
    </row>
    <row r="25" spans="1:12" ht="20.100000000000001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43"/>
      <c r="L25" s="43"/>
    </row>
    <row r="26" spans="1:12" ht="20.100000000000001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43"/>
      <c r="L26" s="43"/>
    </row>
    <row r="27" spans="1:12" ht="20.100000000000001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43"/>
      <c r="L27" s="43"/>
    </row>
    <row r="28" spans="1:12" ht="20.100000000000001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43"/>
      <c r="L28" s="43"/>
    </row>
    <row r="29" spans="1:12" ht="20.100000000000001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43"/>
      <c r="L29" s="43"/>
    </row>
    <row r="30" spans="1:12" ht="20.100000000000001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43"/>
      <c r="L30" s="43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RowColHeaders="0" showZeros="0" view="pageBreakPreview" topLeftCell="B1" zoomScale="60" zoomScaleNormal="100" workbookViewId="0">
      <selection activeCell="D10" sqref="D10"/>
    </sheetView>
  </sheetViews>
  <sheetFormatPr defaultColWidth="9.125" defaultRowHeight="20.25" customHeight="1"/>
  <cols>
    <col min="1" max="1" width="31.5" customWidth="1"/>
    <col min="2" max="2" width="24.875" customWidth="1"/>
    <col min="3" max="3" width="31.5" customWidth="1"/>
    <col min="4" max="4" width="24.125" customWidth="1"/>
    <col min="5" max="8" width="19.875" customWidth="1"/>
    <col min="9" max="34" width="8.625" customWidth="1"/>
    <col min="35" max="35" width="8.375" customWidth="1"/>
    <col min="36" max="38" width="9.125" customWidth="1"/>
    <col min="39" max="41" width="8.375" customWidth="1"/>
    <col min="42" max="253" width="10.625" customWidth="1"/>
  </cols>
  <sheetData>
    <row r="1" spans="1:34" ht="15.75" customHeight="1">
      <c r="A1" s="112"/>
      <c r="B1" s="112"/>
      <c r="C1" s="112"/>
      <c r="D1" s="112"/>
      <c r="E1" s="112"/>
      <c r="F1" s="112"/>
      <c r="G1" s="112"/>
      <c r="H1" s="21" t="s">
        <v>159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20.25" customHeight="1">
      <c r="A2" s="190" t="s">
        <v>160</v>
      </c>
      <c r="B2" s="190"/>
      <c r="C2" s="190"/>
      <c r="D2" s="190"/>
      <c r="E2" s="190"/>
      <c r="F2" s="190"/>
      <c r="G2" s="190"/>
      <c r="H2" s="190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20.25" customHeight="1">
      <c r="A3" s="113" t="s">
        <v>5</v>
      </c>
      <c r="B3" s="114"/>
      <c r="C3" s="46"/>
      <c r="D3" s="46"/>
      <c r="E3" s="46"/>
      <c r="F3" s="46"/>
      <c r="G3" s="46"/>
      <c r="H3" s="21" t="s">
        <v>6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20.25" customHeight="1">
      <c r="A4" s="191" t="s">
        <v>7</v>
      </c>
      <c r="B4" s="192"/>
      <c r="C4" s="191" t="s">
        <v>8</v>
      </c>
      <c r="D4" s="217"/>
      <c r="E4" s="217"/>
      <c r="F4" s="217"/>
      <c r="G4" s="217"/>
      <c r="H4" s="19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ht="34.5" customHeight="1">
      <c r="A5" s="115" t="s">
        <v>9</v>
      </c>
      <c r="B5" s="116" t="s">
        <v>10</v>
      </c>
      <c r="C5" s="115" t="s">
        <v>9</v>
      </c>
      <c r="D5" s="116" t="s">
        <v>96</v>
      </c>
      <c r="E5" s="116" t="s">
        <v>161</v>
      </c>
      <c r="F5" s="117" t="s">
        <v>162</v>
      </c>
      <c r="G5" s="116" t="s">
        <v>163</v>
      </c>
      <c r="H5" s="118" t="s">
        <v>164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4" ht="20.25" customHeight="1">
      <c r="A6" s="119" t="s">
        <v>165</v>
      </c>
      <c r="B6" s="120">
        <f>SUM(B7:B9)</f>
        <v>0</v>
      </c>
      <c r="C6" s="121" t="s">
        <v>166</v>
      </c>
      <c r="D6" s="122">
        <v>2626754.34</v>
      </c>
      <c r="E6" s="122">
        <f t="shared" ref="E6:H6" si="0">SUM(E7:E36)</f>
        <v>0</v>
      </c>
      <c r="F6" s="122">
        <f t="shared" si="0"/>
        <v>0</v>
      </c>
      <c r="G6" s="122">
        <f t="shared" si="0"/>
        <v>0</v>
      </c>
      <c r="H6" s="122">
        <f t="shared" si="0"/>
        <v>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1:34" ht="20.25" customHeight="1">
      <c r="A7" s="119" t="s">
        <v>167</v>
      </c>
      <c r="B7" s="122" t="s">
        <v>121</v>
      </c>
      <c r="C7" s="121" t="s">
        <v>168</v>
      </c>
      <c r="D7" s="123">
        <v>1937728.84</v>
      </c>
      <c r="E7" s="122" t="s">
        <v>169</v>
      </c>
      <c r="F7" s="122" t="s">
        <v>170</v>
      </c>
      <c r="G7" s="124" t="s">
        <v>20</v>
      </c>
      <c r="H7" s="122" t="s">
        <v>171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4" ht="20.25" customHeight="1">
      <c r="A8" s="119" t="s">
        <v>172</v>
      </c>
      <c r="B8" s="125" t="s">
        <v>16</v>
      </c>
      <c r="C8" s="121" t="s">
        <v>173</v>
      </c>
      <c r="D8" s="123">
        <f t="shared" ref="D8:D37" si="1">SUM(E8:H8)</f>
        <v>0</v>
      </c>
      <c r="E8" s="125" t="s">
        <v>174</v>
      </c>
      <c r="F8" s="125" t="s">
        <v>175</v>
      </c>
      <c r="G8" s="124" t="s">
        <v>20</v>
      </c>
      <c r="H8" s="125" t="s">
        <v>176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ht="20.25" customHeight="1">
      <c r="A9" s="119" t="s">
        <v>177</v>
      </c>
      <c r="B9" s="126" t="s">
        <v>20</v>
      </c>
      <c r="C9" s="121" t="s">
        <v>178</v>
      </c>
      <c r="D9" s="123">
        <f t="shared" si="1"/>
        <v>0</v>
      </c>
      <c r="E9" s="125" t="s">
        <v>179</v>
      </c>
      <c r="F9" s="125" t="s">
        <v>180</v>
      </c>
      <c r="G9" s="124" t="s">
        <v>20</v>
      </c>
      <c r="H9" s="125" t="s">
        <v>181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ht="20.25" customHeight="1">
      <c r="A10" s="119" t="s">
        <v>182</v>
      </c>
      <c r="B10" s="127">
        <f>SUM(B11:B14)</f>
        <v>0</v>
      </c>
      <c r="C10" s="121" t="s">
        <v>183</v>
      </c>
      <c r="D10" s="123">
        <f t="shared" si="1"/>
        <v>0</v>
      </c>
      <c r="E10" s="125" t="s">
        <v>184</v>
      </c>
      <c r="F10" s="125" t="s">
        <v>185</v>
      </c>
      <c r="G10" s="124" t="s">
        <v>20</v>
      </c>
      <c r="H10" s="125" t="s">
        <v>186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</row>
    <row r="11" spans="1:34" ht="20.25" customHeight="1">
      <c r="A11" s="119" t="s">
        <v>167</v>
      </c>
      <c r="B11" s="125" t="s">
        <v>187</v>
      </c>
      <c r="C11" s="121" t="s">
        <v>188</v>
      </c>
      <c r="D11" s="123">
        <f t="shared" si="1"/>
        <v>0</v>
      </c>
      <c r="E11" s="125" t="s">
        <v>189</v>
      </c>
      <c r="F11" s="125" t="s">
        <v>190</v>
      </c>
      <c r="G11" s="124" t="s">
        <v>20</v>
      </c>
      <c r="H11" s="125" t="s">
        <v>191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ht="20.25" customHeight="1">
      <c r="A12" s="119" t="s">
        <v>172</v>
      </c>
      <c r="B12" s="125" t="s">
        <v>192</v>
      </c>
      <c r="C12" s="121" t="s">
        <v>193</v>
      </c>
      <c r="D12" s="123">
        <f t="shared" si="1"/>
        <v>0</v>
      </c>
      <c r="E12" s="125" t="s">
        <v>194</v>
      </c>
      <c r="F12" s="125" t="s">
        <v>195</v>
      </c>
      <c r="G12" s="124" t="s">
        <v>20</v>
      </c>
      <c r="H12" s="125" t="s">
        <v>196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</row>
    <row r="13" spans="1:34" ht="20.25" customHeight="1">
      <c r="A13" s="119" t="s">
        <v>177</v>
      </c>
      <c r="B13" s="125" t="s">
        <v>20</v>
      </c>
      <c r="C13" s="121" t="s">
        <v>197</v>
      </c>
      <c r="D13" s="123">
        <f t="shared" si="1"/>
        <v>0</v>
      </c>
      <c r="E13" s="125" t="s">
        <v>198</v>
      </c>
      <c r="F13" s="125" t="s">
        <v>199</v>
      </c>
      <c r="G13" s="124" t="s">
        <v>20</v>
      </c>
      <c r="H13" s="125" t="s">
        <v>200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</row>
    <row r="14" spans="1:34" ht="20.25" customHeight="1">
      <c r="A14" s="119" t="s">
        <v>201</v>
      </c>
      <c r="B14" s="126"/>
      <c r="C14" s="121" t="s">
        <v>202</v>
      </c>
      <c r="D14" s="123">
        <v>334970.40000000002</v>
      </c>
      <c r="E14" s="125" t="s">
        <v>203</v>
      </c>
      <c r="F14" s="125" t="s">
        <v>204</v>
      </c>
      <c r="G14" s="124" t="s">
        <v>20</v>
      </c>
      <c r="H14" s="125" t="s">
        <v>205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</row>
    <row r="15" spans="1:34" ht="20.25" customHeight="1">
      <c r="A15" s="128"/>
      <c r="B15" s="129"/>
      <c r="C15" s="121" t="s">
        <v>206</v>
      </c>
      <c r="D15" s="123">
        <f t="shared" si="1"/>
        <v>0</v>
      </c>
      <c r="E15" s="125" t="s">
        <v>207</v>
      </c>
      <c r="F15" s="125" t="s">
        <v>208</v>
      </c>
      <c r="G15" s="124" t="s">
        <v>20</v>
      </c>
      <c r="H15" s="125" t="s">
        <v>209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</row>
    <row r="16" spans="1:34" ht="20.25" customHeight="1">
      <c r="A16" s="128"/>
      <c r="B16" s="126"/>
      <c r="C16" s="121" t="s">
        <v>210</v>
      </c>
      <c r="D16" s="123">
        <v>134321.9</v>
      </c>
      <c r="E16" s="125" t="s">
        <v>211</v>
      </c>
      <c r="F16" s="125" t="s">
        <v>212</v>
      </c>
      <c r="G16" s="124" t="s">
        <v>20</v>
      </c>
      <c r="H16" s="125" t="s">
        <v>213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</row>
    <row r="17" spans="1:34" ht="20.25" customHeight="1">
      <c r="A17" s="128"/>
      <c r="B17" s="126"/>
      <c r="C17" s="121" t="s">
        <v>214</v>
      </c>
      <c r="D17" s="123">
        <f t="shared" si="1"/>
        <v>0</v>
      </c>
      <c r="E17" s="125" t="s">
        <v>215</v>
      </c>
      <c r="F17" s="125" t="s">
        <v>216</v>
      </c>
      <c r="G17" s="124" t="s">
        <v>20</v>
      </c>
      <c r="H17" s="125" t="s">
        <v>217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</row>
    <row r="18" spans="1:34" ht="20.25" customHeight="1">
      <c r="A18" s="128"/>
      <c r="B18" s="126"/>
      <c r="C18" s="121" t="s">
        <v>218</v>
      </c>
      <c r="D18" s="123">
        <f t="shared" si="1"/>
        <v>0</v>
      </c>
      <c r="E18" s="125" t="s">
        <v>219</v>
      </c>
      <c r="F18" s="125" t="s">
        <v>220</v>
      </c>
      <c r="G18" s="124" t="s">
        <v>20</v>
      </c>
      <c r="H18" s="125" t="s">
        <v>221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</row>
    <row r="19" spans="1:34" ht="20.25" customHeight="1">
      <c r="A19" s="128"/>
      <c r="B19" s="126"/>
      <c r="C19" s="121" t="s">
        <v>222</v>
      </c>
      <c r="D19" s="123">
        <f t="shared" si="1"/>
        <v>0</v>
      </c>
      <c r="E19" s="125" t="s">
        <v>223</v>
      </c>
      <c r="F19" s="125" t="s">
        <v>224</v>
      </c>
      <c r="G19" s="124" t="s">
        <v>20</v>
      </c>
      <c r="H19" s="125" t="s">
        <v>225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</row>
    <row r="20" spans="1:34" ht="20.25" customHeight="1">
      <c r="A20" s="128"/>
      <c r="B20" s="126"/>
      <c r="C20" s="121" t="s">
        <v>226</v>
      </c>
      <c r="D20" s="123">
        <f t="shared" si="1"/>
        <v>0</v>
      </c>
      <c r="E20" s="125" t="s">
        <v>227</v>
      </c>
      <c r="F20" s="125" t="s">
        <v>228</v>
      </c>
      <c r="G20" s="124" t="s">
        <v>20</v>
      </c>
      <c r="H20" s="125" t="s">
        <v>229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</row>
    <row r="21" spans="1:34" ht="20.25" customHeight="1">
      <c r="A21" s="128"/>
      <c r="B21" s="126"/>
      <c r="C21" s="121" t="s">
        <v>230</v>
      </c>
      <c r="D21" s="123">
        <f t="shared" si="1"/>
        <v>0</v>
      </c>
      <c r="E21" s="125" t="s">
        <v>231</v>
      </c>
      <c r="F21" s="125" t="s">
        <v>232</v>
      </c>
      <c r="G21" s="124" t="s">
        <v>20</v>
      </c>
      <c r="H21" s="125" t="s">
        <v>233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</row>
    <row r="22" spans="1:34" ht="20.25" customHeight="1">
      <c r="A22" s="128"/>
      <c r="B22" s="126"/>
      <c r="C22" s="121" t="s">
        <v>234</v>
      </c>
      <c r="D22" s="123">
        <f t="shared" si="1"/>
        <v>0</v>
      </c>
      <c r="E22" s="125" t="s">
        <v>235</v>
      </c>
      <c r="F22" s="125" t="s">
        <v>236</v>
      </c>
      <c r="G22" s="124" t="s">
        <v>20</v>
      </c>
      <c r="H22" s="125" t="s">
        <v>237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</row>
    <row r="23" spans="1:34" ht="20.25" customHeight="1">
      <c r="A23" s="128"/>
      <c r="B23" s="126"/>
      <c r="C23" s="121" t="s">
        <v>238</v>
      </c>
      <c r="D23" s="123">
        <f t="shared" si="1"/>
        <v>0</v>
      </c>
      <c r="E23" s="125" t="s">
        <v>239</v>
      </c>
      <c r="F23" s="125" t="s">
        <v>240</v>
      </c>
      <c r="G23" s="124" t="s">
        <v>20</v>
      </c>
      <c r="H23" s="125" t="s">
        <v>241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1:34" ht="20.25" customHeight="1">
      <c r="A24" s="128"/>
      <c r="B24" s="126"/>
      <c r="C24" s="121" t="s">
        <v>242</v>
      </c>
      <c r="D24" s="123">
        <f t="shared" si="1"/>
        <v>0</v>
      </c>
      <c r="E24" s="125" t="s">
        <v>243</v>
      </c>
      <c r="F24" s="125" t="s">
        <v>244</v>
      </c>
      <c r="G24" s="124" t="s">
        <v>20</v>
      </c>
      <c r="H24" s="125" t="s">
        <v>245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</row>
    <row r="25" spans="1:34" ht="20.25" customHeight="1">
      <c r="A25" s="128"/>
      <c r="B25" s="126"/>
      <c r="C25" s="121" t="s">
        <v>246</v>
      </c>
      <c r="D25" s="123">
        <f t="shared" si="1"/>
        <v>0</v>
      </c>
      <c r="E25" s="125" t="s">
        <v>247</v>
      </c>
      <c r="F25" s="125" t="s">
        <v>248</v>
      </c>
      <c r="G25" s="124" t="s">
        <v>20</v>
      </c>
      <c r="H25" s="125" t="s">
        <v>249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</row>
    <row r="26" spans="1:34" ht="20.25" customHeight="1">
      <c r="A26" s="119"/>
      <c r="B26" s="126"/>
      <c r="C26" s="121" t="s">
        <v>250</v>
      </c>
      <c r="D26" s="123">
        <v>219733.2</v>
      </c>
      <c r="E26" s="125" t="s">
        <v>251</v>
      </c>
      <c r="F26" s="125" t="s">
        <v>252</v>
      </c>
      <c r="G26" s="124" t="s">
        <v>20</v>
      </c>
      <c r="H26" s="125" t="s">
        <v>253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</row>
    <row r="27" spans="1:34" ht="20.25" customHeight="1">
      <c r="A27" s="119"/>
      <c r="B27" s="126"/>
      <c r="C27" s="121" t="s">
        <v>254</v>
      </c>
      <c r="D27" s="123">
        <f t="shared" si="1"/>
        <v>0</v>
      </c>
      <c r="E27" s="125" t="s">
        <v>255</v>
      </c>
      <c r="F27" s="125" t="s">
        <v>256</v>
      </c>
      <c r="G27" s="124" t="s">
        <v>20</v>
      </c>
      <c r="H27" s="125" t="s">
        <v>257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1:34" ht="20.25" customHeight="1">
      <c r="A28" s="119"/>
      <c r="B28" s="126"/>
      <c r="C28" s="121" t="s">
        <v>258</v>
      </c>
      <c r="D28" s="123">
        <f t="shared" si="1"/>
        <v>0</v>
      </c>
      <c r="E28" s="125" t="s">
        <v>259</v>
      </c>
      <c r="F28" s="125" t="s">
        <v>260</v>
      </c>
      <c r="G28" s="124" t="s">
        <v>20</v>
      </c>
      <c r="H28" s="125" t="s">
        <v>261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1:34" ht="20.25" customHeight="1">
      <c r="A29" s="119"/>
      <c r="B29" s="126"/>
      <c r="C29" s="121" t="s">
        <v>262</v>
      </c>
      <c r="D29" s="123"/>
      <c r="E29" s="125" t="s">
        <v>263</v>
      </c>
      <c r="F29" s="125" t="s">
        <v>264</v>
      </c>
      <c r="G29" s="124"/>
      <c r="H29" s="125" t="s">
        <v>265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</row>
    <row r="30" spans="1:34" ht="20.25" customHeight="1">
      <c r="A30" s="119"/>
      <c r="B30" s="126"/>
      <c r="C30" s="121" t="s">
        <v>266</v>
      </c>
      <c r="D30" s="123">
        <f t="shared" si="1"/>
        <v>0</v>
      </c>
      <c r="E30" s="125" t="s">
        <v>267</v>
      </c>
      <c r="F30" s="125" t="s">
        <v>268</v>
      </c>
      <c r="G30" s="124" t="s">
        <v>20</v>
      </c>
      <c r="H30" s="125" t="s">
        <v>269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</row>
    <row r="31" spans="1:34" ht="20.25" customHeight="1">
      <c r="A31" s="119"/>
      <c r="B31" s="126"/>
      <c r="C31" s="121" t="s">
        <v>270</v>
      </c>
      <c r="D31" s="123">
        <f t="shared" si="1"/>
        <v>0</v>
      </c>
      <c r="E31" s="125" t="s">
        <v>271</v>
      </c>
      <c r="F31" s="125" t="s">
        <v>272</v>
      </c>
      <c r="G31" s="124" t="s">
        <v>20</v>
      </c>
      <c r="H31" s="125" t="s">
        <v>273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</row>
    <row r="32" spans="1:34" ht="20.25" customHeight="1">
      <c r="A32" s="119"/>
      <c r="B32" s="126"/>
      <c r="C32" s="121" t="s">
        <v>274</v>
      </c>
      <c r="D32" s="123">
        <f t="shared" si="1"/>
        <v>0</v>
      </c>
      <c r="E32" s="125" t="s">
        <v>275</v>
      </c>
      <c r="F32" s="125" t="s">
        <v>276</v>
      </c>
      <c r="G32" s="124" t="s">
        <v>20</v>
      </c>
      <c r="H32" s="125" t="s">
        <v>277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</row>
    <row r="33" spans="1:34" ht="20.25" customHeight="1">
      <c r="A33" s="119"/>
      <c r="B33" s="126"/>
      <c r="C33" s="121" t="s">
        <v>278</v>
      </c>
      <c r="D33" s="123">
        <f t="shared" si="1"/>
        <v>0</v>
      </c>
      <c r="E33" s="125" t="s">
        <v>279</v>
      </c>
      <c r="F33" s="125" t="s">
        <v>280</v>
      </c>
      <c r="G33" s="124" t="s">
        <v>20</v>
      </c>
      <c r="H33" s="125" t="s">
        <v>281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</row>
    <row r="34" spans="1:34" ht="20.25" customHeight="1">
      <c r="A34" s="119"/>
      <c r="B34" s="126"/>
      <c r="C34" s="121" t="s">
        <v>282</v>
      </c>
      <c r="D34" s="123">
        <f t="shared" si="1"/>
        <v>0</v>
      </c>
      <c r="E34" s="125" t="s">
        <v>283</v>
      </c>
      <c r="F34" s="125" t="s">
        <v>284</v>
      </c>
      <c r="G34" s="124" t="s">
        <v>20</v>
      </c>
      <c r="H34" s="125" t="s">
        <v>285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</row>
    <row r="35" spans="1:34" ht="20.25" customHeight="1">
      <c r="A35" s="119"/>
      <c r="B35" s="126"/>
      <c r="C35" s="121" t="s">
        <v>286</v>
      </c>
      <c r="D35" s="123">
        <f t="shared" si="1"/>
        <v>0</v>
      </c>
      <c r="E35" s="130" t="s">
        <v>287</v>
      </c>
      <c r="F35" s="130" t="s">
        <v>288</v>
      </c>
      <c r="G35" s="131" t="s">
        <v>20</v>
      </c>
      <c r="H35" s="130" t="s">
        <v>289</v>
      </c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</row>
    <row r="36" spans="1:34" ht="20.25" customHeight="1">
      <c r="A36" s="132"/>
      <c r="B36" s="133"/>
      <c r="C36" s="134" t="s">
        <v>290</v>
      </c>
      <c r="D36" s="123">
        <f t="shared" si="1"/>
        <v>0</v>
      </c>
      <c r="E36" s="135" t="s">
        <v>291</v>
      </c>
      <c r="F36" s="135" t="s">
        <v>292</v>
      </c>
      <c r="G36" s="136"/>
      <c r="H36" s="137" t="s">
        <v>293</v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</row>
    <row r="37" spans="1:34" ht="20.25" customHeight="1">
      <c r="A37" s="119"/>
      <c r="B37" s="126"/>
      <c r="C37" s="138" t="s">
        <v>294</v>
      </c>
      <c r="D37" s="123">
        <f t="shared" si="1"/>
        <v>0</v>
      </c>
      <c r="E37" s="126"/>
      <c r="F37" s="126"/>
      <c r="G37" s="139"/>
      <c r="H37" s="140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</row>
    <row r="38" spans="1:34" ht="20.25" customHeight="1">
      <c r="A38" s="119"/>
      <c r="B38" s="141"/>
      <c r="C38" s="138"/>
      <c r="D38" s="123"/>
      <c r="E38" s="142"/>
      <c r="F38" s="142"/>
      <c r="G38" s="143"/>
      <c r="H38" s="144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1:34" ht="20.25" customHeight="1">
      <c r="A39" s="132" t="s">
        <v>90</v>
      </c>
      <c r="B39" s="145">
        <f>SUM(B6,B10)</f>
        <v>0</v>
      </c>
      <c r="C39" s="134" t="s">
        <v>91</v>
      </c>
      <c r="D39" s="123">
        <f>SUM(E39:H39)</f>
        <v>0</v>
      </c>
      <c r="E39" s="146">
        <f>SUM(E7:E37)</f>
        <v>0</v>
      </c>
      <c r="F39" s="146">
        <f>SUM(F7:F37)</f>
        <v>0</v>
      </c>
      <c r="G39" s="147">
        <f>SUM(G7:G37)</f>
        <v>0</v>
      </c>
      <c r="H39" s="148">
        <f>SUM(H7:H37)</f>
        <v>0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</row>
    <row r="40" spans="1:34" ht="20.25" customHeight="1">
      <c r="A40" s="149"/>
      <c r="B40" s="150"/>
      <c r="C40" s="151"/>
      <c r="D40" s="151"/>
      <c r="E40" s="151"/>
      <c r="F40" s="151"/>
      <c r="G40" s="15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scale="31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showGridLines="0" showZeros="0" view="pageBreakPreview" topLeftCell="F1" zoomScaleNormal="100" workbookViewId="0">
      <selection activeCell="E16" sqref="E16"/>
    </sheetView>
  </sheetViews>
  <sheetFormatPr defaultColWidth="9.125" defaultRowHeight="12.75" customHeight="1"/>
  <cols>
    <col min="1" max="1" width="4.875" customWidth="1"/>
    <col min="2" max="2" width="8.625" customWidth="1"/>
    <col min="3" max="3" width="9.125" customWidth="1"/>
    <col min="4" max="4" width="38" customWidth="1"/>
    <col min="5" max="5" width="13.125" customWidth="1"/>
    <col min="6" max="15" width="11.125" customWidth="1"/>
    <col min="16" max="23" width="9.5" customWidth="1"/>
    <col min="24" max="35" width="9.875" customWidth="1"/>
  </cols>
  <sheetData>
    <row r="1" spans="1:35" ht="20.10000000000000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 t="s">
        <v>295</v>
      </c>
    </row>
    <row r="2" spans="1:35" s="109" customFormat="1" ht="20.100000000000001" customHeight="1">
      <c r="A2" s="190" t="s">
        <v>296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</row>
    <row r="3" spans="1:35" ht="20.100000000000001" customHeight="1">
      <c r="A3" s="70" t="s">
        <v>5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18" t="s">
        <v>6</v>
      </c>
    </row>
    <row r="4" spans="1:35" ht="20.100000000000001" customHeight="1">
      <c r="A4" s="193" t="s">
        <v>95</v>
      </c>
      <c r="B4" s="194"/>
      <c r="C4" s="228"/>
      <c r="D4" s="195"/>
      <c r="E4" s="231" t="s">
        <v>120</v>
      </c>
      <c r="F4" s="196" t="s">
        <v>297</v>
      </c>
      <c r="G4" s="197"/>
      <c r="H4" s="197"/>
      <c r="I4" s="197"/>
      <c r="J4" s="197"/>
      <c r="K4" s="197"/>
      <c r="L4" s="197"/>
      <c r="M4" s="197"/>
      <c r="N4" s="197"/>
      <c r="O4" s="198"/>
      <c r="P4" s="196" t="s">
        <v>298</v>
      </c>
      <c r="Q4" s="197"/>
      <c r="R4" s="197"/>
      <c r="S4" s="197"/>
      <c r="T4" s="197"/>
      <c r="U4" s="197"/>
      <c r="V4" s="197"/>
      <c r="W4" s="197"/>
      <c r="X4" s="197"/>
      <c r="Y4" s="198"/>
      <c r="Z4" s="196" t="s">
        <v>299</v>
      </c>
      <c r="AA4" s="197"/>
      <c r="AB4" s="197"/>
      <c r="AC4" s="197"/>
      <c r="AD4" s="197"/>
      <c r="AE4" s="197"/>
      <c r="AF4" s="197"/>
      <c r="AG4" s="197"/>
      <c r="AH4" s="197"/>
      <c r="AI4" s="198"/>
    </row>
    <row r="5" spans="1:35" ht="21" customHeight="1">
      <c r="A5" s="193" t="s">
        <v>103</v>
      </c>
      <c r="B5" s="194"/>
      <c r="C5" s="229" t="s">
        <v>104</v>
      </c>
      <c r="D5" s="204" t="s">
        <v>105</v>
      </c>
      <c r="E5" s="208"/>
      <c r="F5" s="229" t="s">
        <v>96</v>
      </c>
      <c r="G5" s="229" t="s">
        <v>300</v>
      </c>
      <c r="H5" s="229"/>
      <c r="I5" s="229"/>
      <c r="J5" s="229" t="s">
        <v>301</v>
      </c>
      <c r="K5" s="229"/>
      <c r="L5" s="229"/>
      <c r="M5" s="229" t="s">
        <v>302</v>
      </c>
      <c r="N5" s="229"/>
      <c r="O5" s="229"/>
      <c r="P5" s="229" t="s">
        <v>96</v>
      </c>
      <c r="Q5" s="229" t="s">
        <v>300</v>
      </c>
      <c r="R5" s="229"/>
      <c r="S5" s="229"/>
      <c r="T5" s="229" t="s">
        <v>301</v>
      </c>
      <c r="U5" s="229"/>
      <c r="V5" s="229"/>
      <c r="W5" s="229" t="s">
        <v>302</v>
      </c>
      <c r="X5" s="229"/>
      <c r="Y5" s="229"/>
      <c r="Z5" s="229" t="s">
        <v>96</v>
      </c>
      <c r="AA5" s="229" t="s">
        <v>300</v>
      </c>
      <c r="AB5" s="229"/>
      <c r="AC5" s="229"/>
      <c r="AD5" s="229" t="s">
        <v>301</v>
      </c>
      <c r="AE5" s="229"/>
      <c r="AF5" s="229"/>
      <c r="AG5" s="229" t="s">
        <v>302</v>
      </c>
      <c r="AH5" s="229"/>
      <c r="AI5" s="229"/>
    </row>
    <row r="6" spans="1:35" ht="30.75" customHeight="1">
      <c r="A6" s="23" t="s">
        <v>115</v>
      </c>
      <c r="B6" s="110" t="s">
        <v>116</v>
      </c>
      <c r="C6" s="229"/>
      <c r="D6" s="230"/>
      <c r="E6" s="205"/>
      <c r="F6" s="229"/>
      <c r="G6" s="88" t="s">
        <v>110</v>
      </c>
      <c r="H6" s="88" t="s">
        <v>152</v>
      </c>
      <c r="I6" s="88" t="s">
        <v>153</v>
      </c>
      <c r="J6" s="88" t="s">
        <v>110</v>
      </c>
      <c r="K6" s="88" t="s">
        <v>152</v>
      </c>
      <c r="L6" s="88" t="s">
        <v>153</v>
      </c>
      <c r="M6" s="88" t="s">
        <v>110</v>
      </c>
      <c r="N6" s="88" t="s">
        <v>152</v>
      </c>
      <c r="O6" s="88" t="s">
        <v>153</v>
      </c>
      <c r="P6" s="229"/>
      <c r="Q6" s="88" t="s">
        <v>110</v>
      </c>
      <c r="R6" s="88" t="s">
        <v>152</v>
      </c>
      <c r="S6" s="88" t="s">
        <v>153</v>
      </c>
      <c r="T6" s="88" t="s">
        <v>110</v>
      </c>
      <c r="U6" s="88" t="s">
        <v>152</v>
      </c>
      <c r="V6" s="88" t="s">
        <v>153</v>
      </c>
      <c r="W6" s="88" t="s">
        <v>110</v>
      </c>
      <c r="X6" s="88" t="s">
        <v>152</v>
      </c>
      <c r="Y6" s="88" t="s">
        <v>153</v>
      </c>
      <c r="Z6" s="229"/>
      <c r="AA6" s="88" t="s">
        <v>110</v>
      </c>
      <c r="AB6" s="88" t="s">
        <v>152</v>
      </c>
      <c r="AC6" s="88" t="s">
        <v>153</v>
      </c>
      <c r="AD6" s="88" t="s">
        <v>110</v>
      </c>
      <c r="AE6" s="88" t="s">
        <v>152</v>
      </c>
      <c r="AF6" s="88" t="s">
        <v>153</v>
      </c>
      <c r="AG6" s="88" t="s">
        <v>110</v>
      </c>
      <c r="AH6" s="88" t="s">
        <v>152</v>
      </c>
      <c r="AI6" s="88" t="s">
        <v>153</v>
      </c>
    </row>
    <row r="7" spans="1:35" ht="20.100000000000001" customHeight="1">
      <c r="A7" s="91" t="s">
        <v>303</v>
      </c>
      <c r="B7" s="91" t="s">
        <v>304</v>
      </c>
      <c r="C7" s="91" t="s">
        <v>118</v>
      </c>
      <c r="D7" s="91" t="s">
        <v>305</v>
      </c>
      <c r="E7" s="75">
        <f>SUM(F7,P7,Z7)</f>
        <v>0</v>
      </c>
      <c r="F7" s="75">
        <f>SUM(G7,J7,M7)</f>
        <v>0</v>
      </c>
      <c r="G7" s="75">
        <f>SUM(H7,I7)</f>
        <v>0</v>
      </c>
      <c r="H7" s="75" t="s">
        <v>306</v>
      </c>
      <c r="I7" s="75" t="s">
        <v>307</v>
      </c>
      <c r="J7" s="75">
        <f>SUM(K7,L7)</f>
        <v>0</v>
      </c>
      <c r="K7" s="75" t="s">
        <v>308</v>
      </c>
      <c r="L7" s="75" t="s">
        <v>309</v>
      </c>
      <c r="M7" s="75">
        <f>SUM(N7,O7)</f>
        <v>0</v>
      </c>
      <c r="N7" s="75" t="s">
        <v>20</v>
      </c>
      <c r="O7" s="75" t="s">
        <v>20</v>
      </c>
      <c r="P7" s="75">
        <f>SUM(Q7,T7,W7)</f>
        <v>0</v>
      </c>
      <c r="Q7" s="75">
        <f>SUM(R7,S7)</f>
        <v>0</v>
      </c>
      <c r="R7" s="75" t="s">
        <v>20</v>
      </c>
      <c r="S7" s="75" t="s">
        <v>20</v>
      </c>
      <c r="T7" s="75">
        <f>SUM(U7,V7)</f>
        <v>0</v>
      </c>
      <c r="U7" s="75" t="s">
        <v>20</v>
      </c>
      <c r="V7" s="75" t="s">
        <v>20</v>
      </c>
      <c r="W7" s="75">
        <f>SUM(X7,Y7)</f>
        <v>0</v>
      </c>
      <c r="X7" s="75" t="s">
        <v>20</v>
      </c>
      <c r="Y7" s="75"/>
      <c r="Z7" s="75">
        <f>SUM(AA7,AD7,AG7)</f>
        <v>0</v>
      </c>
      <c r="AA7" s="75">
        <f>SUM(AB7,AC7)</f>
        <v>0</v>
      </c>
      <c r="AB7" s="75" t="s">
        <v>310</v>
      </c>
      <c r="AC7" s="75" t="s">
        <v>311</v>
      </c>
      <c r="AD7" s="75">
        <f>SUM(AE7,AF7)</f>
        <v>0</v>
      </c>
      <c r="AE7" s="75" t="s">
        <v>312</v>
      </c>
      <c r="AF7" s="75" t="s">
        <v>313</v>
      </c>
      <c r="AG7" s="75">
        <f>SUM(AH7,AI7)</f>
        <v>0</v>
      </c>
      <c r="AH7" s="75" t="s">
        <v>20</v>
      </c>
      <c r="AI7" s="75"/>
    </row>
    <row r="8" spans="1:35" ht="20.100000000000001" customHeight="1">
      <c r="A8" s="111" t="s">
        <v>20</v>
      </c>
      <c r="B8" s="111" t="s">
        <v>20</v>
      </c>
      <c r="C8" s="111" t="s">
        <v>122</v>
      </c>
      <c r="D8" s="111" t="s">
        <v>314</v>
      </c>
      <c r="E8" s="94">
        <f>E9+E13+E19</f>
        <v>2626754.34</v>
      </c>
      <c r="F8" s="94">
        <f>F9+F13+F19</f>
        <v>2626754.34</v>
      </c>
      <c r="G8" s="94">
        <f>G9+G13+G19</f>
        <v>2626754.34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1:35" ht="20.100000000000001" customHeight="1">
      <c r="A9" s="111" t="s">
        <v>315</v>
      </c>
      <c r="B9" s="111" t="s">
        <v>20</v>
      </c>
      <c r="C9" s="111" t="s">
        <v>20</v>
      </c>
      <c r="D9" s="111" t="s">
        <v>316</v>
      </c>
      <c r="E9" s="94">
        <v>2104124.34</v>
      </c>
      <c r="F9" s="94">
        <v>2104124.34</v>
      </c>
      <c r="G9" s="94">
        <v>2104124.34</v>
      </c>
      <c r="H9" s="94">
        <v>2104124.34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spans="1:35" ht="20.100000000000001" customHeight="1">
      <c r="A10" s="111" t="s">
        <v>317</v>
      </c>
      <c r="B10" s="111" t="s">
        <v>126</v>
      </c>
      <c r="C10" s="111" t="s">
        <v>137</v>
      </c>
      <c r="D10" s="111" t="s">
        <v>318</v>
      </c>
      <c r="E10" s="94">
        <v>1395710</v>
      </c>
      <c r="F10" s="94">
        <v>1395710</v>
      </c>
      <c r="G10" s="94">
        <v>1395710</v>
      </c>
      <c r="H10" s="94">
        <v>1395710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</row>
    <row r="11" spans="1:35" ht="20.100000000000001" customHeight="1">
      <c r="A11" s="111" t="s">
        <v>317</v>
      </c>
      <c r="B11" s="111" t="s">
        <v>144</v>
      </c>
      <c r="C11" s="111" t="s">
        <v>137</v>
      </c>
      <c r="D11" s="111" t="s">
        <v>319</v>
      </c>
      <c r="E11" s="94">
        <v>488681.14</v>
      </c>
      <c r="F11" s="94">
        <v>488681.14</v>
      </c>
      <c r="G11" s="94">
        <v>488681.14</v>
      </c>
      <c r="H11" s="94">
        <v>488681.14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</row>
    <row r="12" spans="1:35" ht="20.100000000000001" customHeight="1">
      <c r="A12" s="111" t="s">
        <v>317</v>
      </c>
      <c r="B12" s="111" t="s">
        <v>146</v>
      </c>
      <c r="C12" s="111" t="s">
        <v>137</v>
      </c>
      <c r="D12" s="111" t="s">
        <v>320</v>
      </c>
      <c r="E12" s="96">
        <v>219733.2</v>
      </c>
      <c r="F12" s="96">
        <v>219733.2</v>
      </c>
      <c r="G12" s="96">
        <v>219733.2</v>
      </c>
      <c r="H12" s="96">
        <v>219733.2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6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</row>
    <row r="13" spans="1:35" ht="20.100000000000001" customHeight="1">
      <c r="A13" s="111" t="s">
        <v>321</v>
      </c>
      <c r="B13" s="111" t="s">
        <v>20</v>
      </c>
      <c r="C13" s="111" t="s">
        <v>20</v>
      </c>
      <c r="D13" s="111" t="s">
        <v>322</v>
      </c>
      <c r="E13" s="96">
        <v>356250</v>
      </c>
      <c r="F13" s="94">
        <v>356250</v>
      </c>
      <c r="G13" s="94">
        <v>356250</v>
      </c>
      <c r="H13" s="94">
        <v>356250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</row>
    <row r="14" spans="1:35" ht="20.100000000000001" customHeight="1">
      <c r="A14" s="111" t="s">
        <v>323</v>
      </c>
      <c r="B14" s="111" t="s">
        <v>126</v>
      </c>
      <c r="C14" s="111" t="s">
        <v>137</v>
      </c>
      <c r="D14" s="111" t="s">
        <v>324</v>
      </c>
      <c r="E14" s="94">
        <v>232950</v>
      </c>
      <c r="F14" s="94">
        <v>232950</v>
      </c>
      <c r="G14" s="94">
        <v>232950</v>
      </c>
      <c r="H14" s="94">
        <v>232950</v>
      </c>
      <c r="I14" s="94"/>
      <c r="J14" s="94"/>
      <c r="K14" s="94"/>
      <c r="L14" s="94"/>
      <c r="M14" s="94"/>
      <c r="N14" s="94"/>
      <c r="O14" s="94"/>
      <c r="P14" s="94"/>
      <c r="Q14" s="94"/>
      <c r="R14" s="96"/>
      <c r="S14" s="94"/>
      <c r="T14" s="94"/>
      <c r="U14" s="94"/>
      <c r="V14" s="94"/>
      <c r="W14" s="94"/>
      <c r="X14" s="96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1:35" ht="20.100000000000001" customHeight="1">
      <c r="A15" s="111" t="s">
        <v>323</v>
      </c>
      <c r="B15" s="111" t="s">
        <v>146</v>
      </c>
      <c r="C15" s="111" t="s">
        <v>137</v>
      </c>
      <c r="D15" s="111" t="s">
        <v>325</v>
      </c>
      <c r="E15" s="96">
        <v>10000</v>
      </c>
      <c r="F15" s="96">
        <v>10000</v>
      </c>
      <c r="G15" s="96">
        <v>10000</v>
      </c>
      <c r="H15" s="96">
        <v>10000</v>
      </c>
      <c r="I15" s="96"/>
      <c r="J15" s="96"/>
      <c r="K15" s="96"/>
      <c r="L15" s="96"/>
      <c r="M15" s="96"/>
      <c r="N15" s="96"/>
      <c r="O15" s="96"/>
      <c r="P15" s="96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</row>
    <row r="16" spans="1:35" ht="20.100000000000001" customHeight="1">
      <c r="A16" s="111" t="s">
        <v>323</v>
      </c>
      <c r="B16" s="111" t="s">
        <v>139</v>
      </c>
      <c r="C16" s="111" t="s">
        <v>137</v>
      </c>
      <c r="D16" s="111" t="s">
        <v>326</v>
      </c>
      <c r="E16" s="96">
        <v>3800</v>
      </c>
      <c r="F16" s="96">
        <v>3800</v>
      </c>
      <c r="G16" s="96">
        <v>3800</v>
      </c>
      <c r="H16" s="96">
        <v>3800</v>
      </c>
      <c r="I16" s="96"/>
      <c r="J16" s="96"/>
      <c r="K16" s="96"/>
      <c r="L16" s="96"/>
      <c r="M16" s="96"/>
      <c r="N16" s="96"/>
      <c r="O16" s="96"/>
      <c r="P16" s="96"/>
      <c r="Q16" s="94"/>
      <c r="R16" s="94"/>
      <c r="S16" s="96"/>
      <c r="T16" s="94"/>
      <c r="U16" s="94"/>
      <c r="V16" s="94"/>
      <c r="W16" s="94"/>
      <c r="X16" s="96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</row>
    <row r="17" spans="1:35" ht="20.100000000000001" customHeight="1">
      <c r="A17" s="111" t="s">
        <v>323</v>
      </c>
      <c r="B17" s="111" t="s">
        <v>327</v>
      </c>
      <c r="C17" s="111" t="s">
        <v>137</v>
      </c>
      <c r="D17" s="111" t="s">
        <v>328</v>
      </c>
      <c r="E17" s="96">
        <v>107500</v>
      </c>
      <c r="F17" s="96">
        <v>107500</v>
      </c>
      <c r="G17" s="96">
        <v>107500</v>
      </c>
      <c r="H17" s="96">
        <v>107500</v>
      </c>
      <c r="I17" s="96"/>
      <c r="J17" s="96"/>
      <c r="K17" s="96"/>
      <c r="L17" s="96"/>
      <c r="M17" s="96"/>
      <c r="N17" s="96"/>
      <c r="O17" s="96"/>
      <c r="P17" s="96"/>
      <c r="Q17" s="96"/>
      <c r="R17" s="94"/>
      <c r="S17" s="96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</row>
    <row r="18" spans="1:35" ht="20.100000000000001" customHeight="1">
      <c r="A18" s="111" t="s">
        <v>323</v>
      </c>
      <c r="B18" s="111" t="s">
        <v>329</v>
      </c>
      <c r="C18" s="111" t="s">
        <v>137</v>
      </c>
      <c r="D18" s="111" t="s">
        <v>330</v>
      </c>
      <c r="E18" s="96">
        <v>2000</v>
      </c>
      <c r="F18" s="96">
        <v>2000</v>
      </c>
      <c r="G18" s="96">
        <v>2000</v>
      </c>
      <c r="H18" s="96">
        <v>2000</v>
      </c>
      <c r="I18" s="96"/>
      <c r="J18" s="96"/>
      <c r="K18" s="96"/>
      <c r="L18" s="96"/>
      <c r="M18" s="96"/>
      <c r="N18" s="96"/>
      <c r="O18" s="96"/>
      <c r="P18" s="96"/>
      <c r="Q18" s="96"/>
      <c r="R18" s="94"/>
      <c r="S18" s="94"/>
      <c r="T18" s="94"/>
      <c r="U18" s="96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</row>
    <row r="19" spans="1:35" ht="20.100000000000001" customHeight="1">
      <c r="A19" s="111" t="s">
        <v>331</v>
      </c>
      <c r="B19" s="111" t="s">
        <v>20</v>
      </c>
      <c r="C19" s="111" t="s">
        <v>20</v>
      </c>
      <c r="D19" s="111" t="s">
        <v>332</v>
      </c>
      <c r="E19" s="96">
        <v>166380</v>
      </c>
      <c r="F19" s="96">
        <v>166380</v>
      </c>
      <c r="G19" s="96">
        <v>166380</v>
      </c>
      <c r="H19" s="96">
        <v>21980</v>
      </c>
      <c r="I19" s="96">
        <v>144400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</row>
    <row r="20" spans="1:35" ht="20.100000000000001" customHeight="1">
      <c r="A20" s="111" t="s">
        <v>333</v>
      </c>
      <c r="B20" s="111" t="s">
        <v>329</v>
      </c>
      <c r="C20" s="111" t="s">
        <v>137</v>
      </c>
      <c r="D20" s="111" t="s">
        <v>334</v>
      </c>
      <c r="E20" s="96">
        <v>166380</v>
      </c>
      <c r="F20" s="96">
        <v>166380</v>
      </c>
      <c r="G20" s="96">
        <v>166380</v>
      </c>
      <c r="H20" s="96">
        <v>21980</v>
      </c>
      <c r="I20" s="96">
        <v>144400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06"/>
      <c r="V20" s="106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</row>
    <row r="21" spans="1:35" ht="20.100000000000001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  <c r="R21" s="99"/>
      <c r="S21" s="99"/>
      <c r="T21" s="99"/>
      <c r="U21" s="99"/>
      <c r="V21" s="101"/>
      <c r="W21" s="101"/>
      <c r="X21" s="101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</row>
    <row r="22" spans="1:35" ht="20.100000000000001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  <c r="R22" s="99"/>
      <c r="S22" s="99"/>
      <c r="T22" s="99"/>
      <c r="U22" s="99"/>
      <c r="V22" s="101"/>
      <c r="W22" s="101"/>
      <c r="X22" s="101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</row>
    <row r="23" spans="1:35" ht="20.100000000000001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  <c r="R23" s="99"/>
      <c r="S23" s="99"/>
      <c r="T23" s="99"/>
      <c r="U23" s="99"/>
      <c r="V23" s="101"/>
      <c r="W23" s="101"/>
      <c r="X23" s="101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</row>
    <row r="24" spans="1:35" ht="20.100000000000001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  <c r="R24" s="99"/>
      <c r="S24" s="99"/>
      <c r="T24" s="99"/>
      <c r="U24" s="99"/>
      <c r="V24" s="101"/>
      <c r="W24" s="101"/>
      <c r="X24" s="101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</row>
    <row r="25" spans="1:35" ht="20.100000000000001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  <c r="R25" s="99"/>
      <c r="S25" s="99"/>
      <c r="T25" s="99"/>
      <c r="U25" s="99"/>
      <c r="V25" s="101"/>
      <c r="W25" s="101"/>
      <c r="X25" s="101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</row>
    <row r="26" spans="1:35" ht="20.100000000000001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  <c r="R26" s="99"/>
      <c r="S26" s="99"/>
      <c r="T26" s="99"/>
      <c r="U26" s="99"/>
      <c r="V26" s="101"/>
      <c r="W26" s="101"/>
      <c r="X26" s="101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</row>
    <row r="27" spans="1:35" ht="20.100000000000001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  <c r="R27" s="99"/>
      <c r="S27" s="99"/>
      <c r="T27" s="99"/>
      <c r="U27" s="99"/>
      <c r="V27" s="101"/>
      <c r="W27" s="101"/>
      <c r="X27" s="101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</row>
    <row r="28" spans="1:35" ht="20.100000000000001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  <c r="R28" s="99"/>
      <c r="S28" s="99"/>
      <c r="T28" s="99"/>
      <c r="U28" s="99"/>
      <c r="V28" s="101"/>
      <c r="W28" s="101"/>
      <c r="X28" s="101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</row>
    <row r="29" spans="1:35" ht="20.100000000000001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  <c r="R29" s="99"/>
      <c r="S29" s="99"/>
      <c r="T29" s="99"/>
      <c r="U29" s="99"/>
      <c r="V29" s="101"/>
      <c r="W29" s="101"/>
      <c r="X29" s="101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</row>
    <row r="30" spans="1:35" ht="20.100000000000001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  <c r="R30" s="99"/>
      <c r="S30" s="99"/>
      <c r="T30" s="99"/>
      <c r="U30" s="99"/>
      <c r="V30" s="101"/>
      <c r="W30" s="101"/>
      <c r="X30" s="101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</row>
  </sheetData>
  <sheetProtection formatCells="0" formatColumns="0" formatRows="0" insertColumns="0" insertRows="0" insertHyperlinks="0" deleteColumns="0" deleteRows="0" sort="0" autoFilter="0" pivotTables="0"/>
  <mergeCells count="21">
    <mergeCell ref="T5:V5"/>
    <mergeCell ref="W5:Y5"/>
    <mergeCell ref="AA5:AC5"/>
    <mergeCell ref="AD5:AF5"/>
    <mergeCell ref="AG5:AI5"/>
    <mergeCell ref="Z5:Z6"/>
    <mergeCell ref="A5:B5"/>
    <mergeCell ref="G5:I5"/>
    <mergeCell ref="J5:L5"/>
    <mergeCell ref="M5:O5"/>
    <mergeCell ref="Q5:S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scale="45" fitToHeight="100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6"/>
  <sheetViews>
    <sheetView showGridLines="0" showZeros="0" view="pageBreakPreview" topLeftCell="A4" zoomScaleNormal="100" workbookViewId="0">
      <selection activeCell="G11" sqref="G11:P11"/>
    </sheetView>
  </sheetViews>
  <sheetFormatPr defaultColWidth="9" defaultRowHeight="12.75" customHeight="1"/>
  <cols>
    <col min="1" max="2" width="3.875" customWidth="1"/>
    <col min="3" max="3" width="4.375" customWidth="1"/>
    <col min="4" max="4" width="21.625" customWidth="1"/>
    <col min="5" max="5" width="19.875" style="86" customWidth="1"/>
    <col min="6" max="6" width="12.125" customWidth="1"/>
    <col min="7" max="7" width="8.875" customWidth="1"/>
    <col min="8" max="8" width="9.375" customWidth="1"/>
    <col min="9" max="9" width="8.375" customWidth="1"/>
    <col min="10" max="10" width="6.625" customWidth="1"/>
    <col min="11" max="11" width="11.375" customWidth="1"/>
    <col min="12" max="15" width="6.625" customWidth="1"/>
    <col min="16" max="16" width="10.875" customWidth="1"/>
    <col min="17" max="17" width="9.625" customWidth="1"/>
    <col min="18" max="20" width="6.625" customWidth="1"/>
    <col min="21" max="21" width="10.625" customWidth="1"/>
    <col min="22" max="112" width="6.625" customWidth="1"/>
    <col min="113" max="113" width="10.625" customWidth="1"/>
    <col min="114" max="250" width="9.125" customWidth="1"/>
  </cols>
  <sheetData>
    <row r="1" spans="1:113" ht="20.100000000000001" customHeight="1">
      <c r="A1" s="16"/>
      <c r="B1" s="17"/>
      <c r="C1" s="17"/>
      <c r="D1" s="17"/>
      <c r="E1" s="8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01"/>
      <c r="AH1" s="101"/>
      <c r="DH1" s="107" t="s">
        <v>335</v>
      </c>
    </row>
    <row r="2" spans="1:113" ht="20.100000000000001" customHeight="1">
      <c r="A2" s="190" t="s">
        <v>336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</row>
    <row r="3" spans="1:113" ht="20.100000000000001" customHeight="1">
      <c r="A3" s="70" t="s">
        <v>5</v>
      </c>
      <c r="B3" s="19"/>
      <c r="C3" s="19"/>
      <c r="D3" s="19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21" t="s">
        <v>6</v>
      </c>
      <c r="DI3" s="40"/>
    </row>
    <row r="4" spans="1:113" ht="20.100000000000001" customHeight="1">
      <c r="A4" s="232" t="s">
        <v>95</v>
      </c>
      <c r="B4" s="232"/>
      <c r="C4" s="232"/>
      <c r="D4" s="232"/>
      <c r="E4" s="209" t="s">
        <v>96</v>
      </c>
      <c r="F4" s="233" t="s">
        <v>337</v>
      </c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 t="s">
        <v>338</v>
      </c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4" t="s">
        <v>339</v>
      </c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5"/>
      <c r="BH4" s="234"/>
      <c r="BI4" s="234" t="s">
        <v>340</v>
      </c>
      <c r="BJ4" s="234"/>
      <c r="BK4" s="234"/>
      <c r="BL4" s="234"/>
      <c r="BM4" s="234"/>
      <c r="BN4" s="234" t="s">
        <v>341</v>
      </c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 t="s">
        <v>342</v>
      </c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 t="s">
        <v>343</v>
      </c>
      <c r="CS4" s="234"/>
      <c r="CT4" s="234"/>
      <c r="CU4" s="234" t="s">
        <v>344</v>
      </c>
      <c r="CV4" s="234"/>
      <c r="CW4" s="234"/>
      <c r="CX4" s="234"/>
      <c r="CY4" s="234"/>
      <c r="CZ4" s="234"/>
      <c r="DA4" s="234" t="s">
        <v>345</v>
      </c>
      <c r="DB4" s="234"/>
      <c r="DC4" s="234"/>
      <c r="DD4" s="234" t="s">
        <v>346</v>
      </c>
      <c r="DE4" s="234"/>
      <c r="DF4" s="234"/>
      <c r="DG4" s="234"/>
      <c r="DH4" s="234"/>
      <c r="DI4" s="40"/>
    </row>
    <row r="5" spans="1:113" ht="20.100000000000001" customHeight="1">
      <c r="A5" s="232" t="s">
        <v>103</v>
      </c>
      <c r="B5" s="232"/>
      <c r="C5" s="232"/>
      <c r="D5" s="229" t="s">
        <v>105</v>
      </c>
      <c r="E5" s="236"/>
      <c r="F5" s="229" t="s">
        <v>110</v>
      </c>
      <c r="G5" s="229" t="s">
        <v>347</v>
      </c>
      <c r="H5" s="229" t="s">
        <v>348</v>
      </c>
      <c r="I5" s="229" t="s">
        <v>349</v>
      </c>
      <c r="J5" s="229" t="s">
        <v>350</v>
      </c>
      <c r="K5" s="229" t="s">
        <v>351</v>
      </c>
      <c r="L5" s="229" t="s">
        <v>352</v>
      </c>
      <c r="M5" s="229" t="s">
        <v>353</v>
      </c>
      <c r="N5" s="229" t="s">
        <v>354</v>
      </c>
      <c r="O5" s="229" t="s">
        <v>355</v>
      </c>
      <c r="P5" s="229" t="s">
        <v>356</v>
      </c>
      <c r="Q5" s="229" t="s">
        <v>357</v>
      </c>
      <c r="R5" s="229" t="s">
        <v>358</v>
      </c>
      <c r="S5" s="229" t="s">
        <v>359</v>
      </c>
      <c r="T5" s="229" t="s">
        <v>110</v>
      </c>
      <c r="U5" s="229" t="s">
        <v>360</v>
      </c>
      <c r="V5" s="229" t="s">
        <v>361</v>
      </c>
      <c r="W5" s="229" t="s">
        <v>362</v>
      </c>
      <c r="X5" s="229" t="s">
        <v>363</v>
      </c>
      <c r="Y5" s="229" t="s">
        <v>364</v>
      </c>
      <c r="Z5" s="229" t="s">
        <v>365</v>
      </c>
      <c r="AA5" s="229" t="s">
        <v>366</v>
      </c>
      <c r="AB5" s="229" t="s">
        <v>367</v>
      </c>
      <c r="AC5" s="229" t="s">
        <v>368</v>
      </c>
      <c r="AD5" s="229" t="s">
        <v>369</v>
      </c>
      <c r="AE5" s="229" t="s">
        <v>370</v>
      </c>
      <c r="AF5" s="229" t="s">
        <v>371</v>
      </c>
      <c r="AG5" s="229" t="s">
        <v>372</v>
      </c>
      <c r="AH5" s="229" t="s">
        <v>373</v>
      </c>
      <c r="AI5" s="229" t="s">
        <v>374</v>
      </c>
      <c r="AJ5" s="229" t="s">
        <v>375</v>
      </c>
      <c r="AK5" s="229" t="s">
        <v>376</v>
      </c>
      <c r="AL5" s="229" t="s">
        <v>377</v>
      </c>
      <c r="AM5" s="229" t="s">
        <v>378</v>
      </c>
      <c r="AN5" s="229" t="s">
        <v>379</v>
      </c>
      <c r="AO5" s="229" t="s">
        <v>380</v>
      </c>
      <c r="AP5" s="229" t="s">
        <v>381</v>
      </c>
      <c r="AQ5" s="229" t="s">
        <v>382</v>
      </c>
      <c r="AR5" s="229" t="s">
        <v>383</v>
      </c>
      <c r="AS5" s="229" t="s">
        <v>384</v>
      </c>
      <c r="AT5" s="229" t="s">
        <v>385</v>
      </c>
      <c r="AU5" s="229" t="s">
        <v>386</v>
      </c>
      <c r="AV5" s="229" t="s">
        <v>110</v>
      </c>
      <c r="AW5" s="229" t="s">
        <v>387</v>
      </c>
      <c r="AX5" s="229" t="s">
        <v>388</v>
      </c>
      <c r="AY5" s="229" t="s">
        <v>389</v>
      </c>
      <c r="AZ5" s="229" t="s">
        <v>390</v>
      </c>
      <c r="BA5" s="229" t="s">
        <v>391</v>
      </c>
      <c r="BB5" s="229" t="s">
        <v>392</v>
      </c>
      <c r="BC5" s="229" t="s">
        <v>358</v>
      </c>
      <c r="BD5" s="229" t="s">
        <v>393</v>
      </c>
      <c r="BE5" s="229" t="s">
        <v>394</v>
      </c>
      <c r="BF5" s="196" t="s">
        <v>395</v>
      </c>
      <c r="BG5" s="229" t="s">
        <v>396</v>
      </c>
      <c r="BH5" s="198" t="s">
        <v>397</v>
      </c>
      <c r="BI5" s="229" t="s">
        <v>110</v>
      </c>
      <c r="BJ5" s="229" t="s">
        <v>398</v>
      </c>
      <c r="BK5" s="229" t="s">
        <v>399</v>
      </c>
      <c r="BL5" s="229" t="s">
        <v>400</v>
      </c>
      <c r="BM5" s="229" t="s">
        <v>401</v>
      </c>
      <c r="BN5" s="229" t="s">
        <v>110</v>
      </c>
      <c r="BO5" s="229" t="s">
        <v>402</v>
      </c>
      <c r="BP5" s="229" t="s">
        <v>403</v>
      </c>
      <c r="BQ5" s="229" t="s">
        <v>404</v>
      </c>
      <c r="BR5" s="229" t="s">
        <v>405</v>
      </c>
      <c r="BS5" s="229" t="s">
        <v>406</v>
      </c>
      <c r="BT5" s="229" t="s">
        <v>407</v>
      </c>
      <c r="BU5" s="229" t="s">
        <v>408</v>
      </c>
      <c r="BV5" s="229" t="s">
        <v>409</v>
      </c>
      <c r="BW5" s="229" t="s">
        <v>410</v>
      </c>
      <c r="BX5" s="229" t="s">
        <v>411</v>
      </c>
      <c r="BY5" s="229" t="s">
        <v>412</v>
      </c>
      <c r="BZ5" s="229" t="s">
        <v>413</v>
      </c>
      <c r="CA5" s="229" t="s">
        <v>110</v>
      </c>
      <c r="CB5" s="229" t="s">
        <v>402</v>
      </c>
      <c r="CC5" s="229" t="s">
        <v>403</v>
      </c>
      <c r="CD5" s="229" t="s">
        <v>404</v>
      </c>
      <c r="CE5" s="229" t="s">
        <v>405</v>
      </c>
      <c r="CF5" s="229" t="s">
        <v>406</v>
      </c>
      <c r="CG5" s="229" t="s">
        <v>407</v>
      </c>
      <c r="CH5" s="229" t="s">
        <v>408</v>
      </c>
      <c r="CI5" s="229" t="s">
        <v>414</v>
      </c>
      <c r="CJ5" s="229" t="s">
        <v>415</v>
      </c>
      <c r="CK5" s="229" t="s">
        <v>416</v>
      </c>
      <c r="CL5" s="229" t="s">
        <v>417</v>
      </c>
      <c r="CM5" s="229" t="s">
        <v>409</v>
      </c>
      <c r="CN5" s="229" t="s">
        <v>410</v>
      </c>
      <c r="CO5" s="229" t="s">
        <v>418</v>
      </c>
      <c r="CP5" s="229" t="s">
        <v>412</v>
      </c>
      <c r="CQ5" s="229" t="s">
        <v>342</v>
      </c>
      <c r="CR5" s="229" t="s">
        <v>110</v>
      </c>
      <c r="CS5" s="229" t="s">
        <v>419</v>
      </c>
      <c r="CT5" s="229" t="s">
        <v>420</v>
      </c>
      <c r="CU5" s="229" t="s">
        <v>110</v>
      </c>
      <c r="CV5" s="229" t="s">
        <v>419</v>
      </c>
      <c r="CW5" s="229" t="s">
        <v>421</v>
      </c>
      <c r="CX5" s="229" t="s">
        <v>422</v>
      </c>
      <c r="CY5" s="229" t="s">
        <v>423</v>
      </c>
      <c r="CZ5" s="229" t="s">
        <v>420</v>
      </c>
      <c r="DA5" s="229" t="s">
        <v>110</v>
      </c>
      <c r="DB5" s="229" t="s">
        <v>345</v>
      </c>
      <c r="DC5" s="229" t="s">
        <v>424</v>
      </c>
      <c r="DD5" s="229" t="s">
        <v>110</v>
      </c>
      <c r="DE5" s="229" t="s">
        <v>425</v>
      </c>
      <c r="DF5" s="229" t="s">
        <v>426</v>
      </c>
      <c r="DG5" s="229" t="s">
        <v>427</v>
      </c>
      <c r="DH5" s="229" t="s">
        <v>346</v>
      </c>
      <c r="DI5" s="40"/>
    </row>
    <row r="6" spans="1:113" ht="30.75" customHeight="1">
      <c r="A6" s="89" t="s">
        <v>115</v>
      </c>
      <c r="B6" s="90" t="s">
        <v>116</v>
      </c>
      <c r="C6" s="89" t="s">
        <v>117</v>
      </c>
      <c r="D6" s="229"/>
      <c r="E6" s="210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 t="s">
        <v>428</v>
      </c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196"/>
      <c r="BG6" s="229"/>
      <c r="BH6" s="198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40"/>
    </row>
    <row r="7" spans="1:113" ht="20.100000000000001" customHeight="1">
      <c r="A7" s="91" t="s">
        <v>115</v>
      </c>
      <c r="B7" s="91" t="s">
        <v>116</v>
      </c>
      <c r="C7" s="91" t="s">
        <v>117</v>
      </c>
      <c r="D7" s="91" t="s">
        <v>119</v>
      </c>
      <c r="E7" s="75">
        <f>SUM(F7,T7,AV7,BI7,BN7,CA7,CR7,CU7,DA7,DD7)</f>
        <v>0</v>
      </c>
      <c r="F7" s="75" t="s">
        <v>429</v>
      </c>
      <c r="G7" s="75" t="s">
        <v>430</v>
      </c>
      <c r="H7" s="75" t="s">
        <v>431</v>
      </c>
      <c r="I7" s="75" t="s">
        <v>432</v>
      </c>
      <c r="J7" s="75" t="s">
        <v>433</v>
      </c>
      <c r="K7" s="75" t="s">
        <v>434</v>
      </c>
      <c r="L7" s="75" t="s">
        <v>435</v>
      </c>
      <c r="M7" s="75" t="s">
        <v>436</v>
      </c>
      <c r="N7" s="75" t="s">
        <v>437</v>
      </c>
      <c r="O7" s="75" t="s">
        <v>438</v>
      </c>
      <c r="P7" s="75" t="s">
        <v>439</v>
      </c>
      <c r="Q7" s="75" t="s">
        <v>440</v>
      </c>
      <c r="R7" s="75" t="s">
        <v>441</v>
      </c>
      <c r="S7" s="75" t="s">
        <v>442</v>
      </c>
      <c r="T7" s="75" t="s">
        <v>443</v>
      </c>
      <c r="U7" s="75" t="s">
        <v>444</v>
      </c>
      <c r="V7" s="75" t="s">
        <v>445</v>
      </c>
      <c r="W7" s="75" t="s">
        <v>446</v>
      </c>
      <c r="X7" s="75" t="s">
        <v>447</v>
      </c>
      <c r="Y7" s="75" t="s">
        <v>448</v>
      </c>
      <c r="Z7" s="75" t="s">
        <v>449</v>
      </c>
      <c r="AA7" s="75" t="s">
        <v>450</v>
      </c>
      <c r="AB7" s="75" t="s">
        <v>451</v>
      </c>
      <c r="AC7" s="75" t="s">
        <v>452</v>
      </c>
      <c r="AD7" s="75" t="s">
        <v>453</v>
      </c>
      <c r="AE7" s="75" t="s">
        <v>454</v>
      </c>
      <c r="AF7" s="75" t="s">
        <v>455</v>
      </c>
      <c r="AG7" s="75" t="s">
        <v>456</v>
      </c>
      <c r="AH7" s="75" t="s">
        <v>457</v>
      </c>
      <c r="AI7" s="75" t="s">
        <v>458</v>
      </c>
      <c r="AJ7" s="75" t="s">
        <v>459</v>
      </c>
      <c r="AK7" s="75" t="s">
        <v>460</v>
      </c>
      <c r="AL7" s="75" t="s">
        <v>428</v>
      </c>
      <c r="AM7" s="75" t="s">
        <v>461</v>
      </c>
      <c r="AN7" s="75" t="s">
        <v>462</v>
      </c>
      <c r="AO7" s="75" t="s">
        <v>463</v>
      </c>
      <c r="AP7" s="75" t="s">
        <v>464</v>
      </c>
      <c r="AQ7" s="75" t="s">
        <v>465</v>
      </c>
      <c r="AR7" s="75" t="s">
        <v>466</v>
      </c>
      <c r="AS7" s="75" t="s">
        <v>467</v>
      </c>
      <c r="AT7" s="75" t="s">
        <v>468</v>
      </c>
      <c r="AU7" s="75" t="s">
        <v>469</v>
      </c>
      <c r="AV7" s="75" t="s">
        <v>470</v>
      </c>
      <c r="AW7" s="75" t="s">
        <v>471</v>
      </c>
      <c r="AX7" s="75" t="s">
        <v>472</v>
      </c>
      <c r="AY7" s="75" t="s">
        <v>473</v>
      </c>
      <c r="AZ7" s="75" t="s">
        <v>474</v>
      </c>
      <c r="BA7" s="75" t="s">
        <v>475</v>
      </c>
      <c r="BB7" s="75" t="s">
        <v>476</v>
      </c>
      <c r="BC7" s="75" t="s">
        <v>477</v>
      </c>
      <c r="BD7" s="75" t="s">
        <v>478</v>
      </c>
      <c r="BE7" s="75" t="s">
        <v>479</v>
      </c>
      <c r="BF7" s="53" t="s">
        <v>480</v>
      </c>
      <c r="BG7" s="75" t="s">
        <v>481</v>
      </c>
      <c r="BH7" s="56" t="s">
        <v>482</v>
      </c>
      <c r="BI7" s="75" t="s">
        <v>483</v>
      </c>
      <c r="BJ7" s="75" t="s">
        <v>484</v>
      </c>
      <c r="BK7" s="75" t="s">
        <v>485</v>
      </c>
      <c r="BL7" s="75" t="s">
        <v>486</v>
      </c>
      <c r="BM7" s="75" t="s">
        <v>487</v>
      </c>
      <c r="BN7" s="75" t="s">
        <v>488</v>
      </c>
      <c r="BO7" s="75" t="s">
        <v>489</v>
      </c>
      <c r="BP7" s="75" t="s">
        <v>490</v>
      </c>
      <c r="BQ7" s="75" t="s">
        <v>491</v>
      </c>
      <c r="BR7" s="75" t="s">
        <v>492</v>
      </c>
      <c r="BS7" s="75" t="s">
        <v>493</v>
      </c>
      <c r="BT7" s="75" t="s">
        <v>494</v>
      </c>
      <c r="BU7" s="75" t="s">
        <v>495</v>
      </c>
      <c r="BV7" s="75" t="s">
        <v>496</v>
      </c>
      <c r="BW7" s="75" t="s">
        <v>497</v>
      </c>
      <c r="BX7" s="75" t="s">
        <v>498</v>
      </c>
      <c r="BY7" s="75" t="s">
        <v>499</v>
      </c>
      <c r="BZ7" s="75" t="s">
        <v>500</v>
      </c>
      <c r="CA7" s="75" t="s">
        <v>501</v>
      </c>
      <c r="CB7" s="75" t="s">
        <v>502</v>
      </c>
      <c r="CC7" s="75" t="s">
        <v>503</v>
      </c>
      <c r="CD7" s="75" t="s">
        <v>504</v>
      </c>
      <c r="CE7" s="75" t="s">
        <v>505</v>
      </c>
      <c r="CF7" s="75" t="s">
        <v>506</v>
      </c>
      <c r="CG7" s="75" t="s">
        <v>507</v>
      </c>
      <c r="CH7" s="75" t="s">
        <v>508</v>
      </c>
      <c r="CI7" s="75" t="s">
        <v>509</v>
      </c>
      <c r="CJ7" s="75" t="s">
        <v>510</v>
      </c>
      <c r="CK7" s="75" t="s">
        <v>511</v>
      </c>
      <c r="CL7" s="75" t="s">
        <v>512</v>
      </c>
      <c r="CM7" s="75" t="s">
        <v>513</v>
      </c>
      <c r="CN7" s="75" t="s">
        <v>514</v>
      </c>
      <c r="CO7" s="75" t="s">
        <v>515</v>
      </c>
      <c r="CP7" s="75" t="s">
        <v>516</v>
      </c>
      <c r="CQ7" s="75" t="s">
        <v>517</v>
      </c>
      <c r="CR7" s="75" t="s">
        <v>518</v>
      </c>
      <c r="CS7" s="75" t="s">
        <v>519</v>
      </c>
      <c r="CT7" s="75" t="s">
        <v>520</v>
      </c>
      <c r="CU7" s="75" t="s">
        <v>521</v>
      </c>
      <c r="CV7" s="75" t="s">
        <v>522</v>
      </c>
      <c r="CW7" s="75" t="s">
        <v>523</v>
      </c>
      <c r="CX7" s="75" t="s">
        <v>524</v>
      </c>
      <c r="CY7" s="75" t="s">
        <v>525</v>
      </c>
      <c r="CZ7" s="75" t="s">
        <v>526</v>
      </c>
      <c r="DA7" s="75" t="s">
        <v>527</v>
      </c>
      <c r="DB7" s="75" t="s">
        <v>528</v>
      </c>
      <c r="DC7" s="75" t="s">
        <v>529</v>
      </c>
      <c r="DD7" s="75" t="s">
        <v>530</v>
      </c>
      <c r="DE7" s="75" t="s">
        <v>531</v>
      </c>
      <c r="DF7" s="75" t="s">
        <v>532</v>
      </c>
      <c r="DG7" s="75" t="s">
        <v>533</v>
      </c>
      <c r="DH7" s="75" t="s">
        <v>534</v>
      </c>
      <c r="DI7" s="108"/>
    </row>
    <row r="8" spans="1:113" ht="20.100000000000001" customHeight="1">
      <c r="A8" s="92"/>
      <c r="B8" s="92" t="s">
        <v>20</v>
      </c>
      <c r="C8" s="92" t="s">
        <v>20</v>
      </c>
      <c r="D8" s="92" t="s">
        <v>96</v>
      </c>
      <c r="E8" s="93">
        <f>E9+E14+E19+E23</f>
        <v>2626754.34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05"/>
      <c r="AC8" s="94"/>
      <c r="AD8" s="94"/>
      <c r="AE8" s="94"/>
      <c r="AF8" s="94"/>
      <c r="AG8" s="94"/>
      <c r="AH8" s="94"/>
      <c r="AI8" s="94"/>
      <c r="AJ8" s="94"/>
      <c r="AK8" s="96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6"/>
      <c r="AW8" s="94"/>
      <c r="AX8" s="94"/>
      <c r="AY8" s="94"/>
      <c r="AZ8" s="94"/>
      <c r="BA8" s="94"/>
      <c r="BB8" s="94"/>
      <c r="BC8" s="94"/>
      <c r="BD8" s="96"/>
      <c r="BE8" s="94"/>
      <c r="BF8" s="96"/>
      <c r="BG8" s="96"/>
      <c r="BH8" s="94"/>
      <c r="BI8" s="96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6"/>
      <c r="BU8" s="94"/>
      <c r="BV8" s="94"/>
      <c r="BW8" s="94"/>
      <c r="BX8" s="94"/>
      <c r="BY8" s="94"/>
      <c r="BZ8" s="94"/>
      <c r="CA8" s="96"/>
      <c r="CB8" s="94"/>
      <c r="CC8" s="94"/>
      <c r="CD8" s="96"/>
      <c r="CE8" s="94"/>
      <c r="CF8" s="94"/>
      <c r="CG8" s="94"/>
      <c r="CH8" s="94"/>
      <c r="CI8" s="94"/>
      <c r="CJ8" s="94"/>
      <c r="CK8" s="94"/>
      <c r="CL8" s="96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40"/>
    </row>
    <row r="9" spans="1:113" ht="20.100000000000001" customHeight="1">
      <c r="A9" s="92" t="s">
        <v>124</v>
      </c>
      <c r="B9" s="92"/>
      <c r="C9" s="92"/>
      <c r="D9" s="92" t="s">
        <v>535</v>
      </c>
      <c r="E9" s="93">
        <v>1937728.84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05"/>
      <c r="AC9" s="94"/>
      <c r="AD9" s="94"/>
      <c r="AE9" s="94"/>
      <c r="AF9" s="94"/>
      <c r="AG9" s="94"/>
      <c r="AH9" s="94"/>
      <c r="AI9" s="94"/>
      <c r="AJ9" s="94"/>
      <c r="AK9" s="96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6"/>
      <c r="AW9" s="94"/>
      <c r="AX9" s="94"/>
      <c r="AY9" s="94"/>
      <c r="AZ9" s="94"/>
      <c r="BA9" s="94"/>
      <c r="BB9" s="94"/>
      <c r="BC9" s="94"/>
      <c r="BD9" s="96"/>
      <c r="BE9" s="94"/>
      <c r="BF9" s="96"/>
      <c r="BG9" s="96"/>
      <c r="BH9" s="94"/>
      <c r="BI9" s="96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6"/>
      <c r="BU9" s="94"/>
      <c r="BV9" s="94"/>
      <c r="BW9" s="94"/>
      <c r="BX9" s="94"/>
      <c r="BY9" s="94"/>
      <c r="BZ9" s="94"/>
      <c r="CA9" s="96"/>
      <c r="CB9" s="94"/>
      <c r="CC9" s="94"/>
      <c r="CD9" s="96"/>
      <c r="CE9" s="94"/>
      <c r="CF9" s="94"/>
      <c r="CG9" s="94"/>
      <c r="CH9" s="94"/>
      <c r="CI9" s="94"/>
      <c r="CJ9" s="94"/>
      <c r="CK9" s="94"/>
      <c r="CL9" s="96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40"/>
    </row>
    <row r="10" spans="1:113" ht="20.100000000000001" customHeight="1">
      <c r="A10" s="92" t="s">
        <v>20</v>
      </c>
      <c r="B10" s="92" t="s">
        <v>20</v>
      </c>
      <c r="C10" s="92" t="s">
        <v>20</v>
      </c>
      <c r="D10" s="92" t="s">
        <v>536</v>
      </c>
      <c r="E10" s="93">
        <f>E11+E12+E13</f>
        <v>1937728.84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6"/>
      <c r="AL10" s="94"/>
      <c r="AM10" s="94"/>
      <c r="AN10" s="94"/>
      <c r="AO10" s="94"/>
      <c r="AP10" s="94"/>
      <c r="AQ10" s="94"/>
      <c r="AR10" s="94"/>
      <c r="AS10" s="94"/>
      <c r="AT10" s="94"/>
      <c r="AU10" s="96"/>
      <c r="AV10" s="94"/>
      <c r="AW10" s="94"/>
      <c r="AX10" s="94"/>
      <c r="AY10" s="96"/>
      <c r="AZ10" s="96"/>
      <c r="BA10" s="94"/>
      <c r="BB10" s="94"/>
      <c r="BC10" s="94"/>
      <c r="BD10" s="94"/>
      <c r="BE10" s="94"/>
      <c r="BF10" s="94"/>
      <c r="BG10" s="94"/>
      <c r="BH10" s="94"/>
      <c r="BI10" s="96"/>
      <c r="BJ10" s="96"/>
      <c r="BK10" s="96"/>
      <c r="BL10" s="96"/>
      <c r="BM10" s="96"/>
      <c r="BN10" s="94"/>
      <c r="BO10" s="96"/>
      <c r="BP10" s="94"/>
      <c r="BQ10" s="94"/>
      <c r="BR10" s="94"/>
      <c r="BS10" s="96"/>
      <c r="BT10" s="94"/>
      <c r="BU10" s="94"/>
      <c r="BV10" s="96"/>
      <c r="BW10" s="96"/>
      <c r="BX10" s="96"/>
      <c r="BY10" s="96"/>
      <c r="BZ10" s="94"/>
      <c r="CA10" s="94"/>
      <c r="CB10" s="94"/>
      <c r="CC10" s="94"/>
      <c r="CD10" s="96"/>
      <c r="CE10" s="94"/>
      <c r="CF10" s="94"/>
      <c r="CG10" s="94"/>
      <c r="CH10" s="94"/>
      <c r="CI10" s="94"/>
      <c r="CJ10" s="94"/>
      <c r="CK10" s="94"/>
      <c r="CL10" s="96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44"/>
    </row>
    <row r="11" spans="1:113" ht="20.100000000000001" customHeight="1">
      <c r="A11" s="92" t="s">
        <v>124</v>
      </c>
      <c r="B11" s="92" t="s">
        <v>125</v>
      </c>
      <c r="C11" s="92" t="s">
        <v>126</v>
      </c>
      <c r="D11" s="92" t="s">
        <v>537</v>
      </c>
      <c r="E11" s="93">
        <f>F11+T11+AV11</f>
        <v>1685529.71</v>
      </c>
      <c r="F11" s="94">
        <f t="shared" ref="F11:F12" si="0">G11+H11+I11+P11</f>
        <v>1332249.71</v>
      </c>
      <c r="G11" s="94">
        <v>597048</v>
      </c>
      <c r="H11" s="94">
        <v>667908</v>
      </c>
      <c r="I11" s="94">
        <v>49754</v>
      </c>
      <c r="J11" s="94"/>
      <c r="K11" s="94"/>
      <c r="L11" s="94"/>
      <c r="M11" s="94"/>
      <c r="N11" s="94"/>
      <c r="O11" s="94"/>
      <c r="P11" s="94">
        <v>17539.71</v>
      </c>
      <c r="Q11" s="94"/>
      <c r="R11" s="94"/>
      <c r="S11" s="94"/>
      <c r="T11" s="94">
        <f>U11+AA11+AD11+AI11+AJ11+AR11+AU11</f>
        <v>332500</v>
      </c>
      <c r="U11" s="94">
        <v>100000</v>
      </c>
      <c r="V11" s="94"/>
      <c r="W11" s="94"/>
      <c r="X11" s="94"/>
      <c r="Y11" s="94"/>
      <c r="Z11" s="94"/>
      <c r="AA11" s="94">
        <v>30288</v>
      </c>
      <c r="AB11" s="94"/>
      <c r="AC11" s="94"/>
      <c r="AD11" s="94">
        <v>78912</v>
      </c>
      <c r="AE11" s="94"/>
      <c r="AF11" s="94"/>
      <c r="AG11" s="94"/>
      <c r="AH11" s="94"/>
      <c r="AI11" s="94">
        <v>10000</v>
      </c>
      <c r="AJ11" s="94">
        <v>3800</v>
      </c>
      <c r="AK11" s="94"/>
      <c r="AL11" s="94"/>
      <c r="AM11" s="94"/>
      <c r="AN11" s="94"/>
      <c r="AO11" s="94"/>
      <c r="AP11" s="94"/>
      <c r="AQ11" s="94"/>
      <c r="AR11" s="94">
        <v>107500</v>
      </c>
      <c r="AS11" s="94"/>
      <c r="AT11" s="94"/>
      <c r="AU11" s="94">
        <v>2000</v>
      </c>
      <c r="AV11" s="94">
        <f>BA11+BC11+BE11</f>
        <v>20780</v>
      </c>
      <c r="AW11" s="94"/>
      <c r="AX11" s="94"/>
      <c r="AY11" s="96"/>
      <c r="AZ11" s="96"/>
      <c r="BA11" s="94">
        <v>7776</v>
      </c>
      <c r="BB11" s="94"/>
      <c r="BC11" s="94">
        <v>12800</v>
      </c>
      <c r="BD11" s="94"/>
      <c r="BE11" s="94">
        <v>204</v>
      </c>
      <c r="BF11" s="94"/>
      <c r="BG11" s="94"/>
      <c r="BH11" s="94"/>
      <c r="BI11" s="96"/>
      <c r="BJ11" s="96"/>
      <c r="BK11" s="96"/>
      <c r="BL11" s="96"/>
      <c r="BM11" s="96"/>
      <c r="BN11" s="94"/>
      <c r="BO11" s="96"/>
      <c r="BP11" s="94"/>
      <c r="BQ11" s="94"/>
      <c r="BR11" s="94"/>
      <c r="BS11" s="94"/>
      <c r="BT11" s="94"/>
      <c r="BU11" s="94"/>
      <c r="BV11" s="96"/>
      <c r="BW11" s="96"/>
      <c r="BX11" s="96"/>
      <c r="BY11" s="96"/>
      <c r="BZ11" s="94"/>
      <c r="CA11" s="94"/>
      <c r="CB11" s="94"/>
      <c r="CC11" s="94"/>
      <c r="CD11" s="96"/>
      <c r="CE11" s="94"/>
      <c r="CF11" s="94"/>
      <c r="CG11" s="94"/>
      <c r="CH11" s="94"/>
      <c r="CI11" s="94"/>
      <c r="CJ11" s="94"/>
      <c r="CK11" s="94"/>
      <c r="CL11" s="96"/>
      <c r="CM11" s="96"/>
      <c r="CN11" s="94"/>
      <c r="CO11" s="96"/>
      <c r="CP11" s="96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6"/>
      <c r="DH11" s="94"/>
      <c r="DI11" s="44"/>
    </row>
    <row r="12" spans="1:113" ht="20.100000000000001" customHeight="1">
      <c r="A12" s="92" t="s">
        <v>124</v>
      </c>
      <c r="B12" s="92" t="s">
        <v>125</v>
      </c>
      <c r="C12" s="92" t="s">
        <v>538</v>
      </c>
      <c r="D12" s="92" t="s">
        <v>539</v>
      </c>
      <c r="E12" s="93">
        <f>F12+T12+AV12</f>
        <v>130000</v>
      </c>
      <c r="F12" s="94">
        <f t="shared" si="0"/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>
        <f t="shared" ref="T12" si="1">U12+AA12+AD12+AI12+AJ12+AR12+AU12</f>
        <v>0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>
        <f t="shared" ref="AV12:AV13" si="2">BA12+BC12+BE12</f>
        <v>130000</v>
      </c>
      <c r="AW12" s="94"/>
      <c r="AX12" s="94"/>
      <c r="AY12" s="96"/>
      <c r="AZ12" s="96"/>
      <c r="BA12" s="94">
        <v>130000</v>
      </c>
      <c r="BB12" s="94"/>
      <c r="BC12" s="94"/>
      <c r="BD12" s="94"/>
      <c r="BE12" s="94"/>
      <c r="BF12" s="94"/>
      <c r="BG12" s="94"/>
      <c r="BH12" s="94"/>
      <c r="BI12" s="96"/>
      <c r="BJ12" s="96"/>
      <c r="BK12" s="96"/>
      <c r="BL12" s="96"/>
      <c r="BM12" s="96"/>
      <c r="BN12" s="94"/>
      <c r="BO12" s="96"/>
      <c r="BP12" s="94"/>
      <c r="BQ12" s="94"/>
      <c r="BR12" s="94"/>
      <c r="BS12" s="94"/>
      <c r="BT12" s="94"/>
      <c r="BU12" s="94"/>
      <c r="BV12" s="96"/>
      <c r="BW12" s="96"/>
      <c r="BX12" s="96"/>
      <c r="BY12" s="96"/>
      <c r="BZ12" s="94"/>
      <c r="CA12" s="94"/>
      <c r="CB12" s="94"/>
      <c r="CC12" s="94"/>
      <c r="CD12" s="96"/>
      <c r="CE12" s="94"/>
      <c r="CF12" s="94"/>
      <c r="CG12" s="94"/>
      <c r="CH12" s="94"/>
      <c r="CI12" s="94"/>
      <c r="CJ12" s="94"/>
      <c r="CK12" s="94"/>
      <c r="CL12" s="96"/>
      <c r="CM12" s="96"/>
      <c r="CN12" s="94"/>
      <c r="CO12" s="96"/>
      <c r="CP12" s="96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6"/>
      <c r="DH12" s="94"/>
      <c r="DI12" s="44"/>
    </row>
    <row r="13" spans="1:113" ht="20.100000000000001" customHeight="1">
      <c r="A13" s="92" t="s">
        <v>124</v>
      </c>
      <c r="B13" s="92" t="s">
        <v>125</v>
      </c>
      <c r="C13" s="92" t="s">
        <v>133</v>
      </c>
      <c r="D13" s="92" t="s">
        <v>540</v>
      </c>
      <c r="E13" s="93">
        <f>F13+T13+AV13</f>
        <v>122199.13</v>
      </c>
      <c r="F13" s="94">
        <f>G13+H13+I13+K13+P13</f>
        <v>82849.13</v>
      </c>
      <c r="G13" s="94">
        <v>31680</v>
      </c>
      <c r="H13" s="94">
        <v>15492</v>
      </c>
      <c r="I13" s="96">
        <v>2640</v>
      </c>
      <c r="J13" s="94"/>
      <c r="K13" s="93">
        <v>31188</v>
      </c>
      <c r="L13" s="94"/>
      <c r="M13" s="94"/>
      <c r="N13" s="94"/>
      <c r="O13" s="94"/>
      <c r="P13" s="94">
        <v>1849.13</v>
      </c>
      <c r="Q13" s="94"/>
      <c r="R13" s="94"/>
      <c r="S13" s="94"/>
      <c r="T13" s="94">
        <v>23750</v>
      </c>
      <c r="U13" s="102">
        <v>23750</v>
      </c>
      <c r="V13" s="102"/>
      <c r="W13" s="102"/>
      <c r="X13" s="102"/>
      <c r="Y13" s="94"/>
      <c r="Z13" s="96"/>
      <c r="AA13" s="94"/>
      <c r="AB13" s="94"/>
      <c r="AC13" s="94"/>
      <c r="AD13" s="94"/>
      <c r="AE13" s="94"/>
      <c r="AF13" s="94"/>
      <c r="AG13" s="94"/>
      <c r="AH13" s="94"/>
      <c r="AI13" s="96"/>
      <c r="AJ13" s="96"/>
      <c r="AK13" s="94"/>
      <c r="AL13" s="94"/>
      <c r="AM13" s="94"/>
      <c r="AN13" s="94"/>
      <c r="AO13" s="94"/>
      <c r="AP13" s="96"/>
      <c r="AQ13" s="94"/>
      <c r="AR13" s="94"/>
      <c r="AS13" s="94"/>
      <c r="AT13" s="94"/>
      <c r="AU13" s="94"/>
      <c r="AV13" s="94">
        <f t="shared" si="2"/>
        <v>15600</v>
      </c>
      <c r="AW13" s="94"/>
      <c r="AX13" s="96"/>
      <c r="AY13" s="96"/>
      <c r="AZ13" s="96"/>
      <c r="BA13" s="96">
        <v>14400</v>
      </c>
      <c r="BB13" s="96"/>
      <c r="BC13" s="96">
        <v>1200</v>
      </c>
      <c r="BD13" s="96"/>
      <c r="BE13" s="96"/>
      <c r="BF13" s="96"/>
      <c r="BG13" s="96"/>
      <c r="BH13" s="94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4"/>
      <c r="CB13" s="94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4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44"/>
    </row>
    <row r="14" spans="1:113" ht="20.100000000000001" customHeight="1">
      <c r="A14" s="92" t="s">
        <v>20</v>
      </c>
      <c r="B14" s="92" t="s">
        <v>20</v>
      </c>
      <c r="C14" s="92" t="s">
        <v>20</v>
      </c>
      <c r="D14" s="92" t="s">
        <v>541</v>
      </c>
      <c r="E14" s="95">
        <v>334970.40000000002</v>
      </c>
      <c r="F14" s="96"/>
      <c r="G14" s="94"/>
      <c r="H14" s="96"/>
      <c r="I14" s="9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4"/>
      <c r="AS14" s="94"/>
      <c r="AT14" s="94"/>
      <c r="AU14" s="94"/>
      <c r="AV14" s="94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4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4"/>
      <c r="CB14" s="94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44"/>
    </row>
    <row r="15" spans="1:113" ht="20.100000000000001" customHeight="1">
      <c r="A15" s="92" t="s">
        <v>20</v>
      </c>
      <c r="B15" s="92" t="s">
        <v>20</v>
      </c>
      <c r="C15" s="92" t="s">
        <v>20</v>
      </c>
      <c r="D15" s="92" t="s">
        <v>542</v>
      </c>
      <c r="E15" s="95">
        <v>334970.40000000002</v>
      </c>
      <c r="F15" s="96"/>
      <c r="G15" s="94"/>
      <c r="H15" s="96"/>
      <c r="I15" s="96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4"/>
      <c r="AS15" s="94"/>
      <c r="AT15" s="94"/>
      <c r="AU15" s="94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4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44"/>
    </row>
    <row r="16" spans="1:113" ht="20.100000000000001" customHeight="1">
      <c r="A16" s="92" t="s">
        <v>135</v>
      </c>
      <c r="B16" s="92" t="s">
        <v>136</v>
      </c>
      <c r="C16" s="92" t="s">
        <v>136</v>
      </c>
      <c r="D16" s="92" t="s">
        <v>543</v>
      </c>
      <c r="E16" s="93">
        <v>223313.6</v>
      </c>
      <c r="F16" s="94">
        <v>223313.6</v>
      </c>
      <c r="G16" s="94"/>
      <c r="H16" s="96"/>
      <c r="I16" s="96"/>
      <c r="J16" s="94"/>
      <c r="K16" s="94"/>
      <c r="L16" s="94">
        <v>223313.6</v>
      </c>
      <c r="M16" s="94"/>
      <c r="N16" s="94"/>
      <c r="O16" s="94"/>
      <c r="P16" s="94"/>
      <c r="Q16" s="94"/>
      <c r="R16" s="94"/>
      <c r="S16" s="94"/>
      <c r="T16" s="94"/>
      <c r="U16" s="94"/>
      <c r="V16" s="96"/>
      <c r="W16" s="96"/>
      <c r="X16" s="96"/>
      <c r="Y16" s="94"/>
      <c r="Z16" s="94"/>
      <c r="AA16" s="94"/>
      <c r="AB16" s="94"/>
      <c r="AC16" s="94"/>
      <c r="AD16" s="96"/>
      <c r="AE16" s="96"/>
      <c r="AF16" s="94"/>
      <c r="AG16" s="94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4"/>
      <c r="AS16" s="94"/>
      <c r="AT16" s="94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4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44"/>
    </row>
    <row r="17" spans="1:113" ht="20.100000000000001" customHeight="1">
      <c r="A17" s="92" t="s">
        <v>135</v>
      </c>
      <c r="B17" s="92" t="s">
        <v>136</v>
      </c>
      <c r="C17" s="92" t="s">
        <v>139</v>
      </c>
      <c r="D17" s="92" t="s">
        <v>544</v>
      </c>
      <c r="E17" s="93">
        <v>111656.8</v>
      </c>
      <c r="F17" s="94">
        <v>111656.8</v>
      </c>
      <c r="G17" s="96"/>
      <c r="H17" s="94"/>
      <c r="I17" s="96"/>
      <c r="J17" s="94"/>
      <c r="K17" s="94"/>
      <c r="L17" s="94"/>
      <c r="M17" s="94">
        <v>111656.8</v>
      </c>
      <c r="N17" s="94"/>
      <c r="O17" s="94"/>
      <c r="P17" s="94"/>
      <c r="Q17" s="103" t="s">
        <v>88</v>
      </c>
      <c r="R17" s="94"/>
      <c r="S17" s="94"/>
      <c r="T17" s="96"/>
      <c r="U17" s="104"/>
      <c r="V17" s="104"/>
      <c r="W17" s="104"/>
      <c r="X17" s="104"/>
      <c r="Y17" s="96"/>
      <c r="Z17" s="94"/>
      <c r="AA17" s="94"/>
      <c r="AB17" s="94"/>
      <c r="AC17" s="96"/>
      <c r="AD17" s="96"/>
      <c r="AE17" s="96"/>
      <c r="AF17" s="94"/>
      <c r="AG17" s="94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4"/>
      <c r="AS17" s="94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44"/>
    </row>
    <row r="18" spans="1:113" ht="20.100000000000001" customHeight="1">
      <c r="A18" s="92" t="s">
        <v>20</v>
      </c>
      <c r="B18" s="92" t="s">
        <v>20</v>
      </c>
      <c r="C18" s="92" t="s">
        <v>20</v>
      </c>
      <c r="D18" s="97" t="s">
        <v>545</v>
      </c>
      <c r="E18" s="95">
        <v>134321.9</v>
      </c>
      <c r="F18" s="96"/>
      <c r="G18" s="96"/>
      <c r="H18" s="94"/>
      <c r="I18" s="96"/>
      <c r="J18" s="94"/>
      <c r="K18" s="96"/>
      <c r="L18" s="94"/>
      <c r="M18" s="94"/>
      <c r="N18" s="94"/>
      <c r="O18" s="94"/>
      <c r="P18" s="94"/>
      <c r="Q18" s="94"/>
      <c r="R18" s="94"/>
      <c r="S18" s="96"/>
      <c r="T18" s="96"/>
      <c r="U18" s="96"/>
      <c r="V18" s="96"/>
      <c r="W18" s="96"/>
      <c r="X18" s="96"/>
      <c r="Y18" s="96"/>
      <c r="Z18" s="94"/>
      <c r="AA18" s="94"/>
      <c r="AB18" s="96"/>
      <c r="AC18" s="96"/>
      <c r="AD18" s="96"/>
      <c r="AE18" s="96"/>
      <c r="AF18" s="94"/>
      <c r="AG18" s="94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44"/>
    </row>
    <row r="19" spans="1:113" ht="20.100000000000001" customHeight="1">
      <c r="A19" s="92" t="s">
        <v>20</v>
      </c>
      <c r="B19" s="92" t="s">
        <v>20</v>
      </c>
      <c r="C19" s="92" t="s">
        <v>20</v>
      </c>
      <c r="D19" s="97" t="s">
        <v>546</v>
      </c>
      <c r="E19" s="95">
        <v>134321.9</v>
      </c>
      <c r="F19" s="96"/>
      <c r="G19" s="96"/>
      <c r="H19" s="94"/>
      <c r="I19" s="96"/>
      <c r="J19" s="94"/>
      <c r="K19" s="94"/>
      <c r="L19" s="94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4"/>
      <c r="AF19" s="94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44"/>
    </row>
    <row r="20" spans="1:113" ht="20.100000000000001" customHeight="1">
      <c r="A20" s="92" t="s">
        <v>141</v>
      </c>
      <c r="B20" s="92" t="s">
        <v>142</v>
      </c>
      <c r="C20" s="92" t="s">
        <v>126</v>
      </c>
      <c r="D20" s="97" t="s">
        <v>547</v>
      </c>
      <c r="E20" s="95">
        <v>92029.7</v>
      </c>
      <c r="F20" s="96">
        <v>92029.7</v>
      </c>
      <c r="G20" s="96"/>
      <c r="H20" s="96"/>
      <c r="I20" s="94"/>
      <c r="J20" s="96"/>
      <c r="K20" s="96"/>
      <c r="L20" s="94"/>
      <c r="M20" s="96"/>
      <c r="N20" s="96">
        <v>92029.7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4"/>
      <c r="AF20" s="94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44"/>
    </row>
    <row r="21" spans="1:113" ht="20.100000000000001" customHeight="1">
      <c r="A21" s="92" t="s">
        <v>141</v>
      </c>
      <c r="B21" s="92" t="s">
        <v>142</v>
      </c>
      <c r="C21" s="92" t="s">
        <v>144</v>
      </c>
      <c r="D21" s="97" t="s">
        <v>548</v>
      </c>
      <c r="E21" s="95">
        <v>5670</v>
      </c>
      <c r="F21" s="96">
        <v>5670</v>
      </c>
      <c r="G21" s="96"/>
      <c r="H21" s="96"/>
      <c r="I21" s="94"/>
      <c r="J21" s="96"/>
      <c r="K21" s="96"/>
      <c r="L21" s="96"/>
      <c r="M21" s="96"/>
      <c r="N21" s="96"/>
      <c r="O21" s="96"/>
      <c r="P21" s="96">
        <v>5670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4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44"/>
    </row>
    <row r="22" spans="1:113" ht="20.100000000000001" customHeight="1">
      <c r="A22" s="92" t="s">
        <v>141</v>
      </c>
      <c r="B22" s="92" t="s">
        <v>142</v>
      </c>
      <c r="C22" s="92" t="s">
        <v>146</v>
      </c>
      <c r="D22" s="97" t="s">
        <v>549</v>
      </c>
      <c r="E22" s="95">
        <v>36622.199999999997</v>
      </c>
      <c r="F22" s="96">
        <v>36622.199999999997</v>
      </c>
      <c r="G22" s="96"/>
      <c r="H22" s="96"/>
      <c r="I22" s="94"/>
      <c r="J22" s="96"/>
      <c r="K22" s="96"/>
      <c r="L22" s="96"/>
      <c r="M22" s="96"/>
      <c r="N22" s="96"/>
      <c r="O22" s="96">
        <v>36622.199999999997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4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44"/>
    </row>
    <row r="23" spans="1:113" ht="20.100000000000001" customHeight="1">
      <c r="A23" s="92" t="s">
        <v>20</v>
      </c>
      <c r="B23" s="92" t="s">
        <v>20</v>
      </c>
      <c r="C23" s="92" t="s">
        <v>20</v>
      </c>
      <c r="D23" s="97" t="s">
        <v>550</v>
      </c>
      <c r="E23" s="95">
        <v>219733.2</v>
      </c>
      <c r="F23" s="96">
        <v>219733.2</v>
      </c>
      <c r="G23" s="96"/>
      <c r="H23" s="96"/>
      <c r="I23" s="94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44"/>
    </row>
    <row r="24" spans="1:113" ht="20.100000000000001" customHeight="1">
      <c r="A24" s="92" t="s">
        <v>20</v>
      </c>
      <c r="B24" s="92" t="s">
        <v>20</v>
      </c>
      <c r="C24" s="92" t="s">
        <v>20</v>
      </c>
      <c r="D24" s="97" t="s">
        <v>551</v>
      </c>
      <c r="E24" s="95">
        <v>219733.2</v>
      </c>
      <c r="F24" s="96">
        <v>219733.2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44"/>
    </row>
    <row r="25" spans="1:113" ht="20.100000000000001" customHeight="1">
      <c r="A25" s="92" t="s">
        <v>148</v>
      </c>
      <c r="B25" s="92" t="s">
        <v>144</v>
      </c>
      <c r="C25" s="92" t="s">
        <v>126</v>
      </c>
      <c r="D25" s="97" t="s">
        <v>320</v>
      </c>
      <c r="E25" s="95">
        <v>219733.2</v>
      </c>
      <c r="F25" s="96">
        <v>219733.2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>
        <v>219733.2</v>
      </c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106"/>
      <c r="AD25" s="98"/>
      <c r="AE25" s="98"/>
      <c r="AF25" s="98"/>
      <c r="AG25" s="98"/>
      <c r="AH25" s="98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43"/>
    </row>
    <row r="26" spans="1:113" ht="20.100000000000001" customHeight="1">
      <c r="A26" s="99"/>
      <c r="B26" s="99"/>
      <c r="C26" s="99"/>
      <c r="D26" s="99"/>
      <c r="E26" s="100"/>
      <c r="F26" s="99"/>
      <c r="G26" s="101"/>
      <c r="H26" s="101"/>
      <c r="I26" s="101"/>
      <c r="J26" s="101"/>
      <c r="K26" s="101"/>
      <c r="L26" s="101"/>
      <c r="M26" s="99"/>
      <c r="N26" s="99"/>
      <c r="O26" s="99"/>
      <c r="P26" s="99"/>
      <c r="Q26" s="99"/>
      <c r="R26" s="99"/>
      <c r="S26" s="99"/>
      <c r="T26" s="99"/>
      <c r="U26" s="99"/>
      <c r="V26" s="101"/>
      <c r="W26" s="101"/>
      <c r="X26" s="101"/>
      <c r="Y26" s="99"/>
      <c r="Z26" s="99"/>
      <c r="AA26" s="99"/>
      <c r="AB26" s="99"/>
      <c r="AC26" s="99"/>
      <c r="AD26" s="101"/>
      <c r="AE26" s="101"/>
      <c r="AF26" s="99"/>
      <c r="AG26" s="99"/>
      <c r="AH26" s="99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</row>
    <row r="27" spans="1:113" ht="20.100000000000001" customHeight="1">
      <c r="A27" s="99"/>
      <c r="B27" s="99"/>
      <c r="C27" s="99"/>
      <c r="D27" s="99"/>
      <c r="E27" s="100"/>
      <c r="F27" s="99"/>
      <c r="G27" s="101"/>
      <c r="H27" s="101"/>
      <c r="I27" s="101"/>
      <c r="J27" s="101"/>
      <c r="K27" s="101"/>
      <c r="L27" s="101"/>
      <c r="M27" s="99"/>
      <c r="N27" s="99"/>
      <c r="O27" s="99"/>
      <c r="P27" s="99"/>
      <c r="Q27" s="99"/>
      <c r="R27" s="99"/>
      <c r="S27" s="99"/>
      <c r="T27" s="99"/>
      <c r="U27" s="99"/>
      <c r="V27" s="101"/>
      <c r="W27" s="101"/>
      <c r="X27" s="101"/>
      <c r="Y27" s="99"/>
      <c r="Z27" s="99"/>
      <c r="AA27" s="99"/>
      <c r="AB27" s="99"/>
      <c r="AC27" s="99"/>
      <c r="AD27" s="101"/>
      <c r="AE27" s="101"/>
      <c r="AF27" s="99"/>
      <c r="AG27" s="99"/>
      <c r="AH27" s="99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1:113" ht="20.100000000000001" customHeight="1">
      <c r="A28" s="99"/>
      <c r="B28" s="99"/>
      <c r="C28" s="99"/>
      <c r="D28" s="99"/>
      <c r="E28" s="100"/>
      <c r="F28" s="99"/>
      <c r="G28" s="101"/>
      <c r="H28" s="101"/>
      <c r="I28" s="101"/>
      <c r="J28" s="101"/>
      <c r="K28" s="101"/>
      <c r="L28" s="101"/>
      <c r="M28" s="99"/>
      <c r="N28" s="99"/>
      <c r="O28" s="99"/>
      <c r="P28" s="99"/>
      <c r="Q28" s="99"/>
      <c r="R28" s="99"/>
      <c r="S28" s="99"/>
      <c r="T28" s="99"/>
      <c r="U28" s="99"/>
      <c r="V28" s="101"/>
      <c r="W28" s="101"/>
      <c r="X28" s="101"/>
      <c r="Y28" s="99"/>
      <c r="Z28" s="99"/>
      <c r="AA28" s="99"/>
      <c r="AB28" s="99"/>
      <c r="AC28" s="99"/>
      <c r="AD28" s="101"/>
      <c r="AE28" s="101"/>
      <c r="AF28" s="99"/>
      <c r="AG28" s="99"/>
      <c r="AH28" s="99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</row>
    <row r="29" spans="1:113" ht="20.100000000000001" customHeight="1">
      <c r="A29" s="99"/>
      <c r="B29" s="99"/>
      <c r="C29" s="99"/>
      <c r="D29" s="99"/>
      <c r="E29" s="100"/>
      <c r="F29" s="99"/>
      <c r="G29" s="101"/>
      <c r="H29" s="101"/>
      <c r="I29" s="101"/>
      <c r="J29" s="101"/>
      <c r="K29" s="101"/>
      <c r="L29" s="101"/>
      <c r="M29" s="99"/>
      <c r="N29" s="99"/>
      <c r="O29" s="99"/>
      <c r="P29" s="99"/>
      <c r="Q29" s="99"/>
      <c r="R29" s="99"/>
      <c r="S29" s="99"/>
      <c r="T29" s="99"/>
      <c r="U29" s="99"/>
      <c r="V29" s="101"/>
      <c r="W29" s="101"/>
      <c r="X29" s="101"/>
      <c r="Y29" s="99"/>
      <c r="Z29" s="99"/>
      <c r="AA29" s="99"/>
      <c r="AB29" s="99"/>
      <c r="AC29" s="99"/>
      <c r="AD29" s="101"/>
      <c r="AE29" s="101"/>
      <c r="AF29" s="99"/>
      <c r="AG29" s="99"/>
      <c r="AH29" s="99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</row>
    <row r="30" spans="1:113" ht="20.100000000000001" customHeight="1">
      <c r="A30" s="99"/>
      <c r="B30" s="99"/>
      <c r="C30" s="99"/>
      <c r="D30" s="99"/>
      <c r="E30" s="100"/>
      <c r="F30" s="99"/>
      <c r="G30" s="101"/>
      <c r="H30" s="101"/>
      <c r="I30" s="101"/>
      <c r="J30" s="101"/>
      <c r="K30" s="101"/>
      <c r="L30" s="101"/>
      <c r="M30" s="99"/>
      <c r="N30" s="99"/>
      <c r="O30" s="99"/>
      <c r="P30" s="99"/>
      <c r="Q30" s="99"/>
      <c r="R30" s="99"/>
      <c r="S30" s="99"/>
      <c r="T30" s="99"/>
      <c r="U30" s="99"/>
      <c r="V30" s="101"/>
      <c r="W30" s="101"/>
      <c r="X30" s="101"/>
      <c r="Y30" s="99"/>
      <c r="Z30" s="99"/>
      <c r="AA30" s="99"/>
      <c r="AB30" s="99"/>
      <c r="AC30" s="99"/>
      <c r="AD30" s="101"/>
      <c r="AE30" s="101"/>
      <c r="AF30" s="99"/>
      <c r="AG30" s="99"/>
      <c r="AH30" s="99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</row>
    <row r="31" spans="1:113" ht="20.100000000000001" customHeight="1">
      <c r="A31" s="99"/>
      <c r="B31" s="99"/>
      <c r="C31" s="99"/>
      <c r="D31" s="99"/>
      <c r="E31" s="100"/>
      <c r="F31" s="99"/>
      <c r="G31" s="101"/>
      <c r="H31" s="101"/>
      <c r="I31" s="101"/>
      <c r="J31" s="101"/>
      <c r="K31" s="101"/>
      <c r="L31" s="101"/>
      <c r="M31" s="99"/>
      <c r="N31" s="99"/>
      <c r="O31" s="99"/>
      <c r="P31" s="99"/>
      <c r="Q31" s="99"/>
      <c r="R31" s="99"/>
      <c r="S31" s="99"/>
      <c r="T31" s="99"/>
      <c r="U31" s="99"/>
      <c r="V31" s="101"/>
      <c r="W31" s="101"/>
      <c r="X31" s="101"/>
      <c r="Y31" s="99"/>
      <c r="Z31" s="99"/>
      <c r="AA31" s="99"/>
      <c r="AB31" s="99"/>
      <c r="AC31" s="99"/>
      <c r="AD31" s="101"/>
      <c r="AE31" s="101"/>
      <c r="AF31" s="99"/>
      <c r="AG31" s="99"/>
      <c r="AH31" s="99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</row>
    <row r="32" spans="1:113" ht="20.100000000000001" customHeight="1">
      <c r="A32" s="99"/>
      <c r="B32" s="99"/>
      <c r="C32" s="99"/>
      <c r="D32" s="99"/>
      <c r="E32" s="100"/>
      <c r="F32" s="99"/>
      <c r="G32" s="101"/>
      <c r="H32" s="101"/>
      <c r="I32" s="101"/>
      <c r="J32" s="101"/>
      <c r="K32" s="101"/>
      <c r="L32" s="101"/>
      <c r="M32" s="99"/>
      <c r="N32" s="99"/>
      <c r="O32" s="99"/>
      <c r="P32" s="99"/>
      <c r="Q32" s="99"/>
      <c r="R32" s="99"/>
      <c r="S32" s="99"/>
      <c r="T32" s="99"/>
      <c r="U32" s="99"/>
      <c r="V32" s="101"/>
      <c r="W32" s="101"/>
      <c r="X32" s="101"/>
      <c r="Y32" s="99"/>
      <c r="Z32" s="99"/>
      <c r="AA32" s="99"/>
      <c r="AB32" s="99"/>
      <c r="AC32" s="99"/>
      <c r="AD32" s="101"/>
      <c r="AE32" s="101"/>
      <c r="AF32" s="99"/>
      <c r="AG32" s="99"/>
      <c r="AH32" s="99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</row>
    <row r="33" spans="1:113" ht="20.100000000000001" customHeight="1">
      <c r="A33" s="99"/>
      <c r="B33" s="99"/>
      <c r="C33" s="99"/>
      <c r="D33" s="99"/>
      <c r="E33" s="100"/>
      <c r="F33" s="99"/>
      <c r="G33" s="101"/>
      <c r="H33" s="101"/>
      <c r="I33" s="101"/>
      <c r="J33" s="101"/>
      <c r="K33" s="101"/>
      <c r="L33" s="101"/>
      <c r="M33" s="99"/>
      <c r="N33" s="99"/>
      <c r="O33" s="99"/>
      <c r="P33" s="99"/>
      <c r="Q33" s="99"/>
      <c r="R33" s="99"/>
      <c r="S33" s="99"/>
      <c r="T33" s="99"/>
      <c r="U33" s="99"/>
      <c r="V33" s="101"/>
      <c r="W33" s="101"/>
      <c r="X33" s="101"/>
      <c r="Y33" s="99"/>
      <c r="Z33" s="99"/>
      <c r="AA33" s="99"/>
      <c r="AB33" s="99"/>
      <c r="AC33" s="99"/>
      <c r="AD33" s="101"/>
      <c r="AE33" s="101"/>
      <c r="AF33" s="99"/>
      <c r="AG33" s="99"/>
      <c r="AH33" s="99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</row>
    <row r="34" spans="1:113" ht="20.100000000000001" customHeight="1">
      <c r="A34" s="99"/>
      <c r="B34" s="99"/>
      <c r="C34" s="99"/>
      <c r="D34" s="99"/>
      <c r="E34" s="100"/>
      <c r="F34" s="99"/>
      <c r="G34" s="101"/>
      <c r="H34" s="101"/>
      <c r="I34" s="101"/>
      <c r="J34" s="101"/>
      <c r="K34" s="101"/>
      <c r="L34" s="101"/>
      <c r="M34" s="99"/>
      <c r="N34" s="99"/>
      <c r="O34" s="99"/>
      <c r="P34" s="99"/>
      <c r="Q34" s="99"/>
      <c r="R34" s="99"/>
      <c r="S34" s="99"/>
      <c r="T34" s="99"/>
      <c r="U34" s="99"/>
      <c r="V34" s="101"/>
      <c r="W34" s="101"/>
      <c r="X34" s="101"/>
      <c r="Y34" s="99"/>
      <c r="Z34" s="99"/>
      <c r="AA34" s="99"/>
      <c r="AB34" s="99"/>
      <c r="AC34" s="99"/>
      <c r="AD34" s="101"/>
      <c r="AE34" s="101"/>
      <c r="AF34" s="99"/>
      <c r="AG34" s="99"/>
      <c r="AH34" s="99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</row>
    <row r="35" spans="1:113" ht="20.100000000000001" customHeight="1">
      <c r="A35" s="99"/>
      <c r="B35" s="99"/>
      <c r="C35" s="99"/>
      <c r="D35" s="99"/>
      <c r="E35" s="100"/>
      <c r="F35" s="99"/>
      <c r="G35" s="101"/>
      <c r="H35" s="101"/>
      <c r="I35" s="101"/>
      <c r="J35" s="101"/>
      <c r="K35" s="101"/>
      <c r="L35" s="101"/>
      <c r="M35" s="99"/>
      <c r="N35" s="99"/>
      <c r="O35" s="99"/>
      <c r="P35" s="99"/>
      <c r="Q35" s="99"/>
      <c r="R35" s="99"/>
      <c r="S35" s="99"/>
      <c r="T35" s="99"/>
      <c r="U35" s="99"/>
      <c r="V35" s="101"/>
      <c r="W35" s="101"/>
      <c r="X35" s="101"/>
      <c r="Y35" s="99"/>
      <c r="Z35" s="99"/>
      <c r="AA35" s="99"/>
      <c r="AB35" s="99"/>
      <c r="AC35" s="99"/>
      <c r="AD35" s="101"/>
      <c r="AE35" s="101"/>
      <c r="AF35" s="99"/>
      <c r="AG35" s="99"/>
      <c r="AH35" s="99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</row>
    <row r="36" spans="1:113" ht="20.100000000000001" customHeight="1">
      <c r="A36" s="99"/>
      <c r="B36" s="99"/>
      <c r="C36" s="99"/>
      <c r="D36" s="99"/>
      <c r="E36" s="100"/>
      <c r="F36" s="99"/>
      <c r="G36" s="101"/>
      <c r="H36" s="101"/>
      <c r="I36" s="101"/>
      <c r="J36" s="101"/>
      <c r="K36" s="101"/>
      <c r="L36" s="101"/>
      <c r="M36" s="99"/>
      <c r="N36" s="99"/>
      <c r="O36" s="99"/>
      <c r="P36" s="99"/>
      <c r="Q36" s="99"/>
      <c r="R36" s="99"/>
      <c r="S36" s="99"/>
      <c r="T36" s="99"/>
      <c r="U36" s="99"/>
      <c r="V36" s="101"/>
      <c r="W36" s="101"/>
      <c r="X36" s="101"/>
      <c r="Y36" s="99"/>
      <c r="Z36" s="99"/>
      <c r="AA36" s="99"/>
      <c r="AB36" s="99"/>
      <c r="AC36" s="99"/>
      <c r="AD36" s="101"/>
      <c r="AE36" s="101"/>
      <c r="AF36" s="99"/>
      <c r="AG36" s="99"/>
      <c r="AH36" s="99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</row>
  </sheetData>
  <sheetProtection formatCells="0" formatColumns="0" formatRows="0" insertColumns="0" insertRows="0" insertHyperlinks="0" deleteColumns="0" deleteRows="0" sort="0" autoFilter="0" pivotTables="0"/>
  <mergeCells count="122">
    <mergeCell ref="DG5:DG6"/>
    <mergeCell ref="DH5:DH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66" scale="20" fitToHeight="100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view="pageBreakPreview" topLeftCell="A6" zoomScaleNormal="100" workbookViewId="0">
      <selection activeCell="I9" sqref="I9"/>
    </sheetView>
  </sheetViews>
  <sheetFormatPr defaultColWidth="9.125" defaultRowHeight="12.75" customHeight="1"/>
  <cols>
    <col min="1" max="1" width="8.125" customWidth="1"/>
    <col min="2" max="2" width="5.5" customWidth="1"/>
    <col min="3" max="3" width="9.125" customWidth="1"/>
    <col min="4" max="4" width="40.5" customWidth="1"/>
    <col min="5" max="5" width="25.875" customWidth="1"/>
    <col min="6" max="7" width="21.875" customWidth="1"/>
    <col min="8" max="8" width="8.625" customWidth="1"/>
  </cols>
  <sheetData>
    <row r="1" spans="1:8" ht="20.100000000000001" customHeight="1">
      <c r="A1" s="46"/>
      <c r="B1" s="46"/>
      <c r="C1" s="46"/>
      <c r="D1" s="47"/>
      <c r="E1" s="46"/>
      <c r="F1" s="46"/>
      <c r="G1" s="21" t="s">
        <v>552</v>
      </c>
      <c r="H1" s="68"/>
    </row>
    <row r="2" spans="1:8" ht="25.5" customHeight="1">
      <c r="A2" s="190" t="s">
        <v>553</v>
      </c>
      <c r="B2" s="190"/>
      <c r="C2" s="190"/>
      <c r="D2" s="190"/>
      <c r="E2" s="190"/>
      <c r="F2" s="190"/>
      <c r="G2" s="190"/>
      <c r="H2" s="68"/>
    </row>
    <row r="3" spans="1:8" ht="20.100000000000001" customHeight="1">
      <c r="A3" s="70" t="s">
        <v>5</v>
      </c>
      <c r="B3" s="19"/>
      <c r="C3" s="19"/>
      <c r="D3" s="19"/>
      <c r="E3" s="49"/>
      <c r="F3" s="49"/>
      <c r="G3" s="21" t="s">
        <v>6</v>
      </c>
      <c r="H3" s="68"/>
    </row>
    <row r="4" spans="1:8" ht="20.100000000000001" customHeight="1">
      <c r="A4" s="237" t="s">
        <v>554</v>
      </c>
      <c r="B4" s="238"/>
      <c r="C4" s="238"/>
      <c r="D4" s="239"/>
      <c r="E4" s="199" t="s">
        <v>152</v>
      </c>
      <c r="F4" s="200"/>
      <c r="G4" s="200"/>
      <c r="H4" s="68"/>
    </row>
    <row r="5" spans="1:8" ht="20.100000000000001" customHeight="1">
      <c r="A5" s="193" t="s">
        <v>103</v>
      </c>
      <c r="B5" s="195"/>
      <c r="C5" s="240" t="s">
        <v>104</v>
      </c>
      <c r="D5" s="204" t="s">
        <v>555</v>
      </c>
      <c r="E5" s="200" t="s">
        <v>96</v>
      </c>
      <c r="F5" s="242" t="s">
        <v>556</v>
      </c>
      <c r="G5" s="244" t="s">
        <v>557</v>
      </c>
      <c r="H5" s="68"/>
    </row>
    <row r="6" spans="1:8" ht="33.75" customHeight="1">
      <c r="A6" s="23" t="s">
        <v>115</v>
      </c>
      <c r="B6" s="24" t="s">
        <v>116</v>
      </c>
      <c r="C6" s="241"/>
      <c r="D6" s="230"/>
      <c r="E6" s="207"/>
      <c r="F6" s="243"/>
      <c r="G6" s="245"/>
      <c r="H6" s="68"/>
    </row>
    <row r="7" spans="1:8" ht="20.100000000000001" customHeight="1">
      <c r="A7" s="26" t="s">
        <v>303</v>
      </c>
      <c r="B7" s="73" t="s">
        <v>304</v>
      </c>
      <c r="C7" s="81" t="s">
        <v>118</v>
      </c>
      <c r="D7" s="26" t="s">
        <v>305</v>
      </c>
      <c r="E7" s="82" t="s">
        <v>157</v>
      </c>
      <c r="F7" s="83" t="s">
        <v>558</v>
      </c>
      <c r="G7" s="75" t="s">
        <v>443</v>
      </c>
      <c r="H7" s="69"/>
    </row>
    <row r="8" spans="1:8" ht="20.100000000000001" customHeight="1">
      <c r="A8" s="25" t="s">
        <v>20</v>
      </c>
      <c r="B8" s="84" t="s">
        <v>20</v>
      </c>
      <c r="C8" s="85" t="s">
        <v>20</v>
      </c>
      <c r="D8" s="25" t="s">
        <v>96</v>
      </c>
      <c r="E8" s="71">
        <f>F8+G8</f>
        <v>2482354.34</v>
      </c>
      <c r="F8" s="71">
        <v>2126104.34</v>
      </c>
      <c r="G8" s="71">
        <v>356250</v>
      </c>
      <c r="H8" s="68"/>
    </row>
    <row r="9" spans="1:8" ht="20.100000000000001" customHeight="1">
      <c r="A9" s="25" t="s">
        <v>20</v>
      </c>
      <c r="B9" s="84" t="s">
        <v>20</v>
      </c>
      <c r="C9" s="85" t="s">
        <v>122</v>
      </c>
      <c r="D9" s="25" t="s">
        <v>314</v>
      </c>
      <c r="E9" s="71">
        <f>F9+G9</f>
        <v>2482354.34</v>
      </c>
      <c r="F9" s="71">
        <v>2126104.34</v>
      </c>
      <c r="G9" s="71">
        <v>356250</v>
      </c>
      <c r="H9" s="64"/>
    </row>
    <row r="10" spans="1:8" ht="20.100000000000001" customHeight="1">
      <c r="A10" s="25" t="s">
        <v>559</v>
      </c>
      <c r="B10" s="84" t="s">
        <v>20</v>
      </c>
      <c r="C10" s="85" t="s">
        <v>20</v>
      </c>
      <c r="D10" s="25" t="s">
        <v>560</v>
      </c>
      <c r="E10" s="71">
        <f>E11+E12+E13+E14+E15+E16+E17+E18+E19+E20</f>
        <v>2104124.34</v>
      </c>
      <c r="F10" s="71">
        <v>2104124.34</v>
      </c>
      <c r="G10" s="59"/>
      <c r="H10" s="64"/>
    </row>
    <row r="11" spans="1:8" ht="20.100000000000001" customHeight="1">
      <c r="A11" s="25" t="s">
        <v>561</v>
      </c>
      <c r="B11" s="84" t="s">
        <v>126</v>
      </c>
      <c r="C11" s="85" t="s">
        <v>137</v>
      </c>
      <c r="D11" s="25" t="s">
        <v>562</v>
      </c>
      <c r="E11" s="71">
        <v>628728</v>
      </c>
      <c r="F11" s="71">
        <v>628728</v>
      </c>
      <c r="G11" s="59"/>
      <c r="H11" s="64"/>
    </row>
    <row r="12" spans="1:8" ht="20.100000000000001" customHeight="1">
      <c r="A12" s="25" t="s">
        <v>561</v>
      </c>
      <c r="B12" s="84" t="s">
        <v>144</v>
      </c>
      <c r="C12" s="85" t="s">
        <v>137</v>
      </c>
      <c r="D12" s="25" t="s">
        <v>563</v>
      </c>
      <c r="E12" s="71">
        <v>683400</v>
      </c>
      <c r="F12" s="71">
        <v>683400</v>
      </c>
      <c r="G12" s="59"/>
      <c r="H12" s="64"/>
    </row>
    <row r="13" spans="1:8" ht="20.100000000000001" customHeight="1">
      <c r="A13" s="25" t="s">
        <v>561</v>
      </c>
      <c r="B13" s="84" t="s">
        <v>146</v>
      </c>
      <c r="C13" s="85" t="s">
        <v>137</v>
      </c>
      <c r="D13" s="25" t="s">
        <v>564</v>
      </c>
      <c r="E13" s="71">
        <v>52394</v>
      </c>
      <c r="F13" s="71">
        <v>52394</v>
      </c>
      <c r="G13" s="59"/>
      <c r="H13" s="64"/>
    </row>
    <row r="14" spans="1:8" ht="20.100000000000001" customHeight="1">
      <c r="A14" s="25" t="s">
        <v>561</v>
      </c>
      <c r="B14" s="84" t="s">
        <v>565</v>
      </c>
      <c r="C14" s="85" t="s">
        <v>137</v>
      </c>
      <c r="D14" s="25" t="s">
        <v>566</v>
      </c>
      <c r="E14" s="71">
        <v>31188</v>
      </c>
      <c r="F14" s="71">
        <v>31188</v>
      </c>
      <c r="G14" s="59"/>
      <c r="H14" s="64"/>
    </row>
    <row r="15" spans="1:8" ht="20.100000000000001" customHeight="1">
      <c r="A15" s="25" t="s">
        <v>561</v>
      </c>
      <c r="B15" s="84" t="s">
        <v>327</v>
      </c>
      <c r="C15" s="85" t="s">
        <v>137</v>
      </c>
      <c r="D15" s="25" t="s">
        <v>567</v>
      </c>
      <c r="E15" s="71">
        <v>223313.6</v>
      </c>
      <c r="F15" s="71">
        <v>223313.6</v>
      </c>
      <c r="G15" s="59"/>
      <c r="H15" s="64"/>
    </row>
    <row r="16" spans="1:8" ht="20.100000000000001" customHeight="1">
      <c r="A16" s="25" t="s">
        <v>561</v>
      </c>
      <c r="B16" s="84" t="s">
        <v>568</v>
      </c>
      <c r="C16" s="85" t="s">
        <v>137</v>
      </c>
      <c r="D16" s="25" t="s">
        <v>569</v>
      </c>
      <c r="E16" s="71">
        <v>111656.8</v>
      </c>
      <c r="F16" s="71">
        <v>111656.8</v>
      </c>
      <c r="G16" s="59"/>
      <c r="H16" s="64"/>
    </row>
    <row r="17" spans="1:8" ht="20.100000000000001" customHeight="1">
      <c r="A17" s="25" t="s">
        <v>561</v>
      </c>
      <c r="B17" s="84" t="s">
        <v>570</v>
      </c>
      <c r="C17" s="85" t="s">
        <v>137</v>
      </c>
      <c r="D17" s="84" t="s">
        <v>571</v>
      </c>
      <c r="E17" s="71">
        <v>97699.7</v>
      </c>
      <c r="F17" s="71">
        <v>97699.7</v>
      </c>
      <c r="G17" s="59"/>
      <c r="H17" s="64"/>
    </row>
    <row r="18" spans="1:8" ht="20.100000000000001" customHeight="1">
      <c r="A18" s="25" t="s">
        <v>561</v>
      </c>
      <c r="B18" s="84" t="s">
        <v>142</v>
      </c>
      <c r="C18" s="85" t="s">
        <v>137</v>
      </c>
      <c r="D18" s="84" t="s">
        <v>572</v>
      </c>
      <c r="E18" s="71">
        <v>36622.199999999997</v>
      </c>
      <c r="F18" s="71">
        <v>36622.199999999997</v>
      </c>
      <c r="G18" s="59"/>
      <c r="H18" s="64"/>
    </row>
    <row r="19" spans="1:8" ht="20.100000000000001" customHeight="1">
      <c r="A19" s="25" t="s">
        <v>561</v>
      </c>
      <c r="B19" s="84" t="s">
        <v>573</v>
      </c>
      <c r="C19" s="85" t="s">
        <v>137</v>
      </c>
      <c r="D19" s="84" t="s">
        <v>574</v>
      </c>
      <c r="E19" s="71">
        <v>19388.84</v>
      </c>
      <c r="F19" s="71">
        <v>19388.84</v>
      </c>
      <c r="G19" s="59"/>
      <c r="H19" s="64"/>
    </row>
    <row r="20" spans="1:8" ht="20.100000000000001" customHeight="1">
      <c r="A20" s="25" t="s">
        <v>561</v>
      </c>
      <c r="B20" s="84" t="s">
        <v>575</v>
      </c>
      <c r="C20" s="85" t="s">
        <v>137</v>
      </c>
      <c r="D20" s="84" t="s">
        <v>320</v>
      </c>
      <c r="E20" s="71">
        <v>219733.2</v>
      </c>
      <c r="F20" s="71">
        <v>219733.2</v>
      </c>
      <c r="G20" s="59"/>
      <c r="H20" s="64"/>
    </row>
    <row r="21" spans="1:8" ht="20.100000000000001" customHeight="1">
      <c r="A21" s="25" t="s">
        <v>576</v>
      </c>
      <c r="B21" s="84" t="s">
        <v>20</v>
      </c>
      <c r="C21" s="85" t="s">
        <v>20</v>
      </c>
      <c r="D21" s="84" t="s">
        <v>577</v>
      </c>
      <c r="E21" s="71">
        <f>E22+E23+E24+E25+E26+E27+E28</f>
        <v>356250</v>
      </c>
      <c r="F21" s="71"/>
      <c r="G21" s="71">
        <v>356250</v>
      </c>
      <c r="H21" s="64"/>
    </row>
    <row r="22" spans="1:8" ht="20.100000000000001" customHeight="1">
      <c r="A22" s="25" t="s">
        <v>578</v>
      </c>
      <c r="B22" s="84" t="s">
        <v>126</v>
      </c>
      <c r="C22" s="85" t="s">
        <v>137</v>
      </c>
      <c r="D22" s="84" t="s">
        <v>579</v>
      </c>
      <c r="E22" s="71">
        <v>123750</v>
      </c>
      <c r="F22" s="71"/>
      <c r="G22" s="71">
        <v>123750</v>
      </c>
      <c r="H22" s="64"/>
    </row>
    <row r="23" spans="1:8" ht="20.100000000000001" customHeight="1">
      <c r="A23" s="25" t="s">
        <v>578</v>
      </c>
      <c r="B23" s="84" t="s">
        <v>565</v>
      </c>
      <c r="C23" s="85" t="s">
        <v>137</v>
      </c>
      <c r="D23" s="84" t="s">
        <v>580</v>
      </c>
      <c r="E23" s="71">
        <v>30288</v>
      </c>
      <c r="F23" s="71"/>
      <c r="G23" s="71">
        <v>30288</v>
      </c>
      <c r="H23" s="64"/>
    </row>
    <row r="24" spans="1:8" ht="20.100000000000001" customHeight="1">
      <c r="A24" s="25" t="s">
        <v>578</v>
      </c>
      <c r="B24" s="84" t="s">
        <v>142</v>
      </c>
      <c r="C24" s="85" t="s">
        <v>137</v>
      </c>
      <c r="D24" s="84" t="s">
        <v>581</v>
      </c>
      <c r="E24" s="71">
        <v>78912</v>
      </c>
      <c r="F24" s="71"/>
      <c r="G24" s="71">
        <v>78912</v>
      </c>
      <c r="H24" s="64"/>
    </row>
    <row r="25" spans="1:8" ht="20.100000000000001" customHeight="1">
      <c r="A25" s="25" t="s">
        <v>578</v>
      </c>
      <c r="B25" s="84" t="s">
        <v>582</v>
      </c>
      <c r="C25" s="85" t="s">
        <v>137</v>
      </c>
      <c r="D25" s="84" t="s">
        <v>325</v>
      </c>
      <c r="E25" s="71">
        <v>10000</v>
      </c>
      <c r="F25" s="71"/>
      <c r="G25" s="71">
        <v>10000</v>
      </c>
      <c r="H25" s="64"/>
    </row>
    <row r="26" spans="1:8" ht="20.100000000000001" customHeight="1">
      <c r="A26" s="25" t="s">
        <v>578</v>
      </c>
      <c r="B26" s="84" t="s">
        <v>583</v>
      </c>
      <c r="C26" s="85" t="s">
        <v>137</v>
      </c>
      <c r="D26" s="84" t="s">
        <v>326</v>
      </c>
      <c r="E26" s="71">
        <v>3800</v>
      </c>
      <c r="F26" s="71"/>
      <c r="G26" s="71">
        <v>3800</v>
      </c>
      <c r="H26" s="64"/>
    </row>
    <row r="27" spans="1:8" ht="20.100000000000001" customHeight="1">
      <c r="A27" s="25" t="s">
        <v>578</v>
      </c>
      <c r="B27" s="84" t="s">
        <v>584</v>
      </c>
      <c r="C27" s="85" t="s">
        <v>137</v>
      </c>
      <c r="D27" s="84" t="s">
        <v>328</v>
      </c>
      <c r="E27" s="71">
        <v>107500</v>
      </c>
      <c r="F27" s="71"/>
      <c r="G27" s="71">
        <v>107500</v>
      </c>
      <c r="H27" s="64"/>
    </row>
    <row r="28" spans="1:8" ht="20.100000000000001" customHeight="1">
      <c r="A28" s="25" t="s">
        <v>578</v>
      </c>
      <c r="B28" s="84" t="s">
        <v>329</v>
      </c>
      <c r="C28" s="85" t="s">
        <v>137</v>
      </c>
      <c r="D28" s="84" t="s">
        <v>330</v>
      </c>
      <c r="E28" s="71">
        <v>2000</v>
      </c>
      <c r="F28" s="71"/>
      <c r="G28" s="71">
        <v>2000</v>
      </c>
      <c r="H28" s="64"/>
    </row>
    <row r="29" spans="1:8" ht="20.100000000000001" customHeight="1">
      <c r="A29" s="25" t="s">
        <v>585</v>
      </c>
      <c r="B29" s="84" t="s">
        <v>20</v>
      </c>
      <c r="C29" s="85" t="s">
        <v>20</v>
      </c>
      <c r="D29" s="84" t="s">
        <v>586</v>
      </c>
      <c r="E29" s="71">
        <v>21980</v>
      </c>
      <c r="F29" s="71">
        <v>21980</v>
      </c>
      <c r="G29" s="71"/>
      <c r="H29" s="64"/>
    </row>
    <row r="30" spans="1:8" ht="20.100000000000001" customHeight="1">
      <c r="A30" s="25" t="s">
        <v>587</v>
      </c>
      <c r="B30" s="84" t="s">
        <v>136</v>
      </c>
      <c r="C30" s="85" t="s">
        <v>137</v>
      </c>
      <c r="D30" s="84" t="s">
        <v>588</v>
      </c>
      <c r="E30" s="71">
        <v>7776</v>
      </c>
      <c r="F30" s="71">
        <v>7776</v>
      </c>
      <c r="G30" s="71"/>
      <c r="H30" s="64"/>
    </row>
    <row r="31" spans="1:8" ht="12.75" customHeight="1">
      <c r="A31" s="25" t="s">
        <v>587</v>
      </c>
      <c r="B31" s="84" t="s">
        <v>565</v>
      </c>
      <c r="C31" s="85" t="s">
        <v>137</v>
      </c>
      <c r="D31" s="84" t="s">
        <v>589</v>
      </c>
      <c r="E31" s="71">
        <v>14000</v>
      </c>
      <c r="F31" s="71">
        <v>14000</v>
      </c>
      <c r="G31" s="71"/>
    </row>
    <row r="32" spans="1:8" ht="12.75" customHeight="1">
      <c r="A32" s="25" t="s">
        <v>587</v>
      </c>
      <c r="B32" s="84" t="s">
        <v>568</v>
      </c>
      <c r="C32" s="85" t="s">
        <v>137</v>
      </c>
      <c r="D32" s="84" t="s">
        <v>590</v>
      </c>
      <c r="E32" s="71">
        <v>204</v>
      </c>
      <c r="F32" s="71">
        <v>204</v>
      </c>
      <c r="G32" s="71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fitToHeight="100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view="pageBreakPreview" zoomScaleNormal="100" workbookViewId="0">
      <selection activeCell="E11" sqref="E11"/>
    </sheetView>
  </sheetViews>
  <sheetFormatPr defaultColWidth="9.125" defaultRowHeight="12.75" customHeight="1"/>
  <cols>
    <col min="1" max="3" width="5.625" customWidth="1"/>
    <col min="4" max="4" width="17" customWidth="1"/>
    <col min="5" max="5" width="78.5" customWidth="1"/>
    <col min="6" max="6" width="25" customWidth="1"/>
    <col min="7" max="243" width="10.625" customWidth="1"/>
  </cols>
  <sheetData>
    <row r="1" spans="1:243" ht="20.100000000000001" customHeight="1">
      <c r="A1" s="16"/>
      <c r="B1" s="17"/>
      <c r="C1" s="17"/>
      <c r="D1" s="17"/>
      <c r="E1" s="17"/>
      <c r="F1" s="18" t="s">
        <v>591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</row>
    <row r="2" spans="1:243" ht="20.100000000000001" customHeight="1">
      <c r="A2" s="190" t="s">
        <v>592</v>
      </c>
      <c r="B2" s="190"/>
      <c r="C2" s="190"/>
      <c r="D2" s="190"/>
      <c r="E2" s="190"/>
      <c r="F2" s="19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20.100000000000001" customHeight="1">
      <c r="A3" s="70" t="s">
        <v>5</v>
      </c>
      <c r="B3" s="19"/>
      <c r="C3" s="19"/>
      <c r="D3" s="72"/>
      <c r="E3" s="72"/>
      <c r="F3" s="21" t="s">
        <v>6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20.100000000000001" customHeight="1">
      <c r="A4" s="193" t="s">
        <v>103</v>
      </c>
      <c r="B4" s="194"/>
      <c r="C4" s="195"/>
      <c r="D4" s="246" t="s">
        <v>104</v>
      </c>
      <c r="E4" s="208" t="s">
        <v>593</v>
      </c>
      <c r="F4" s="242" t="s">
        <v>108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20.100000000000001" customHeight="1">
      <c r="A5" s="22" t="s">
        <v>115</v>
      </c>
      <c r="B5" s="23" t="s">
        <v>116</v>
      </c>
      <c r="C5" s="24" t="s">
        <v>117</v>
      </c>
      <c r="D5" s="247"/>
      <c r="E5" s="208"/>
      <c r="F5" s="243"/>
      <c r="G5" s="45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20.100000000000001" customHeight="1">
      <c r="A6" s="73" t="s">
        <v>115</v>
      </c>
      <c r="B6" s="73" t="s">
        <v>116</v>
      </c>
      <c r="C6" s="73" t="s">
        <v>117</v>
      </c>
      <c r="D6" s="74" t="s">
        <v>118</v>
      </c>
      <c r="E6" s="74" t="s">
        <v>594</v>
      </c>
      <c r="F6" s="75" t="s">
        <v>121</v>
      </c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</row>
    <row r="7" spans="1:243" ht="20.100000000000001" customHeight="1">
      <c r="A7" s="30">
        <v>201</v>
      </c>
      <c r="B7" s="30">
        <v>34</v>
      </c>
      <c r="C7" s="76" t="s">
        <v>595</v>
      </c>
      <c r="D7" s="31">
        <v>107</v>
      </c>
      <c r="E7" s="77" t="s">
        <v>596</v>
      </c>
      <c r="F7" s="78">
        <v>130000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</row>
    <row r="8" spans="1:243" ht="20.100000000000001" customHeight="1">
      <c r="A8" s="33">
        <v>201</v>
      </c>
      <c r="B8" s="33">
        <v>34</v>
      </c>
      <c r="C8" s="33">
        <v>50</v>
      </c>
      <c r="D8" s="79">
        <v>107</v>
      </c>
      <c r="E8" s="34" t="s">
        <v>597</v>
      </c>
      <c r="F8" s="79">
        <v>14400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20.100000000000001" customHeight="1">
      <c r="A9" s="33"/>
      <c r="B9" s="33"/>
      <c r="C9" s="33"/>
      <c r="D9" s="33"/>
      <c r="E9" s="33"/>
      <c r="F9" s="34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20.100000000000001" customHeight="1">
      <c r="A10" s="33"/>
      <c r="B10" s="33"/>
      <c r="C10" s="33"/>
      <c r="D10" s="34"/>
      <c r="E10" s="34"/>
      <c r="F10" s="34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20.100000000000001" customHeight="1">
      <c r="A11" s="33"/>
      <c r="B11" s="33"/>
      <c r="C11" s="33"/>
      <c r="D11" s="34"/>
      <c r="E11" s="34" t="s">
        <v>20</v>
      </c>
      <c r="F11" s="34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20.100000000000001" customHeight="1">
      <c r="A12" s="33"/>
      <c r="B12" s="33"/>
      <c r="C12" s="33"/>
      <c r="D12" s="33"/>
      <c r="E12" s="33"/>
      <c r="F12" s="34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20.100000000000001" customHeight="1">
      <c r="A13" s="33"/>
      <c r="B13" s="33"/>
      <c r="C13" s="33"/>
      <c r="D13" s="34"/>
      <c r="E13" s="34"/>
      <c r="F13" s="34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20.100000000000001" customHeight="1">
      <c r="A14" s="80"/>
      <c r="B14" s="33"/>
      <c r="C14" s="33"/>
      <c r="D14" s="34"/>
      <c r="E14" s="34" t="s">
        <v>598</v>
      </c>
      <c r="F14" s="34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20.100000000000001" customHeight="1">
      <c r="A15" s="37"/>
      <c r="B15" s="37"/>
      <c r="C15" s="35"/>
      <c r="D15" s="35"/>
      <c r="E15" s="37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20.100000000000001" customHeight="1">
      <c r="A16" s="37"/>
      <c r="B16" s="37"/>
      <c r="C16" s="35"/>
      <c r="D16" s="36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20.100000000000001" customHeight="1">
      <c r="A17" s="35"/>
      <c r="B17" s="37"/>
      <c r="C17" s="35"/>
      <c r="D17" s="36"/>
      <c r="E17" s="36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20.100000000000001" customHeight="1">
      <c r="A18" s="35"/>
      <c r="B18" s="37"/>
      <c r="C18" s="37"/>
      <c r="D18" s="37"/>
      <c r="E18" s="37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20.100000000000001" customHeight="1">
      <c r="A19" s="37"/>
      <c r="B19" s="37"/>
      <c r="C19" s="37"/>
      <c r="D19" s="36"/>
      <c r="E19" s="36"/>
      <c r="F19" s="36"/>
      <c r="G19" s="37"/>
      <c r="H19" s="35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20.100000000000001" customHeight="1">
      <c r="A20" s="37"/>
      <c r="B20" s="37"/>
      <c r="C20" s="37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20.100000000000001" customHeight="1">
      <c r="A21" s="37"/>
      <c r="B21" s="37"/>
      <c r="C21" s="37"/>
      <c r="D21" s="37"/>
      <c r="E21" s="37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20.100000000000001" customHeight="1">
      <c r="A22" s="37"/>
      <c r="B22" s="37"/>
      <c r="C22" s="37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20.100000000000001" customHeight="1">
      <c r="A23" s="37"/>
      <c r="B23" s="37"/>
      <c r="C23" s="37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20.100000000000001" customHeight="1">
      <c r="A24" s="37"/>
      <c r="B24" s="37"/>
      <c r="C24" s="37"/>
      <c r="D24" s="37"/>
      <c r="E24" s="37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20.100000000000001" customHeight="1">
      <c r="A25" s="37"/>
      <c r="B25" s="37"/>
      <c r="C25" s="37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20.100000000000001" customHeight="1">
      <c r="A26" s="37"/>
      <c r="B26" s="37"/>
      <c r="C26" s="37"/>
      <c r="D26" s="36"/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20.100000000000001" customHeight="1">
      <c r="A27" s="37"/>
      <c r="B27" s="37"/>
      <c r="C27" s="37"/>
      <c r="D27" s="37"/>
      <c r="E27" s="37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20.100000000000001" customHeight="1">
      <c r="A28" s="37"/>
      <c r="B28" s="37"/>
      <c r="C28" s="37"/>
      <c r="D28" s="36"/>
      <c r="E28" s="36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20.100000000000001" customHeight="1">
      <c r="A29" s="37"/>
      <c r="B29" s="37"/>
      <c r="C29" s="37"/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20.100000000000001" customHeight="1">
      <c r="A30" s="37"/>
      <c r="B30" s="37"/>
      <c r="C30" s="37"/>
      <c r="D30" s="37"/>
      <c r="E30" s="37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20.100000000000001" customHeight="1">
      <c r="A31" s="37"/>
      <c r="B31" s="37"/>
      <c r="C31" s="37"/>
      <c r="D31" s="37"/>
      <c r="E31" s="38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20.100000000000001" customHeight="1">
      <c r="A32" s="37"/>
      <c r="B32" s="37"/>
      <c r="C32" s="37"/>
      <c r="D32" s="37"/>
      <c r="E32" s="38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20.100000000000001" customHeight="1">
      <c r="A33" s="37"/>
      <c r="B33" s="37"/>
      <c r="C33" s="37"/>
      <c r="D33" s="37"/>
      <c r="E33" s="37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20.100000000000001" customHeight="1">
      <c r="A34" s="37"/>
      <c r="B34" s="37"/>
      <c r="C34" s="37"/>
      <c r="D34" s="37"/>
      <c r="E34" s="39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20.100000000000001" customHeight="1">
      <c r="A35" s="40"/>
      <c r="B35" s="40"/>
      <c r="C35" s="40"/>
      <c r="D35" s="40"/>
      <c r="E35" s="4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</row>
    <row r="36" spans="1:243" ht="20.100000000000001" customHeight="1">
      <c r="A36" s="42"/>
      <c r="B36" s="42"/>
      <c r="C36" s="42"/>
      <c r="D36" s="42"/>
      <c r="E36" s="42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</row>
    <row r="37" spans="1:243" ht="20.100000000000001" customHeight="1">
      <c r="A37" s="40"/>
      <c r="B37" s="40"/>
      <c r="C37" s="40"/>
      <c r="D37" s="40"/>
      <c r="E37" s="40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</row>
    <row r="38" spans="1:243" ht="20.100000000000001" customHeight="1">
      <c r="A38" s="44"/>
      <c r="B38" s="44"/>
      <c r="C38" s="44"/>
      <c r="D38" s="44"/>
      <c r="E38" s="44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</row>
    <row r="39" spans="1:243" ht="20.100000000000001" customHeight="1">
      <c r="A39" s="44"/>
      <c r="B39" s="44"/>
      <c r="C39" s="44"/>
      <c r="D39" s="44"/>
      <c r="E39" s="44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</row>
    <row r="40" spans="1:243" ht="20.100000000000001" customHeight="1">
      <c r="A40" s="44"/>
      <c r="B40" s="44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</row>
    <row r="41" spans="1:243" ht="20.100000000000001" customHeight="1">
      <c r="A41" s="44"/>
      <c r="B41" s="44"/>
      <c r="C41" s="44"/>
      <c r="D41" s="44"/>
      <c r="E41" s="44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</row>
    <row r="42" spans="1:243" ht="20.100000000000001" customHeight="1">
      <c r="A42" s="44"/>
      <c r="B42" s="44"/>
      <c r="C42" s="44"/>
      <c r="D42" s="44"/>
      <c r="E42" s="44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</row>
    <row r="43" spans="1:243" ht="20.100000000000001" customHeight="1">
      <c r="A43" s="44"/>
      <c r="B43" s="44"/>
      <c r="C43" s="44"/>
      <c r="D43" s="44"/>
      <c r="E43" s="44"/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</row>
    <row r="44" spans="1:243" ht="20.100000000000001" customHeight="1">
      <c r="A44" s="44"/>
      <c r="B44" s="44"/>
      <c r="C44" s="44"/>
      <c r="D44" s="44"/>
      <c r="E44" s="44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</row>
    <row r="45" spans="1:243" ht="20.100000000000001" customHeight="1">
      <c r="A45" s="44"/>
      <c r="B45" s="44"/>
      <c r="C45" s="44"/>
      <c r="D45" s="44"/>
      <c r="E45" s="44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</row>
    <row r="46" spans="1:243" ht="20.100000000000001" customHeight="1">
      <c r="A46" s="44"/>
      <c r="B46" s="44"/>
      <c r="C46" s="44"/>
      <c r="D46" s="44"/>
      <c r="E46" s="44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</row>
    <row r="47" spans="1:243" ht="20.100000000000001" customHeight="1">
      <c r="A47" s="44"/>
      <c r="B47" s="44"/>
      <c r="C47" s="44"/>
      <c r="D47" s="44"/>
      <c r="E47" s="44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honeticPr fontId="8" type="noConversion"/>
  <printOptions horizontalCentered="1"/>
  <pageMargins left="0.39375001192092901" right="0.39375001192092901" top="0.78750002384185802" bottom="0.39375001192092901" header="0" footer="0"/>
  <pageSetup paperSize="9" fitToHeight="100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40</vt:i4>
      </vt:variant>
    </vt:vector>
  </HeadingPairs>
  <TitlesOfParts>
    <vt:vector size="5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项目支出绩效</vt:lpstr>
      <vt:lpstr>部门整体支出绩效目标表</vt:lpstr>
      <vt:lpstr>'1'!DETAILRANGE</vt:lpstr>
      <vt:lpstr>'1-1'!DETAILRANGE</vt:lpstr>
      <vt:lpstr>'1-2'!DETAILRANGE</vt:lpstr>
      <vt:lpstr>'2'!DETAILRANGE</vt:lpstr>
      <vt:lpstr>'2-1'!DETAILRANGE</vt:lpstr>
      <vt:lpstr>'3'!DETAILRANGE</vt:lpstr>
      <vt:lpstr>'3-1'!DETAILRANGE</vt:lpstr>
      <vt:lpstr>'3-2'!DETAILRANGE</vt:lpstr>
      <vt:lpstr>'3-3'!DETAILRANGE</vt:lpstr>
      <vt:lpstr>'4'!DETAILRANGE</vt:lpstr>
      <vt:lpstr>'4-1'!DETAILRANGE</vt:lpstr>
      <vt:lpstr>'5'!DETAILRANGE</vt:lpstr>
      <vt:lpstr>封面!DETAILRANGE</vt:lpstr>
      <vt:lpstr>'1'!HEADERRANGE</vt:lpstr>
      <vt:lpstr>'1-1'!HEADERRANGE</vt:lpstr>
      <vt:lpstr>'1-2'!HEADERRANGE</vt:lpstr>
      <vt:lpstr>'2'!HEADERRANGE</vt:lpstr>
      <vt:lpstr>'2-1'!HEADERRANGE</vt:lpstr>
      <vt:lpstr>'3'!HEADERRANGE</vt:lpstr>
      <vt:lpstr>'3-1'!HEADERRANGE</vt:lpstr>
      <vt:lpstr>'3-2'!HEADERRANGE</vt:lpstr>
      <vt:lpstr>'3-3'!HEADERRANGE</vt:lpstr>
      <vt:lpstr>'4'!HEADERRANGE</vt:lpstr>
      <vt:lpstr>'4-1'!HEADERRANGE</vt:lpstr>
      <vt:lpstr>'5'!HEADERRANGE</vt:lpstr>
      <vt:lpstr>封面!HEADERRANGE</vt:lpstr>
      <vt:lpstr>'1'!Print_Area</vt:lpstr>
      <vt:lpstr>'1-1'!Print_Area</vt:lpstr>
      <vt:lpstr>'1-2'!Print_Area</vt:lpstr>
      <vt:lpstr>'2'!Print_Area</vt:lpstr>
      <vt:lpstr>'2-1'!Print_Area</vt:lpstr>
      <vt:lpstr>'3'!Print_Area</vt:lpstr>
      <vt:lpstr>'3-1'!Print_Area</vt:lpstr>
      <vt:lpstr>'3-2'!Print_Area</vt:lpstr>
      <vt:lpstr>'3-3'!Print_Area</vt:lpstr>
      <vt:lpstr>'4'!Print_Area</vt:lpstr>
      <vt:lpstr>'4-1'!Print_Area</vt:lpstr>
      <vt:lpstr>'5'!Print_Area</vt:lpstr>
      <vt:lpstr>封面!Print_Area</vt:lpstr>
      <vt:lpstr>'2'!Print_Titles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2022-04-26T08:48:00Z</cp:lastPrinted>
  <dcterms:created xsi:type="dcterms:W3CDTF">2021-04-19T03:45:00Z</dcterms:created>
  <dcterms:modified xsi:type="dcterms:W3CDTF">2022-04-27T01:05:48Z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C0DCBBB7BB6747CBB69A4512921B6C69</vt:lpwstr>
  </property>
</Properties>
</file>