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" sheetId="14" r:id="rId14"/>
    <sheet name="部门整体绩效目标申报表" sheetId="15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DATAMEMBER0" localSheetId="14">"Detail"</definedName>
    <definedName name="DETAILDATAMEMBER1" localSheetId="14">"Master"</definedName>
    <definedName name="DETAILLEVEL0" localSheetId="14">部门整体绩效目标申报表!#REF!</definedName>
    <definedName name="DETAILLEVEL1" localSheetId="14">部门整体绩效目标申报表!$A$1:$H$13</definedName>
    <definedName name="DETAILRANGE" localSheetId="1">'1'!$A$42:$D$42</definedName>
    <definedName name="DETAILRANGE" localSheetId="2">'1-1'!$A$15:$T$15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'3-2'!$A$7:$F$7</definedName>
    <definedName name="DETAILRANGE" localSheetId="9">'3-3'!#REF!</definedName>
    <definedName name="DETAILRANGE" localSheetId="10">'4'!$A$8:$H$8</definedName>
    <definedName name="DETAILRANGE" localSheetId="11">'4-1'!$A$8:$H$8</definedName>
    <definedName name="DETAILRANGE" localSheetId="12">'5'!$A$8:$H$8</definedName>
    <definedName name="DETAILRANGE" localSheetId="13">部门预算项目绩效目标!$A$8:$L$8</definedName>
    <definedName name="DETAILRANGE" localSheetId="14">部门整体绩效目标申报表!$A$1:$H$42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'3-3'!$A$1:$H$8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13">部门预算项目绩效目标!$A$1:$L$6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'1-1'!$A$1:$T$15</definedName>
    <definedName name="_xlnm.Print_Area" localSheetId="3">'1-2'!$A$1:$J$14</definedName>
    <definedName name="_xlnm.Print_Area" localSheetId="4">'2'!$A$1:$H$39</definedName>
    <definedName name="_xlnm.Print_Area" localSheetId="5">'2-1'!$A$1:$AI$18</definedName>
    <definedName name="_xlnm.Print_Area" localSheetId="6">'3'!$A$1:$DH$21</definedName>
    <definedName name="_xlnm.Print_Area" localSheetId="7">'3-1'!$A$1:$G$29</definedName>
    <definedName name="_xlnm.Print_Area" localSheetId="8">'3-2'!$A$1:$F$7</definedName>
    <definedName name="_xlnm.Print_Area" localSheetId="9">'3-3'!$A$1:$H$8</definedName>
    <definedName name="_xlnm.Print_Area" localSheetId="10">'4'!$A$1:$H$8</definedName>
    <definedName name="_xlnm.Print_Area" localSheetId="11">'4-1'!$A$1:$H$8</definedName>
    <definedName name="_xlnm.Print_Area" localSheetId="12">'5'!$A$1:$H$8</definedName>
    <definedName name="_xlnm.Print_Area" localSheetId="13">部门预算项目绩效目标!$A$1:$L$8</definedName>
    <definedName name="_xlnm.Print_Area" localSheetId="14">部门整体绩效目标申报表!$A$1:$H$42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 localSheetId="13">部门预算项目绩效目标!$1:$6</definedName>
    <definedName name="_xlnm.Print_Titles" localSheetId="14">部门整体绩效目标申报表!$1:$42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<sst xmlns="http://schemas.openxmlformats.org/spreadsheetml/2006/main" count="845" uniqueCount="415">
  <si>
    <t>附件2：</t>
  </si>
  <si>
    <t>黑水县总工会</t>
  </si>
  <si>
    <t>2021年部门预算</t>
  </si>
  <si>
    <t>报送日期：2021年04月24日</t>
  </si>
  <si>
    <t>表1</t>
  </si>
  <si>
    <t>部门收支总表</t>
  </si>
  <si>
    <t>单位名称：黑水县总工会</t>
  </si>
  <si>
    <t>单位：元</t>
  </si>
  <si>
    <t>收          入</t>
  </si>
  <si>
    <t>支             出</t>
  </si>
  <si>
    <t>项              目</t>
  </si>
  <si>
    <r>
      <rPr>
        <sz val="10"/>
        <rFont val="Arial"/>
        <charset val="134"/>
      </rPr>
      <t>2021</t>
    </r>
    <r>
      <rPr>
        <sz val="10"/>
        <rFont val="宋体"/>
        <charset val="134"/>
      </rPr>
      <t>年预算数</t>
    </r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</si>
  <si>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</si>
  <si>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</si>
  <si>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</si>
  <si>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</si>
  <si>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</si>
  <si>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</si>
  <si>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</si>
  <si>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</si>
  <si>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</si>
  <si>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</si>
  <si>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</si>
  <si>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</si>
  <si>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</si>
  <si>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</si>
  <si>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</si>
  <si>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</si>
  <si>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</si>
  <si>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</si>
  <si>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</si>
  <si>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</si>
  <si>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</si>
  <si>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</si>
  <si>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</si>
  <si>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</si>
  <si>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</si>
  <si>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</si>
  <si>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</si>
  <si>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</si>
  <si>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</si>
  <si>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</si>
  <si>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</si>
  <si>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</si>
  <si>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</si>
  <si>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</si>
  <si>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</si>
  <si>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</si>
  <si>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</si>
  <si>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</si>
  <si>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</si>
  <si>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</si>
  <si>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</si>
  <si>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r>
      <rPr>
        <sz val="10"/>
        <rFont val="宋体"/>
        <charset val="134"/>
      </rPr>
      <t>上年结转小计</t>
    </r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</si>
  <si>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</si>
  <si>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</si>
  <si>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</si>
  <si>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</si>
  <si>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</si>
  <si>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</si>
  <si>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</si>
  <si>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</si>
  <si>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</si>
  <si>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</si>
  <si>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</si>
  <si>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</si>
  <si>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</si>
  <si>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</si>
  <si>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</si>
  <si>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</si>
  <si>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</si>
  <si>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</si>
  <si>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</si>
  <si>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</si>
  <si>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</si>
  <si>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</si>
  <si>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</si>
  <si>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</si>
  <si>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</si>
  <si>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</si>
  <si>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</si>
  <si>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</si>
  <si>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</si>
  <si>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</si>
  <si>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</si>
  <si>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</si>
  <si>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109101</t>
  </si>
  <si>
    <t>一般公共服务支出</t>
  </si>
  <si>
    <t>29</t>
  </si>
  <si>
    <t/>
  </si>
  <si>
    <t>群众团体事务</t>
  </si>
  <si>
    <t>01</t>
  </si>
  <si>
    <t xml:space="preserve">  行政运行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</si>
  <si>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</si>
  <si>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</si>
  <si>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</si>
  <si>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</si>
  <si>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</si>
  <si>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</si>
  <si>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</si>
  <si>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</si>
  <si>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</si>
  <si>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</si>
  <si>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</si>
  <si>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</si>
  <si>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</si>
  <si>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</si>
  <si>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</si>
  <si>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</si>
  <si>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</si>
  <si>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</si>
  <si>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</si>
  <si>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</si>
  <si>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</si>
  <si>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</si>
  <si>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2021年预算数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</si>
  <si>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</si>
  <si>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</si>
  <si>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</si>
  <si>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</si>
  <si>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</si>
  <si>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</si>
  <si>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</si>
  <si>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</si>
  <si>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</si>
  <si>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</si>
  <si>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</si>
  <si>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</si>
  <si>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</si>
  <si>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</si>
  <si>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</si>
  <si>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</si>
  <si>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</si>
  <si>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</si>
  <si>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</si>
  <si>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</si>
  <si>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</si>
  <si>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</si>
  <si>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</si>
  <si>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</si>
  <si>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</si>
  <si>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</si>
  <si>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</si>
  <si>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</si>
  <si>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</si>
  <si>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</si>
  <si>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</si>
  <si>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</si>
  <si>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</si>
  <si>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</si>
  <si>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</si>
  <si>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</si>
  <si>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</si>
  <si>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</si>
  <si>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</si>
  <si>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</si>
  <si>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</si>
  <si>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</si>
  <si>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</si>
  <si>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</si>
  <si>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</si>
  <si>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</si>
  <si>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</si>
  <si>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</si>
  <si>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</si>
  <si>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</si>
  <si>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</si>
  <si>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</si>
  <si>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</si>
  <si>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</si>
  <si>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</si>
  <si>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</si>
  <si>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</si>
  <si>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</si>
  <si>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  办公经费</t>
  </si>
  <si>
    <t xml:space="preserve">    培训费</t>
  </si>
  <si>
    <t>08</t>
  </si>
  <si>
    <t xml:space="preserve">    公务用车运行维护费</t>
  </si>
  <si>
    <t>509</t>
  </si>
  <si>
    <t xml:space="preserve">  对个人和家庭的补助（政府预算）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</si>
  <si>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</si>
  <si>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</si>
  <si>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</si>
  <si>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</si>
  <si>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</si>
  <si>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</si>
  <si>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</si>
  <si>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</si>
  <si>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</si>
  <si>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</si>
  <si>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</si>
  <si>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</si>
  <si>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</si>
  <si>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</si>
  <si>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</si>
  <si>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</si>
  <si>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</si>
  <si>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</si>
  <si>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</si>
  <si>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</si>
  <si>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</si>
  <si>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</si>
  <si>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</si>
  <si>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</si>
  <si>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</si>
  <si>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</si>
  <si>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</si>
  <si>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</si>
  <si>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</si>
  <si>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</si>
  <si>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</si>
  <si>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</si>
  <si>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</si>
  <si>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</si>
  <si>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</si>
  <si>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</si>
  <si>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</si>
  <si>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</si>
  <si>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</si>
  <si>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</si>
  <si>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</si>
  <si>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</si>
  <si>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</si>
  <si>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</si>
  <si>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</si>
  <si>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</si>
  <si>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</si>
  <si>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</si>
  <si>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</si>
  <si>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</si>
  <si>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</si>
  <si>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</si>
  <si>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</si>
  <si>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</si>
  <si>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</si>
  <si>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</si>
  <si>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</si>
  <si>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</si>
  <si>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</si>
  <si>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</si>
  <si>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</si>
  <si>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</si>
  <si>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</si>
  <si>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</si>
  <si>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</si>
  <si>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</si>
  <si>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</si>
  <si>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</si>
  <si>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</si>
  <si>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</si>
  <si>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</si>
  <si>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</si>
  <si>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</si>
  <si>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</si>
  <si>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</si>
  <si>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</si>
  <si>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</si>
  <si>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</si>
  <si>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</si>
  <si>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</si>
  <si>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</si>
  <si>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</si>
  <si>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</si>
  <si>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</si>
  <si>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</si>
  <si>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</si>
  <si>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</si>
  <si>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</si>
  <si>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</si>
  <si>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</si>
  <si>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</si>
  <si>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</si>
  <si>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</si>
  <si>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</si>
  <si>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</si>
  <si>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r>
      <rPr>
        <sz val="9"/>
        <rFont val="宋体"/>
        <charset val="134"/>
      </rPr>
      <t>类</t>
    </r>
  </si>
  <si>
    <r>
      <rPr>
        <sz val="9"/>
        <rFont val="宋体"/>
        <charset val="134"/>
      </rPr>
      <t>款</t>
    </r>
  </si>
  <si>
    <r>
      <rPr>
        <sz val="9"/>
        <rFont val="宋体"/>
        <charset val="134"/>
      </rPr>
      <t>项</t>
    </r>
  </si>
  <si>
    <r>
      <rPr>
        <sz val="9"/>
        <color indexed="8"/>
        <rFont val="宋体"/>
        <charset val="134"/>
      </rPr>
      <t>社会保障和就业支出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</si>
  <si>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行政事业单位离退休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</si>
  <si>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机关事业单位基本养老保险缴费支出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</si>
  <si>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机关事业单位职业年金缴费支出</t>
    </r>
  </si>
  <si>
    <r>
      <rPr>
        <sz val="9"/>
        <color indexed="8"/>
        <rFont val="宋体"/>
        <charset val="134"/>
      </rPr>
      <t>卫生健康支出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</si>
  <si>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</si>
  <si>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行政单位医疗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</si>
  <si>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</t>
    </r>
  </si>
  <si>
    <r>
      <rPr>
        <sz val="9"/>
        <color indexed="8"/>
        <rFont val="宋体"/>
        <charset val="134"/>
      </rPr>
      <t>住房保障支出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</si>
  <si>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住房改革支出</t>
    </r>
  </si>
  <si>
    <r>
      <rPr>
        <sz val="9"/>
        <color indexed="8"/>
        <rFont val="Arial"/>
        <charset val="134"/>
      </rPr>
      <t xml:space="preserve">    </t>
    </r>
    <r>
      <rPr>
        <sz val="9"/>
        <rFont val="宋体"/>
        <charset val="134"/>
      </rPr>
      <t>住房公积金</t>
    </r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</si>
  <si>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</si>
  <si>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</si>
  <si>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</si>
  <si>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</si>
  <si>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</si>
  <si>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</si>
  <si>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</si>
  <si>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工资福利支出</t>
    </r>
  </si>
  <si>
    <t xml:space="preserve">  301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</si>
  <si>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基本工资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</si>
  <si>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津贴补贴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</si>
  <si>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奖金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</si>
  <si>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</t>
    </r>
  </si>
  <si>
    <t>09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</si>
  <si>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职业年金缴费</t>
    </r>
  </si>
  <si>
    <t>10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</si>
  <si>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职工基本医疗保险缴费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</si>
  <si>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公务员医疗补助缴费</t>
    </r>
  </si>
  <si>
    <t>12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</si>
  <si>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其他社会保障缴费</t>
    </r>
  </si>
  <si>
    <t>13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</si>
  <si>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住房公积金</t>
    </r>
  </si>
  <si>
    <t>302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</si>
  <si>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商品和服务支出</t>
    </r>
  </si>
  <si>
    <t xml:space="preserve">  302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</si>
  <si>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办公费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</si>
  <si>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</si>
  <si>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电费</t>
    </r>
  </si>
  <si>
    <t>07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</si>
  <si>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邮电费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</si>
  <si>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差旅费</t>
    </r>
  </si>
  <si>
    <t xml:space="preserve">  培训费</t>
  </si>
  <si>
    <t>31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</si>
  <si>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公务用车运行维护费</t>
    </r>
  </si>
  <si>
    <t>303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</si>
  <si>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对个人和家庭的补助</t>
    </r>
  </si>
  <si>
    <t xml:space="preserve">  303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</si>
  <si>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生活补助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</si>
  <si>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医疗费补助</t>
    </r>
  </si>
  <si>
    <t>表3-2</t>
  </si>
  <si>
    <t>一般公共预算项目支出预算表</t>
  </si>
  <si>
    <t>单位名称（项目）</t>
  </si>
  <si>
    <t>空表说明：无此项内容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</si>
  <si>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</si>
  <si>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</si>
  <si>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</si>
  <si>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</si>
  <si>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</si>
  <si>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</si>
  <si>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</si>
  <si>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</si>
  <si>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</si>
  <si>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r>
      <rPr>
        <sz val="10"/>
        <color indexed="8"/>
        <rFont val="宋体"/>
        <charset val="134"/>
      </rPr>
      <t>合计</t>
    </r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</si>
  <si>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</si>
  <si>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</si>
  <si>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</si>
  <si>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</si>
  <si>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</si>
  <si>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</si>
  <si>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</si>
  <si>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</si>
  <si>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2021年部门预算项目绩效目标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</si>
  <si>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</si>
  <si>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</si>
  <si>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</si>
  <si>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</si>
  <si>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</si>
  <si>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</si>
  <si>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</si>
  <si>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</si>
  <si>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</si>
  <si>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</si>
  <si>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</si>
  <si>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</si>
  <si>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</si>
  <si>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项目名称</t>
  </si>
  <si>
    <t>完成三级指标名称</t>
  </si>
  <si>
    <t>完成三级指标值</t>
  </si>
  <si>
    <t>效益三级指标名称</t>
  </si>
  <si>
    <t>效益三级指标值</t>
  </si>
  <si>
    <t>满意度三级指标名称</t>
  </si>
  <si>
    <t>满意度三级指标值</t>
  </si>
  <si>
    <t>部门整体支出绩效目标申报表</t>
  </si>
  <si>
    <t>（2021年度）</t>
  </si>
  <si>
    <t>年度
主要
任务</t>
  </si>
  <si>
    <t>任务名称</t>
  </si>
  <si>
    <t>主要内容</t>
  </si>
  <si>
    <t>预算金额（元）</t>
  </si>
  <si>
    <t>总额</t>
  </si>
  <si>
    <t>保证人员工资到位，机关正常运转。</t>
  </si>
  <si>
    <t>保证经费到位，机关正常运转。</t>
  </si>
  <si>
    <t>任务3</t>
  </si>
  <si>
    <t>任务4</t>
  </si>
  <si>
    <t>任务5</t>
  </si>
  <si>
    <t>金额合计</t>
  </si>
  <si>
    <t>年度
总体
目标</t>
  </si>
  <si>
    <t>坚定落实“保民生、保工资、保运转”重要要求，按照财政预算的编制原则，落实部门预算支出绩效目标，从绩效目标完成、效益、满意度等方面设置了绩效指标，综合反映绩效目标预期完成的数量、成本、时效、质量，预期达到的社会效益、经济效益、生态效益、可持续的积极财政政策等情况。</t>
  </si>
  <si>
    <t>年
度
绩
效
指
标</t>
  </si>
  <si>
    <t>一级指标</t>
  </si>
  <si>
    <t>二级指标</t>
  </si>
  <si>
    <t>指标值（包含数字及文字描述）</t>
  </si>
  <si>
    <t>完成指标</t>
  </si>
  <si>
    <t>数量指标</t>
  </si>
  <si>
    <t>指标1：</t>
  </si>
  <si>
    <t>人员经费按时足额到位</t>
  </si>
  <si>
    <t>保障在职人员7人、赡养人员1人经费按时足额到位</t>
  </si>
  <si>
    <t>指标2：</t>
  </si>
  <si>
    <t>机关正常运转，确保公用经费得到充分保证</t>
  </si>
  <si>
    <t>确保机构正常运转</t>
  </si>
  <si>
    <t>指标3：</t>
  </si>
  <si>
    <t>指标4：</t>
  </si>
  <si>
    <t>质量指标</t>
  </si>
  <si>
    <t>时效指标</t>
  </si>
  <si>
    <t>各项工作有序开展，资金按进度完成</t>
  </si>
  <si>
    <t>12月20日前完成100%支付</t>
  </si>
  <si>
    <t>成本指标</t>
  </si>
  <si>
    <t>经济效益
指标</t>
  </si>
  <si>
    <t>社会效益
指标</t>
  </si>
  <si>
    <t>群团工作有序开展、社会和谐稳定。</t>
  </si>
  <si>
    <t>保障全县工会工作开展</t>
  </si>
  <si>
    <t>生态效益
指标</t>
  </si>
  <si>
    <t>可持续影响
指标</t>
  </si>
  <si>
    <t>满意度
指标</t>
  </si>
  <si>
    <t>职工群众满意度提升</t>
  </si>
  <si>
    <t>满意度在95%以上</t>
  </si>
  <si>
    <t>县委县政府对群团工作满意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</si>
</sst>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#,###.00"/>
    <numFmt numFmtId="44" formatCode="_ &quot;￥&quot;* #,##0.00_ ;_ &quot;￥&quot;* \-#,##0.00_ ;_ &quot;￥&quot;* &quot;-&quot;??_ ;_ @_ "/>
    <numFmt numFmtId="177" formatCode="&quot;\&quot;#,##0.00_);\(&quot;\&quot;#,##0.00\)"/>
    <numFmt numFmtId="41" formatCode="_ * #,##0_ ;_ * \-#,##0_ ;_ * &quot;-&quot;_ ;_ @_ "/>
    <numFmt numFmtId="43" formatCode="_ * #,##0.00_ ;_ * \-#,##0.00_ ;_ * &quot;-&quot;??_ ;_ @_ "/>
    <numFmt numFmtId="178" formatCode="#,##0.0000"/>
  </numFmts>
  <fonts count="50">
    <font>
      <sz val="9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</font>
    <font>
      <b/>
      <sz val="18"/>
      <name val="黑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Arial"/>
      <charset val="134"/>
    </font>
    <font>
      <sz val="9"/>
      <color rgb="FF000000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  <scheme val="major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1" fontId="0" fillId="0" borderId="0"/>
    <xf numFmtId="42" fontId="32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2" fillId="16" borderId="45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3" borderId="43" applyNumberFormat="0" applyFon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0" borderId="4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8" fillId="19" borderId="49" applyNumberFormat="0" applyAlignment="0" applyProtection="0">
      <alignment vertical="center"/>
    </xf>
    <xf numFmtId="0" fontId="43" fillId="19" borderId="45" applyNumberFormat="0" applyAlignment="0" applyProtection="0">
      <alignment vertical="center"/>
    </xf>
    <xf numFmtId="0" fontId="39" fillId="10" borderId="44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47" fillId="0" borderId="47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" fillId="0" borderId="0"/>
  </cellStyleXfs>
  <cellXfs count="320">
    <xf numFmtId="1" fontId="0" fillId="0" borderId="0" xfId="0" applyNumberFormat="1" applyFont="1" applyFill="1"/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shrinkToFit="1"/>
    </xf>
    <xf numFmtId="0" fontId="6" fillId="0" borderId="1" xfId="49" applyFont="1" applyBorder="1" applyAlignment="1">
      <alignment horizontal="left" vertical="center" shrinkToFit="1"/>
    </xf>
    <xf numFmtId="43" fontId="7" fillId="0" borderId="1" xfId="49" applyNumberFormat="1" applyFont="1" applyBorder="1" applyAlignment="1">
      <alignment horizontal="left" vertical="center" shrinkToFit="1"/>
    </xf>
    <xf numFmtId="43" fontId="7" fillId="0" borderId="1" xfId="49" applyNumberFormat="1" applyFont="1" applyBorder="1" applyAlignment="1">
      <alignment horizontal="left" vertical="center" wrapText="1"/>
    </xf>
    <xf numFmtId="0" fontId="6" fillId="0" borderId="2" xfId="49" applyFont="1" applyBorder="1" applyAlignment="1">
      <alignment horizontal="left" vertical="center" wrapText="1"/>
    </xf>
    <xf numFmtId="0" fontId="6" fillId="0" borderId="3" xfId="49" applyFont="1" applyBorder="1" applyAlignment="1">
      <alignment horizontal="left" vertical="center" wrapText="1"/>
    </xf>
    <xf numFmtId="0" fontId="6" fillId="0" borderId="4" xfId="49" applyFont="1" applyBorder="1" applyAlignment="1">
      <alignment horizontal="left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1" fontId="6" fillId="0" borderId="2" xfId="0" applyFont="1" applyFill="1" applyBorder="1" applyAlignment="1">
      <alignment horizontal="center" vertical="center"/>
    </xf>
    <xf numFmtId="1" fontId="6" fillId="0" borderId="4" xfId="0" applyFont="1" applyFill="1" applyBorder="1" applyAlignment="1">
      <alignment horizontal="left" vertical="center"/>
    </xf>
    <xf numFmtId="1" fontId="6" fillId="0" borderId="1" xfId="0" applyFont="1" applyFill="1" applyBorder="1" applyAlignment="1">
      <alignment horizontal="left" vertical="center"/>
    </xf>
    <xf numFmtId="1" fontId="6" fillId="0" borderId="4" xfId="0" applyFont="1" applyFill="1" applyBorder="1" applyAlignment="1">
      <alignment horizontal="left" vertical="center" wrapText="1"/>
    </xf>
    <xf numFmtId="1" fontId="6" fillId="0" borderId="1" xfId="0" applyFont="1" applyFill="1" applyBorder="1" applyAlignment="1">
      <alignment horizontal="left" vertical="center" wrapText="1"/>
    </xf>
    <xf numFmtId="0" fontId="6" fillId="0" borderId="4" xfId="49" applyFont="1" applyBorder="1" applyAlignment="1">
      <alignment horizontal="left" vertical="center" wrapText="1"/>
    </xf>
    <xf numFmtId="1" fontId="6" fillId="0" borderId="2" xfId="0" applyFont="1" applyBorder="1" applyAlignment="1">
      <alignment vertical="center"/>
    </xf>
    <xf numFmtId="1" fontId="6" fillId="0" borderId="4" xfId="0" applyFont="1" applyBorder="1" applyAlignment="1">
      <alignment horizontal="left" vertical="center"/>
    </xf>
    <xf numFmtId="1" fontId="6" fillId="0" borderId="1" xfId="0" applyFont="1" applyBorder="1" applyAlignment="1">
      <alignment horizontal="left" vertical="center"/>
    </xf>
    <xf numFmtId="0" fontId="6" fillId="0" borderId="2" xfId="49" applyFont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1" fontId="6" fillId="0" borderId="3" xfId="0" applyFont="1" applyFill="1" applyBorder="1" applyAlignment="1">
      <alignment horizontal="left" vertical="center" wrapText="1"/>
    </xf>
    <xf numFmtId="1" fontId="6" fillId="0" borderId="4" xfId="0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6" fillId="0" borderId="4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7" xfId="49" applyFont="1" applyBorder="1" applyAlignment="1">
      <alignment horizontal="center" vertical="center" wrapText="1"/>
    </xf>
    <xf numFmtId="0" fontId="1" fillId="0" borderId="0" xfId="49" applyBorder="1" applyAlignment="1">
      <alignment vertical="center" wrapText="1"/>
    </xf>
    <xf numFmtId="1" fontId="0" fillId="0" borderId="0" xfId="0" applyFont="1"/>
    <xf numFmtId="49" fontId="8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Border="1" applyAlignment="1">
      <alignment horizontal="righ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1" fontId="8" fillId="0" borderId="8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/>
    <xf numFmtId="0" fontId="6" fillId="2" borderId="0" xfId="0" applyNumberFormat="1" applyFont="1" applyFill="1"/>
    <xf numFmtId="0" fontId="6" fillId="2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>
      <alignment horizontal="right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2" borderId="0" xfId="0" applyNumberFormat="1" applyFont="1" applyFill="1" applyAlignment="1" applyProtection="1">
      <alignment vertical="center" wrapText="1"/>
    </xf>
    <xf numFmtId="0" fontId="12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14" fillId="2" borderId="0" xfId="0" applyNumberFormat="1" applyFont="1" applyFill="1"/>
    <xf numFmtId="0" fontId="6" fillId="2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/>
    <xf numFmtId="0" fontId="6" fillId="0" borderId="2" xfId="0" applyNumberFormat="1" applyFont="1" applyFill="1" applyBorder="1" applyAlignment="1" applyProtection="1">
      <alignment horizontal="center" vertical="center" wrapText="1"/>
    </xf>
    <xf numFmtId="1" fontId="6" fillId="0" borderId="13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1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1" fontId="6" fillId="0" borderId="18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/>
    <xf numFmtId="0" fontId="16" fillId="0" borderId="0" xfId="0" applyNumberFormat="1" applyFont="1" applyFill="1" applyAlignment="1">
      <alignment horizontal="centerContinuous" vertical="center"/>
    </xf>
    <xf numFmtId="1" fontId="17" fillId="0" borderId="0" xfId="0" applyNumberFormat="1" applyFont="1" applyFill="1"/>
    <xf numFmtId="0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Continuous" vertical="center"/>
    </xf>
    <xf numFmtId="0" fontId="16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Alignment="1">
      <alignment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 applyProtection="1">
      <alignment horizontal="center" vertical="center" wrapText="1"/>
    </xf>
    <xf numFmtId="1" fontId="6" fillId="0" borderId="2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43" fontId="19" fillId="0" borderId="1" xfId="0" applyNumberFormat="1" applyFont="1" applyFill="1" applyBorder="1" applyAlignment="1">
      <alignment horizontal="center" vertical="center"/>
    </xf>
    <xf numFmtId="43" fontId="19" fillId="0" borderId="5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43" fontId="19" fillId="0" borderId="1" xfId="0" applyNumberFormat="1" applyFont="1" applyFill="1" applyBorder="1" applyAlignment="1">
      <alignment vertical="center"/>
    </xf>
    <xf numFmtId="0" fontId="6" fillId="0" borderId="21" xfId="0" applyNumberFormat="1" applyFont="1" applyFill="1" applyBorder="1" applyAlignment="1" applyProtection="1">
      <alignment horizontal="left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vertical="center" wrapText="1"/>
    </xf>
    <xf numFmtId="49" fontId="6" fillId="0" borderId="13" xfId="0" applyNumberFormat="1" applyFont="1" applyFill="1" applyBorder="1" applyAlignment="1" applyProtection="1">
      <alignment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3" fontId="6" fillId="0" borderId="22" xfId="0" applyNumberFormat="1" applyFont="1" applyBorder="1" applyAlignment="1" applyProtection="1">
      <alignment vertical="center" wrapText="1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6" fillId="0" borderId="16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1" fontId="6" fillId="0" borderId="5" xfId="0" applyNumberFormat="1" applyFont="1" applyFill="1" applyBorder="1" applyAlignment="1" applyProtection="1">
      <alignment horizontal="center" vertical="center"/>
    </xf>
    <xf numFmtId="0" fontId="6" fillId="0" borderId="23" xfId="0" applyNumberFormat="1" applyFont="1" applyFill="1" applyBorder="1" applyAlignment="1" applyProtection="1">
      <alignment horizontal="left" vertical="center" wrapText="1"/>
    </xf>
    <xf numFmtId="49" fontId="6" fillId="0" borderId="18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49" fontId="6" fillId="0" borderId="23" xfId="0" applyNumberFormat="1" applyFont="1" applyFill="1" applyBorder="1" applyAlignment="1" applyProtection="1">
      <alignment vertical="center" wrapText="1"/>
    </xf>
    <xf numFmtId="49" fontId="6" fillId="0" borderId="18" xfId="0" applyNumberFormat="1" applyFont="1" applyFill="1" applyBorder="1" applyAlignment="1" applyProtection="1">
      <alignment horizontal="left" vertical="center" wrapText="1"/>
    </xf>
    <xf numFmtId="43" fontId="7" fillId="0" borderId="24" xfId="0" applyNumberFormat="1" applyFont="1" applyBorder="1" applyAlignment="1" applyProtection="1">
      <alignment vertical="center" wrapText="1"/>
    </xf>
    <xf numFmtId="43" fontId="7" fillId="0" borderId="18" xfId="0" applyNumberFormat="1" applyFont="1" applyBorder="1" applyAlignment="1" applyProtection="1">
      <alignment vertical="center" wrapText="1"/>
    </xf>
    <xf numFmtId="43" fontId="7" fillId="0" borderId="1" xfId="0" applyNumberFormat="1" applyFont="1" applyBorder="1" applyAlignment="1" applyProtection="1">
      <alignment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1" fontId="19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/>
    <xf numFmtId="0" fontId="6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49" fontId="13" fillId="0" borderId="14" xfId="0" applyNumberFormat="1" applyFont="1" applyFill="1" applyBorder="1" applyAlignment="1" applyProtection="1">
      <alignment vertical="center" wrapText="1"/>
    </xf>
    <xf numFmtId="43" fontId="7" fillId="0" borderId="1" xfId="0" applyNumberFormat="1" applyFont="1" applyBorder="1" applyAlignment="1" applyProtection="1">
      <alignment horizontal="center" vertical="center" shrinkToFit="1"/>
    </xf>
    <xf numFmtId="43" fontId="7" fillId="0" borderId="11" xfId="0" applyNumberFormat="1" applyFont="1" applyBorder="1" applyAlignment="1" applyProtection="1">
      <alignment horizontal="center" vertical="center" shrinkToFit="1"/>
    </xf>
    <xf numFmtId="0" fontId="19" fillId="0" borderId="2" xfId="0" applyNumberFormat="1" applyFont="1" applyFill="1" applyBorder="1" applyAlignment="1">
      <alignment horizontal="left" vertical="center"/>
    </xf>
    <xf numFmtId="43" fontId="19" fillId="0" borderId="4" xfId="0" applyNumberFormat="1" applyFont="1" applyFill="1" applyBorder="1" applyAlignment="1">
      <alignment horizontal="center" vertical="center" shrinkToFit="1"/>
    </xf>
    <xf numFmtId="43" fontId="19" fillId="0" borderId="1" xfId="0" applyNumberFormat="1" applyFont="1" applyFill="1" applyBorder="1" applyAlignment="1">
      <alignment horizontal="center" vertical="center" shrinkToFit="1"/>
    </xf>
    <xf numFmtId="0" fontId="21" fillId="2" borderId="0" xfId="0" applyNumberFormat="1" applyFont="1" applyFill="1"/>
    <xf numFmtId="0" fontId="21" fillId="2" borderId="0" xfId="0" applyNumberFormat="1" applyFont="1" applyFill="1" applyAlignment="1">
      <alignment horizontal="left"/>
    </xf>
    <xf numFmtId="0" fontId="21" fillId="2" borderId="0" xfId="0" applyNumberFormat="1" applyFont="1" applyFill="1" applyBorder="1"/>
    <xf numFmtId="0" fontId="21" fillId="2" borderId="0" xfId="0" applyNumberFormat="1" applyFont="1" applyFill="1" applyBorder="1" applyAlignment="1">
      <alignment horizontal="left"/>
    </xf>
    <xf numFmtId="43" fontId="7" fillId="0" borderId="10" xfId="0" applyNumberFormat="1" applyFont="1" applyBorder="1" applyAlignment="1" applyProtection="1">
      <alignment horizontal="center" vertical="center" shrinkToFit="1"/>
    </xf>
    <xf numFmtId="43" fontId="19" fillId="0" borderId="3" xfId="0" applyNumberFormat="1" applyFont="1" applyFill="1" applyBorder="1" applyAlignment="1">
      <alignment horizontal="center" vertical="center" shrinkToFit="1"/>
    </xf>
    <xf numFmtId="43" fontId="19" fillId="0" borderId="2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/>
    <xf numFmtId="0" fontId="0" fillId="2" borderId="8" xfId="0" applyNumberFormat="1" applyFon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3" fontId="7" fillId="0" borderId="11" xfId="0" applyNumberFormat="1" applyFont="1" applyBorder="1" applyAlignment="1" applyProtection="1">
      <alignment horizontal="center" vertical="center" wrapText="1"/>
    </xf>
    <xf numFmtId="43" fontId="19" fillId="0" borderId="4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3" fontId="19" fillId="0" borderId="1" xfId="0" applyNumberFormat="1" applyFont="1" applyFill="1" applyBorder="1" applyAlignment="1">
      <alignment vertical="center" shrinkToFi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/>
    <xf numFmtId="0" fontId="8" fillId="0" borderId="0" xfId="0" applyNumberFormat="1" applyFont="1" applyFill="1" applyBorder="1" applyAlignment="1" applyProtection="1">
      <alignment horizontal="left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 applyProtection="1">
      <alignment horizontal="center" vertical="center"/>
    </xf>
    <xf numFmtId="4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  <xf numFmtId="43" fontId="22" fillId="0" borderId="25" xfId="0" applyNumberFormat="1" applyFont="1" applyBorder="1" applyAlignment="1" applyProtection="1">
      <alignment vertical="center" wrapText="1"/>
    </xf>
    <xf numFmtId="0" fontId="6" fillId="0" borderId="3" xfId="0" applyNumberFormat="1" applyFont="1" applyFill="1" applyBorder="1" applyAlignment="1">
      <alignment vertical="center"/>
    </xf>
    <xf numFmtId="3" fontId="8" fillId="0" borderId="25" xfId="0" applyNumberFormat="1" applyFont="1" applyBorder="1" applyAlignment="1" applyProtection="1">
      <alignment vertical="center" wrapText="1"/>
    </xf>
    <xf numFmtId="43" fontId="22" fillId="0" borderId="8" xfId="0" applyNumberFormat="1" applyFont="1" applyBorder="1" applyAlignment="1">
      <alignment vertical="center" wrapText="1"/>
    </xf>
    <xf numFmtId="176" fontId="8" fillId="0" borderId="23" xfId="0" applyNumberFormat="1" applyFont="1" applyBorder="1" applyAlignment="1" applyProtection="1">
      <alignment vertical="center" wrapText="1"/>
    </xf>
    <xf numFmtId="43" fontId="22" fillId="0" borderId="26" xfId="0" applyNumberFormat="1" applyFont="1" applyBorder="1" applyAlignment="1" applyProtection="1">
      <alignment vertical="center" wrapText="1"/>
    </xf>
    <xf numFmtId="3" fontId="8" fillId="0" borderId="26" xfId="0" applyNumberFormat="1" applyFont="1" applyBorder="1" applyAlignment="1" applyProtection="1">
      <alignment vertical="center" wrapText="1"/>
    </xf>
    <xf numFmtId="43" fontId="22" fillId="0" borderId="27" xfId="0" applyNumberFormat="1" applyFont="1" applyBorder="1" applyAlignment="1" applyProtection="1">
      <alignment vertical="center" wrapText="1"/>
    </xf>
    <xf numFmtId="43" fontId="22" fillId="0" borderId="28" xfId="0" applyNumberFormat="1" applyFont="1" applyBorder="1" applyAlignment="1" applyProtection="1">
      <alignment vertical="center" wrapText="1"/>
    </xf>
    <xf numFmtId="1" fontId="8" fillId="0" borderId="2" xfId="0" applyNumberFormat="1" applyFont="1" applyFill="1" applyBorder="1" applyAlignment="1">
      <alignment vertical="center"/>
    </xf>
    <xf numFmtId="43" fontId="22" fillId="0" borderId="29" xfId="0" applyNumberFormat="1" applyFont="1" applyBorder="1" applyAlignment="1" applyProtection="1">
      <alignment vertical="center" wrapText="1"/>
    </xf>
    <xf numFmtId="43" fontId="22" fillId="0" borderId="30" xfId="0" applyNumberFormat="1" applyFont="1" applyBorder="1" applyAlignment="1" applyProtection="1">
      <alignment vertical="center" wrapText="1"/>
    </xf>
    <xf numFmtId="3" fontId="8" fillId="0" borderId="30" xfId="0" applyNumberFormat="1" applyFont="1" applyBorder="1" applyAlignment="1" applyProtection="1">
      <alignment vertical="center" wrapText="1"/>
    </xf>
    <xf numFmtId="176" fontId="8" fillId="0" borderId="31" xfId="0" applyNumberFormat="1" applyFont="1" applyBorder="1" applyAlignment="1" applyProtection="1">
      <alignment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3" fontId="22" fillId="0" borderId="27" xfId="0" applyNumberFormat="1" applyFont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43" fontId="22" fillId="0" borderId="28" xfId="0" applyNumberFormat="1" applyFont="1" applyBorder="1" applyAlignment="1">
      <alignment vertical="center" wrapText="1"/>
    </xf>
    <xf numFmtId="3" fontId="8" fillId="0" borderId="28" xfId="0" applyNumberFormat="1" applyFont="1" applyBorder="1" applyAlignment="1">
      <alignment vertical="center" wrapText="1"/>
    </xf>
    <xf numFmtId="176" fontId="8" fillId="0" borderId="19" xfId="0" applyNumberFormat="1" applyFont="1" applyBorder="1" applyAlignment="1">
      <alignment vertical="center" wrapText="1"/>
    </xf>
    <xf numFmtId="176" fontId="8" fillId="0" borderId="32" xfId="0" applyNumberFormat="1" applyFont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/>
    </xf>
    <xf numFmtId="3" fontId="8" fillId="0" borderId="27" xfId="0" applyNumberFormat="1" applyFont="1" applyBorder="1" applyAlignment="1" applyProtection="1">
      <alignment vertical="center" wrapText="1"/>
    </xf>
    <xf numFmtId="176" fontId="8" fillId="0" borderId="3" xfId="0" applyNumberFormat="1" applyFont="1" applyBorder="1" applyAlignment="1" applyProtection="1">
      <alignment vertical="center" wrapText="1"/>
    </xf>
    <xf numFmtId="176" fontId="8" fillId="0" borderId="33" xfId="0" applyNumberFormat="1" applyFont="1" applyBorder="1" applyAlignment="1" applyProtection="1">
      <alignment vertical="center" wrapText="1"/>
    </xf>
    <xf numFmtId="43" fontId="22" fillId="0" borderId="27" xfId="0" applyNumberFormat="1" applyFont="1" applyBorder="1" applyAlignment="1">
      <alignment horizontal="right" vertical="center" wrapText="1"/>
    </xf>
    <xf numFmtId="43" fontId="22" fillId="0" borderId="29" xfId="0" applyNumberFormat="1" applyFont="1" applyBorder="1" applyAlignment="1">
      <alignment vertical="center" wrapText="1"/>
    </xf>
    <xf numFmtId="3" fontId="8" fillId="0" borderId="29" xfId="0" applyNumberFormat="1" applyFont="1" applyBorder="1" applyAlignment="1">
      <alignment vertical="center" wrapText="1"/>
    </xf>
    <xf numFmtId="176" fontId="8" fillId="0" borderId="17" xfId="0" applyNumberFormat="1" applyFont="1" applyBorder="1" applyAlignment="1">
      <alignment vertical="center" wrapText="1"/>
    </xf>
    <xf numFmtId="176" fontId="8" fillId="0" borderId="34" xfId="0" applyNumberFormat="1" applyFont="1" applyBorder="1" applyAlignment="1">
      <alignment vertical="center" wrapText="1"/>
    </xf>
    <xf numFmtId="43" fontId="22" fillId="0" borderId="30" xfId="0" applyNumberFormat="1" applyFont="1" applyBorder="1" applyAlignment="1">
      <alignment horizontal="right" vertical="center" wrapText="1"/>
    </xf>
    <xf numFmtId="43" fontId="22" fillId="0" borderId="30" xfId="0" applyNumberFormat="1" applyFont="1" applyBorder="1" applyAlignment="1">
      <alignment vertical="center" wrapText="1"/>
    </xf>
    <xf numFmtId="3" fontId="8" fillId="0" borderId="30" xfId="0" applyNumberFormat="1" applyFont="1" applyBorder="1" applyAlignment="1">
      <alignment vertical="center" wrapText="1"/>
    </xf>
    <xf numFmtId="176" fontId="8" fillId="0" borderId="35" xfId="0" applyNumberFormat="1" applyFont="1" applyBorder="1" applyAlignment="1">
      <alignment vertical="center" wrapText="1"/>
    </xf>
    <xf numFmtId="176" fontId="8" fillId="0" borderId="36" xfId="0" applyNumberFormat="1" applyFont="1" applyBorder="1" applyAlignment="1">
      <alignment vertical="center" wrapText="1"/>
    </xf>
    <xf numFmtId="0" fontId="1" fillId="0" borderId="0" xfId="0" applyNumberFormat="1" applyFont="1" applyFill="1" applyAlignment="1">
      <alignment horizontal="center"/>
    </xf>
    <xf numFmtId="0" fontId="23" fillId="0" borderId="0" xfId="0" applyNumberFormat="1" applyFont="1" applyFill="1"/>
    <xf numFmtId="0" fontId="21" fillId="0" borderId="0" xfId="0" applyNumberFormat="1" applyFont="1" applyFill="1" applyAlignment="1">
      <alignment horizontal="center"/>
    </xf>
    <xf numFmtId="1" fontId="1" fillId="0" borderId="0" xfId="0" applyNumberFormat="1" applyFont="1" applyFill="1"/>
    <xf numFmtId="0" fontId="8" fillId="2" borderId="0" xfId="0" applyNumberFormat="1" applyFont="1" applyFill="1"/>
    <xf numFmtId="0" fontId="8" fillId="2" borderId="0" xfId="0" applyNumberFormat="1" applyFont="1" applyFill="1" applyAlignment="1"/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21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0" fontId="15" fillId="2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/>
    <xf numFmtId="0" fontId="18" fillId="2" borderId="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center" vertical="center"/>
    </xf>
    <xf numFmtId="0" fontId="15" fillId="2" borderId="0" xfId="0" applyNumberFormat="1" applyFont="1" applyFill="1"/>
    <xf numFmtId="0" fontId="8" fillId="2" borderId="0" xfId="0" applyNumberFormat="1" applyFont="1" applyFill="1" applyAlignment="1" applyProtection="1">
      <alignment vertical="center"/>
    </xf>
    <xf numFmtId="0" fontId="8" fillId="2" borderId="0" xfId="0" applyNumberFormat="1" applyFont="1" applyFill="1" applyAlignment="1">
      <alignment horizontal="right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6" fillId="0" borderId="37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3" fontId="7" fillId="0" borderId="38" xfId="0" applyNumberFormat="1" applyFont="1" applyBorder="1" applyAlignment="1" applyProtection="1">
      <alignment vertical="center" wrapText="1"/>
    </xf>
    <xf numFmtId="3" fontId="6" fillId="0" borderId="38" xfId="0" applyNumberFormat="1" applyFont="1" applyBorder="1" applyAlignment="1" applyProtection="1">
      <alignment vertical="center" wrapText="1"/>
    </xf>
    <xf numFmtId="0" fontId="0" fillId="0" borderId="1" xfId="0" applyNumberFormat="1" applyFont="1" applyFill="1" applyBorder="1"/>
    <xf numFmtId="43" fontId="19" fillId="0" borderId="1" xfId="0" applyNumberFormat="1" applyFont="1" applyFill="1" applyBorder="1"/>
    <xf numFmtId="0" fontId="0" fillId="2" borderId="1" xfId="0" applyNumberFormat="1" applyFont="1" applyFill="1" applyBorder="1"/>
    <xf numFmtId="49" fontId="7" fillId="0" borderId="39" xfId="0" applyNumberFormat="1" applyFont="1" applyFill="1" applyBorder="1" applyAlignment="1" applyProtection="1">
      <alignment horizontal="center" vertical="center" wrapText="1"/>
    </xf>
    <xf numFmtId="49" fontId="6" fillId="0" borderId="39" xfId="0" applyNumberFormat="1" applyFont="1" applyFill="1" applyBorder="1" applyAlignment="1" applyProtection="1">
      <alignment vertical="center" wrapText="1"/>
    </xf>
    <xf numFmtId="43" fontId="7" fillId="0" borderId="40" xfId="0" applyNumberFormat="1" applyFont="1" applyBorder="1" applyAlignment="1" applyProtection="1">
      <alignment vertical="center" wrapText="1"/>
    </xf>
    <xf numFmtId="0" fontId="0" fillId="2" borderId="39" xfId="0" applyNumberFormat="1" applyFont="1" applyFill="1" applyBorder="1"/>
    <xf numFmtId="43" fontId="19" fillId="0" borderId="39" xfId="0" applyNumberFormat="1" applyFont="1" applyFill="1" applyBorder="1"/>
    <xf numFmtId="0" fontId="0" fillId="0" borderId="0" xfId="0" applyNumberFormat="1" applyFont="1" applyFill="1" applyBorder="1"/>
    <xf numFmtId="0" fontId="24" fillId="2" borderId="0" xfId="0" applyNumberFormat="1" applyFont="1" applyFill="1" applyBorder="1"/>
    <xf numFmtId="0" fontId="6" fillId="2" borderId="2" xfId="0" applyNumberFormat="1" applyFont="1" applyFill="1" applyBorder="1" applyAlignment="1" applyProtection="1">
      <alignment horizontal="center" vertical="center" wrapText="1"/>
    </xf>
    <xf numFmtId="1" fontId="0" fillId="0" borderId="14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28" xfId="0" applyNumberFormat="1" applyFont="1" applyFill="1" applyBorder="1" applyAlignment="1" applyProtection="1">
      <alignment horizontal="center" vertical="center" wrapText="1"/>
    </xf>
    <xf numFmtId="177" fontId="6" fillId="0" borderId="12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177" fontId="6" fillId="0" borderId="23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center" vertical="center" wrapText="1"/>
    </xf>
    <xf numFmtId="3" fontId="6" fillId="0" borderId="41" xfId="0" applyNumberFormat="1" applyFont="1" applyBorder="1" applyAlignment="1" applyProtection="1">
      <alignment vertical="center" wrapText="1"/>
    </xf>
    <xf numFmtId="3" fontId="6" fillId="0" borderId="39" xfId="0" applyNumberFormat="1" applyFont="1" applyBorder="1" applyAlignment="1" applyProtection="1">
      <alignment vertical="center" wrapText="1"/>
    </xf>
    <xf numFmtId="3" fontId="6" fillId="0" borderId="10" xfId="0" applyNumberFormat="1" applyFont="1" applyBorder="1" applyAlignment="1" applyProtection="1">
      <alignment vertical="center" wrapText="1"/>
    </xf>
    <xf numFmtId="3" fontId="6" fillId="0" borderId="23" xfId="0" applyNumberFormat="1" applyFont="1" applyBorder="1" applyAlignment="1" applyProtection="1">
      <alignment vertical="center" wrapText="1"/>
    </xf>
    <xf numFmtId="1" fontId="0" fillId="0" borderId="16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/>
    </xf>
    <xf numFmtId="4" fontId="22" fillId="0" borderId="6" xfId="0" applyNumberFormat="1" applyFont="1" applyFill="1" applyBorder="1" applyAlignment="1" applyProtection="1">
      <alignment horizontal="center" vertical="center"/>
    </xf>
    <xf numFmtId="43" fontId="22" fillId="0" borderId="8" xfId="0" applyNumberFormat="1" applyFont="1" applyBorder="1" applyAlignment="1" applyProtection="1">
      <alignment vertical="center" wrapText="1"/>
    </xf>
    <xf numFmtId="1" fontId="25" fillId="0" borderId="0" xfId="0" applyNumberFormat="1" applyFont="1" applyFill="1"/>
    <xf numFmtId="176" fontId="23" fillId="0" borderId="10" xfId="0" applyNumberFormat="1" applyFont="1" applyBorder="1" applyAlignment="1"/>
    <xf numFmtId="176" fontId="21" fillId="0" borderId="0" xfId="0" applyNumberFormat="1" applyFont="1" applyBorder="1" applyAlignment="1"/>
    <xf numFmtId="1" fontId="26" fillId="0" borderId="0" xfId="0" applyNumberFormat="1" applyFont="1" applyFill="1"/>
    <xf numFmtId="178" fontId="27" fillId="0" borderId="0" xfId="0" applyNumberFormat="1" applyFont="1" applyFill="1" applyAlignment="1" applyProtection="1">
      <alignment horizontal="center" vertical="top"/>
    </xf>
    <xf numFmtId="1" fontId="28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29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6" sqref="A6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314" t="s">
        <v>0</v>
      </c>
    </row>
    <row r="3" ht="102" customHeight="1" spans="1:1">
      <c r="A3" s="315" t="s">
        <v>1</v>
      </c>
    </row>
    <row r="4" ht="107.25" customHeight="1" spans="1:1">
      <c r="A4" s="316" t="s">
        <v>2</v>
      </c>
    </row>
    <row r="5" ht="409.5" hidden="1" customHeight="1" spans="1:1">
      <c r="A5" s="317"/>
    </row>
    <row r="6" ht="29.25" customHeight="1" spans="1:1">
      <c r="A6" s="318"/>
    </row>
    <row r="7" ht="78" customHeight="1"/>
    <row r="8" ht="82.5" customHeight="1" spans="1:1">
      <c r="A8" s="319" t="s">
        <v>3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277777777778" right="0.590277777777778" top="0.590277777777778" bottom="0.590277777777778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5" workbookViewId="0">
      <selection activeCell="D6" sqref="D6:D25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200"/>
      <c r="B1" s="200"/>
      <c r="C1" s="200"/>
      <c r="D1" s="52" t="s">
        <v>4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</row>
    <row r="2" customHeight="1" spans="1:31">
      <c r="A2" s="49" t="s">
        <v>5</v>
      </c>
      <c r="B2" s="49"/>
      <c r="C2" s="49"/>
      <c r="D2" s="49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</row>
    <row r="3" customHeight="1" spans="1:31">
      <c r="A3" s="39" t="s">
        <v>6</v>
      </c>
      <c r="B3" s="201"/>
      <c r="C3" s="81"/>
      <c r="D3" s="52" t="s">
        <v>7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</row>
    <row r="4" ht="15" customHeight="1" spans="1:31">
      <c r="A4" s="202" t="s">
        <v>8</v>
      </c>
      <c r="B4" s="203"/>
      <c r="C4" s="202" t="s">
        <v>9</v>
      </c>
      <c r="D4" s="203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</row>
    <row r="5" ht="15" customHeight="1" spans="1:31">
      <c r="A5" s="205" t="s">
        <v>10</v>
      </c>
      <c r="B5" s="308" t="s">
        <v>11</v>
      </c>
      <c r="C5" s="205" t="s">
        <v>10</v>
      </c>
      <c r="D5" s="309" t="s">
        <v>11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</row>
    <row r="6" ht="15" customHeight="1" spans="1:31">
      <c r="A6" s="209" t="s">
        <v>12</v>
      </c>
      <c r="B6" s="310">
        <v>1403886</v>
      </c>
      <c r="C6" s="231" t="s">
        <v>13</v>
      </c>
      <c r="D6" s="310">
        <v>1025026</v>
      </c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</row>
    <row r="7" ht="15" customHeight="1" spans="1:31">
      <c r="A7" s="209" t="s">
        <v>14</v>
      </c>
      <c r="B7" s="310"/>
      <c r="C7" s="231" t="s">
        <v>15</v>
      </c>
      <c r="D7" s="310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</row>
    <row r="8" ht="15" customHeight="1" spans="1:31">
      <c r="A8" s="209" t="s">
        <v>16</v>
      </c>
      <c r="B8" s="310"/>
      <c r="C8" s="231" t="s">
        <v>17</v>
      </c>
      <c r="D8" s="310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</row>
    <row r="9" ht="15" customHeight="1" spans="1:31">
      <c r="A9" s="209" t="s">
        <v>18</v>
      </c>
      <c r="B9" s="310"/>
      <c r="C9" s="231" t="s">
        <v>19</v>
      </c>
      <c r="D9" s="310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</row>
    <row r="10" ht="15" customHeight="1" spans="1:31">
      <c r="A10" s="209" t="s">
        <v>20</v>
      </c>
      <c r="B10" s="310"/>
      <c r="C10" s="231" t="s">
        <v>21</v>
      </c>
      <c r="D10" s="310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</row>
    <row r="11" ht="15" customHeight="1" spans="1:31">
      <c r="A11" s="209" t="s">
        <v>22</v>
      </c>
      <c r="B11" s="310"/>
      <c r="C11" s="231" t="s">
        <v>23</v>
      </c>
      <c r="D11" s="310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</row>
    <row r="12" ht="15" customHeight="1" spans="1:31">
      <c r="A12" s="209"/>
      <c r="B12" s="310"/>
      <c r="C12" s="231" t="s">
        <v>24</v>
      </c>
      <c r="D12" s="310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</row>
    <row r="13" ht="15" customHeight="1" spans="1:31">
      <c r="A13" s="219"/>
      <c r="B13" s="310"/>
      <c r="C13" s="231" t="s">
        <v>25</v>
      </c>
      <c r="D13" s="310">
        <v>176948</v>
      </c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</row>
    <row r="14" ht="15" customHeight="1" spans="1:31">
      <c r="A14" s="219"/>
      <c r="B14" s="310"/>
      <c r="C14" s="231" t="s">
        <v>26</v>
      </c>
      <c r="D14" s="310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</row>
    <row r="15" ht="15" customHeight="1" spans="1:31">
      <c r="A15" s="219"/>
      <c r="B15" s="220"/>
      <c r="C15" s="231" t="s">
        <v>27</v>
      </c>
      <c r="D15" s="310">
        <v>86534</v>
      </c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</row>
    <row r="16" ht="15" customHeight="1" spans="1:31">
      <c r="A16" s="219"/>
      <c r="B16" s="217"/>
      <c r="C16" s="231" t="s">
        <v>28</v>
      </c>
      <c r="D16" s="310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</row>
    <row r="17" ht="15" customHeight="1" spans="1:31">
      <c r="A17" s="219"/>
      <c r="B17" s="217"/>
      <c r="C17" s="231" t="s">
        <v>29</v>
      </c>
      <c r="D17" s="310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</row>
    <row r="18" ht="15" customHeight="1" spans="1:31">
      <c r="A18" s="219"/>
      <c r="B18" s="217"/>
      <c r="C18" s="231" t="s">
        <v>30</v>
      </c>
      <c r="D18" s="310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</row>
    <row r="19" ht="15" customHeight="1" spans="1:31">
      <c r="A19" s="219"/>
      <c r="B19" s="217"/>
      <c r="C19" s="231" t="s">
        <v>31</v>
      </c>
      <c r="D19" s="310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</row>
    <row r="20" ht="15" customHeight="1" spans="1:31">
      <c r="A20" s="219"/>
      <c r="B20" s="217"/>
      <c r="C20" s="231" t="s">
        <v>32</v>
      </c>
      <c r="D20" s="310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</row>
    <row r="21" ht="15" customHeight="1" spans="1:31">
      <c r="A21" s="219"/>
      <c r="B21" s="217"/>
      <c r="C21" s="231" t="s">
        <v>33</v>
      </c>
      <c r="D21" s="310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</row>
    <row r="22" ht="15" customHeight="1" spans="1:31">
      <c r="A22" s="219"/>
      <c r="B22" s="217"/>
      <c r="C22" s="231" t="s">
        <v>34</v>
      </c>
      <c r="D22" s="310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</row>
    <row r="23" ht="15" customHeight="1" spans="1:31">
      <c r="A23" s="219"/>
      <c r="B23" s="217"/>
      <c r="C23" s="231" t="s">
        <v>35</v>
      </c>
      <c r="D23" s="310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</row>
    <row r="24" ht="15" customHeight="1" spans="1:31">
      <c r="A24" s="219"/>
      <c r="B24" s="217"/>
      <c r="C24" s="231" t="s">
        <v>36</v>
      </c>
      <c r="D24" s="310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</row>
    <row r="25" ht="15" customHeight="1" spans="1:31">
      <c r="A25" s="219"/>
      <c r="B25" s="217"/>
      <c r="C25" s="231" t="s">
        <v>37</v>
      </c>
      <c r="D25" s="310">
        <v>115378</v>
      </c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</row>
    <row r="26" ht="15" customHeight="1" spans="1:31">
      <c r="A26" s="209"/>
      <c r="B26" s="217"/>
      <c r="C26" s="231" t="s">
        <v>38</v>
      </c>
      <c r="D26" s="310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</row>
    <row r="27" ht="15" customHeight="1" spans="1:31">
      <c r="A27" s="209"/>
      <c r="B27" s="217"/>
      <c r="C27" s="231" t="s">
        <v>39</v>
      </c>
      <c r="D27" s="310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</row>
    <row r="28" ht="15" customHeight="1" spans="1:31">
      <c r="A28" s="209"/>
      <c r="B28" s="217"/>
      <c r="C28" s="231" t="s">
        <v>40</v>
      </c>
      <c r="D28" s="310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</row>
    <row r="29" ht="15" customHeight="1" spans="1:31">
      <c r="A29" s="209"/>
      <c r="B29" s="217"/>
      <c r="C29" s="231" t="s">
        <v>41</v>
      </c>
      <c r="D29" s="310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</row>
    <row r="30" ht="15" customHeight="1" spans="1:31">
      <c r="A30" s="209"/>
      <c r="B30" s="217"/>
      <c r="C30" s="231" t="s">
        <v>42</v>
      </c>
      <c r="D30" s="310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</row>
    <row r="31" ht="15" customHeight="1" spans="1:31">
      <c r="A31" s="209"/>
      <c r="B31" s="217"/>
      <c r="C31" s="231" t="s">
        <v>43</v>
      </c>
      <c r="D31" s="310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</row>
    <row r="32" ht="15" customHeight="1" spans="1:31">
      <c r="A32" s="209"/>
      <c r="B32" s="217"/>
      <c r="C32" s="231" t="s">
        <v>44</v>
      </c>
      <c r="D32" s="310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</row>
    <row r="33" ht="15" customHeight="1" spans="1:31">
      <c r="A33" s="209"/>
      <c r="B33" s="217"/>
      <c r="C33" s="231" t="s">
        <v>45</v>
      </c>
      <c r="D33" s="310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</row>
    <row r="34" ht="15" customHeight="1" spans="1:31">
      <c r="A34" s="209"/>
      <c r="B34" s="217"/>
      <c r="C34" s="231" t="s">
        <v>46</v>
      </c>
      <c r="D34" s="310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</row>
    <row r="35" ht="15" customHeight="1" spans="1:31">
      <c r="A35" s="209"/>
      <c r="B35" s="217"/>
      <c r="C35" s="231" t="s">
        <v>47</v>
      </c>
      <c r="D35" s="213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</row>
    <row r="36" ht="15" customHeight="1" spans="1:31">
      <c r="A36" s="224" t="s">
        <v>48</v>
      </c>
      <c r="B36" s="225">
        <f>SUM(B6:B34)</f>
        <v>1403886</v>
      </c>
      <c r="C36" s="226" t="s">
        <v>49</v>
      </c>
      <c r="D36" s="213">
        <f>SUM(D6:D34)</f>
        <v>1403886</v>
      </c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</row>
    <row r="37" ht="15" customHeight="1" spans="1:31">
      <c r="A37" s="209" t="s">
        <v>50</v>
      </c>
      <c r="B37" s="217"/>
      <c r="C37" s="231" t="s">
        <v>51</v>
      </c>
      <c r="D37" s="310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</row>
    <row r="38" ht="15" customHeight="1" spans="1:31">
      <c r="A38" s="209" t="s">
        <v>52</v>
      </c>
      <c r="B38" s="217" t="s">
        <v>53</v>
      </c>
      <c r="C38" s="231" t="s">
        <v>54</v>
      </c>
      <c r="D38" s="310"/>
      <c r="E38" s="248"/>
      <c r="F38" s="248"/>
      <c r="G38" s="311" t="s">
        <v>55</v>
      </c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</row>
    <row r="39" ht="15" customHeight="1" spans="1:31">
      <c r="A39" s="209"/>
      <c r="B39" s="217"/>
      <c r="C39" s="231" t="s">
        <v>56</v>
      </c>
      <c r="D39" s="310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</row>
    <row r="40" ht="15" customHeight="1" spans="1:31">
      <c r="A40" s="209"/>
      <c r="B40" s="235"/>
      <c r="C40" s="231"/>
      <c r="D40" s="213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</row>
    <row r="41" ht="15" customHeight="1" spans="1:31">
      <c r="A41" s="224" t="s">
        <v>57</v>
      </c>
      <c r="B41" s="240">
        <f>SUM(B36:B38)</f>
        <v>1403886</v>
      </c>
      <c r="C41" s="226" t="s">
        <v>58</v>
      </c>
      <c r="D41" s="213">
        <f>SUM(D36,D37,D39)</f>
        <v>1403886</v>
      </c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</row>
    <row r="42" customHeight="1" spans="1:31">
      <c r="A42" s="245"/>
      <c r="B42" s="312"/>
      <c r="C42" s="247"/>
      <c r="D42" s="313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</row>
    <row r="43" ht="11.25" spans="2:2">
      <c r="B43" s="78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showGridLines="0" showZeros="0" workbookViewId="0">
      <pane xSplit="1" ySplit="6" topLeftCell="B7" activePane="bottomRight" state="frozen"/>
      <selection/>
      <selection pane="topRight"/>
      <selection pane="bottomLeft"/>
      <selection pane="bottomRight" activeCell="H9" sqref="H9"/>
    </sheetView>
  </sheetViews>
  <sheetFormatPr defaultColWidth="9.16666666666667" defaultRowHeight="12.75" customHeight="1"/>
  <cols>
    <col min="1" max="1" width="9.5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8" width="15.5" customWidth="1"/>
    <col min="9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174"/>
      <c r="T1" s="188" t="s">
        <v>59</v>
      </c>
    </row>
    <row r="2" ht="20.1" customHeight="1" spans="1:20">
      <c r="A2" s="49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0.1" customHeight="1" spans="1:20">
      <c r="A3" s="39" t="s">
        <v>6</v>
      </c>
      <c r="B3" s="275"/>
      <c r="C3" s="275"/>
      <c r="D3" s="275"/>
      <c r="E3" s="50"/>
      <c r="F3" s="83"/>
      <c r="G3" s="83"/>
      <c r="H3" s="83"/>
      <c r="I3" s="83"/>
      <c r="J3" s="158"/>
      <c r="K3" s="158"/>
      <c r="L3" s="158"/>
      <c r="M3" s="158"/>
      <c r="N3" s="158"/>
      <c r="O3" s="158"/>
      <c r="P3" s="158"/>
      <c r="Q3" s="158"/>
      <c r="R3" s="158"/>
      <c r="S3" s="75"/>
      <c r="T3" s="52" t="s">
        <v>7</v>
      </c>
    </row>
    <row r="4" ht="20.1" customHeight="1" spans="1:20">
      <c r="A4" s="110" t="s">
        <v>61</v>
      </c>
      <c r="B4" s="111"/>
      <c r="C4" s="111"/>
      <c r="D4" s="111"/>
      <c r="E4" s="112"/>
      <c r="F4" s="139" t="s">
        <v>62</v>
      </c>
      <c r="G4" s="84" t="s">
        <v>63</v>
      </c>
      <c r="H4" s="184" t="s">
        <v>64</v>
      </c>
      <c r="I4" s="191"/>
      <c r="J4" s="185"/>
      <c r="K4" s="139" t="s">
        <v>65</v>
      </c>
      <c r="L4" s="60"/>
      <c r="M4" s="291" t="s">
        <v>66</v>
      </c>
      <c r="N4" s="292" t="s">
        <v>67</v>
      </c>
      <c r="O4" s="293"/>
      <c r="P4" s="293"/>
      <c r="Q4" s="293"/>
      <c r="R4" s="306"/>
      <c r="S4" s="139" t="s">
        <v>68</v>
      </c>
      <c r="T4" s="60" t="s">
        <v>69</v>
      </c>
    </row>
    <row r="5" ht="20.1" customHeight="1" spans="1:20">
      <c r="A5" s="110" t="s">
        <v>70</v>
      </c>
      <c r="B5" s="111"/>
      <c r="C5" s="112"/>
      <c r="D5" s="192" t="s">
        <v>71</v>
      </c>
      <c r="E5" s="86" t="s">
        <v>72</v>
      </c>
      <c r="F5" s="60"/>
      <c r="G5" s="84"/>
      <c r="H5" s="166" t="s">
        <v>64</v>
      </c>
      <c r="I5" s="166" t="s">
        <v>73</v>
      </c>
      <c r="J5" s="166" t="s">
        <v>74</v>
      </c>
      <c r="K5" s="294" t="s">
        <v>75</v>
      </c>
      <c r="L5" s="60" t="s">
        <v>76</v>
      </c>
      <c r="M5" s="295"/>
      <c r="N5" s="296" t="s">
        <v>77</v>
      </c>
      <c r="O5" s="296" t="s">
        <v>78</v>
      </c>
      <c r="P5" s="296" t="s">
        <v>79</v>
      </c>
      <c r="Q5" s="296" t="s">
        <v>80</v>
      </c>
      <c r="R5" s="296" t="s">
        <v>81</v>
      </c>
      <c r="S5" s="60"/>
      <c r="T5" s="60"/>
    </row>
    <row r="6" ht="19" customHeight="1" spans="1:20">
      <c r="A6" s="116" t="s">
        <v>82</v>
      </c>
      <c r="B6" s="115" t="s">
        <v>83</v>
      </c>
      <c r="C6" s="117" t="s">
        <v>84</v>
      </c>
      <c r="D6" s="91"/>
      <c r="E6" s="91"/>
      <c r="F6" s="93"/>
      <c r="G6" s="91"/>
      <c r="H6" s="276"/>
      <c r="I6" s="297"/>
      <c r="J6" s="297"/>
      <c r="K6" s="298"/>
      <c r="L6" s="93"/>
      <c r="M6" s="299"/>
      <c r="N6" s="93"/>
      <c r="O6" s="93"/>
      <c r="P6" s="93"/>
      <c r="Q6" s="93"/>
      <c r="R6" s="93"/>
      <c r="S6" s="93"/>
      <c r="T6" s="93"/>
    </row>
    <row r="7" ht="19" customHeight="1" spans="1:20">
      <c r="A7" s="262" t="s">
        <v>85</v>
      </c>
      <c r="B7" s="277"/>
      <c r="C7" s="277"/>
      <c r="D7" s="278" t="s">
        <v>86</v>
      </c>
      <c r="E7" s="277" t="s">
        <v>87</v>
      </c>
      <c r="F7" s="279">
        <f t="shared" ref="F7:F14" si="0">H7</f>
        <v>1403886</v>
      </c>
      <c r="G7" s="280"/>
      <c r="H7" s="279">
        <f>H8</f>
        <v>1403886</v>
      </c>
      <c r="I7" s="60"/>
      <c r="J7" s="60"/>
      <c r="K7" s="300"/>
      <c r="L7" s="91"/>
      <c r="M7" s="301"/>
      <c r="N7" s="93"/>
      <c r="O7" s="194"/>
      <c r="P7" s="91"/>
      <c r="Q7" s="91"/>
      <c r="R7" s="93"/>
      <c r="S7" s="307"/>
      <c r="T7" s="307"/>
    </row>
    <row r="8" ht="19" customHeight="1" spans="1:20">
      <c r="A8" s="262" t="s">
        <v>85</v>
      </c>
      <c r="B8" s="278" t="s">
        <v>88</v>
      </c>
      <c r="C8" s="278" t="s">
        <v>89</v>
      </c>
      <c r="D8" s="278" t="s">
        <v>86</v>
      </c>
      <c r="E8" s="277" t="s">
        <v>90</v>
      </c>
      <c r="F8" s="279">
        <f t="shared" si="0"/>
        <v>1403886</v>
      </c>
      <c r="G8" s="281"/>
      <c r="H8" s="282">
        <f>SUBTOTAL(9,H9:H15)</f>
        <v>1403886</v>
      </c>
      <c r="I8" s="60"/>
      <c r="J8" s="60"/>
      <c r="K8" s="300"/>
      <c r="L8" s="91"/>
      <c r="M8" s="301"/>
      <c r="N8" s="93"/>
      <c r="O8" s="194"/>
      <c r="P8" s="91"/>
      <c r="Q8" s="91"/>
      <c r="R8" s="93"/>
      <c r="S8" s="307"/>
      <c r="T8" s="307"/>
    </row>
    <row r="9" ht="19" customHeight="1" spans="1:20">
      <c r="A9" s="262" t="s">
        <v>85</v>
      </c>
      <c r="B9" s="278" t="s">
        <v>88</v>
      </c>
      <c r="C9" s="278" t="s">
        <v>91</v>
      </c>
      <c r="D9" s="278" t="s">
        <v>86</v>
      </c>
      <c r="E9" s="277" t="s">
        <v>92</v>
      </c>
      <c r="F9" s="279">
        <f t="shared" si="0"/>
        <v>1025026</v>
      </c>
      <c r="G9" s="281"/>
      <c r="H9" s="282">
        <v>1025026</v>
      </c>
      <c r="I9" s="60"/>
      <c r="J9" s="60"/>
      <c r="K9" s="300"/>
      <c r="L9" s="91"/>
      <c r="M9" s="301"/>
      <c r="N9" s="93"/>
      <c r="O9" s="194"/>
      <c r="P9" s="91"/>
      <c r="Q9" s="91"/>
      <c r="R9" s="93"/>
      <c r="S9" s="307"/>
      <c r="T9" s="307"/>
    </row>
    <row r="10" ht="19" customHeight="1" spans="1:20">
      <c r="A10" s="262" t="s">
        <v>93</v>
      </c>
      <c r="B10" s="278" t="s">
        <v>94</v>
      </c>
      <c r="C10" s="278" t="s">
        <v>94</v>
      </c>
      <c r="D10" s="278" t="s">
        <v>86</v>
      </c>
      <c r="E10" s="277" t="s">
        <v>95</v>
      </c>
      <c r="F10" s="279">
        <f t="shared" si="0"/>
        <v>117965</v>
      </c>
      <c r="G10" s="281"/>
      <c r="H10" s="282">
        <v>117965</v>
      </c>
      <c r="I10" s="60"/>
      <c r="J10" s="60"/>
      <c r="K10" s="300"/>
      <c r="L10" s="91"/>
      <c r="M10" s="301"/>
      <c r="N10" s="93"/>
      <c r="O10" s="194"/>
      <c r="P10" s="91"/>
      <c r="Q10" s="91"/>
      <c r="R10" s="93"/>
      <c r="S10" s="307"/>
      <c r="T10" s="307"/>
    </row>
    <row r="11" ht="19" customHeight="1" spans="1:20">
      <c r="A11" s="262" t="s">
        <v>93</v>
      </c>
      <c r="B11" s="278" t="s">
        <v>94</v>
      </c>
      <c r="C11" s="278" t="s">
        <v>96</v>
      </c>
      <c r="D11" s="278" t="s">
        <v>86</v>
      </c>
      <c r="E11" s="277" t="s">
        <v>97</v>
      </c>
      <c r="F11" s="279">
        <f t="shared" si="0"/>
        <v>58983</v>
      </c>
      <c r="G11" s="281"/>
      <c r="H11" s="282">
        <v>58983</v>
      </c>
      <c r="I11" s="60"/>
      <c r="J11" s="60"/>
      <c r="K11" s="300"/>
      <c r="L11" s="91"/>
      <c r="M11" s="301"/>
      <c r="N11" s="93"/>
      <c r="O11" s="194"/>
      <c r="P11" s="91"/>
      <c r="Q11" s="91"/>
      <c r="R11" s="93"/>
      <c r="S11" s="307"/>
      <c r="T11" s="307"/>
    </row>
    <row r="12" ht="19" customHeight="1" spans="1:20">
      <c r="A12" s="262" t="s">
        <v>98</v>
      </c>
      <c r="B12" s="278" t="s">
        <v>99</v>
      </c>
      <c r="C12" s="278" t="s">
        <v>91</v>
      </c>
      <c r="D12" s="278" t="s">
        <v>86</v>
      </c>
      <c r="E12" s="277" t="s">
        <v>100</v>
      </c>
      <c r="F12" s="279">
        <f t="shared" si="0"/>
        <v>67304</v>
      </c>
      <c r="G12" s="281"/>
      <c r="H12" s="282">
        <v>67304</v>
      </c>
      <c r="I12" s="60"/>
      <c r="J12" s="60"/>
      <c r="K12" s="300"/>
      <c r="L12" s="91"/>
      <c r="M12" s="301"/>
      <c r="N12" s="93"/>
      <c r="O12" s="194"/>
      <c r="P12" s="91"/>
      <c r="Q12" s="91"/>
      <c r="R12" s="93"/>
      <c r="S12" s="307"/>
      <c r="T12" s="307"/>
    </row>
    <row r="13" ht="19" customHeight="1" spans="1:20">
      <c r="A13" s="262" t="s">
        <v>98</v>
      </c>
      <c r="B13" s="278" t="s">
        <v>99</v>
      </c>
      <c r="C13" s="278" t="s">
        <v>101</v>
      </c>
      <c r="D13" s="278" t="s">
        <v>86</v>
      </c>
      <c r="E13" s="277" t="s">
        <v>102</v>
      </c>
      <c r="F13" s="279">
        <f t="shared" si="0"/>
        <v>19230</v>
      </c>
      <c r="G13" s="281"/>
      <c r="H13" s="282">
        <v>19230</v>
      </c>
      <c r="I13" s="60"/>
      <c r="J13" s="60"/>
      <c r="K13" s="300"/>
      <c r="L13" s="91"/>
      <c r="M13" s="301"/>
      <c r="N13" s="93"/>
      <c r="O13" s="194"/>
      <c r="P13" s="91"/>
      <c r="Q13" s="91"/>
      <c r="R13" s="93"/>
      <c r="S13" s="307"/>
      <c r="T13" s="307"/>
    </row>
    <row r="14" ht="19" customHeight="1" spans="1:20">
      <c r="A14" s="262" t="s">
        <v>103</v>
      </c>
      <c r="B14" s="278" t="s">
        <v>104</v>
      </c>
      <c r="C14" s="278" t="s">
        <v>91</v>
      </c>
      <c r="D14" s="278" t="s">
        <v>86</v>
      </c>
      <c r="E14" s="277" t="s">
        <v>105</v>
      </c>
      <c r="F14" s="279">
        <f t="shared" si="0"/>
        <v>115378</v>
      </c>
      <c r="G14" s="283"/>
      <c r="H14" s="282">
        <v>115378</v>
      </c>
      <c r="I14" s="60"/>
      <c r="J14" s="60"/>
      <c r="K14" s="300"/>
      <c r="L14" s="91"/>
      <c r="M14" s="301"/>
      <c r="N14" s="93"/>
      <c r="O14" s="194"/>
      <c r="P14" s="91"/>
      <c r="Q14" s="91"/>
      <c r="R14" s="93"/>
      <c r="S14" s="307"/>
      <c r="T14" s="307"/>
    </row>
    <row r="15" ht="19" customHeight="1" spans="1:20">
      <c r="A15" s="284"/>
      <c r="B15" s="284"/>
      <c r="C15" s="284"/>
      <c r="D15" s="284"/>
      <c r="E15" s="285"/>
      <c r="F15" s="286"/>
      <c r="G15" s="287"/>
      <c r="H15" s="288"/>
      <c r="I15" s="302"/>
      <c r="J15" s="302"/>
      <c r="K15" s="303"/>
      <c r="L15" s="303" t="s">
        <v>89</v>
      </c>
      <c r="M15" s="303" t="s">
        <v>89</v>
      </c>
      <c r="N15" s="304" t="s">
        <v>89</v>
      </c>
      <c r="O15" s="305" t="s">
        <v>89</v>
      </c>
      <c r="P15" s="305"/>
      <c r="Q15" s="305"/>
      <c r="R15" s="305"/>
      <c r="S15" s="305" t="s">
        <v>89</v>
      </c>
      <c r="T15" s="305"/>
    </row>
    <row r="16" ht="20.1" customHeight="1" spans="1:20">
      <c r="A16" s="79"/>
      <c r="B16" s="289"/>
      <c r="C16" s="289"/>
      <c r="D16" s="79"/>
      <c r="E16" s="290"/>
      <c r="F16" s="79"/>
      <c r="G16" s="79"/>
      <c r="H16" s="79"/>
      <c r="I16" s="75"/>
      <c r="J16" s="75"/>
      <c r="K16" s="289"/>
      <c r="L16" s="79"/>
      <c r="M16" s="289"/>
      <c r="N16" s="289"/>
      <c r="O16" s="80"/>
      <c r="P16" s="80"/>
      <c r="Q16" s="80"/>
      <c r="R16" s="289"/>
      <c r="S16" s="79"/>
      <c r="T16" s="79"/>
    </row>
    <row r="17" ht="20.1" customHeight="1" spans="1:20">
      <c r="A17" s="79"/>
      <c r="B17" s="79"/>
      <c r="C17" s="79"/>
      <c r="D17" s="79"/>
      <c r="E17" s="79"/>
      <c r="F17" s="79"/>
      <c r="G17" s="79"/>
      <c r="H17" s="79"/>
      <c r="I17" s="75"/>
      <c r="J17" s="75"/>
      <c r="K17" s="289"/>
      <c r="L17" s="289"/>
      <c r="M17" s="289"/>
      <c r="N17" s="79"/>
      <c r="O17" s="80"/>
      <c r="P17" s="80"/>
      <c r="Q17" s="80"/>
      <c r="R17" s="289"/>
      <c r="S17" s="79"/>
      <c r="T17" s="79"/>
    </row>
    <row r="18" ht="20.1" customHeight="1" spans="1:20">
      <c r="A18" s="79"/>
      <c r="B18" s="79"/>
      <c r="C18" s="79"/>
      <c r="D18" s="79"/>
      <c r="E18" s="79"/>
      <c r="F18" s="79"/>
      <c r="G18" s="79"/>
      <c r="H18" s="79"/>
      <c r="I18" s="75"/>
      <c r="J18" s="75"/>
      <c r="K18" s="289"/>
      <c r="L18" s="289"/>
      <c r="M18" s="79"/>
      <c r="N18" s="79"/>
      <c r="O18" s="75"/>
      <c r="P18" s="80"/>
      <c r="Q18" s="80"/>
      <c r="R18" s="79"/>
      <c r="S18" s="79"/>
      <c r="T18" s="79"/>
    </row>
    <row r="19" ht="20.1" customHeight="1" spans="1:20">
      <c r="A19" s="79"/>
      <c r="B19" s="79"/>
      <c r="C19" s="79"/>
      <c r="D19" s="79"/>
      <c r="E19" s="79"/>
      <c r="F19" s="79"/>
      <c r="G19" s="79"/>
      <c r="H19" s="79"/>
      <c r="I19" s="75"/>
      <c r="J19" s="75"/>
      <c r="K19" s="79"/>
      <c r="L19" s="289"/>
      <c r="M19" s="79"/>
      <c r="N19" s="79"/>
      <c r="O19" s="75"/>
      <c r="P19" s="75"/>
      <c r="Q19" s="80"/>
      <c r="R19" s="79"/>
      <c r="S19" s="79"/>
      <c r="T19" s="79"/>
    </row>
    <row r="20" ht="20.1" customHeight="1" spans="1:20">
      <c r="A20" s="75"/>
      <c r="B20" s="75"/>
      <c r="C20" s="75"/>
      <c r="D20" s="75"/>
      <c r="E20" s="75"/>
      <c r="F20" s="75"/>
      <c r="G20" s="79"/>
      <c r="H20" s="79"/>
      <c r="I20" s="75"/>
      <c r="J20" s="75"/>
      <c r="K20" s="79"/>
      <c r="L20" s="289"/>
      <c r="M20" s="79"/>
      <c r="N20" s="79"/>
      <c r="O20" s="75"/>
      <c r="P20" s="75"/>
      <c r="Q20" s="75"/>
      <c r="R20" s="79"/>
      <c r="S20" s="79"/>
      <c r="T20" s="79"/>
    </row>
    <row r="21" ht="20.1" customHeight="1" spans="1:20">
      <c r="A21" s="77"/>
      <c r="B21" s="77"/>
      <c r="C21" s="77"/>
      <c r="D21" s="77"/>
      <c r="E21" s="77"/>
      <c r="F21" s="75"/>
      <c r="G21" s="79"/>
      <c r="H21" s="79"/>
      <c r="I21" s="75"/>
      <c r="J21" s="75"/>
      <c r="K21" s="79"/>
      <c r="L21" s="79"/>
      <c r="M21" s="79"/>
      <c r="N21" s="79"/>
      <c r="O21" s="75"/>
      <c r="P21" s="75"/>
      <c r="Q21" s="75"/>
      <c r="R21" s="79"/>
      <c r="S21" s="79"/>
      <c r="T21" s="79"/>
    </row>
    <row r="22" ht="20.1" customHeight="1" spans="1:20">
      <c r="A22" s="174"/>
      <c r="B22" s="174"/>
      <c r="C22" s="174"/>
      <c r="D22" s="174"/>
      <c r="E22" s="174"/>
      <c r="F22" s="174"/>
      <c r="G22" s="176"/>
      <c r="H22" s="176"/>
      <c r="I22" s="174"/>
      <c r="J22" s="174"/>
      <c r="K22" s="176"/>
      <c r="L22" s="176"/>
      <c r="M22" s="176"/>
      <c r="N22" s="181"/>
      <c r="O22" s="200"/>
      <c r="P22" s="174"/>
      <c r="Q22" s="174"/>
      <c r="R22" s="176"/>
      <c r="S22" s="176"/>
      <c r="T22" s="176"/>
    </row>
    <row r="23" ht="20.1" customHeight="1" spans="1:20">
      <c r="A23" s="176"/>
      <c r="B23" s="176"/>
      <c r="C23" s="176"/>
      <c r="D23" s="176"/>
      <c r="E23" s="176"/>
      <c r="F23" s="176"/>
      <c r="G23" s="176"/>
      <c r="H23" s="176"/>
      <c r="I23" s="174"/>
      <c r="J23" s="174"/>
      <c r="K23" s="176"/>
      <c r="L23" s="176"/>
      <c r="M23" s="176"/>
      <c r="N23" s="176"/>
      <c r="O23" s="174"/>
      <c r="P23" s="174"/>
      <c r="Q23" s="174"/>
      <c r="R23" s="176"/>
      <c r="S23" s="176"/>
      <c r="T23" s="176"/>
    </row>
    <row r="24" ht="20.1" customHeight="1" spans="1:20">
      <c r="A24" s="176"/>
      <c r="B24" s="176"/>
      <c r="C24" s="176"/>
      <c r="D24" s="176"/>
      <c r="E24" s="176"/>
      <c r="F24" s="176"/>
      <c r="G24" s="176"/>
      <c r="H24" s="176"/>
      <c r="I24" s="174"/>
      <c r="J24" s="174"/>
      <c r="K24" s="176"/>
      <c r="L24" s="176"/>
      <c r="M24" s="176"/>
      <c r="N24" s="176"/>
      <c r="O24" s="174"/>
      <c r="P24" s="174"/>
      <c r="Q24" s="174"/>
      <c r="R24" s="176"/>
      <c r="S24" s="176"/>
      <c r="T24" s="176"/>
    </row>
    <row r="25" ht="20.1" customHeight="1" spans="1:20">
      <c r="A25" s="176"/>
      <c r="B25" s="176"/>
      <c r="C25" s="176"/>
      <c r="D25" s="176"/>
      <c r="E25" s="176"/>
      <c r="F25" s="176"/>
      <c r="G25" s="176"/>
      <c r="H25" s="176"/>
      <c r="I25" s="174"/>
      <c r="J25" s="174"/>
      <c r="K25" s="176"/>
      <c r="L25" s="176"/>
      <c r="M25" s="176"/>
      <c r="N25" s="176"/>
      <c r="O25" s="174"/>
      <c r="P25" s="174"/>
      <c r="Q25" s="174"/>
      <c r="R25" s="176"/>
      <c r="S25" s="176"/>
      <c r="T25" s="176"/>
    </row>
    <row r="26" ht="20.1" customHeight="1" spans="1:20">
      <c r="A26" s="176"/>
      <c r="B26" s="176"/>
      <c r="C26" s="176"/>
      <c r="D26" s="176"/>
      <c r="E26" s="176"/>
      <c r="F26" s="176"/>
      <c r="G26" s="176"/>
      <c r="H26" s="176"/>
      <c r="I26" s="174"/>
      <c r="J26" s="174"/>
      <c r="K26" s="176"/>
      <c r="L26" s="176"/>
      <c r="M26" s="176"/>
      <c r="N26" s="176"/>
      <c r="O26" s="174"/>
      <c r="P26" s="174"/>
      <c r="Q26" s="174"/>
      <c r="R26" s="176"/>
      <c r="S26" s="176"/>
      <c r="T26" s="176"/>
    </row>
    <row r="27" ht="20.1" customHeight="1" spans="1:20">
      <c r="A27" s="176"/>
      <c r="B27" s="176"/>
      <c r="C27" s="176"/>
      <c r="D27" s="176"/>
      <c r="E27" s="176"/>
      <c r="F27" s="176"/>
      <c r="G27" s="176"/>
      <c r="H27" s="176"/>
      <c r="I27" s="174"/>
      <c r="J27" s="174"/>
      <c r="K27" s="176"/>
      <c r="L27" s="176"/>
      <c r="M27" s="176"/>
      <c r="N27" s="176"/>
      <c r="O27" s="174"/>
      <c r="P27" s="174"/>
      <c r="Q27" s="174"/>
      <c r="R27" s="176"/>
      <c r="S27" s="176"/>
      <c r="T27" s="176"/>
    </row>
    <row r="28" ht="20.1" customHeight="1" spans="1:20">
      <c r="A28" s="176"/>
      <c r="B28" s="176"/>
      <c r="C28" s="176"/>
      <c r="D28" s="176"/>
      <c r="E28" s="176"/>
      <c r="F28" s="176"/>
      <c r="G28" s="176"/>
      <c r="H28" s="176"/>
      <c r="I28" s="174"/>
      <c r="J28" s="174"/>
      <c r="K28" s="176"/>
      <c r="L28" s="176"/>
      <c r="M28" s="176"/>
      <c r="N28" s="176"/>
      <c r="O28" s="174"/>
      <c r="P28" s="174"/>
      <c r="Q28" s="174"/>
      <c r="R28" s="176"/>
      <c r="S28" s="176"/>
      <c r="T28" s="176"/>
    </row>
    <row r="29" ht="20.1" customHeight="1" spans="1:20">
      <c r="A29" s="176"/>
      <c r="B29" s="176"/>
      <c r="C29" s="176"/>
      <c r="D29" s="176"/>
      <c r="E29" s="176"/>
      <c r="F29" s="176"/>
      <c r="G29" s="176"/>
      <c r="H29" s="176"/>
      <c r="I29" s="174"/>
      <c r="J29" s="174"/>
      <c r="K29" s="176"/>
      <c r="L29" s="176"/>
      <c r="M29" s="176"/>
      <c r="N29" s="176"/>
      <c r="O29" s="174"/>
      <c r="P29" s="174"/>
      <c r="Q29" s="174"/>
      <c r="R29" s="176"/>
      <c r="S29" s="176"/>
      <c r="T29" s="176"/>
    </row>
    <row r="30" ht="20.1" customHeight="1" spans="1:20">
      <c r="A30" s="176"/>
      <c r="B30" s="176"/>
      <c r="C30" s="176"/>
      <c r="D30" s="176"/>
      <c r="E30" s="176"/>
      <c r="F30" s="176"/>
      <c r="G30" s="176"/>
      <c r="H30" s="176"/>
      <c r="I30" s="174"/>
      <c r="J30" s="174"/>
      <c r="K30" s="176"/>
      <c r="L30" s="176"/>
      <c r="M30" s="176"/>
      <c r="N30" s="176"/>
      <c r="O30" s="174"/>
      <c r="P30" s="174"/>
      <c r="Q30" s="174"/>
      <c r="R30" s="176"/>
      <c r="S30" s="176"/>
      <c r="T30" s="176"/>
    </row>
    <row r="31" ht="20.1" customHeight="1" spans="1:20">
      <c r="A31" s="176"/>
      <c r="B31" s="176"/>
      <c r="C31" s="176"/>
      <c r="D31" s="176"/>
      <c r="E31" s="176"/>
      <c r="F31" s="176"/>
      <c r="G31" s="176"/>
      <c r="H31" s="176"/>
      <c r="I31" s="174"/>
      <c r="J31" s="174"/>
      <c r="K31" s="176"/>
      <c r="L31" s="176"/>
      <c r="M31" s="176"/>
      <c r="N31" s="176"/>
      <c r="O31" s="174"/>
      <c r="P31" s="174"/>
      <c r="Q31" s="174"/>
      <c r="R31" s="176"/>
      <c r="S31" s="176"/>
      <c r="T31" s="176"/>
    </row>
    <row r="32" ht="20.1" customHeight="1" spans="1:20">
      <c r="A32" s="176"/>
      <c r="B32" s="176"/>
      <c r="C32" s="176"/>
      <c r="D32" s="176"/>
      <c r="E32" s="176"/>
      <c r="F32" s="176"/>
      <c r="G32" s="176"/>
      <c r="H32" s="176"/>
      <c r="I32" s="174"/>
      <c r="J32" s="174"/>
      <c r="K32" s="176"/>
      <c r="L32" s="176"/>
      <c r="M32" s="176"/>
      <c r="N32" s="176"/>
      <c r="O32" s="174"/>
      <c r="P32" s="174"/>
      <c r="Q32" s="174"/>
      <c r="R32" s="176"/>
      <c r="S32" s="176"/>
      <c r="T32" s="176"/>
    </row>
    <row r="33" ht="20.1" customHeight="1" spans="1:20">
      <c r="A33" s="176"/>
      <c r="B33" s="176"/>
      <c r="C33" s="176"/>
      <c r="D33" s="176"/>
      <c r="E33" s="176"/>
      <c r="F33" s="176"/>
      <c r="G33" s="176"/>
      <c r="H33" s="176"/>
      <c r="I33" s="174"/>
      <c r="J33" s="174"/>
      <c r="K33" s="176"/>
      <c r="L33" s="176"/>
      <c r="M33" s="176"/>
      <c r="N33" s="176"/>
      <c r="O33" s="174"/>
      <c r="P33" s="174"/>
      <c r="Q33" s="174"/>
      <c r="R33" s="176"/>
      <c r="S33" s="176"/>
      <c r="T33" s="176"/>
    </row>
    <row r="34" ht="20.1" customHeight="1" spans="1:20">
      <c r="A34" s="176"/>
      <c r="B34" s="176"/>
      <c r="C34" s="176"/>
      <c r="D34" s="176"/>
      <c r="E34" s="176"/>
      <c r="F34" s="176"/>
      <c r="G34" s="176"/>
      <c r="H34" s="176"/>
      <c r="I34" s="174"/>
      <c r="J34" s="174"/>
      <c r="K34" s="176"/>
      <c r="L34" s="176"/>
      <c r="M34" s="176"/>
      <c r="N34" s="176"/>
      <c r="O34" s="174"/>
      <c r="P34" s="174"/>
      <c r="Q34" s="174"/>
      <c r="R34" s="176"/>
      <c r="S34" s="176"/>
      <c r="T34" s="176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055555555556" right="0.393055555555556" top="0.786805555555556" bottom="0.393055555555556" header="0" footer="0"/>
  <pageSetup paperSize="9" scale="60" orientation="landscape" errors="blank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showZeros="0" workbookViewId="0">
      <selection activeCell="G9" sqref="G9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7.2555555555556" customWidth="1"/>
    <col min="11" max="12" width="10.6666666666667" customWidth="1"/>
  </cols>
  <sheetData>
    <row r="1" ht="20.1" customHeight="1" spans="1:10">
      <c r="A1" s="81"/>
      <c r="B1" s="249"/>
      <c r="C1" s="249"/>
      <c r="D1" s="249"/>
      <c r="E1" s="249"/>
      <c r="F1" s="249"/>
      <c r="G1" s="249"/>
      <c r="H1" s="249"/>
      <c r="I1" s="249"/>
      <c r="J1" s="273" t="s">
        <v>106</v>
      </c>
    </row>
    <row r="2" ht="20.1" customHeight="1" spans="1:10">
      <c r="A2" s="49" t="s">
        <v>107</v>
      </c>
      <c r="B2" s="49"/>
      <c r="C2" s="49"/>
      <c r="D2" s="49"/>
      <c r="E2" s="49"/>
      <c r="F2" s="49"/>
      <c r="G2" s="49"/>
      <c r="H2" s="49"/>
      <c r="I2" s="49"/>
      <c r="J2" s="49"/>
    </row>
    <row r="3" ht="20.1" customHeight="1" spans="1:12">
      <c r="A3" s="39" t="s">
        <v>6</v>
      </c>
      <c r="B3" s="201"/>
      <c r="C3" s="201"/>
      <c r="D3" s="201"/>
      <c r="E3" s="201"/>
      <c r="F3" s="250"/>
      <c r="G3" s="250"/>
      <c r="H3" s="250"/>
      <c r="I3" s="250"/>
      <c r="J3" s="52" t="s">
        <v>7</v>
      </c>
      <c r="K3" s="75"/>
      <c r="L3" s="75"/>
    </row>
    <row r="4" ht="20.1" customHeight="1" spans="1:12">
      <c r="A4" s="202" t="s">
        <v>61</v>
      </c>
      <c r="B4" s="204"/>
      <c r="C4" s="204"/>
      <c r="D4" s="204"/>
      <c r="E4" s="203"/>
      <c r="F4" s="251" t="s">
        <v>62</v>
      </c>
      <c r="G4" s="252" t="s">
        <v>108</v>
      </c>
      <c r="H4" s="253" t="s">
        <v>109</v>
      </c>
      <c r="I4" s="253" t="s">
        <v>110</v>
      </c>
      <c r="J4" s="258" t="s">
        <v>111</v>
      </c>
      <c r="K4" s="75"/>
      <c r="L4" s="75"/>
    </row>
    <row r="5" ht="19" customHeight="1" spans="1:12">
      <c r="A5" s="202" t="s">
        <v>70</v>
      </c>
      <c r="B5" s="204"/>
      <c r="C5" s="203"/>
      <c r="D5" s="254" t="s">
        <v>71</v>
      </c>
      <c r="E5" s="255" t="s">
        <v>112</v>
      </c>
      <c r="F5" s="252"/>
      <c r="G5" s="252"/>
      <c r="H5" s="253"/>
      <c r="I5" s="253"/>
      <c r="J5" s="258"/>
      <c r="K5" s="75"/>
      <c r="L5" s="75"/>
    </row>
    <row r="6" ht="19" customHeight="1" spans="1:12">
      <c r="A6" s="256" t="s">
        <v>82</v>
      </c>
      <c r="B6" s="256" t="s">
        <v>83</v>
      </c>
      <c r="C6" s="257" t="s">
        <v>84</v>
      </c>
      <c r="D6" s="258"/>
      <c r="E6" s="259"/>
      <c r="F6" s="260"/>
      <c r="G6" s="260"/>
      <c r="H6" s="261"/>
      <c r="I6" s="261"/>
      <c r="J6" s="274"/>
      <c r="K6" s="75"/>
      <c r="L6" s="75"/>
    </row>
    <row r="7" ht="19" customHeight="1" spans="1:12">
      <c r="A7" s="262" t="s">
        <v>85</v>
      </c>
      <c r="B7" s="263"/>
      <c r="C7" s="263"/>
      <c r="D7" s="262" t="s">
        <v>86</v>
      </c>
      <c r="E7" s="264" t="s">
        <v>87</v>
      </c>
      <c r="F7" s="150">
        <f>F8</f>
        <v>1403886</v>
      </c>
      <c r="G7" s="150">
        <f>G8</f>
        <v>1403886</v>
      </c>
      <c r="H7" s="258"/>
      <c r="I7" s="258"/>
      <c r="J7" s="258"/>
      <c r="K7" s="75"/>
      <c r="L7" s="75"/>
    </row>
    <row r="8" ht="19" customHeight="1" spans="1:12">
      <c r="A8" s="262" t="s">
        <v>85</v>
      </c>
      <c r="B8" s="262" t="s">
        <v>88</v>
      </c>
      <c r="C8" s="262" t="s">
        <v>89</v>
      </c>
      <c r="D8" s="262" t="s">
        <v>86</v>
      </c>
      <c r="E8" s="66" t="s">
        <v>90</v>
      </c>
      <c r="F8" s="150">
        <f t="shared" ref="F8:F14" si="0">G8+H8</f>
        <v>1403886</v>
      </c>
      <c r="G8" s="150">
        <f>SUBTOTAL(9,G9:G14)</f>
        <v>1403886</v>
      </c>
      <c r="H8" s="258"/>
      <c r="I8" s="258"/>
      <c r="J8" s="258"/>
      <c r="K8" s="75"/>
      <c r="L8" s="75"/>
    </row>
    <row r="9" ht="19" customHeight="1" spans="1:12">
      <c r="A9" s="262" t="s">
        <v>85</v>
      </c>
      <c r="B9" s="262" t="s">
        <v>88</v>
      </c>
      <c r="C9" s="262" t="s">
        <v>91</v>
      </c>
      <c r="D9" s="262" t="s">
        <v>86</v>
      </c>
      <c r="E9" s="66" t="s">
        <v>92</v>
      </c>
      <c r="F9" s="150">
        <f t="shared" si="0"/>
        <v>1025026</v>
      </c>
      <c r="G9" s="150">
        <v>1025026</v>
      </c>
      <c r="H9" s="258"/>
      <c r="I9" s="258"/>
      <c r="J9" s="258"/>
      <c r="K9" s="75"/>
      <c r="L9" s="75"/>
    </row>
    <row r="10" ht="19" customHeight="1" spans="1:12">
      <c r="A10" s="262" t="s">
        <v>93</v>
      </c>
      <c r="B10" s="262" t="s">
        <v>94</v>
      </c>
      <c r="C10" s="262" t="s">
        <v>94</v>
      </c>
      <c r="D10" s="262" t="s">
        <v>86</v>
      </c>
      <c r="E10" s="66" t="s">
        <v>95</v>
      </c>
      <c r="F10" s="150">
        <f t="shared" si="0"/>
        <v>117965</v>
      </c>
      <c r="G10" s="150">
        <v>117965</v>
      </c>
      <c r="H10" s="258"/>
      <c r="I10" s="258"/>
      <c r="J10" s="258"/>
      <c r="K10" s="75"/>
      <c r="L10" s="75"/>
    </row>
    <row r="11" ht="19" customHeight="1" spans="1:12">
      <c r="A11" s="262" t="s">
        <v>93</v>
      </c>
      <c r="B11" s="262" t="s">
        <v>94</v>
      </c>
      <c r="C11" s="262" t="s">
        <v>96</v>
      </c>
      <c r="D11" s="262" t="s">
        <v>86</v>
      </c>
      <c r="E11" s="66" t="s">
        <v>97</v>
      </c>
      <c r="F11" s="150">
        <f t="shared" si="0"/>
        <v>58983</v>
      </c>
      <c r="G11" s="150">
        <v>58983</v>
      </c>
      <c r="H11" s="258"/>
      <c r="I11" s="258"/>
      <c r="J11" s="258"/>
      <c r="K11" s="75"/>
      <c r="L11" s="75"/>
    </row>
    <row r="12" ht="19" customHeight="1" spans="1:12">
      <c r="A12" s="262" t="s">
        <v>98</v>
      </c>
      <c r="B12" s="262" t="s">
        <v>99</v>
      </c>
      <c r="C12" s="262" t="s">
        <v>91</v>
      </c>
      <c r="D12" s="262" t="s">
        <v>86</v>
      </c>
      <c r="E12" s="66" t="s">
        <v>100</v>
      </c>
      <c r="F12" s="150">
        <f t="shared" si="0"/>
        <v>67304</v>
      </c>
      <c r="G12" s="150">
        <v>67304</v>
      </c>
      <c r="H12" s="258"/>
      <c r="I12" s="258"/>
      <c r="J12" s="258"/>
      <c r="K12" s="75"/>
      <c r="L12" s="75"/>
    </row>
    <row r="13" ht="19" customHeight="1" spans="1:12">
      <c r="A13" s="262" t="s">
        <v>98</v>
      </c>
      <c r="B13" s="262" t="s">
        <v>99</v>
      </c>
      <c r="C13" s="262" t="s">
        <v>101</v>
      </c>
      <c r="D13" s="262" t="s">
        <v>86</v>
      </c>
      <c r="E13" s="66" t="s">
        <v>102</v>
      </c>
      <c r="F13" s="150">
        <f t="shared" si="0"/>
        <v>19230</v>
      </c>
      <c r="G13" s="150">
        <v>19230</v>
      </c>
      <c r="H13" s="258"/>
      <c r="I13" s="258"/>
      <c r="J13" s="258"/>
      <c r="K13" s="75"/>
      <c r="L13" s="75"/>
    </row>
    <row r="14" ht="19" customHeight="1" spans="1:12">
      <c r="A14" s="262" t="s">
        <v>103</v>
      </c>
      <c r="B14" s="262" t="s">
        <v>104</v>
      </c>
      <c r="C14" s="262" t="s">
        <v>91</v>
      </c>
      <c r="D14" s="262" t="s">
        <v>86</v>
      </c>
      <c r="E14" s="66" t="s">
        <v>105</v>
      </c>
      <c r="F14" s="150">
        <f t="shared" si="0"/>
        <v>115378</v>
      </c>
      <c r="G14" s="150">
        <v>115378</v>
      </c>
      <c r="H14" s="258"/>
      <c r="I14" s="258"/>
      <c r="J14" s="258"/>
      <c r="K14" s="75"/>
      <c r="L14" s="75"/>
    </row>
    <row r="15" ht="20.1" customHeight="1" spans="1:12">
      <c r="A15" s="265"/>
      <c r="B15" s="265"/>
      <c r="C15" s="265"/>
      <c r="D15" s="266"/>
      <c r="E15" s="267"/>
      <c r="F15" s="268"/>
      <c r="G15" s="268"/>
      <c r="H15" s="268"/>
      <c r="I15" s="268"/>
      <c r="J15" s="268"/>
      <c r="K15" s="79"/>
      <c r="L15" s="79"/>
    </row>
    <row r="16" ht="20.1" customHeight="1" spans="1:12">
      <c r="A16" s="265"/>
      <c r="B16" s="265"/>
      <c r="C16" s="265"/>
      <c r="D16" s="266"/>
      <c r="E16" s="269"/>
      <c r="F16" s="268"/>
      <c r="G16" s="268"/>
      <c r="H16" s="268"/>
      <c r="I16" s="268"/>
      <c r="J16" s="268"/>
      <c r="K16" s="79"/>
      <c r="L16" s="79"/>
    </row>
    <row r="17" ht="20.1" customHeight="1" spans="1:12">
      <c r="A17" s="265"/>
      <c r="B17" s="265"/>
      <c r="C17" s="265"/>
      <c r="D17" s="265"/>
      <c r="E17" s="269"/>
      <c r="F17" s="268"/>
      <c r="G17" s="268"/>
      <c r="H17" s="268"/>
      <c r="I17" s="268"/>
      <c r="J17" s="268"/>
      <c r="K17" s="79"/>
      <c r="L17" s="79"/>
    </row>
    <row r="18" ht="20.1" customHeight="1" spans="1:12">
      <c r="A18" s="265"/>
      <c r="B18" s="265"/>
      <c r="C18" s="265"/>
      <c r="D18" s="265"/>
      <c r="E18" s="269"/>
      <c r="F18" s="268"/>
      <c r="G18" s="268"/>
      <c r="H18" s="268"/>
      <c r="I18" s="268"/>
      <c r="J18" s="268"/>
      <c r="K18" s="79"/>
      <c r="L18" s="79"/>
    </row>
    <row r="19" ht="20.1" customHeight="1" spans="1:12">
      <c r="A19" s="270"/>
      <c r="B19" s="270"/>
      <c r="C19" s="270"/>
      <c r="D19" s="270"/>
      <c r="E19" s="270"/>
      <c r="F19" s="271"/>
      <c r="G19" s="268"/>
      <c r="H19" s="268"/>
      <c r="I19" s="268"/>
      <c r="J19" s="268"/>
      <c r="K19" s="79"/>
      <c r="L19" s="79"/>
    </row>
    <row r="20" ht="20.1" customHeight="1" spans="1:12">
      <c r="A20" s="272"/>
      <c r="B20" s="272"/>
      <c r="C20" s="272"/>
      <c r="D20" s="272"/>
      <c r="E20" s="272"/>
      <c r="F20" s="271"/>
      <c r="G20" s="268"/>
      <c r="H20" s="268"/>
      <c r="I20" s="268"/>
      <c r="J20" s="268"/>
      <c r="K20" s="79"/>
      <c r="L20" s="79"/>
    </row>
    <row r="21" ht="20.1" customHeight="1" spans="1:12">
      <c r="A21" s="174"/>
      <c r="B21" s="174"/>
      <c r="C21" s="174"/>
      <c r="D21" s="174"/>
      <c r="E21" s="174"/>
      <c r="F21" s="174"/>
      <c r="G21" s="176"/>
      <c r="H21" s="176"/>
      <c r="I21" s="176"/>
      <c r="J21" s="176"/>
      <c r="K21" s="78"/>
      <c r="L21" s="78"/>
    </row>
    <row r="22" ht="20.1" customHeight="1" spans="1:1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78"/>
      <c r="L22" s="78"/>
    </row>
    <row r="23" ht="20.1" customHeight="1" spans="1:1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78"/>
      <c r="L23" s="78"/>
    </row>
    <row r="24" ht="20.1" customHeight="1" spans="1:12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78"/>
      <c r="L24" s="78"/>
    </row>
    <row r="25" ht="20.1" customHeight="1" spans="1:12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78"/>
      <c r="L25" s="78"/>
    </row>
    <row r="26" ht="20.1" customHeight="1" spans="1:12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78"/>
      <c r="L26" s="78"/>
    </row>
    <row r="27" ht="20.1" customHeight="1" spans="1:12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78"/>
      <c r="L27" s="78"/>
    </row>
    <row r="28" ht="20.1" customHeight="1" spans="1:12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78"/>
      <c r="L28" s="78"/>
    </row>
    <row r="29" ht="20.1" customHeight="1" spans="1:12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78"/>
      <c r="L29" s="78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E7" sqref="E7"/>
    </sheetView>
  </sheetViews>
  <sheetFormatPr defaultColWidth="9.16666666666667" defaultRowHeight="20.25" customHeight="1"/>
  <cols>
    <col min="1" max="1" width="31.5" customWidth="1"/>
    <col min="2" max="2" width="17.2555555555556" customWidth="1"/>
    <col min="3" max="3" width="31.5" customWidth="1"/>
    <col min="4" max="8" width="17.2555555555556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200"/>
      <c r="B1" s="200"/>
      <c r="C1" s="200"/>
      <c r="D1" s="200"/>
      <c r="E1" s="200"/>
      <c r="F1" s="200"/>
      <c r="G1" s="200"/>
      <c r="H1" s="52" t="s">
        <v>113</v>
      </c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</row>
    <row r="2" customHeight="1" spans="1:34">
      <c r="A2" s="49" t="s">
        <v>114</v>
      </c>
      <c r="B2" s="49"/>
      <c r="C2" s="49"/>
      <c r="D2" s="49"/>
      <c r="E2" s="49"/>
      <c r="F2" s="49"/>
      <c r="G2" s="49"/>
      <c r="H2" s="49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</row>
    <row r="3" customHeight="1" spans="1:34">
      <c r="A3" s="39" t="s">
        <v>6</v>
      </c>
      <c r="B3" s="201"/>
      <c r="C3" s="81"/>
      <c r="D3" s="81"/>
      <c r="E3" s="81"/>
      <c r="F3" s="81"/>
      <c r="G3" s="81"/>
      <c r="H3" s="52" t="s">
        <v>7</v>
      </c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</row>
    <row r="4" customHeight="1" spans="1:34">
      <c r="A4" s="202" t="s">
        <v>8</v>
      </c>
      <c r="B4" s="203"/>
      <c r="C4" s="202" t="s">
        <v>9</v>
      </c>
      <c r="D4" s="204"/>
      <c r="E4" s="204"/>
      <c r="F4" s="204"/>
      <c r="G4" s="204"/>
      <c r="H4" s="203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</row>
    <row r="5" ht="34.5" customHeight="1" spans="1:34">
      <c r="A5" s="205" t="s">
        <v>10</v>
      </c>
      <c r="B5" s="206" t="s">
        <v>115</v>
      </c>
      <c r="C5" s="205" t="s">
        <v>10</v>
      </c>
      <c r="D5" s="206" t="s">
        <v>62</v>
      </c>
      <c r="E5" s="206" t="s">
        <v>116</v>
      </c>
      <c r="F5" s="207" t="s">
        <v>117</v>
      </c>
      <c r="G5" s="206" t="s">
        <v>118</v>
      </c>
      <c r="H5" s="208" t="s">
        <v>119</v>
      </c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</row>
    <row r="6" customHeight="1" spans="1:34">
      <c r="A6" s="209" t="s">
        <v>120</v>
      </c>
      <c r="B6" s="210">
        <f>SUM(B7:B9)</f>
        <v>1403886</v>
      </c>
      <c r="C6" s="211" t="s">
        <v>121</v>
      </c>
      <c r="D6" s="210">
        <f>SUM(E6,F6,G6,H6)</f>
        <v>1403886</v>
      </c>
      <c r="E6" s="210">
        <f>SUM(E7:E36)</f>
        <v>1403886</v>
      </c>
      <c r="F6" s="212">
        <f>SUM(F7:F36)</f>
        <v>0</v>
      </c>
      <c r="G6" s="212">
        <f>SUM(G7:G36)</f>
        <v>0</v>
      </c>
      <c r="H6" s="212">
        <f>SUM(H7:H36)</f>
        <v>0</v>
      </c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</row>
    <row r="7" customHeight="1" spans="1:34">
      <c r="A7" s="209" t="s">
        <v>122</v>
      </c>
      <c r="B7" s="210">
        <f>'1'!B6</f>
        <v>1403886</v>
      </c>
      <c r="C7" s="211" t="s">
        <v>123</v>
      </c>
      <c r="D7" s="213">
        <f t="shared" ref="D7:D37" si="0">SUM(E7:H7)</f>
        <v>1025026</v>
      </c>
      <c r="E7" s="210">
        <f>'1'!D6</f>
        <v>1025026</v>
      </c>
      <c r="F7" s="212"/>
      <c r="G7" s="214" t="s">
        <v>89</v>
      </c>
      <c r="H7" s="212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</row>
    <row r="8" customHeight="1" spans="1:34">
      <c r="A8" s="209" t="s">
        <v>124</v>
      </c>
      <c r="B8" s="215"/>
      <c r="C8" s="211" t="s">
        <v>125</v>
      </c>
      <c r="D8" s="213">
        <f t="shared" si="0"/>
        <v>0</v>
      </c>
      <c r="E8" s="215"/>
      <c r="F8" s="216"/>
      <c r="G8" s="214" t="s">
        <v>89</v>
      </c>
      <c r="H8" s="216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</row>
    <row r="9" customHeight="1" spans="1:34">
      <c r="A9" s="209" t="s">
        <v>126</v>
      </c>
      <c r="B9" s="217"/>
      <c r="C9" s="211" t="s">
        <v>127</v>
      </c>
      <c r="D9" s="213">
        <f t="shared" si="0"/>
        <v>0</v>
      </c>
      <c r="E9" s="215"/>
      <c r="F9" s="216"/>
      <c r="G9" s="214" t="s">
        <v>89</v>
      </c>
      <c r="H9" s="216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</row>
    <row r="10" customHeight="1" spans="1:34">
      <c r="A10" s="209" t="s">
        <v>128</v>
      </c>
      <c r="B10" s="218"/>
      <c r="C10" s="211" t="s">
        <v>129</v>
      </c>
      <c r="D10" s="213">
        <f t="shared" si="0"/>
        <v>0</v>
      </c>
      <c r="E10" s="215">
        <f>'1'!D9</f>
        <v>0</v>
      </c>
      <c r="F10" s="216"/>
      <c r="G10" s="214" t="s">
        <v>89</v>
      </c>
      <c r="H10" s="216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</row>
    <row r="11" customHeight="1" spans="1:34">
      <c r="A11" s="209" t="s">
        <v>122</v>
      </c>
      <c r="B11" s="215"/>
      <c r="C11" s="211" t="s">
        <v>130</v>
      </c>
      <c r="D11" s="213">
        <f t="shared" si="0"/>
        <v>0</v>
      </c>
      <c r="E11" s="215"/>
      <c r="F11" s="216"/>
      <c r="G11" s="214" t="s">
        <v>89</v>
      </c>
      <c r="H11" s="216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</row>
    <row r="12" customHeight="1" spans="1:34">
      <c r="A12" s="209" t="s">
        <v>124</v>
      </c>
      <c r="B12" s="215"/>
      <c r="C12" s="211" t="s">
        <v>131</v>
      </c>
      <c r="D12" s="213">
        <f t="shared" si="0"/>
        <v>0</v>
      </c>
      <c r="E12" s="215"/>
      <c r="F12" s="216"/>
      <c r="G12" s="214" t="s">
        <v>89</v>
      </c>
      <c r="H12" s="216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</row>
    <row r="13" customHeight="1" spans="1:34">
      <c r="A13" s="209" t="s">
        <v>126</v>
      </c>
      <c r="B13" s="215"/>
      <c r="C13" s="211" t="s">
        <v>132</v>
      </c>
      <c r="D13" s="213">
        <f t="shared" si="0"/>
        <v>0</v>
      </c>
      <c r="E13" s="215"/>
      <c r="F13" s="216"/>
      <c r="G13" s="214" t="s">
        <v>89</v>
      </c>
      <c r="H13" s="216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</row>
    <row r="14" customHeight="1" spans="1:34">
      <c r="A14" s="209" t="s">
        <v>133</v>
      </c>
      <c r="B14" s="217"/>
      <c r="C14" s="211" t="s">
        <v>134</v>
      </c>
      <c r="D14" s="213">
        <f t="shared" si="0"/>
        <v>176948</v>
      </c>
      <c r="E14" s="215">
        <f>'1'!D13</f>
        <v>176948</v>
      </c>
      <c r="F14" s="216"/>
      <c r="G14" s="214" t="s">
        <v>89</v>
      </c>
      <c r="H14" s="216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</row>
    <row r="15" customHeight="1" spans="1:34">
      <c r="A15" s="219"/>
      <c r="B15" s="220"/>
      <c r="C15" s="211" t="s">
        <v>135</v>
      </c>
      <c r="D15" s="213">
        <f t="shared" si="0"/>
        <v>0</v>
      </c>
      <c r="E15" s="215"/>
      <c r="F15" s="216"/>
      <c r="G15" s="214" t="s">
        <v>89</v>
      </c>
      <c r="H15" s="216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</row>
    <row r="16" customHeight="1" spans="1:34">
      <c r="A16" s="219"/>
      <c r="B16" s="217"/>
      <c r="C16" s="211" t="s">
        <v>136</v>
      </c>
      <c r="D16" s="213">
        <f t="shared" si="0"/>
        <v>86534</v>
      </c>
      <c r="E16" s="215">
        <f>'1'!D15</f>
        <v>86534</v>
      </c>
      <c r="F16" s="216"/>
      <c r="G16" s="214" t="s">
        <v>89</v>
      </c>
      <c r="H16" s="216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</row>
    <row r="17" customHeight="1" spans="1:34">
      <c r="A17" s="219"/>
      <c r="B17" s="217"/>
      <c r="C17" s="211" t="s">
        <v>137</v>
      </c>
      <c r="D17" s="213">
        <f t="shared" si="0"/>
        <v>0</v>
      </c>
      <c r="E17" s="215"/>
      <c r="F17" s="216"/>
      <c r="G17" s="214" t="s">
        <v>89</v>
      </c>
      <c r="H17" s="216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</row>
    <row r="18" customHeight="1" spans="1:34">
      <c r="A18" s="219"/>
      <c r="B18" s="217"/>
      <c r="C18" s="211" t="s">
        <v>138</v>
      </c>
      <c r="D18" s="213">
        <f t="shared" si="0"/>
        <v>0</v>
      </c>
      <c r="E18" s="215"/>
      <c r="F18" s="216"/>
      <c r="G18" s="214" t="s">
        <v>89</v>
      </c>
      <c r="H18" s="216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</row>
    <row r="19" customHeight="1" spans="1:34">
      <c r="A19" s="219"/>
      <c r="B19" s="217"/>
      <c r="C19" s="211" t="s">
        <v>139</v>
      </c>
      <c r="D19" s="213">
        <f t="shared" si="0"/>
        <v>0</v>
      </c>
      <c r="E19" s="215"/>
      <c r="F19" s="216"/>
      <c r="G19" s="214" t="s">
        <v>89</v>
      </c>
      <c r="H19" s="216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</row>
    <row r="20" customHeight="1" spans="1:34">
      <c r="A20" s="219"/>
      <c r="B20" s="217"/>
      <c r="C20" s="211" t="s">
        <v>140</v>
      </c>
      <c r="D20" s="213">
        <f t="shared" si="0"/>
        <v>0</v>
      </c>
      <c r="E20" s="215"/>
      <c r="F20" s="216"/>
      <c r="G20" s="214" t="s">
        <v>89</v>
      </c>
      <c r="H20" s="216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</row>
    <row r="21" customHeight="1" spans="1:34">
      <c r="A21" s="219"/>
      <c r="B21" s="217"/>
      <c r="C21" s="211" t="s">
        <v>141</v>
      </c>
      <c r="D21" s="213">
        <f t="shared" si="0"/>
        <v>0</v>
      </c>
      <c r="E21" s="215"/>
      <c r="F21" s="216"/>
      <c r="G21" s="214" t="s">
        <v>89</v>
      </c>
      <c r="H21" s="216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</row>
    <row r="22" customHeight="1" spans="1:34">
      <c r="A22" s="219"/>
      <c r="B22" s="217"/>
      <c r="C22" s="211" t="s">
        <v>142</v>
      </c>
      <c r="D22" s="213">
        <f t="shared" si="0"/>
        <v>0</v>
      </c>
      <c r="E22" s="215"/>
      <c r="F22" s="216"/>
      <c r="G22" s="214" t="s">
        <v>89</v>
      </c>
      <c r="H22" s="216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</row>
    <row r="23" customHeight="1" spans="1:34">
      <c r="A23" s="219"/>
      <c r="B23" s="217"/>
      <c r="C23" s="211" t="s">
        <v>143</v>
      </c>
      <c r="D23" s="213">
        <f t="shared" si="0"/>
        <v>0</v>
      </c>
      <c r="E23" s="215"/>
      <c r="F23" s="216"/>
      <c r="G23" s="214" t="s">
        <v>89</v>
      </c>
      <c r="H23" s="216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</row>
    <row r="24" customHeight="1" spans="1:34">
      <c r="A24" s="219"/>
      <c r="B24" s="217"/>
      <c r="C24" s="211" t="s">
        <v>144</v>
      </c>
      <c r="D24" s="213">
        <f t="shared" si="0"/>
        <v>0</v>
      </c>
      <c r="E24" s="215"/>
      <c r="F24" s="216"/>
      <c r="G24" s="214" t="s">
        <v>89</v>
      </c>
      <c r="H24" s="216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</row>
    <row r="25" customHeight="1" spans="1:34">
      <c r="A25" s="219"/>
      <c r="B25" s="217"/>
      <c r="C25" s="211" t="s">
        <v>145</v>
      </c>
      <c r="D25" s="213">
        <f t="shared" si="0"/>
        <v>0</v>
      </c>
      <c r="E25" s="215"/>
      <c r="F25" s="216"/>
      <c r="G25" s="214" t="s">
        <v>89</v>
      </c>
      <c r="H25" s="216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</row>
    <row r="26" customHeight="1" spans="1:34">
      <c r="A26" s="209"/>
      <c r="B26" s="217"/>
      <c r="C26" s="211" t="s">
        <v>146</v>
      </c>
      <c r="D26" s="213">
        <f t="shared" si="0"/>
        <v>115378</v>
      </c>
      <c r="E26" s="215">
        <f>'1'!D25</f>
        <v>115378</v>
      </c>
      <c r="F26" s="216"/>
      <c r="G26" s="214" t="s">
        <v>89</v>
      </c>
      <c r="H26" s="216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</row>
    <row r="27" customHeight="1" spans="1:34">
      <c r="A27" s="209"/>
      <c r="B27" s="217"/>
      <c r="C27" s="211" t="s">
        <v>147</v>
      </c>
      <c r="D27" s="213">
        <f t="shared" si="0"/>
        <v>0</v>
      </c>
      <c r="E27" s="215"/>
      <c r="F27" s="216"/>
      <c r="G27" s="214" t="s">
        <v>89</v>
      </c>
      <c r="H27" s="216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</row>
    <row r="28" customHeight="1" spans="1:34">
      <c r="A28" s="209"/>
      <c r="B28" s="217"/>
      <c r="C28" s="211" t="s">
        <v>148</v>
      </c>
      <c r="D28" s="213">
        <f t="shared" si="0"/>
        <v>0</v>
      </c>
      <c r="E28" s="215"/>
      <c r="F28" s="216"/>
      <c r="G28" s="214" t="s">
        <v>89</v>
      </c>
      <c r="H28" s="216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</row>
    <row r="29" customHeight="1" spans="1:34">
      <c r="A29" s="209"/>
      <c r="B29" s="217"/>
      <c r="C29" s="211" t="s">
        <v>149</v>
      </c>
      <c r="D29" s="213"/>
      <c r="E29" s="215"/>
      <c r="F29" s="216"/>
      <c r="G29" s="214"/>
      <c r="H29" s="216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</row>
    <row r="30" customHeight="1" spans="1:34">
      <c r="A30" s="209"/>
      <c r="B30" s="217"/>
      <c r="C30" s="211" t="s">
        <v>150</v>
      </c>
      <c r="D30" s="213">
        <f t="shared" ref="D30:D37" si="1">SUM(E30:H30)</f>
        <v>0</v>
      </c>
      <c r="E30" s="215"/>
      <c r="F30" s="216"/>
      <c r="G30" s="214" t="s">
        <v>89</v>
      </c>
      <c r="H30" s="216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</row>
    <row r="31" customHeight="1" spans="1:34">
      <c r="A31" s="209"/>
      <c r="B31" s="217"/>
      <c r="C31" s="211" t="s">
        <v>151</v>
      </c>
      <c r="D31" s="213">
        <f t="shared" si="1"/>
        <v>0</v>
      </c>
      <c r="E31" s="215"/>
      <c r="F31" s="216"/>
      <c r="G31" s="214" t="s">
        <v>89</v>
      </c>
      <c r="H31" s="216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</row>
    <row r="32" customHeight="1" spans="1:34">
      <c r="A32" s="209"/>
      <c r="B32" s="217"/>
      <c r="C32" s="211" t="s">
        <v>152</v>
      </c>
      <c r="D32" s="213">
        <f t="shared" si="1"/>
        <v>0</v>
      </c>
      <c r="E32" s="215"/>
      <c r="F32" s="216"/>
      <c r="G32" s="214" t="s">
        <v>89</v>
      </c>
      <c r="H32" s="216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</row>
    <row r="33" customHeight="1" spans="1:34">
      <c r="A33" s="209"/>
      <c r="B33" s="217"/>
      <c r="C33" s="211" t="s">
        <v>153</v>
      </c>
      <c r="D33" s="213">
        <f t="shared" si="1"/>
        <v>0</v>
      </c>
      <c r="E33" s="215"/>
      <c r="F33" s="216"/>
      <c r="G33" s="214" t="s">
        <v>89</v>
      </c>
      <c r="H33" s="216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</row>
    <row r="34" customHeight="1" spans="1:34">
      <c r="A34" s="209"/>
      <c r="B34" s="217"/>
      <c r="C34" s="211" t="s">
        <v>154</v>
      </c>
      <c r="D34" s="213">
        <f t="shared" si="1"/>
        <v>0</v>
      </c>
      <c r="E34" s="215"/>
      <c r="F34" s="216"/>
      <c r="G34" s="214" t="s">
        <v>89</v>
      </c>
      <c r="H34" s="216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</row>
    <row r="35" customHeight="1" spans="1:34">
      <c r="A35" s="209"/>
      <c r="B35" s="217"/>
      <c r="C35" s="211" t="s">
        <v>155</v>
      </c>
      <c r="D35" s="213">
        <f t="shared" si="1"/>
        <v>0</v>
      </c>
      <c r="E35" s="221"/>
      <c r="F35" s="222"/>
      <c r="G35" s="223" t="s">
        <v>89</v>
      </c>
      <c r="H35" s="222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</row>
    <row r="36" customHeight="1" spans="1:34">
      <c r="A36" s="224"/>
      <c r="B36" s="225"/>
      <c r="C36" s="226" t="s">
        <v>156</v>
      </c>
      <c r="D36" s="213">
        <f t="shared" si="1"/>
        <v>0</v>
      </c>
      <c r="E36" s="227"/>
      <c r="F36" s="228"/>
      <c r="G36" s="229"/>
      <c r="H36" s="230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</row>
    <row r="37" customHeight="1" spans="1:34">
      <c r="A37" s="209"/>
      <c r="B37" s="217"/>
      <c r="C37" s="231" t="s">
        <v>157</v>
      </c>
      <c r="D37" s="213">
        <f t="shared" si="1"/>
        <v>0</v>
      </c>
      <c r="E37" s="217"/>
      <c r="F37" s="232"/>
      <c r="G37" s="233"/>
      <c r="H37" s="234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</row>
    <row r="38" customHeight="1" spans="1:34">
      <c r="A38" s="209"/>
      <c r="B38" s="235"/>
      <c r="C38" s="231"/>
      <c r="D38" s="213"/>
      <c r="E38" s="236"/>
      <c r="F38" s="237"/>
      <c r="G38" s="238"/>
      <c r="H38" s="239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</row>
    <row r="39" customHeight="1" spans="1:34">
      <c r="A39" s="224" t="s">
        <v>57</v>
      </c>
      <c r="B39" s="240">
        <f>SUM(B6,B10)</f>
        <v>1403886</v>
      </c>
      <c r="C39" s="226" t="s">
        <v>58</v>
      </c>
      <c r="D39" s="213">
        <f>SUM(E39:H39)</f>
        <v>1403886</v>
      </c>
      <c r="E39" s="241">
        <f>SUM(E7:E37)</f>
        <v>1403886</v>
      </c>
      <c r="F39" s="242">
        <f>SUM(F7:F37)</f>
        <v>0</v>
      </c>
      <c r="G39" s="243">
        <f>SUM(G7:G37)</f>
        <v>0</v>
      </c>
      <c r="H39" s="244">
        <f>SUM(H7:H37)</f>
        <v>0</v>
      </c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</row>
    <row r="40" customHeight="1" spans="1:34">
      <c r="A40" s="245"/>
      <c r="B40" s="246"/>
      <c r="C40" s="247"/>
      <c r="D40" s="247"/>
      <c r="E40" s="247"/>
      <c r="F40" s="247"/>
      <c r="G40" s="247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055555555556" right="0.393055555555556" top="0.786805555555556" bottom="0.393055555555556" header="0" footer="0"/>
  <pageSetup paperSize="9" scale="70" orientation="portrait" errors="blank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0"/>
  <sheetViews>
    <sheetView showGridLines="0" showZeros="0" topLeftCell="A3" workbookViewId="0">
      <selection activeCell="A15" sqref="$A15:$XFD15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8" width="14.7555555555556" customWidth="1"/>
    <col min="9" max="35" width="6.5" customWidth="1"/>
  </cols>
  <sheetData>
    <row r="1" ht="20.1" customHeight="1" spans="1:3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8" t="s">
        <v>158</v>
      </c>
    </row>
    <row r="2" s="189" customFormat="1" ht="20.1" customHeight="1" spans="1:35">
      <c r="A2" s="49" t="s">
        <v>159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ht="20.1" customHeight="1" spans="1:35">
      <c r="A3" s="39" t="s">
        <v>6</v>
      </c>
      <c r="B3" s="50"/>
      <c r="C3" s="50"/>
      <c r="D3" s="50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48" t="s">
        <v>7</v>
      </c>
    </row>
    <row r="4" ht="20.1" customHeight="1" spans="1:35">
      <c r="A4" s="110" t="s">
        <v>61</v>
      </c>
      <c r="B4" s="111"/>
      <c r="C4" s="54"/>
      <c r="D4" s="112"/>
      <c r="E4" s="190" t="s">
        <v>160</v>
      </c>
      <c r="F4" s="184" t="s">
        <v>161</v>
      </c>
      <c r="G4" s="191"/>
      <c r="H4" s="191"/>
      <c r="I4" s="191"/>
      <c r="J4" s="191"/>
      <c r="K4" s="191"/>
      <c r="L4" s="191"/>
      <c r="M4" s="191"/>
      <c r="N4" s="191"/>
      <c r="O4" s="185"/>
      <c r="P4" s="184" t="s">
        <v>162</v>
      </c>
      <c r="Q4" s="191"/>
      <c r="R4" s="191"/>
      <c r="S4" s="191"/>
      <c r="T4" s="191"/>
      <c r="U4" s="191"/>
      <c r="V4" s="191"/>
      <c r="W4" s="191"/>
      <c r="X4" s="191"/>
      <c r="Y4" s="185"/>
      <c r="Z4" s="184" t="s">
        <v>163</v>
      </c>
      <c r="AA4" s="191"/>
      <c r="AB4" s="191"/>
      <c r="AC4" s="191"/>
      <c r="AD4" s="191"/>
      <c r="AE4" s="191"/>
      <c r="AF4" s="191"/>
      <c r="AG4" s="191"/>
      <c r="AH4" s="191"/>
      <c r="AI4" s="185"/>
    </row>
    <row r="5" ht="21" customHeight="1" spans="1:35">
      <c r="A5" s="110" t="s">
        <v>70</v>
      </c>
      <c r="B5" s="111"/>
      <c r="C5" s="161" t="s">
        <v>71</v>
      </c>
      <c r="D5" s="192" t="s">
        <v>72</v>
      </c>
      <c r="E5" s="84"/>
      <c r="F5" s="161" t="s">
        <v>62</v>
      </c>
      <c r="G5" s="161" t="s">
        <v>164</v>
      </c>
      <c r="H5" s="161"/>
      <c r="I5" s="161"/>
      <c r="J5" s="161" t="s">
        <v>165</v>
      </c>
      <c r="K5" s="161"/>
      <c r="L5" s="161"/>
      <c r="M5" s="161" t="s">
        <v>166</v>
      </c>
      <c r="N5" s="161"/>
      <c r="O5" s="161"/>
      <c r="P5" s="161" t="s">
        <v>62</v>
      </c>
      <c r="Q5" s="161" t="s">
        <v>164</v>
      </c>
      <c r="R5" s="161"/>
      <c r="S5" s="161"/>
      <c r="T5" s="161" t="s">
        <v>165</v>
      </c>
      <c r="U5" s="161"/>
      <c r="V5" s="161"/>
      <c r="W5" s="161" t="s">
        <v>166</v>
      </c>
      <c r="X5" s="161"/>
      <c r="Y5" s="161"/>
      <c r="Z5" s="161" t="s">
        <v>62</v>
      </c>
      <c r="AA5" s="161" t="s">
        <v>164</v>
      </c>
      <c r="AB5" s="161"/>
      <c r="AC5" s="161"/>
      <c r="AD5" s="161" t="s">
        <v>165</v>
      </c>
      <c r="AE5" s="161"/>
      <c r="AF5" s="161"/>
      <c r="AG5" s="161" t="s">
        <v>166</v>
      </c>
      <c r="AH5" s="161"/>
      <c r="AI5" s="161"/>
    </row>
    <row r="6" ht="25" customHeight="1" spans="1:35">
      <c r="A6" s="116" t="s">
        <v>82</v>
      </c>
      <c r="B6" s="193" t="s">
        <v>83</v>
      </c>
      <c r="C6" s="161"/>
      <c r="D6" s="194"/>
      <c r="E6" s="91"/>
      <c r="F6" s="166"/>
      <c r="G6" s="166" t="s">
        <v>77</v>
      </c>
      <c r="H6" s="166" t="s">
        <v>108</v>
      </c>
      <c r="I6" s="166" t="s">
        <v>109</v>
      </c>
      <c r="J6" s="166" t="s">
        <v>77</v>
      </c>
      <c r="K6" s="166" t="s">
        <v>108</v>
      </c>
      <c r="L6" s="166" t="s">
        <v>109</v>
      </c>
      <c r="M6" s="166" t="s">
        <v>77</v>
      </c>
      <c r="N6" s="166" t="s">
        <v>108</v>
      </c>
      <c r="O6" s="166" t="s">
        <v>109</v>
      </c>
      <c r="P6" s="166"/>
      <c r="Q6" s="166" t="s">
        <v>77</v>
      </c>
      <c r="R6" s="166" t="s">
        <v>108</v>
      </c>
      <c r="S6" s="166" t="s">
        <v>109</v>
      </c>
      <c r="T6" s="166" t="s">
        <v>77</v>
      </c>
      <c r="U6" s="166" t="s">
        <v>108</v>
      </c>
      <c r="V6" s="166" t="s">
        <v>109</v>
      </c>
      <c r="W6" s="166" t="s">
        <v>77</v>
      </c>
      <c r="X6" s="166" t="s">
        <v>108</v>
      </c>
      <c r="Y6" s="166" t="s">
        <v>109</v>
      </c>
      <c r="Z6" s="166"/>
      <c r="AA6" s="166" t="s">
        <v>77</v>
      </c>
      <c r="AB6" s="166" t="s">
        <v>108</v>
      </c>
      <c r="AC6" s="166" t="s">
        <v>109</v>
      </c>
      <c r="AD6" s="166" t="s">
        <v>77</v>
      </c>
      <c r="AE6" s="166" t="s">
        <v>108</v>
      </c>
      <c r="AF6" s="166" t="s">
        <v>109</v>
      </c>
      <c r="AG6" s="166" t="s">
        <v>77</v>
      </c>
      <c r="AH6" s="166" t="s">
        <v>108</v>
      </c>
      <c r="AI6" s="166" t="s">
        <v>109</v>
      </c>
    </row>
    <row r="7" ht="25" customHeight="1" spans="1:35">
      <c r="A7" s="195"/>
      <c r="B7" s="195"/>
      <c r="C7" s="195"/>
      <c r="D7" s="196" t="s">
        <v>62</v>
      </c>
      <c r="E7" s="197">
        <f t="shared" ref="E7:E20" si="0">SUM(F7,P7,Z7)</f>
        <v>1403886</v>
      </c>
      <c r="F7" s="197">
        <f t="shared" ref="F7:F20" si="1">G7+J7+M7</f>
        <v>1403886</v>
      </c>
      <c r="G7" s="197">
        <f t="shared" ref="G7:G20" si="2">SUM(H7:I7)</f>
        <v>1403886</v>
      </c>
      <c r="H7" s="197">
        <f>H8</f>
        <v>1403886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ht="25" customHeight="1" spans="1:35">
      <c r="A8" s="198" t="s">
        <v>89</v>
      </c>
      <c r="B8" s="198" t="s">
        <v>89</v>
      </c>
      <c r="C8" s="198" t="s">
        <v>86</v>
      </c>
      <c r="D8" s="168" t="s">
        <v>1</v>
      </c>
      <c r="E8" s="197">
        <f t="shared" si="0"/>
        <v>1403886</v>
      </c>
      <c r="F8" s="197">
        <f t="shared" si="1"/>
        <v>1403886</v>
      </c>
      <c r="G8" s="197">
        <f t="shared" si="2"/>
        <v>1403886</v>
      </c>
      <c r="H8" s="197">
        <f>H9+H13+H17</f>
        <v>1403886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</row>
    <row r="9" ht="25" customHeight="1" spans="1:35">
      <c r="A9" s="198" t="s">
        <v>167</v>
      </c>
      <c r="B9" s="198" t="s">
        <v>89</v>
      </c>
      <c r="C9" s="198" t="s">
        <v>86</v>
      </c>
      <c r="D9" s="168" t="s">
        <v>168</v>
      </c>
      <c r="E9" s="197">
        <f t="shared" si="0"/>
        <v>1126496</v>
      </c>
      <c r="F9" s="197">
        <f t="shared" si="1"/>
        <v>1126496</v>
      </c>
      <c r="G9" s="197">
        <f t="shared" si="2"/>
        <v>1126496</v>
      </c>
      <c r="H9" s="197">
        <f>SUM(H10:H12)</f>
        <v>1126496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</row>
    <row r="10" ht="25" customHeight="1" spans="1:35">
      <c r="A10" s="198" t="s">
        <v>167</v>
      </c>
      <c r="B10" s="198" t="s">
        <v>91</v>
      </c>
      <c r="C10" s="198" t="s">
        <v>86</v>
      </c>
      <c r="D10" s="199" t="s">
        <v>169</v>
      </c>
      <c r="E10" s="197">
        <f t="shared" si="0"/>
        <v>737284</v>
      </c>
      <c r="F10" s="197">
        <f t="shared" si="1"/>
        <v>737284</v>
      </c>
      <c r="G10" s="197">
        <f t="shared" si="2"/>
        <v>737284</v>
      </c>
      <c r="H10" s="197">
        <v>737284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ht="25" customHeight="1" spans="1:35">
      <c r="A11" s="198" t="s">
        <v>167</v>
      </c>
      <c r="B11" s="198" t="s">
        <v>104</v>
      </c>
      <c r="C11" s="198" t="s">
        <v>86</v>
      </c>
      <c r="D11" s="199" t="s">
        <v>170</v>
      </c>
      <c r="E11" s="197">
        <f t="shared" si="0"/>
        <v>273834</v>
      </c>
      <c r="F11" s="197">
        <f t="shared" si="1"/>
        <v>273834</v>
      </c>
      <c r="G11" s="197">
        <f t="shared" si="2"/>
        <v>273834</v>
      </c>
      <c r="H11" s="197">
        <v>273834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</row>
    <row r="12" ht="25" customHeight="1" spans="1:35">
      <c r="A12" s="198" t="s">
        <v>167</v>
      </c>
      <c r="B12" s="198" t="s">
        <v>101</v>
      </c>
      <c r="C12" s="198" t="s">
        <v>86</v>
      </c>
      <c r="D12" s="199" t="s">
        <v>171</v>
      </c>
      <c r="E12" s="197">
        <f t="shared" si="0"/>
        <v>115378</v>
      </c>
      <c r="F12" s="197">
        <f t="shared" si="1"/>
        <v>115378</v>
      </c>
      <c r="G12" s="197">
        <f t="shared" si="2"/>
        <v>115378</v>
      </c>
      <c r="H12" s="197">
        <v>115378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</row>
    <row r="13" ht="25" customHeight="1" spans="1:35">
      <c r="A13" s="198" t="s">
        <v>172</v>
      </c>
      <c r="B13" s="198" t="s">
        <v>89</v>
      </c>
      <c r="C13" s="198" t="s">
        <v>86</v>
      </c>
      <c r="D13" s="168" t="s">
        <v>173</v>
      </c>
      <c r="E13" s="197">
        <f t="shared" si="0"/>
        <v>261250</v>
      </c>
      <c r="F13" s="197">
        <f t="shared" si="1"/>
        <v>261250</v>
      </c>
      <c r="G13" s="197">
        <f t="shared" si="2"/>
        <v>261250</v>
      </c>
      <c r="H13" s="197">
        <f>SUM(H14:H16)</f>
        <v>261250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ht="25" customHeight="1" spans="1:35">
      <c r="A14" s="198" t="s">
        <v>172</v>
      </c>
      <c r="B14" s="198" t="s">
        <v>91</v>
      </c>
      <c r="C14" s="198" t="s">
        <v>86</v>
      </c>
      <c r="D14" s="199" t="s">
        <v>174</v>
      </c>
      <c r="E14" s="197">
        <f t="shared" si="0"/>
        <v>157850</v>
      </c>
      <c r="F14" s="197">
        <f t="shared" si="1"/>
        <v>157850</v>
      </c>
      <c r="G14" s="197">
        <f t="shared" si="2"/>
        <v>157850</v>
      </c>
      <c r="H14" s="197">
        <v>157850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</row>
    <row r="15" ht="25" customHeight="1" spans="1:35">
      <c r="A15" s="198" t="s">
        <v>172</v>
      </c>
      <c r="B15" s="198" t="s">
        <v>101</v>
      </c>
      <c r="C15" s="198" t="s">
        <v>86</v>
      </c>
      <c r="D15" s="199" t="s">
        <v>175</v>
      </c>
      <c r="E15" s="197">
        <f t="shared" si="0"/>
        <v>8400</v>
      </c>
      <c r="F15" s="197">
        <f t="shared" si="1"/>
        <v>8400</v>
      </c>
      <c r="G15" s="197">
        <f t="shared" si="2"/>
        <v>8400</v>
      </c>
      <c r="H15" s="197">
        <v>8400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</row>
    <row r="16" ht="25" customHeight="1" spans="1:35">
      <c r="A16" s="198" t="s">
        <v>172</v>
      </c>
      <c r="B16" s="198" t="s">
        <v>176</v>
      </c>
      <c r="C16" s="198" t="s">
        <v>86</v>
      </c>
      <c r="D16" s="199" t="s">
        <v>177</v>
      </c>
      <c r="E16" s="197">
        <f t="shared" si="0"/>
        <v>95000</v>
      </c>
      <c r="F16" s="197">
        <f t="shared" si="1"/>
        <v>95000</v>
      </c>
      <c r="G16" s="197">
        <f t="shared" si="2"/>
        <v>95000</v>
      </c>
      <c r="H16" s="197">
        <v>95000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</row>
    <row r="17" ht="25" customHeight="1" spans="1:35">
      <c r="A17" s="198" t="s">
        <v>178</v>
      </c>
      <c r="B17" s="198"/>
      <c r="C17" s="198" t="s">
        <v>86</v>
      </c>
      <c r="D17" s="168" t="s">
        <v>179</v>
      </c>
      <c r="E17" s="197">
        <f t="shared" si="0"/>
        <v>16140</v>
      </c>
      <c r="F17" s="197">
        <f t="shared" si="1"/>
        <v>16140</v>
      </c>
      <c r="G17" s="197">
        <f t="shared" si="2"/>
        <v>16140</v>
      </c>
      <c r="H17" s="197">
        <f>SUM(H18:H18)</f>
        <v>16140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</row>
    <row r="18" ht="25" customHeight="1" spans="1:35">
      <c r="A18" s="198" t="s">
        <v>178</v>
      </c>
      <c r="B18" s="198" t="s">
        <v>91</v>
      </c>
      <c r="C18" s="198" t="s">
        <v>86</v>
      </c>
      <c r="D18" s="199" t="s">
        <v>180</v>
      </c>
      <c r="E18" s="197">
        <f t="shared" si="0"/>
        <v>16140</v>
      </c>
      <c r="F18" s="197">
        <f t="shared" si="1"/>
        <v>16140</v>
      </c>
      <c r="G18" s="197">
        <f t="shared" si="2"/>
        <v>16140</v>
      </c>
      <c r="H18" s="197">
        <v>16140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</row>
    <row r="19" ht="20.1" customHeight="1" spans="1:35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4"/>
      <c r="R19" s="176"/>
      <c r="S19" s="176"/>
      <c r="T19" s="176"/>
      <c r="U19" s="176"/>
      <c r="V19" s="174"/>
      <c r="W19" s="174"/>
      <c r="X19" s="174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</row>
    <row r="20" ht="20.1" customHeight="1" spans="1:35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4"/>
      <c r="R20" s="176"/>
      <c r="S20" s="176"/>
      <c r="T20" s="176"/>
      <c r="U20" s="176"/>
      <c r="V20" s="174"/>
      <c r="W20" s="174"/>
      <c r="X20" s="174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</row>
    <row r="21" ht="20.1" customHeight="1" spans="1:35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4"/>
      <c r="R21" s="176"/>
      <c r="S21" s="176"/>
      <c r="T21" s="176"/>
      <c r="U21" s="176"/>
      <c r="V21" s="174"/>
      <c r="W21" s="174"/>
      <c r="X21" s="174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</row>
    <row r="22" ht="20.1" customHeight="1" spans="1:35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4"/>
      <c r="R22" s="176"/>
      <c r="S22" s="176"/>
      <c r="T22" s="176"/>
      <c r="U22" s="176"/>
      <c r="V22" s="174"/>
      <c r="W22" s="174"/>
      <c r="X22" s="174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</row>
    <row r="23" ht="20.1" customHeight="1" spans="1:35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4"/>
      <c r="R23" s="176"/>
      <c r="S23" s="176"/>
      <c r="T23" s="176"/>
      <c r="U23" s="176"/>
      <c r="V23" s="174"/>
      <c r="W23" s="174"/>
      <c r="X23" s="174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</row>
    <row r="24" ht="20.1" customHeight="1" spans="1:35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4"/>
      <c r="R24" s="176"/>
      <c r="S24" s="176"/>
      <c r="T24" s="176"/>
      <c r="U24" s="176"/>
      <c r="V24" s="174"/>
      <c r="W24" s="174"/>
      <c r="X24" s="174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</row>
    <row r="25" ht="20.1" customHeight="1" spans="1:35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4"/>
      <c r="R25" s="176"/>
      <c r="S25" s="176"/>
      <c r="T25" s="176"/>
      <c r="U25" s="176"/>
      <c r="V25" s="174"/>
      <c r="W25" s="174"/>
      <c r="X25" s="174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</row>
    <row r="26" ht="20.1" customHeight="1" spans="1:35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4"/>
      <c r="R26" s="176"/>
      <c r="S26" s="176"/>
      <c r="T26" s="176"/>
      <c r="U26" s="176"/>
      <c r="V26" s="174"/>
      <c r="W26" s="174"/>
      <c r="X26" s="174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</row>
    <row r="27" ht="20.1" customHeight="1" spans="1:3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4"/>
      <c r="R27" s="176"/>
      <c r="S27" s="176"/>
      <c r="T27" s="176"/>
      <c r="U27" s="176"/>
      <c r="V27" s="174"/>
      <c r="W27" s="174"/>
      <c r="X27" s="174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</row>
    <row r="28" ht="20.1" customHeight="1" spans="1:35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4"/>
      <c r="R28" s="176"/>
      <c r="S28" s="176"/>
      <c r="T28" s="176"/>
      <c r="U28" s="176"/>
      <c r="V28" s="174"/>
      <c r="W28" s="174"/>
      <c r="X28" s="174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</row>
    <row r="29" ht="20.1" customHeight="1" spans="1:35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4"/>
      <c r="R29" s="176"/>
      <c r="S29" s="176"/>
      <c r="T29" s="176"/>
      <c r="U29" s="176"/>
      <c r="V29" s="174"/>
      <c r="W29" s="174"/>
      <c r="X29" s="174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</row>
    <row r="30" ht="20.1" customHeight="1" spans="1:35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4"/>
      <c r="R30" s="176"/>
      <c r="S30" s="176"/>
      <c r="T30" s="176"/>
      <c r="U30" s="176"/>
      <c r="V30" s="174"/>
      <c r="W30" s="174"/>
      <c r="X30" s="174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055555555556" right="0.393055555555556" top="0.786805555555556" bottom="0.393055555555556" header="0" footer="0"/>
  <pageSetup paperSize="9" fitToWidth="0" orientation="landscape" errors="blank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4"/>
  <sheetViews>
    <sheetView showGridLines="0" showZeros="0" workbookViewId="0">
      <selection activeCell="AP10" sqref="AP10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style="134" customWidth="1"/>
    <col min="5" max="5" width="17.5" customWidth="1"/>
    <col min="6" max="6" width="14.6666666666667" customWidth="1"/>
    <col min="7" max="55" width="11.3777777777778" customWidth="1"/>
    <col min="56" max="112" width="6.83333333333333" customWidth="1"/>
    <col min="113" max="113" width="10.6666666666667" customWidth="1"/>
    <col min="114" max="250" width="9.16666666666667" customWidth="1"/>
  </cols>
  <sheetData>
    <row r="1" ht="20.1" customHeight="1" spans="1:112">
      <c r="A1" s="46"/>
      <c r="B1" s="47"/>
      <c r="C1" s="47"/>
      <c r="D1" s="15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174"/>
      <c r="AH1" s="174"/>
      <c r="DH1" s="188" t="s">
        <v>181</v>
      </c>
    </row>
    <row r="2" ht="20.1" customHeight="1" spans="1:112">
      <c r="A2" s="49" t="s">
        <v>182</v>
      </c>
      <c r="B2" s="49"/>
      <c r="C2" s="49"/>
      <c r="D2" s="137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</row>
    <row r="3" ht="20.1" customHeight="1" spans="1:113">
      <c r="A3" s="39" t="s">
        <v>6</v>
      </c>
      <c r="B3" s="50"/>
      <c r="C3" s="50"/>
      <c r="D3" s="50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52" t="s">
        <v>7</v>
      </c>
      <c r="DI3" s="75"/>
    </row>
    <row r="4" ht="20.1" customHeight="1" spans="1:113">
      <c r="A4" s="159" t="s">
        <v>61</v>
      </c>
      <c r="B4" s="159"/>
      <c r="C4" s="159"/>
      <c r="D4" s="160"/>
      <c r="E4" s="161" t="s">
        <v>62</v>
      </c>
      <c r="F4" s="162" t="s">
        <v>183</v>
      </c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 t="s">
        <v>184</v>
      </c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82" t="s">
        <v>185</v>
      </c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3"/>
      <c r="BH4" s="182"/>
      <c r="BI4" s="182" t="s">
        <v>186</v>
      </c>
      <c r="BJ4" s="182"/>
      <c r="BK4" s="182"/>
      <c r="BL4" s="182"/>
      <c r="BM4" s="182"/>
      <c r="BN4" s="182" t="s">
        <v>187</v>
      </c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 t="s">
        <v>188</v>
      </c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 t="s">
        <v>189</v>
      </c>
      <c r="CS4" s="182"/>
      <c r="CT4" s="182"/>
      <c r="CU4" s="182" t="s">
        <v>190</v>
      </c>
      <c r="CV4" s="182"/>
      <c r="CW4" s="182"/>
      <c r="CX4" s="182"/>
      <c r="CY4" s="182"/>
      <c r="CZ4" s="182"/>
      <c r="DA4" s="182" t="s">
        <v>191</v>
      </c>
      <c r="DB4" s="182"/>
      <c r="DC4" s="182"/>
      <c r="DD4" s="182" t="s">
        <v>192</v>
      </c>
      <c r="DE4" s="182"/>
      <c r="DF4" s="182"/>
      <c r="DG4" s="182"/>
      <c r="DH4" s="182"/>
      <c r="DI4" s="75"/>
    </row>
    <row r="5" ht="20.1" customHeight="1" spans="1:113">
      <c r="A5" s="159" t="s">
        <v>70</v>
      </c>
      <c r="B5" s="159"/>
      <c r="C5" s="159"/>
      <c r="D5" s="163" t="s">
        <v>72</v>
      </c>
      <c r="E5" s="161"/>
      <c r="F5" s="161" t="s">
        <v>77</v>
      </c>
      <c r="G5" s="161" t="s">
        <v>193</v>
      </c>
      <c r="H5" s="161" t="s">
        <v>194</v>
      </c>
      <c r="I5" s="161" t="s">
        <v>195</v>
      </c>
      <c r="J5" s="161" t="s">
        <v>196</v>
      </c>
      <c r="K5" s="161" t="s">
        <v>197</v>
      </c>
      <c r="L5" s="161" t="s">
        <v>198</v>
      </c>
      <c r="M5" s="161" t="s">
        <v>199</v>
      </c>
      <c r="N5" s="161" t="s">
        <v>200</v>
      </c>
      <c r="O5" s="161" t="s">
        <v>201</v>
      </c>
      <c r="P5" s="161" t="s">
        <v>202</v>
      </c>
      <c r="Q5" s="161" t="s">
        <v>203</v>
      </c>
      <c r="R5" s="161" t="s">
        <v>204</v>
      </c>
      <c r="S5" s="161" t="s">
        <v>205</v>
      </c>
      <c r="T5" s="161" t="s">
        <v>77</v>
      </c>
      <c r="U5" s="161" t="s">
        <v>206</v>
      </c>
      <c r="V5" s="161" t="s">
        <v>207</v>
      </c>
      <c r="W5" s="161" t="s">
        <v>208</v>
      </c>
      <c r="X5" s="161" t="s">
        <v>209</v>
      </c>
      <c r="Y5" s="161" t="s">
        <v>210</v>
      </c>
      <c r="Z5" s="161" t="s">
        <v>211</v>
      </c>
      <c r="AA5" s="161" t="s">
        <v>212</v>
      </c>
      <c r="AB5" s="161" t="s">
        <v>213</v>
      </c>
      <c r="AC5" s="161" t="s">
        <v>214</v>
      </c>
      <c r="AD5" s="161" t="s">
        <v>215</v>
      </c>
      <c r="AE5" s="161" t="s">
        <v>216</v>
      </c>
      <c r="AF5" s="161" t="s">
        <v>217</v>
      </c>
      <c r="AG5" s="161" t="s">
        <v>218</v>
      </c>
      <c r="AH5" s="161" t="s">
        <v>219</v>
      </c>
      <c r="AI5" s="161" t="s">
        <v>220</v>
      </c>
      <c r="AJ5" s="161" t="s">
        <v>221</v>
      </c>
      <c r="AK5" s="161" t="s">
        <v>222</v>
      </c>
      <c r="AL5" s="161" t="s">
        <v>223</v>
      </c>
      <c r="AM5" s="161" t="s">
        <v>224</v>
      </c>
      <c r="AN5" s="161" t="s">
        <v>225</v>
      </c>
      <c r="AO5" s="161" t="s">
        <v>226</v>
      </c>
      <c r="AP5" s="161" t="s">
        <v>227</v>
      </c>
      <c r="AQ5" s="161" t="s">
        <v>228</v>
      </c>
      <c r="AR5" s="161" t="s">
        <v>229</v>
      </c>
      <c r="AS5" s="161" t="s">
        <v>230</v>
      </c>
      <c r="AT5" s="161" t="s">
        <v>231</v>
      </c>
      <c r="AU5" s="161" t="s">
        <v>232</v>
      </c>
      <c r="AV5" s="161" t="s">
        <v>77</v>
      </c>
      <c r="AW5" s="161" t="s">
        <v>233</v>
      </c>
      <c r="AX5" s="161" t="s">
        <v>234</v>
      </c>
      <c r="AY5" s="161" t="s">
        <v>235</v>
      </c>
      <c r="AZ5" s="161" t="s">
        <v>236</v>
      </c>
      <c r="BA5" s="161" t="s">
        <v>237</v>
      </c>
      <c r="BB5" s="161" t="s">
        <v>238</v>
      </c>
      <c r="BC5" s="161" t="s">
        <v>204</v>
      </c>
      <c r="BD5" s="161" t="s">
        <v>239</v>
      </c>
      <c r="BE5" s="161" t="s">
        <v>240</v>
      </c>
      <c r="BF5" s="184" t="s">
        <v>241</v>
      </c>
      <c r="BG5" s="161" t="s">
        <v>242</v>
      </c>
      <c r="BH5" s="185" t="s">
        <v>243</v>
      </c>
      <c r="BI5" s="161" t="s">
        <v>77</v>
      </c>
      <c r="BJ5" s="161" t="s">
        <v>244</v>
      </c>
      <c r="BK5" s="161" t="s">
        <v>245</v>
      </c>
      <c r="BL5" s="161" t="s">
        <v>246</v>
      </c>
      <c r="BM5" s="161" t="s">
        <v>247</v>
      </c>
      <c r="BN5" s="161" t="s">
        <v>77</v>
      </c>
      <c r="BO5" s="161" t="s">
        <v>248</v>
      </c>
      <c r="BP5" s="161" t="s">
        <v>249</v>
      </c>
      <c r="BQ5" s="161" t="s">
        <v>250</v>
      </c>
      <c r="BR5" s="161" t="s">
        <v>251</v>
      </c>
      <c r="BS5" s="161" t="s">
        <v>252</v>
      </c>
      <c r="BT5" s="161" t="s">
        <v>253</v>
      </c>
      <c r="BU5" s="161" t="s">
        <v>254</v>
      </c>
      <c r="BV5" s="161" t="s">
        <v>255</v>
      </c>
      <c r="BW5" s="161" t="s">
        <v>256</v>
      </c>
      <c r="BX5" s="161" t="s">
        <v>257</v>
      </c>
      <c r="BY5" s="161" t="s">
        <v>258</v>
      </c>
      <c r="BZ5" s="161" t="s">
        <v>259</v>
      </c>
      <c r="CA5" s="161" t="s">
        <v>77</v>
      </c>
      <c r="CB5" s="161" t="s">
        <v>248</v>
      </c>
      <c r="CC5" s="161" t="s">
        <v>249</v>
      </c>
      <c r="CD5" s="161" t="s">
        <v>250</v>
      </c>
      <c r="CE5" s="161" t="s">
        <v>251</v>
      </c>
      <c r="CF5" s="161" t="s">
        <v>252</v>
      </c>
      <c r="CG5" s="161" t="s">
        <v>253</v>
      </c>
      <c r="CH5" s="161" t="s">
        <v>254</v>
      </c>
      <c r="CI5" s="161" t="s">
        <v>260</v>
      </c>
      <c r="CJ5" s="161" t="s">
        <v>261</v>
      </c>
      <c r="CK5" s="161" t="s">
        <v>262</v>
      </c>
      <c r="CL5" s="161" t="s">
        <v>263</v>
      </c>
      <c r="CM5" s="161" t="s">
        <v>255</v>
      </c>
      <c r="CN5" s="161" t="s">
        <v>256</v>
      </c>
      <c r="CO5" s="161" t="s">
        <v>264</v>
      </c>
      <c r="CP5" s="161" t="s">
        <v>258</v>
      </c>
      <c r="CQ5" s="161" t="s">
        <v>188</v>
      </c>
      <c r="CR5" s="161" t="s">
        <v>77</v>
      </c>
      <c r="CS5" s="161" t="s">
        <v>265</v>
      </c>
      <c r="CT5" s="161" t="s">
        <v>266</v>
      </c>
      <c r="CU5" s="161" t="s">
        <v>77</v>
      </c>
      <c r="CV5" s="161" t="s">
        <v>265</v>
      </c>
      <c r="CW5" s="161" t="s">
        <v>267</v>
      </c>
      <c r="CX5" s="161" t="s">
        <v>268</v>
      </c>
      <c r="CY5" s="161" t="s">
        <v>269</v>
      </c>
      <c r="CZ5" s="161" t="s">
        <v>266</v>
      </c>
      <c r="DA5" s="161" t="s">
        <v>77</v>
      </c>
      <c r="DB5" s="161" t="s">
        <v>191</v>
      </c>
      <c r="DC5" s="161" t="s">
        <v>270</v>
      </c>
      <c r="DD5" s="161" t="s">
        <v>77</v>
      </c>
      <c r="DE5" s="161" t="s">
        <v>271</v>
      </c>
      <c r="DF5" s="161" t="s">
        <v>272</v>
      </c>
      <c r="DG5" s="161" t="s">
        <v>273</v>
      </c>
      <c r="DH5" s="161" t="s">
        <v>192</v>
      </c>
      <c r="DI5" s="75"/>
    </row>
    <row r="6" ht="30.75" customHeight="1" spans="1:113">
      <c r="A6" s="164" t="s">
        <v>82</v>
      </c>
      <c r="B6" s="165" t="s">
        <v>83</v>
      </c>
      <c r="C6" s="164" t="s">
        <v>84</v>
      </c>
      <c r="D6" s="163"/>
      <c r="E6" s="166"/>
      <c r="F6" s="166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6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 t="s">
        <v>274</v>
      </c>
      <c r="AM6" s="161"/>
      <c r="AN6" s="161"/>
      <c r="AO6" s="161"/>
      <c r="AP6" s="161"/>
      <c r="AQ6" s="161"/>
      <c r="AR6" s="161"/>
      <c r="AS6" s="161"/>
      <c r="AT6" s="161"/>
      <c r="AU6" s="161"/>
      <c r="AV6" s="166"/>
      <c r="AW6" s="161"/>
      <c r="AX6" s="161"/>
      <c r="AY6" s="161"/>
      <c r="AZ6" s="161"/>
      <c r="BA6" s="161"/>
      <c r="BB6" s="161"/>
      <c r="BC6" s="161"/>
      <c r="BD6" s="161"/>
      <c r="BE6" s="161"/>
      <c r="BF6" s="184"/>
      <c r="BG6" s="161"/>
      <c r="BH6" s="185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75"/>
    </row>
    <row r="7" ht="20" customHeight="1" spans="1:113">
      <c r="A7" s="167" t="s">
        <v>275</v>
      </c>
      <c r="B7" s="167" t="s">
        <v>276</v>
      </c>
      <c r="C7" s="167" t="s">
        <v>277</v>
      </c>
      <c r="D7" s="168" t="s">
        <v>1</v>
      </c>
      <c r="E7" s="169">
        <f>F7+T7+AV7+BI7+BN7+CA7+CR7+CU7+DA8+DD7</f>
        <v>1403886</v>
      </c>
      <c r="F7" s="169">
        <f>SUM(G7:S7)</f>
        <v>1126496</v>
      </c>
      <c r="G7" s="170">
        <f t="shared" ref="G7:S7" si="0">G8+G11+G15+G19</f>
        <v>325704</v>
      </c>
      <c r="H7" s="170">
        <f t="shared" si="0"/>
        <v>384438</v>
      </c>
      <c r="I7" s="170">
        <f t="shared" si="0"/>
        <v>27142</v>
      </c>
      <c r="J7" s="170">
        <f t="shared" si="0"/>
        <v>0</v>
      </c>
      <c r="K7" s="170">
        <f t="shared" si="0"/>
        <v>0</v>
      </c>
      <c r="L7" s="170">
        <f t="shared" si="0"/>
        <v>117965</v>
      </c>
      <c r="M7" s="170">
        <f t="shared" si="0"/>
        <v>58983</v>
      </c>
      <c r="N7" s="170">
        <f t="shared" si="0"/>
        <v>67304</v>
      </c>
      <c r="O7" s="170">
        <f t="shared" si="0"/>
        <v>19230</v>
      </c>
      <c r="P7" s="170">
        <f t="shared" si="0"/>
        <v>10352</v>
      </c>
      <c r="Q7" s="170">
        <f t="shared" si="0"/>
        <v>115378</v>
      </c>
      <c r="R7" s="170">
        <f t="shared" si="0"/>
        <v>0</v>
      </c>
      <c r="S7" s="178">
        <f t="shared" si="0"/>
        <v>0</v>
      </c>
      <c r="T7" s="169">
        <f>SUM(U7:AU7)</f>
        <v>261250</v>
      </c>
      <c r="U7" s="170">
        <f t="shared" ref="U7:AU7" si="1">U8+U11+U15+U19</f>
        <v>26750</v>
      </c>
      <c r="V7" s="170">
        <f t="shared" si="1"/>
        <v>0</v>
      </c>
      <c r="W7" s="170">
        <f t="shared" si="1"/>
        <v>0</v>
      </c>
      <c r="X7" s="170">
        <f t="shared" si="1"/>
        <v>0</v>
      </c>
      <c r="Y7" s="170">
        <f t="shared" si="1"/>
        <v>1400</v>
      </c>
      <c r="Z7" s="170">
        <f t="shared" si="1"/>
        <v>16100</v>
      </c>
      <c r="AA7" s="170">
        <f t="shared" si="1"/>
        <v>17600</v>
      </c>
      <c r="AB7" s="170">
        <f t="shared" si="1"/>
        <v>0</v>
      </c>
      <c r="AC7" s="170">
        <f t="shared" si="1"/>
        <v>0</v>
      </c>
      <c r="AD7" s="170">
        <f t="shared" si="1"/>
        <v>96000</v>
      </c>
      <c r="AE7" s="170">
        <f t="shared" si="1"/>
        <v>0</v>
      </c>
      <c r="AF7" s="170">
        <f t="shared" si="1"/>
        <v>0</v>
      </c>
      <c r="AG7" s="170">
        <f t="shared" si="1"/>
        <v>0</v>
      </c>
      <c r="AH7" s="170">
        <f t="shared" si="1"/>
        <v>0</v>
      </c>
      <c r="AI7" s="170">
        <f t="shared" si="1"/>
        <v>8400</v>
      </c>
      <c r="AJ7" s="170">
        <f t="shared" si="1"/>
        <v>0</v>
      </c>
      <c r="AK7" s="170">
        <f t="shared" si="1"/>
        <v>0</v>
      </c>
      <c r="AL7" s="170">
        <f t="shared" si="1"/>
        <v>0</v>
      </c>
      <c r="AM7" s="170">
        <f t="shared" si="1"/>
        <v>0</v>
      </c>
      <c r="AN7" s="170">
        <f t="shared" si="1"/>
        <v>0</v>
      </c>
      <c r="AO7" s="170">
        <f t="shared" si="1"/>
        <v>0</v>
      </c>
      <c r="AP7" s="170">
        <f t="shared" si="1"/>
        <v>0</v>
      </c>
      <c r="AQ7" s="170">
        <f t="shared" si="1"/>
        <v>0</v>
      </c>
      <c r="AR7" s="170">
        <f t="shared" si="1"/>
        <v>95000</v>
      </c>
      <c r="AS7" s="170">
        <f t="shared" si="1"/>
        <v>0</v>
      </c>
      <c r="AT7" s="170">
        <f t="shared" si="1"/>
        <v>0</v>
      </c>
      <c r="AU7" s="178">
        <f t="shared" si="1"/>
        <v>0</v>
      </c>
      <c r="AV7" s="169">
        <f>SUM(AW7:BH7)</f>
        <v>16140</v>
      </c>
      <c r="AW7" s="170">
        <f t="shared" ref="AW7:DH7" si="2">AW8+AW11+AW15+AW19</f>
        <v>0</v>
      </c>
      <c r="AX7" s="170">
        <f t="shared" si="2"/>
        <v>0</v>
      </c>
      <c r="AY7" s="170">
        <f t="shared" si="2"/>
        <v>0</v>
      </c>
      <c r="AZ7" s="170">
        <f t="shared" si="2"/>
        <v>0</v>
      </c>
      <c r="BA7" s="170">
        <f t="shared" si="2"/>
        <v>10140</v>
      </c>
      <c r="BB7" s="170">
        <f t="shared" si="2"/>
        <v>0</v>
      </c>
      <c r="BC7" s="170">
        <f t="shared" si="2"/>
        <v>6000</v>
      </c>
      <c r="BD7" s="170">
        <f t="shared" si="2"/>
        <v>0</v>
      </c>
      <c r="BE7" s="170">
        <f t="shared" si="2"/>
        <v>0</v>
      </c>
      <c r="BF7" s="170">
        <f t="shared" si="2"/>
        <v>0</v>
      </c>
      <c r="BG7" s="170">
        <f t="shared" si="2"/>
        <v>0</v>
      </c>
      <c r="BH7" s="170">
        <f t="shared" si="2"/>
        <v>0</v>
      </c>
      <c r="BI7" s="170">
        <f t="shared" si="2"/>
        <v>0</v>
      </c>
      <c r="BJ7" s="186">
        <f t="shared" si="2"/>
        <v>0</v>
      </c>
      <c r="BK7" s="186">
        <f t="shared" si="2"/>
        <v>0</v>
      </c>
      <c r="BL7" s="186">
        <f t="shared" si="2"/>
        <v>0</v>
      </c>
      <c r="BM7" s="186">
        <f t="shared" si="2"/>
        <v>0</v>
      </c>
      <c r="BN7" s="186">
        <f t="shared" si="2"/>
        <v>0</v>
      </c>
      <c r="BO7" s="186">
        <f t="shared" si="2"/>
        <v>0</v>
      </c>
      <c r="BP7" s="186">
        <f t="shared" si="2"/>
        <v>0</v>
      </c>
      <c r="BQ7" s="186">
        <f t="shared" si="2"/>
        <v>0</v>
      </c>
      <c r="BR7" s="186">
        <f t="shared" si="2"/>
        <v>0</v>
      </c>
      <c r="BS7" s="186">
        <f t="shared" si="2"/>
        <v>0</v>
      </c>
      <c r="BT7" s="186">
        <f t="shared" si="2"/>
        <v>0</v>
      </c>
      <c r="BU7" s="186">
        <f t="shared" si="2"/>
        <v>0</v>
      </c>
      <c r="BV7" s="186">
        <f t="shared" si="2"/>
        <v>0</v>
      </c>
      <c r="BW7" s="186">
        <f t="shared" si="2"/>
        <v>0</v>
      </c>
      <c r="BX7" s="186">
        <f t="shared" si="2"/>
        <v>0</v>
      </c>
      <c r="BY7" s="186">
        <f t="shared" si="2"/>
        <v>0</v>
      </c>
      <c r="BZ7" s="186">
        <f t="shared" si="2"/>
        <v>0</v>
      </c>
      <c r="CA7" s="186">
        <f t="shared" si="2"/>
        <v>0</v>
      </c>
      <c r="CB7" s="186">
        <f t="shared" si="2"/>
        <v>0</v>
      </c>
      <c r="CC7" s="186">
        <f t="shared" si="2"/>
        <v>0</v>
      </c>
      <c r="CD7" s="186">
        <f t="shared" si="2"/>
        <v>0</v>
      </c>
      <c r="CE7" s="186">
        <f t="shared" si="2"/>
        <v>0</v>
      </c>
      <c r="CF7" s="186">
        <f t="shared" si="2"/>
        <v>0</v>
      </c>
      <c r="CG7" s="186">
        <f t="shared" si="2"/>
        <v>0</v>
      </c>
      <c r="CH7" s="186">
        <f t="shared" si="2"/>
        <v>0</v>
      </c>
      <c r="CI7" s="186">
        <f t="shared" si="2"/>
        <v>0</v>
      </c>
      <c r="CJ7" s="186">
        <f t="shared" si="2"/>
        <v>0</v>
      </c>
      <c r="CK7" s="186">
        <f t="shared" si="2"/>
        <v>0</v>
      </c>
      <c r="CL7" s="186">
        <f t="shared" si="2"/>
        <v>0</v>
      </c>
      <c r="CM7" s="186">
        <f t="shared" si="2"/>
        <v>0</v>
      </c>
      <c r="CN7" s="186">
        <f t="shared" si="2"/>
        <v>0</v>
      </c>
      <c r="CO7" s="186">
        <f t="shared" si="2"/>
        <v>0</v>
      </c>
      <c r="CP7" s="186">
        <f t="shared" si="2"/>
        <v>0</v>
      </c>
      <c r="CQ7" s="186">
        <f t="shared" si="2"/>
        <v>0</v>
      </c>
      <c r="CR7" s="186">
        <f t="shared" si="2"/>
        <v>0</v>
      </c>
      <c r="CS7" s="186">
        <f t="shared" si="2"/>
        <v>0</v>
      </c>
      <c r="CT7" s="186">
        <f t="shared" si="2"/>
        <v>0</v>
      </c>
      <c r="CU7" s="186">
        <f t="shared" si="2"/>
        <v>0</v>
      </c>
      <c r="CV7" s="186">
        <f t="shared" si="2"/>
        <v>0</v>
      </c>
      <c r="CW7" s="186">
        <f t="shared" si="2"/>
        <v>0</v>
      </c>
      <c r="CX7" s="186">
        <f t="shared" si="2"/>
        <v>0</v>
      </c>
      <c r="CY7" s="186">
        <f t="shared" si="2"/>
        <v>0</v>
      </c>
      <c r="CZ7" s="186">
        <f t="shared" si="2"/>
        <v>0</v>
      </c>
      <c r="DA7" s="186">
        <f t="shared" si="2"/>
        <v>0</v>
      </c>
      <c r="DB7" s="186">
        <f t="shared" si="2"/>
        <v>0</v>
      </c>
      <c r="DC7" s="186">
        <f t="shared" si="2"/>
        <v>0</v>
      </c>
      <c r="DD7" s="186">
        <f t="shared" si="2"/>
        <v>0</v>
      </c>
      <c r="DE7" s="186">
        <f t="shared" si="2"/>
        <v>0</v>
      </c>
      <c r="DF7" s="186">
        <f t="shared" si="2"/>
        <v>0</v>
      </c>
      <c r="DG7" s="186">
        <f t="shared" si="2"/>
        <v>0</v>
      </c>
      <c r="DH7" s="186">
        <f t="shared" si="2"/>
        <v>0</v>
      </c>
      <c r="DI7" s="75"/>
    </row>
    <row r="8" ht="20" customHeight="1" spans="1:113">
      <c r="A8" s="151" t="s">
        <v>89</v>
      </c>
      <c r="B8" s="151" t="s">
        <v>89</v>
      </c>
      <c r="C8" s="151" t="s">
        <v>89</v>
      </c>
      <c r="D8" s="171" t="s">
        <v>87</v>
      </c>
      <c r="E8" s="169">
        <f>F8+T8+AV8+BI8+BN8+CA8+CR8+CU8+DA9+DD8</f>
        <v>1025026</v>
      </c>
      <c r="F8" s="169">
        <f>SUM(G8:S8)</f>
        <v>747636</v>
      </c>
      <c r="G8" s="172">
        <f t="shared" ref="G8:S8" si="3">G9</f>
        <v>325704</v>
      </c>
      <c r="H8" s="172">
        <f t="shared" si="3"/>
        <v>384438</v>
      </c>
      <c r="I8" s="172">
        <f t="shared" si="3"/>
        <v>27142</v>
      </c>
      <c r="J8" s="172">
        <f t="shared" si="3"/>
        <v>0</v>
      </c>
      <c r="K8" s="172">
        <f t="shared" si="3"/>
        <v>0</v>
      </c>
      <c r="L8" s="172">
        <f t="shared" si="3"/>
        <v>0</v>
      </c>
      <c r="M8" s="172">
        <f t="shared" si="3"/>
        <v>0</v>
      </c>
      <c r="N8" s="172">
        <f t="shared" si="3"/>
        <v>0</v>
      </c>
      <c r="O8" s="172">
        <f t="shared" si="3"/>
        <v>0</v>
      </c>
      <c r="P8" s="172">
        <f t="shared" si="3"/>
        <v>10352</v>
      </c>
      <c r="Q8" s="172">
        <f t="shared" si="3"/>
        <v>0</v>
      </c>
      <c r="R8" s="172">
        <f t="shared" si="3"/>
        <v>0</v>
      </c>
      <c r="S8" s="179">
        <f t="shared" si="3"/>
        <v>0</v>
      </c>
      <c r="T8" s="169">
        <f>SUM(U8:AU8)</f>
        <v>261250</v>
      </c>
      <c r="U8" s="172">
        <f t="shared" ref="U8:AU8" si="4">U9</f>
        <v>26750</v>
      </c>
      <c r="V8" s="172">
        <f t="shared" si="4"/>
        <v>0</v>
      </c>
      <c r="W8" s="172">
        <f t="shared" si="4"/>
        <v>0</v>
      </c>
      <c r="X8" s="172">
        <f t="shared" si="4"/>
        <v>0</v>
      </c>
      <c r="Y8" s="172">
        <f t="shared" si="4"/>
        <v>1400</v>
      </c>
      <c r="Z8" s="172">
        <f t="shared" si="4"/>
        <v>16100</v>
      </c>
      <c r="AA8" s="172">
        <f t="shared" si="4"/>
        <v>17600</v>
      </c>
      <c r="AB8" s="172">
        <f t="shared" si="4"/>
        <v>0</v>
      </c>
      <c r="AC8" s="172">
        <f t="shared" si="4"/>
        <v>0</v>
      </c>
      <c r="AD8" s="172">
        <f t="shared" si="4"/>
        <v>96000</v>
      </c>
      <c r="AE8" s="172">
        <f t="shared" si="4"/>
        <v>0</v>
      </c>
      <c r="AF8" s="172">
        <f t="shared" si="4"/>
        <v>0</v>
      </c>
      <c r="AG8" s="172">
        <f t="shared" si="4"/>
        <v>0</v>
      </c>
      <c r="AH8" s="172">
        <f t="shared" si="4"/>
        <v>0</v>
      </c>
      <c r="AI8" s="172">
        <f t="shared" si="4"/>
        <v>8400</v>
      </c>
      <c r="AJ8" s="172">
        <f t="shared" si="4"/>
        <v>0</v>
      </c>
      <c r="AK8" s="172">
        <f t="shared" si="4"/>
        <v>0</v>
      </c>
      <c r="AL8" s="172">
        <f t="shared" si="4"/>
        <v>0</v>
      </c>
      <c r="AM8" s="172">
        <f t="shared" si="4"/>
        <v>0</v>
      </c>
      <c r="AN8" s="172">
        <f t="shared" si="4"/>
        <v>0</v>
      </c>
      <c r="AO8" s="172">
        <f t="shared" si="4"/>
        <v>0</v>
      </c>
      <c r="AP8" s="172">
        <f t="shared" si="4"/>
        <v>0</v>
      </c>
      <c r="AQ8" s="172">
        <f t="shared" si="4"/>
        <v>0</v>
      </c>
      <c r="AR8" s="172">
        <f t="shared" si="4"/>
        <v>95000</v>
      </c>
      <c r="AS8" s="172">
        <f t="shared" si="4"/>
        <v>0</v>
      </c>
      <c r="AT8" s="172">
        <f t="shared" si="4"/>
        <v>0</v>
      </c>
      <c r="AU8" s="179">
        <f t="shared" si="4"/>
        <v>0</v>
      </c>
      <c r="AV8" s="169">
        <f>SUM(AW8:BH8)</f>
        <v>16140</v>
      </c>
      <c r="AW8" s="172">
        <f t="shared" ref="AW8:BH8" si="5">AW9</f>
        <v>0</v>
      </c>
      <c r="AX8" s="172">
        <f t="shared" si="5"/>
        <v>0</v>
      </c>
      <c r="AY8" s="172">
        <f t="shared" si="5"/>
        <v>0</v>
      </c>
      <c r="AZ8" s="172">
        <f t="shared" si="5"/>
        <v>0</v>
      </c>
      <c r="BA8" s="172">
        <f t="shared" si="5"/>
        <v>10140</v>
      </c>
      <c r="BB8" s="172">
        <f t="shared" si="5"/>
        <v>0</v>
      </c>
      <c r="BC8" s="172">
        <f t="shared" si="5"/>
        <v>6000</v>
      </c>
      <c r="BD8" s="172">
        <f t="shared" si="5"/>
        <v>0</v>
      </c>
      <c r="BE8" s="172">
        <f t="shared" si="5"/>
        <v>0</v>
      </c>
      <c r="BF8" s="172">
        <f t="shared" si="5"/>
        <v>0</v>
      </c>
      <c r="BG8" s="172">
        <f t="shared" si="5"/>
        <v>0</v>
      </c>
      <c r="BH8" s="172">
        <f t="shared" si="5"/>
        <v>0</v>
      </c>
      <c r="BI8" s="173"/>
      <c r="BJ8" s="187">
        <f t="shared" ref="BJ8:DH8" si="6">BJ9</f>
        <v>0</v>
      </c>
      <c r="BK8" s="187">
        <f t="shared" si="6"/>
        <v>0</v>
      </c>
      <c r="BL8" s="187">
        <f t="shared" si="6"/>
        <v>0</v>
      </c>
      <c r="BM8" s="187">
        <f t="shared" si="6"/>
        <v>0</v>
      </c>
      <c r="BN8" s="187">
        <f t="shared" si="6"/>
        <v>0</v>
      </c>
      <c r="BO8" s="187">
        <f t="shared" si="6"/>
        <v>0</v>
      </c>
      <c r="BP8" s="187">
        <f t="shared" si="6"/>
        <v>0</v>
      </c>
      <c r="BQ8" s="187">
        <f t="shared" si="6"/>
        <v>0</v>
      </c>
      <c r="BR8" s="187">
        <f t="shared" si="6"/>
        <v>0</v>
      </c>
      <c r="BS8" s="187">
        <f t="shared" si="6"/>
        <v>0</v>
      </c>
      <c r="BT8" s="187">
        <f t="shared" si="6"/>
        <v>0</v>
      </c>
      <c r="BU8" s="187">
        <f t="shared" si="6"/>
        <v>0</v>
      </c>
      <c r="BV8" s="187">
        <f t="shared" si="6"/>
        <v>0</v>
      </c>
      <c r="BW8" s="187">
        <f t="shared" si="6"/>
        <v>0</v>
      </c>
      <c r="BX8" s="187">
        <f t="shared" si="6"/>
        <v>0</v>
      </c>
      <c r="BY8" s="187">
        <f t="shared" si="6"/>
        <v>0</v>
      </c>
      <c r="BZ8" s="187">
        <f t="shared" si="6"/>
        <v>0</v>
      </c>
      <c r="CA8" s="187">
        <f t="shared" si="6"/>
        <v>0</v>
      </c>
      <c r="CB8" s="187">
        <f t="shared" si="6"/>
        <v>0</v>
      </c>
      <c r="CC8" s="187">
        <f t="shared" si="6"/>
        <v>0</v>
      </c>
      <c r="CD8" s="187">
        <f t="shared" si="6"/>
        <v>0</v>
      </c>
      <c r="CE8" s="187">
        <f t="shared" si="6"/>
        <v>0</v>
      </c>
      <c r="CF8" s="187">
        <f t="shared" si="6"/>
        <v>0</v>
      </c>
      <c r="CG8" s="187">
        <f t="shared" si="6"/>
        <v>0</v>
      </c>
      <c r="CH8" s="187">
        <f t="shared" si="6"/>
        <v>0</v>
      </c>
      <c r="CI8" s="187">
        <f t="shared" si="6"/>
        <v>0</v>
      </c>
      <c r="CJ8" s="187">
        <f t="shared" si="6"/>
        <v>0</v>
      </c>
      <c r="CK8" s="187">
        <f t="shared" si="6"/>
        <v>0</v>
      </c>
      <c r="CL8" s="187">
        <f t="shared" si="6"/>
        <v>0</v>
      </c>
      <c r="CM8" s="187">
        <f t="shared" si="6"/>
        <v>0</v>
      </c>
      <c r="CN8" s="187">
        <f t="shared" si="6"/>
        <v>0</v>
      </c>
      <c r="CO8" s="187">
        <f t="shared" si="6"/>
        <v>0</v>
      </c>
      <c r="CP8" s="187">
        <f t="shared" si="6"/>
        <v>0</v>
      </c>
      <c r="CQ8" s="187">
        <f t="shared" si="6"/>
        <v>0</v>
      </c>
      <c r="CR8" s="187">
        <f t="shared" si="6"/>
        <v>0</v>
      </c>
      <c r="CS8" s="187">
        <f t="shared" si="6"/>
        <v>0</v>
      </c>
      <c r="CT8" s="187">
        <f t="shared" si="6"/>
        <v>0</v>
      </c>
      <c r="CU8" s="187">
        <f t="shared" si="6"/>
        <v>0</v>
      </c>
      <c r="CV8" s="187">
        <f t="shared" si="6"/>
        <v>0</v>
      </c>
      <c r="CW8" s="187">
        <f t="shared" si="6"/>
        <v>0</v>
      </c>
      <c r="CX8" s="187">
        <f t="shared" si="6"/>
        <v>0</v>
      </c>
      <c r="CY8" s="187">
        <f t="shared" si="6"/>
        <v>0</v>
      </c>
      <c r="CZ8" s="187">
        <f t="shared" si="6"/>
        <v>0</v>
      </c>
      <c r="DA8" s="187">
        <f t="shared" si="6"/>
        <v>0</v>
      </c>
      <c r="DB8" s="187">
        <f t="shared" si="6"/>
        <v>0</v>
      </c>
      <c r="DC8" s="187">
        <f t="shared" si="6"/>
        <v>0</v>
      </c>
      <c r="DD8" s="187">
        <f t="shared" si="6"/>
        <v>0</v>
      </c>
      <c r="DE8" s="187">
        <f t="shared" si="6"/>
        <v>0</v>
      </c>
      <c r="DF8" s="187">
        <f t="shared" si="6"/>
        <v>0</v>
      </c>
      <c r="DG8" s="187">
        <f t="shared" si="6"/>
        <v>0</v>
      </c>
      <c r="DH8" s="187">
        <f t="shared" si="6"/>
        <v>0</v>
      </c>
      <c r="DI8" s="75"/>
    </row>
    <row r="9" ht="20" customHeight="1" spans="1:113">
      <c r="A9" s="151" t="s">
        <v>89</v>
      </c>
      <c r="B9" s="151" t="s">
        <v>89</v>
      </c>
      <c r="C9" s="151" t="s">
        <v>89</v>
      </c>
      <c r="D9" s="171" t="s">
        <v>90</v>
      </c>
      <c r="E9" s="169">
        <f>F9+T9+AV9+BI9+BN9+CA9+CR9+CU9+DA10+DD9</f>
        <v>1025026</v>
      </c>
      <c r="F9" s="169">
        <f>SUM(G9:S9)</f>
        <v>747636</v>
      </c>
      <c r="G9" s="172">
        <f>G10</f>
        <v>325704</v>
      </c>
      <c r="H9" s="172">
        <f>H10</f>
        <v>384438</v>
      </c>
      <c r="I9" s="172">
        <f>I10</f>
        <v>27142</v>
      </c>
      <c r="J9" s="172">
        <f t="shared" ref="J9:S9" si="7">J10</f>
        <v>0</v>
      </c>
      <c r="K9" s="172">
        <f t="shared" si="7"/>
        <v>0</v>
      </c>
      <c r="L9" s="172">
        <f t="shared" si="7"/>
        <v>0</v>
      </c>
      <c r="M9" s="172">
        <f t="shared" si="7"/>
        <v>0</v>
      </c>
      <c r="N9" s="172">
        <f t="shared" si="7"/>
        <v>0</v>
      </c>
      <c r="O9" s="172">
        <f t="shared" si="7"/>
        <v>0</v>
      </c>
      <c r="P9" s="172">
        <f t="shared" si="7"/>
        <v>10352</v>
      </c>
      <c r="Q9" s="172">
        <f t="shared" si="7"/>
        <v>0</v>
      </c>
      <c r="R9" s="172">
        <f t="shared" si="7"/>
        <v>0</v>
      </c>
      <c r="S9" s="172">
        <f t="shared" si="7"/>
        <v>0</v>
      </c>
      <c r="T9" s="169">
        <f>SUM(U9:AU9)</f>
        <v>261250</v>
      </c>
      <c r="U9" s="172">
        <f>U10</f>
        <v>26750</v>
      </c>
      <c r="V9" s="172">
        <f t="shared" ref="V9:AU9" si="8">V10</f>
        <v>0</v>
      </c>
      <c r="W9" s="172">
        <f t="shared" si="8"/>
        <v>0</v>
      </c>
      <c r="X9" s="172">
        <f t="shared" si="8"/>
        <v>0</v>
      </c>
      <c r="Y9" s="172">
        <f t="shared" si="8"/>
        <v>1400</v>
      </c>
      <c r="Z9" s="172">
        <f t="shared" si="8"/>
        <v>16100</v>
      </c>
      <c r="AA9" s="172">
        <f t="shared" si="8"/>
        <v>17600</v>
      </c>
      <c r="AB9" s="172">
        <f t="shared" si="8"/>
        <v>0</v>
      </c>
      <c r="AC9" s="172">
        <f t="shared" si="8"/>
        <v>0</v>
      </c>
      <c r="AD9" s="172">
        <f t="shared" si="8"/>
        <v>96000</v>
      </c>
      <c r="AE9" s="172">
        <f t="shared" si="8"/>
        <v>0</v>
      </c>
      <c r="AF9" s="172">
        <f t="shared" si="8"/>
        <v>0</v>
      </c>
      <c r="AG9" s="172">
        <f t="shared" si="8"/>
        <v>0</v>
      </c>
      <c r="AH9" s="172">
        <f t="shared" si="8"/>
        <v>0</v>
      </c>
      <c r="AI9" s="172">
        <f t="shared" si="8"/>
        <v>8400</v>
      </c>
      <c r="AJ9" s="172">
        <f t="shared" si="8"/>
        <v>0</v>
      </c>
      <c r="AK9" s="172">
        <f t="shared" si="8"/>
        <v>0</v>
      </c>
      <c r="AL9" s="172">
        <f t="shared" si="8"/>
        <v>0</v>
      </c>
      <c r="AM9" s="172">
        <f t="shared" si="8"/>
        <v>0</v>
      </c>
      <c r="AN9" s="172">
        <f t="shared" si="8"/>
        <v>0</v>
      </c>
      <c r="AO9" s="172">
        <f t="shared" si="8"/>
        <v>0</v>
      </c>
      <c r="AP9" s="172">
        <f t="shared" si="8"/>
        <v>0</v>
      </c>
      <c r="AQ9" s="172">
        <f t="shared" si="8"/>
        <v>0</v>
      </c>
      <c r="AR9" s="172">
        <f t="shared" si="8"/>
        <v>95000</v>
      </c>
      <c r="AS9" s="172">
        <f t="shared" si="8"/>
        <v>0</v>
      </c>
      <c r="AT9" s="172">
        <f t="shared" si="8"/>
        <v>0</v>
      </c>
      <c r="AU9" s="172">
        <f t="shared" si="8"/>
        <v>0</v>
      </c>
      <c r="AV9" s="169">
        <f>SUM(AW9:BH9)</f>
        <v>16140</v>
      </c>
      <c r="AW9" s="172">
        <f>AW10</f>
        <v>0</v>
      </c>
      <c r="AX9" s="172">
        <f t="shared" ref="AX9:BH9" si="9">AX10</f>
        <v>0</v>
      </c>
      <c r="AY9" s="172">
        <f t="shared" si="9"/>
        <v>0</v>
      </c>
      <c r="AZ9" s="172">
        <f t="shared" si="9"/>
        <v>0</v>
      </c>
      <c r="BA9" s="172">
        <f t="shared" si="9"/>
        <v>10140</v>
      </c>
      <c r="BB9" s="172">
        <f t="shared" si="9"/>
        <v>0</v>
      </c>
      <c r="BC9" s="172">
        <f t="shared" si="9"/>
        <v>6000</v>
      </c>
      <c r="BD9" s="172">
        <f t="shared" si="9"/>
        <v>0</v>
      </c>
      <c r="BE9" s="172">
        <f t="shared" si="9"/>
        <v>0</v>
      </c>
      <c r="BF9" s="172">
        <f t="shared" si="9"/>
        <v>0</v>
      </c>
      <c r="BG9" s="172">
        <f t="shared" si="9"/>
        <v>0</v>
      </c>
      <c r="BH9" s="172">
        <f t="shared" si="9"/>
        <v>0</v>
      </c>
      <c r="BI9" s="173"/>
      <c r="BJ9" s="172">
        <f>BJ10</f>
        <v>0</v>
      </c>
      <c r="BK9" s="172">
        <f t="shared" ref="BK9:CP9" si="10">BK10</f>
        <v>0</v>
      </c>
      <c r="BL9" s="172">
        <f t="shared" si="10"/>
        <v>0</v>
      </c>
      <c r="BM9" s="172">
        <f t="shared" si="10"/>
        <v>0</v>
      </c>
      <c r="BN9" s="172">
        <f t="shared" si="10"/>
        <v>0</v>
      </c>
      <c r="BO9" s="172">
        <f t="shared" si="10"/>
        <v>0</v>
      </c>
      <c r="BP9" s="172">
        <f t="shared" si="10"/>
        <v>0</v>
      </c>
      <c r="BQ9" s="172">
        <f t="shared" si="10"/>
        <v>0</v>
      </c>
      <c r="BR9" s="172">
        <f t="shared" si="10"/>
        <v>0</v>
      </c>
      <c r="BS9" s="172">
        <f t="shared" si="10"/>
        <v>0</v>
      </c>
      <c r="BT9" s="172">
        <f t="shared" si="10"/>
        <v>0</v>
      </c>
      <c r="BU9" s="172">
        <f t="shared" si="10"/>
        <v>0</v>
      </c>
      <c r="BV9" s="172">
        <f t="shared" si="10"/>
        <v>0</v>
      </c>
      <c r="BW9" s="172">
        <f t="shared" si="10"/>
        <v>0</v>
      </c>
      <c r="BX9" s="172">
        <f t="shared" si="10"/>
        <v>0</v>
      </c>
      <c r="BY9" s="172">
        <f t="shared" si="10"/>
        <v>0</v>
      </c>
      <c r="BZ9" s="172">
        <f t="shared" si="10"/>
        <v>0</v>
      </c>
      <c r="CA9" s="172">
        <f t="shared" si="10"/>
        <v>0</v>
      </c>
      <c r="CB9" s="172">
        <f t="shared" si="10"/>
        <v>0</v>
      </c>
      <c r="CC9" s="172">
        <f t="shared" si="10"/>
        <v>0</v>
      </c>
      <c r="CD9" s="172">
        <f t="shared" si="10"/>
        <v>0</v>
      </c>
      <c r="CE9" s="172">
        <f t="shared" si="10"/>
        <v>0</v>
      </c>
      <c r="CF9" s="172">
        <f t="shared" si="10"/>
        <v>0</v>
      </c>
      <c r="CG9" s="172">
        <f t="shared" si="10"/>
        <v>0</v>
      </c>
      <c r="CH9" s="172">
        <f t="shared" si="10"/>
        <v>0</v>
      </c>
      <c r="CI9" s="172">
        <f t="shared" si="10"/>
        <v>0</v>
      </c>
      <c r="CJ9" s="172">
        <f t="shared" si="10"/>
        <v>0</v>
      </c>
      <c r="CK9" s="172">
        <f t="shared" si="10"/>
        <v>0</v>
      </c>
      <c r="CL9" s="172">
        <f t="shared" si="10"/>
        <v>0</v>
      </c>
      <c r="CM9" s="172">
        <f t="shared" si="10"/>
        <v>0</v>
      </c>
      <c r="CN9" s="172">
        <f t="shared" si="10"/>
        <v>0</v>
      </c>
      <c r="CO9" s="172">
        <f t="shared" si="10"/>
        <v>0</v>
      </c>
      <c r="CP9" s="172">
        <f t="shared" si="10"/>
        <v>0</v>
      </c>
      <c r="CQ9" s="172">
        <f t="shared" ref="CQ9:DH9" si="11">CQ10</f>
        <v>0</v>
      </c>
      <c r="CR9" s="172">
        <f t="shared" si="11"/>
        <v>0</v>
      </c>
      <c r="CS9" s="172">
        <f t="shared" si="11"/>
        <v>0</v>
      </c>
      <c r="CT9" s="172">
        <f t="shared" si="11"/>
        <v>0</v>
      </c>
      <c r="CU9" s="172">
        <f t="shared" si="11"/>
        <v>0</v>
      </c>
      <c r="CV9" s="172">
        <f t="shared" si="11"/>
        <v>0</v>
      </c>
      <c r="CW9" s="172">
        <f t="shared" si="11"/>
        <v>0</v>
      </c>
      <c r="CX9" s="172">
        <f t="shared" si="11"/>
        <v>0</v>
      </c>
      <c r="CY9" s="172">
        <f t="shared" si="11"/>
        <v>0</v>
      </c>
      <c r="CZ9" s="172">
        <f t="shared" si="11"/>
        <v>0</v>
      </c>
      <c r="DA9" s="172">
        <f t="shared" si="11"/>
        <v>0</v>
      </c>
      <c r="DB9" s="172">
        <f t="shared" si="11"/>
        <v>0</v>
      </c>
      <c r="DC9" s="172">
        <f t="shared" si="11"/>
        <v>0</v>
      </c>
      <c r="DD9" s="172">
        <f t="shared" si="11"/>
        <v>0</v>
      </c>
      <c r="DE9" s="172">
        <f t="shared" si="11"/>
        <v>0</v>
      </c>
      <c r="DF9" s="172">
        <f t="shared" si="11"/>
        <v>0</v>
      </c>
      <c r="DG9" s="172">
        <f t="shared" si="11"/>
        <v>0</v>
      </c>
      <c r="DH9" s="172">
        <f t="shared" si="11"/>
        <v>0</v>
      </c>
      <c r="DI9" s="75"/>
    </row>
    <row r="10" ht="20" customHeight="1" spans="1:113">
      <c r="A10" s="151">
        <v>201</v>
      </c>
      <c r="B10" s="151">
        <v>29</v>
      </c>
      <c r="C10" s="151" t="s">
        <v>91</v>
      </c>
      <c r="D10" s="171" t="s">
        <v>92</v>
      </c>
      <c r="E10" s="169">
        <f>F10+T10+AV10+BI10+BN10+CA10+CR10+CU10+DD10</f>
        <v>1025026</v>
      </c>
      <c r="F10" s="169">
        <f>SUM(G10:S10)</f>
        <v>747636</v>
      </c>
      <c r="G10" s="172">
        <v>325704</v>
      </c>
      <c r="H10" s="173">
        <v>384438</v>
      </c>
      <c r="I10" s="173">
        <v>27142</v>
      </c>
      <c r="J10" s="173"/>
      <c r="K10" s="173"/>
      <c r="L10" s="173"/>
      <c r="M10" s="173"/>
      <c r="N10" s="173"/>
      <c r="O10" s="173"/>
      <c r="P10" s="173">
        <v>10352</v>
      </c>
      <c r="Q10" s="173"/>
      <c r="R10" s="173"/>
      <c r="S10" s="180"/>
      <c r="T10" s="169">
        <f>SUM(U10:AU10)</f>
        <v>261250</v>
      </c>
      <c r="U10" s="172">
        <v>26750</v>
      </c>
      <c r="V10" s="173"/>
      <c r="W10" s="173"/>
      <c r="X10" s="173"/>
      <c r="Y10" s="173">
        <v>1400</v>
      </c>
      <c r="Z10" s="173">
        <v>16100</v>
      </c>
      <c r="AA10" s="173">
        <v>17600</v>
      </c>
      <c r="AB10" s="173"/>
      <c r="AC10" s="173"/>
      <c r="AD10" s="173">
        <v>96000</v>
      </c>
      <c r="AE10" s="173"/>
      <c r="AF10" s="173"/>
      <c r="AG10" s="173"/>
      <c r="AH10" s="173"/>
      <c r="AI10" s="173">
        <v>8400</v>
      </c>
      <c r="AJ10" s="173"/>
      <c r="AK10" s="173"/>
      <c r="AL10" s="173"/>
      <c r="AM10" s="173"/>
      <c r="AN10" s="173"/>
      <c r="AO10" s="173"/>
      <c r="AP10" s="173"/>
      <c r="AQ10" s="173"/>
      <c r="AR10" s="173">
        <v>95000</v>
      </c>
      <c r="AS10" s="173"/>
      <c r="AT10" s="173"/>
      <c r="AU10" s="180"/>
      <c r="AV10" s="169">
        <f>SUM(AW10:BH10)</f>
        <v>16140</v>
      </c>
      <c r="AW10" s="172"/>
      <c r="AX10" s="173"/>
      <c r="AY10" s="173"/>
      <c r="AZ10" s="173"/>
      <c r="BA10" s="173">
        <v>10140</v>
      </c>
      <c r="BB10" s="173"/>
      <c r="BC10" s="173">
        <v>6000</v>
      </c>
      <c r="BD10" s="173"/>
      <c r="BE10" s="173"/>
      <c r="BF10" s="173"/>
      <c r="BG10" s="173"/>
      <c r="BH10" s="173"/>
      <c r="BI10" s="17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75"/>
    </row>
    <row r="11" ht="20" customHeight="1" spans="1:113">
      <c r="A11" s="151" t="s">
        <v>89</v>
      </c>
      <c r="B11" s="151" t="s">
        <v>89</v>
      </c>
      <c r="C11" s="151" t="s">
        <v>89</v>
      </c>
      <c r="D11" s="171" t="s">
        <v>278</v>
      </c>
      <c r="E11" s="169">
        <f t="shared" ref="E11:E21" si="12">F11+T11+AV11+BI11+BN11+CA11+CR11+CU11+DA12+DD11</f>
        <v>176948</v>
      </c>
      <c r="F11" s="169">
        <f t="shared" ref="F11:F21" si="13">SUM(G11:S11)</f>
        <v>176948</v>
      </c>
      <c r="G11" s="172"/>
      <c r="H11" s="173"/>
      <c r="I11" s="173"/>
      <c r="J11" s="173"/>
      <c r="K11" s="173"/>
      <c r="L11" s="173">
        <f>L12</f>
        <v>117965</v>
      </c>
      <c r="M11" s="173">
        <f>M12</f>
        <v>58983</v>
      </c>
      <c r="N11" s="173"/>
      <c r="O11" s="173"/>
      <c r="P11" s="173"/>
      <c r="Q11" s="173"/>
      <c r="R11" s="173"/>
      <c r="S11" s="180"/>
      <c r="T11" s="169">
        <f t="shared" ref="T11:T21" si="14">SUM(U11:AU11)</f>
        <v>0</v>
      </c>
      <c r="U11" s="172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80"/>
      <c r="AV11" s="169">
        <f t="shared" ref="AV11:AV21" si="15">SUM(AW11:BH11)</f>
        <v>0</v>
      </c>
      <c r="AW11" s="172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75"/>
    </row>
    <row r="12" ht="20" customHeight="1" spans="1:113">
      <c r="A12" s="151" t="s">
        <v>89</v>
      </c>
      <c r="B12" s="151" t="s">
        <v>89</v>
      </c>
      <c r="C12" s="151" t="s">
        <v>89</v>
      </c>
      <c r="D12" s="171" t="s">
        <v>279</v>
      </c>
      <c r="E12" s="169">
        <f t="shared" si="12"/>
        <v>176948</v>
      </c>
      <c r="F12" s="169">
        <f t="shared" si="13"/>
        <v>176948</v>
      </c>
      <c r="G12" s="172"/>
      <c r="H12" s="173"/>
      <c r="I12" s="173"/>
      <c r="J12" s="173"/>
      <c r="K12" s="173"/>
      <c r="L12" s="173">
        <f>L13+L14</f>
        <v>117965</v>
      </c>
      <c r="M12" s="173">
        <f>M13+M14</f>
        <v>58983</v>
      </c>
      <c r="N12" s="173"/>
      <c r="O12" s="173"/>
      <c r="P12" s="173"/>
      <c r="Q12" s="173"/>
      <c r="R12" s="173"/>
      <c r="S12" s="180"/>
      <c r="T12" s="169">
        <f t="shared" si="14"/>
        <v>0</v>
      </c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80"/>
      <c r="AV12" s="169">
        <f t="shared" si="15"/>
        <v>0</v>
      </c>
      <c r="AW12" s="172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75"/>
    </row>
    <row r="13" ht="20" customHeight="1" spans="1:113">
      <c r="A13" s="151" t="s">
        <v>93</v>
      </c>
      <c r="B13" s="151" t="s">
        <v>94</v>
      </c>
      <c r="C13" s="151" t="s">
        <v>94</v>
      </c>
      <c r="D13" s="171" t="s">
        <v>280</v>
      </c>
      <c r="E13" s="169">
        <f t="shared" si="12"/>
        <v>117965</v>
      </c>
      <c r="F13" s="169">
        <f t="shared" si="13"/>
        <v>117965</v>
      </c>
      <c r="G13" s="172"/>
      <c r="H13" s="173"/>
      <c r="I13" s="173"/>
      <c r="J13" s="173"/>
      <c r="K13" s="173"/>
      <c r="L13" s="173">
        <v>117965</v>
      </c>
      <c r="M13" s="173"/>
      <c r="N13" s="173"/>
      <c r="O13" s="173"/>
      <c r="P13" s="173"/>
      <c r="Q13" s="173"/>
      <c r="R13" s="173"/>
      <c r="S13" s="180"/>
      <c r="T13" s="169">
        <f t="shared" si="14"/>
        <v>0</v>
      </c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80"/>
      <c r="AV13" s="169">
        <f t="shared" si="15"/>
        <v>0</v>
      </c>
      <c r="AW13" s="172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75"/>
    </row>
    <row r="14" ht="20" customHeight="1" spans="1:113">
      <c r="A14" s="151" t="s">
        <v>93</v>
      </c>
      <c r="B14" s="151" t="s">
        <v>94</v>
      </c>
      <c r="C14" s="151" t="s">
        <v>96</v>
      </c>
      <c r="D14" s="171" t="s">
        <v>281</v>
      </c>
      <c r="E14" s="169">
        <f t="shared" si="12"/>
        <v>58983</v>
      </c>
      <c r="F14" s="169">
        <f t="shared" si="13"/>
        <v>58983</v>
      </c>
      <c r="G14" s="172"/>
      <c r="H14" s="173"/>
      <c r="I14" s="173"/>
      <c r="J14" s="173"/>
      <c r="K14" s="173"/>
      <c r="L14" s="173"/>
      <c r="M14" s="173">
        <v>58983</v>
      </c>
      <c r="N14" s="173"/>
      <c r="O14" s="173"/>
      <c r="P14" s="173"/>
      <c r="Q14" s="173"/>
      <c r="R14" s="173"/>
      <c r="S14" s="180"/>
      <c r="T14" s="169">
        <f t="shared" si="14"/>
        <v>0</v>
      </c>
      <c r="U14" s="172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80"/>
      <c r="AV14" s="169">
        <f t="shared" si="15"/>
        <v>0</v>
      </c>
      <c r="AW14" s="172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75"/>
    </row>
    <row r="15" ht="20" customHeight="1" spans="1:113">
      <c r="A15" s="151" t="s">
        <v>89</v>
      </c>
      <c r="B15" s="151" t="s">
        <v>89</v>
      </c>
      <c r="C15" s="151" t="s">
        <v>89</v>
      </c>
      <c r="D15" s="171" t="s">
        <v>282</v>
      </c>
      <c r="E15" s="169">
        <f t="shared" si="12"/>
        <v>86534</v>
      </c>
      <c r="F15" s="169">
        <f t="shared" si="13"/>
        <v>86534</v>
      </c>
      <c r="G15" s="172"/>
      <c r="H15" s="173"/>
      <c r="I15" s="173"/>
      <c r="J15" s="173"/>
      <c r="K15" s="173"/>
      <c r="L15" s="173"/>
      <c r="M15" s="173"/>
      <c r="N15" s="173">
        <f>N16</f>
        <v>67304</v>
      </c>
      <c r="O15" s="173">
        <f>O16</f>
        <v>19230</v>
      </c>
      <c r="P15" s="173"/>
      <c r="Q15" s="173"/>
      <c r="R15" s="173"/>
      <c r="S15" s="180"/>
      <c r="T15" s="169">
        <f t="shared" si="14"/>
        <v>0</v>
      </c>
      <c r="U15" s="172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80"/>
      <c r="AV15" s="169">
        <f t="shared" si="15"/>
        <v>0</v>
      </c>
      <c r="AW15" s="172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75"/>
    </row>
    <row r="16" ht="20" customHeight="1" spans="1:113">
      <c r="A16" s="151" t="s">
        <v>89</v>
      </c>
      <c r="B16" s="151" t="s">
        <v>89</v>
      </c>
      <c r="C16" s="151" t="s">
        <v>89</v>
      </c>
      <c r="D16" s="171" t="s">
        <v>283</v>
      </c>
      <c r="E16" s="169">
        <f t="shared" si="12"/>
        <v>86534</v>
      </c>
      <c r="F16" s="169">
        <f t="shared" si="13"/>
        <v>86534</v>
      </c>
      <c r="G16" s="172"/>
      <c r="H16" s="173"/>
      <c r="I16" s="173"/>
      <c r="J16" s="173"/>
      <c r="K16" s="173"/>
      <c r="L16" s="173"/>
      <c r="M16" s="173"/>
      <c r="N16" s="173">
        <f>N17+N18</f>
        <v>67304</v>
      </c>
      <c r="O16" s="173">
        <f>O17+O18</f>
        <v>19230</v>
      </c>
      <c r="P16" s="173"/>
      <c r="Q16" s="173"/>
      <c r="R16" s="173"/>
      <c r="S16" s="180"/>
      <c r="T16" s="169">
        <f t="shared" si="14"/>
        <v>0</v>
      </c>
      <c r="U16" s="172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80"/>
      <c r="AV16" s="169">
        <f t="shared" si="15"/>
        <v>0</v>
      </c>
      <c r="AW16" s="172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75"/>
    </row>
    <row r="17" ht="20" customHeight="1" spans="1:113">
      <c r="A17" s="151" t="s">
        <v>98</v>
      </c>
      <c r="B17" s="151" t="s">
        <v>99</v>
      </c>
      <c r="C17" s="151" t="s">
        <v>91</v>
      </c>
      <c r="D17" s="171" t="s">
        <v>284</v>
      </c>
      <c r="E17" s="169">
        <f t="shared" si="12"/>
        <v>67304</v>
      </c>
      <c r="F17" s="169">
        <f t="shared" si="13"/>
        <v>67304</v>
      </c>
      <c r="G17" s="172"/>
      <c r="H17" s="173"/>
      <c r="I17" s="173"/>
      <c r="J17" s="173"/>
      <c r="K17" s="173"/>
      <c r="L17" s="173"/>
      <c r="M17" s="173"/>
      <c r="N17" s="173">
        <v>67304</v>
      </c>
      <c r="O17" s="173"/>
      <c r="P17" s="173"/>
      <c r="Q17" s="173"/>
      <c r="R17" s="173"/>
      <c r="S17" s="180"/>
      <c r="T17" s="169">
        <f t="shared" si="14"/>
        <v>0</v>
      </c>
      <c r="U17" s="172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80"/>
      <c r="AV17" s="169">
        <f t="shared" si="15"/>
        <v>0</v>
      </c>
      <c r="AW17" s="172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75"/>
    </row>
    <row r="18" ht="20" customHeight="1" spans="1:113">
      <c r="A18" s="151" t="s">
        <v>98</v>
      </c>
      <c r="B18" s="151" t="s">
        <v>99</v>
      </c>
      <c r="C18" s="151" t="s">
        <v>101</v>
      </c>
      <c r="D18" s="171" t="s">
        <v>285</v>
      </c>
      <c r="E18" s="169">
        <f t="shared" si="12"/>
        <v>19230</v>
      </c>
      <c r="F18" s="169">
        <f t="shared" si="13"/>
        <v>19230</v>
      </c>
      <c r="G18" s="172"/>
      <c r="H18" s="173"/>
      <c r="I18" s="173"/>
      <c r="J18" s="173"/>
      <c r="K18" s="173"/>
      <c r="L18" s="173"/>
      <c r="M18" s="173"/>
      <c r="N18" s="173"/>
      <c r="O18" s="173">
        <v>19230</v>
      </c>
      <c r="P18" s="173"/>
      <c r="Q18" s="173"/>
      <c r="R18" s="173"/>
      <c r="S18" s="180"/>
      <c r="T18" s="169">
        <f t="shared" si="14"/>
        <v>0</v>
      </c>
      <c r="U18" s="172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80"/>
      <c r="AV18" s="169">
        <f t="shared" si="15"/>
        <v>0</v>
      </c>
      <c r="AW18" s="172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75"/>
    </row>
    <row r="19" ht="20" customHeight="1" spans="1:113">
      <c r="A19" s="151" t="s">
        <v>89</v>
      </c>
      <c r="B19" s="151" t="s">
        <v>89</v>
      </c>
      <c r="C19" s="151" t="s">
        <v>89</v>
      </c>
      <c r="D19" s="171" t="s">
        <v>286</v>
      </c>
      <c r="E19" s="169">
        <f t="shared" si="12"/>
        <v>115378</v>
      </c>
      <c r="F19" s="169">
        <f t="shared" si="13"/>
        <v>115378</v>
      </c>
      <c r="G19" s="172"/>
      <c r="H19" s="173"/>
      <c r="I19" s="173"/>
      <c r="J19" s="173"/>
      <c r="K19" s="173"/>
      <c r="L19" s="173"/>
      <c r="M19" s="173"/>
      <c r="N19" s="173"/>
      <c r="O19" s="173"/>
      <c r="P19" s="173"/>
      <c r="Q19" s="173">
        <f>Q20</f>
        <v>115378</v>
      </c>
      <c r="R19" s="173"/>
      <c r="S19" s="180"/>
      <c r="T19" s="169">
        <f t="shared" si="14"/>
        <v>0</v>
      </c>
      <c r="U19" s="172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80"/>
      <c r="AV19" s="169">
        <f t="shared" si="15"/>
        <v>0</v>
      </c>
      <c r="AW19" s="172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75"/>
    </row>
    <row r="20" ht="20" customHeight="1" spans="1:113">
      <c r="A20" s="151" t="s">
        <v>89</v>
      </c>
      <c r="B20" s="151" t="s">
        <v>89</v>
      </c>
      <c r="C20" s="151" t="s">
        <v>89</v>
      </c>
      <c r="D20" s="171" t="s">
        <v>287</v>
      </c>
      <c r="E20" s="169">
        <f t="shared" si="12"/>
        <v>115378</v>
      </c>
      <c r="F20" s="169">
        <f t="shared" si="13"/>
        <v>115378</v>
      </c>
      <c r="G20" s="172"/>
      <c r="H20" s="173"/>
      <c r="I20" s="173"/>
      <c r="J20" s="173"/>
      <c r="K20" s="173"/>
      <c r="L20" s="173"/>
      <c r="M20" s="173"/>
      <c r="N20" s="173"/>
      <c r="O20" s="173"/>
      <c r="P20" s="173"/>
      <c r="Q20" s="173">
        <f>Q21</f>
        <v>115378</v>
      </c>
      <c r="R20" s="173"/>
      <c r="S20" s="180"/>
      <c r="T20" s="169">
        <f t="shared" si="14"/>
        <v>0</v>
      </c>
      <c r="U20" s="172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80"/>
      <c r="AV20" s="169">
        <f t="shared" si="15"/>
        <v>0</v>
      </c>
      <c r="AW20" s="172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75"/>
    </row>
    <row r="21" ht="20" customHeight="1" spans="1:113">
      <c r="A21" s="151" t="s">
        <v>103</v>
      </c>
      <c r="B21" s="151" t="s">
        <v>104</v>
      </c>
      <c r="C21" s="151" t="s">
        <v>91</v>
      </c>
      <c r="D21" s="171" t="s">
        <v>288</v>
      </c>
      <c r="E21" s="169">
        <f t="shared" si="12"/>
        <v>115378</v>
      </c>
      <c r="F21" s="169">
        <f t="shared" si="13"/>
        <v>115378</v>
      </c>
      <c r="G21" s="172"/>
      <c r="H21" s="173"/>
      <c r="I21" s="173"/>
      <c r="J21" s="173"/>
      <c r="K21" s="173"/>
      <c r="L21" s="173"/>
      <c r="M21" s="173"/>
      <c r="N21" s="173"/>
      <c r="O21" s="173"/>
      <c r="P21" s="173"/>
      <c r="Q21" s="173">
        <v>115378</v>
      </c>
      <c r="R21" s="173"/>
      <c r="S21" s="180"/>
      <c r="T21" s="169">
        <f t="shared" si="14"/>
        <v>0</v>
      </c>
      <c r="U21" s="172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80"/>
      <c r="AV21" s="169">
        <f t="shared" si="15"/>
        <v>0</v>
      </c>
      <c r="AW21" s="172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75"/>
    </row>
    <row r="22" ht="20.1" customHeight="1" spans="1:113">
      <c r="A22" s="174"/>
      <c r="B22" s="174"/>
      <c r="C22" s="174"/>
      <c r="D22" s="175"/>
      <c r="E22" s="174"/>
      <c r="F22" s="176"/>
      <c r="G22" s="174"/>
      <c r="H22" s="174"/>
      <c r="I22" s="174"/>
      <c r="J22" s="174"/>
      <c r="K22" s="174"/>
      <c r="L22" s="174"/>
      <c r="M22" s="176"/>
      <c r="N22" s="176"/>
      <c r="O22" s="176"/>
      <c r="P22" s="176"/>
      <c r="Q22" s="176"/>
      <c r="R22" s="176"/>
      <c r="S22" s="176"/>
      <c r="T22" s="176"/>
      <c r="U22" s="176"/>
      <c r="V22" s="174"/>
      <c r="W22" s="174"/>
      <c r="X22" s="174"/>
      <c r="Y22" s="176"/>
      <c r="Z22" s="176"/>
      <c r="AA22" s="176"/>
      <c r="AB22" s="176"/>
      <c r="AC22" s="181"/>
      <c r="AD22" s="174"/>
      <c r="AE22" s="174"/>
      <c r="AF22" s="176"/>
      <c r="AG22" s="176"/>
      <c r="AH22" s="176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</row>
    <row r="23" ht="20.1" customHeight="1" spans="1:113">
      <c r="A23" s="176"/>
      <c r="B23" s="176"/>
      <c r="C23" s="176"/>
      <c r="D23" s="177"/>
      <c r="E23" s="176"/>
      <c r="F23" s="176"/>
      <c r="G23" s="174"/>
      <c r="H23" s="174"/>
      <c r="I23" s="174"/>
      <c r="J23" s="174"/>
      <c r="K23" s="174"/>
      <c r="L23" s="174"/>
      <c r="M23" s="176"/>
      <c r="N23" s="176"/>
      <c r="O23" s="176"/>
      <c r="P23" s="176"/>
      <c r="Q23" s="176"/>
      <c r="R23" s="176"/>
      <c r="S23" s="176"/>
      <c r="T23" s="176"/>
      <c r="U23" s="176"/>
      <c r="V23" s="174"/>
      <c r="W23" s="174"/>
      <c r="X23" s="174"/>
      <c r="Y23" s="176"/>
      <c r="Z23" s="176"/>
      <c r="AA23" s="176"/>
      <c r="AB23" s="176"/>
      <c r="AC23" s="176"/>
      <c r="AD23" s="174"/>
      <c r="AE23" s="174"/>
      <c r="AF23" s="176"/>
      <c r="AG23" s="176"/>
      <c r="AH23" s="176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</row>
    <row r="24" ht="20.1" customHeight="1" spans="1:113">
      <c r="A24" s="176"/>
      <c r="B24" s="176"/>
      <c r="C24" s="176"/>
      <c r="D24" s="177"/>
      <c r="E24" s="176"/>
      <c r="F24" s="176"/>
      <c r="G24" s="174"/>
      <c r="H24" s="174"/>
      <c r="I24" s="174"/>
      <c r="J24" s="174"/>
      <c r="K24" s="174"/>
      <c r="L24" s="174"/>
      <c r="M24" s="176"/>
      <c r="N24" s="176"/>
      <c r="O24" s="176"/>
      <c r="P24" s="176"/>
      <c r="Q24" s="176"/>
      <c r="R24" s="176"/>
      <c r="S24" s="176"/>
      <c r="T24" s="176"/>
      <c r="U24" s="176"/>
      <c r="V24" s="174"/>
      <c r="W24" s="174"/>
      <c r="X24" s="174"/>
      <c r="Y24" s="176"/>
      <c r="Z24" s="176"/>
      <c r="AA24" s="176"/>
      <c r="AB24" s="176"/>
      <c r="AC24" s="176"/>
      <c r="AD24" s="174"/>
      <c r="AE24" s="174"/>
      <c r="AF24" s="176"/>
      <c r="AG24" s="176"/>
      <c r="AH24" s="176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</row>
    <row r="25" ht="20.1" customHeight="1" spans="1:113">
      <c r="A25" s="176"/>
      <c r="B25" s="176"/>
      <c r="C25" s="176"/>
      <c r="D25" s="177"/>
      <c r="E25" s="176"/>
      <c r="F25" s="176"/>
      <c r="G25" s="174"/>
      <c r="H25" s="174"/>
      <c r="I25" s="174"/>
      <c r="J25" s="174"/>
      <c r="K25" s="174"/>
      <c r="L25" s="174"/>
      <c r="M25" s="176"/>
      <c r="N25" s="176"/>
      <c r="O25" s="176"/>
      <c r="P25" s="176"/>
      <c r="Q25" s="176"/>
      <c r="R25" s="176"/>
      <c r="S25" s="176"/>
      <c r="T25" s="176"/>
      <c r="U25" s="176"/>
      <c r="V25" s="174"/>
      <c r="W25" s="174"/>
      <c r="X25" s="174"/>
      <c r="Y25" s="176"/>
      <c r="Z25" s="176"/>
      <c r="AA25" s="176"/>
      <c r="AB25" s="176"/>
      <c r="AC25" s="176"/>
      <c r="AD25" s="174"/>
      <c r="AE25" s="174"/>
      <c r="AF25" s="176"/>
      <c r="AG25" s="176"/>
      <c r="AH25" s="176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</row>
    <row r="26" ht="20.1" customHeight="1" spans="1:113">
      <c r="A26" s="176"/>
      <c r="B26" s="176"/>
      <c r="C26" s="176"/>
      <c r="D26" s="177"/>
      <c r="E26" s="176"/>
      <c r="F26" s="176"/>
      <c r="G26" s="174"/>
      <c r="H26" s="174"/>
      <c r="I26" s="174"/>
      <c r="J26" s="174"/>
      <c r="K26" s="174"/>
      <c r="L26" s="174"/>
      <c r="M26" s="176"/>
      <c r="N26" s="176"/>
      <c r="O26" s="176"/>
      <c r="P26" s="176"/>
      <c r="Q26" s="176"/>
      <c r="R26" s="176"/>
      <c r="S26" s="176"/>
      <c r="T26" s="176"/>
      <c r="U26" s="176"/>
      <c r="V26" s="174"/>
      <c r="W26" s="174"/>
      <c r="X26" s="174"/>
      <c r="Y26" s="176"/>
      <c r="Z26" s="176"/>
      <c r="AA26" s="176"/>
      <c r="AB26" s="176"/>
      <c r="AC26" s="176"/>
      <c r="AD26" s="174"/>
      <c r="AE26" s="174"/>
      <c r="AF26" s="176"/>
      <c r="AG26" s="176"/>
      <c r="AH26" s="176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</row>
    <row r="27" ht="20.1" customHeight="1" spans="1:113">
      <c r="A27" s="176"/>
      <c r="B27" s="176"/>
      <c r="C27" s="176"/>
      <c r="D27" s="177"/>
      <c r="E27" s="176"/>
      <c r="F27" s="176"/>
      <c r="G27" s="174"/>
      <c r="H27" s="174"/>
      <c r="I27" s="174"/>
      <c r="J27" s="174"/>
      <c r="K27" s="174"/>
      <c r="L27" s="174"/>
      <c r="M27" s="176"/>
      <c r="N27" s="176"/>
      <c r="O27" s="176"/>
      <c r="P27" s="176"/>
      <c r="Q27" s="176"/>
      <c r="R27" s="176"/>
      <c r="S27" s="176"/>
      <c r="T27" s="176"/>
      <c r="U27" s="176"/>
      <c r="V27" s="174"/>
      <c r="W27" s="174"/>
      <c r="X27" s="174"/>
      <c r="Y27" s="176"/>
      <c r="Z27" s="176"/>
      <c r="AA27" s="176"/>
      <c r="AB27" s="176"/>
      <c r="AC27" s="176"/>
      <c r="AD27" s="174"/>
      <c r="AE27" s="174"/>
      <c r="AF27" s="176"/>
      <c r="AG27" s="176"/>
      <c r="AH27" s="176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</row>
    <row r="28" ht="20.1" customHeight="1" spans="1:113">
      <c r="A28" s="176"/>
      <c r="B28" s="176"/>
      <c r="C28" s="176"/>
      <c r="D28" s="177"/>
      <c r="E28" s="176"/>
      <c r="F28" s="176"/>
      <c r="G28" s="174"/>
      <c r="H28" s="174"/>
      <c r="I28" s="174"/>
      <c r="J28" s="174"/>
      <c r="K28" s="174"/>
      <c r="L28" s="174"/>
      <c r="M28" s="176"/>
      <c r="N28" s="176"/>
      <c r="O28" s="176"/>
      <c r="P28" s="176"/>
      <c r="Q28" s="176"/>
      <c r="R28" s="176"/>
      <c r="S28" s="176"/>
      <c r="T28" s="176"/>
      <c r="U28" s="176"/>
      <c r="V28" s="174"/>
      <c r="W28" s="174"/>
      <c r="X28" s="174"/>
      <c r="Y28" s="176"/>
      <c r="Z28" s="176"/>
      <c r="AA28" s="176"/>
      <c r="AB28" s="176"/>
      <c r="AC28" s="176"/>
      <c r="AD28" s="174"/>
      <c r="AE28" s="174"/>
      <c r="AF28" s="176"/>
      <c r="AG28" s="176"/>
      <c r="AH28" s="176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</row>
    <row r="29" ht="20.1" customHeight="1" spans="1:113">
      <c r="A29" s="176"/>
      <c r="B29" s="176"/>
      <c r="C29" s="176"/>
      <c r="D29" s="177"/>
      <c r="E29" s="176"/>
      <c r="F29" s="176"/>
      <c r="G29" s="174"/>
      <c r="H29" s="174"/>
      <c r="I29" s="174"/>
      <c r="J29" s="174"/>
      <c r="K29" s="174"/>
      <c r="L29" s="174"/>
      <c r="M29" s="176"/>
      <c r="N29" s="176"/>
      <c r="O29" s="176"/>
      <c r="P29" s="176"/>
      <c r="Q29" s="176"/>
      <c r="R29" s="176"/>
      <c r="S29" s="176"/>
      <c r="T29" s="176"/>
      <c r="U29" s="176"/>
      <c r="V29" s="174"/>
      <c r="W29" s="174"/>
      <c r="X29" s="174"/>
      <c r="Y29" s="176"/>
      <c r="Z29" s="176"/>
      <c r="AA29" s="176"/>
      <c r="AB29" s="176"/>
      <c r="AC29" s="176"/>
      <c r="AD29" s="174"/>
      <c r="AE29" s="174"/>
      <c r="AF29" s="176"/>
      <c r="AG29" s="176"/>
      <c r="AH29" s="176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</row>
    <row r="30" ht="20.1" customHeight="1" spans="1:113">
      <c r="A30" s="176"/>
      <c r="B30" s="176"/>
      <c r="C30" s="176"/>
      <c r="D30" s="177"/>
      <c r="E30" s="176"/>
      <c r="F30" s="176"/>
      <c r="G30" s="174"/>
      <c r="H30" s="174"/>
      <c r="I30" s="174"/>
      <c r="J30" s="174"/>
      <c r="K30" s="174"/>
      <c r="L30" s="174"/>
      <c r="M30" s="176"/>
      <c r="N30" s="176"/>
      <c r="O30" s="176"/>
      <c r="P30" s="176"/>
      <c r="Q30" s="176"/>
      <c r="R30" s="176"/>
      <c r="S30" s="176"/>
      <c r="T30" s="176"/>
      <c r="U30" s="176"/>
      <c r="V30" s="174"/>
      <c r="W30" s="174"/>
      <c r="X30" s="174"/>
      <c r="Y30" s="176"/>
      <c r="Z30" s="176"/>
      <c r="AA30" s="176"/>
      <c r="AB30" s="176"/>
      <c r="AC30" s="176"/>
      <c r="AD30" s="174"/>
      <c r="AE30" s="174"/>
      <c r="AF30" s="176"/>
      <c r="AG30" s="176"/>
      <c r="AH30" s="176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</row>
    <row r="31" ht="20.1" customHeight="1" spans="1:113">
      <c r="A31" s="176"/>
      <c r="B31" s="176"/>
      <c r="C31" s="176"/>
      <c r="D31" s="177"/>
      <c r="E31" s="176"/>
      <c r="F31" s="176"/>
      <c r="G31" s="174"/>
      <c r="H31" s="174"/>
      <c r="I31" s="174"/>
      <c r="J31" s="174"/>
      <c r="K31" s="174"/>
      <c r="L31" s="174"/>
      <c r="M31" s="176"/>
      <c r="N31" s="176"/>
      <c r="O31" s="176"/>
      <c r="P31" s="176"/>
      <c r="Q31" s="176"/>
      <c r="R31" s="176"/>
      <c r="S31" s="176"/>
      <c r="T31" s="176"/>
      <c r="U31" s="176"/>
      <c r="V31" s="174"/>
      <c r="W31" s="174"/>
      <c r="X31" s="174"/>
      <c r="Y31" s="176"/>
      <c r="Z31" s="176"/>
      <c r="AA31" s="176"/>
      <c r="AB31" s="176"/>
      <c r="AC31" s="176"/>
      <c r="AD31" s="174"/>
      <c r="AE31" s="174"/>
      <c r="AF31" s="176"/>
      <c r="AG31" s="176"/>
      <c r="AH31" s="176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</row>
    <row r="32" ht="20.1" customHeight="1" spans="1:113">
      <c r="A32" s="176"/>
      <c r="B32" s="176"/>
      <c r="C32" s="176"/>
      <c r="D32" s="177"/>
      <c r="E32" s="176"/>
      <c r="F32" s="176"/>
      <c r="G32" s="174"/>
      <c r="H32" s="174"/>
      <c r="I32" s="174"/>
      <c r="J32" s="174"/>
      <c r="K32" s="174"/>
      <c r="L32" s="174"/>
      <c r="M32" s="176"/>
      <c r="N32" s="176"/>
      <c r="O32" s="176"/>
      <c r="P32" s="176"/>
      <c r="Q32" s="176"/>
      <c r="R32" s="176"/>
      <c r="S32" s="176"/>
      <c r="T32" s="176"/>
      <c r="U32" s="176"/>
      <c r="V32" s="174"/>
      <c r="W32" s="174"/>
      <c r="X32" s="174"/>
      <c r="Y32" s="176"/>
      <c r="Z32" s="176"/>
      <c r="AA32" s="176"/>
      <c r="AB32" s="176"/>
      <c r="AC32" s="176"/>
      <c r="AD32" s="174"/>
      <c r="AE32" s="174"/>
      <c r="AF32" s="176"/>
      <c r="AG32" s="176"/>
      <c r="AH32" s="176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</row>
    <row r="33" ht="20.1" customHeight="1" spans="1:113">
      <c r="A33" s="176"/>
      <c r="B33" s="176"/>
      <c r="C33" s="176"/>
      <c r="D33" s="177"/>
      <c r="E33" s="176"/>
      <c r="F33" s="176"/>
      <c r="G33" s="174"/>
      <c r="H33" s="174"/>
      <c r="I33" s="174"/>
      <c r="J33" s="174"/>
      <c r="K33" s="174"/>
      <c r="L33" s="174"/>
      <c r="M33" s="176"/>
      <c r="N33" s="176"/>
      <c r="O33" s="176"/>
      <c r="P33" s="176"/>
      <c r="Q33" s="176"/>
      <c r="R33" s="176"/>
      <c r="S33" s="176"/>
      <c r="T33" s="176"/>
      <c r="U33" s="176"/>
      <c r="V33" s="174"/>
      <c r="W33" s="174"/>
      <c r="X33" s="174"/>
      <c r="Y33" s="176"/>
      <c r="Z33" s="176"/>
      <c r="AA33" s="176"/>
      <c r="AB33" s="176"/>
      <c r="AC33" s="176"/>
      <c r="AD33" s="174"/>
      <c r="AE33" s="174"/>
      <c r="AF33" s="176"/>
      <c r="AG33" s="176"/>
      <c r="AH33" s="176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</row>
    <row r="34" ht="20.1" customHeight="1" spans="1:113">
      <c r="A34" s="176"/>
      <c r="B34" s="176"/>
      <c r="C34" s="176"/>
      <c r="D34" s="177"/>
      <c r="E34" s="176"/>
      <c r="F34" s="176"/>
      <c r="G34" s="174"/>
      <c r="H34" s="174"/>
      <c r="I34" s="174"/>
      <c r="J34" s="174"/>
      <c r="K34" s="174"/>
      <c r="L34" s="174"/>
      <c r="M34" s="176"/>
      <c r="N34" s="176"/>
      <c r="O34" s="176"/>
      <c r="P34" s="176"/>
      <c r="Q34" s="176"/>
      <c r="R34" s="176"/>
      <c r="S34" s="176"/>
      <c r="T34" s="176"/>
      <c r="U34" s="176"/>
      <c r="V34" s="174"/>
      <c r="W34" s="174"/>
      <c r="X34" s="174"/>
      <c r="Y34" s="176"/>
      <c r="Z34" s="176"/>
      <c r="AA34" s="176"/>
      <c r="AB34" s="176"/>
      <c r="AC34" s="176"/>
      <c r="AD34" s="174"/>
      <c r="AE34" s="174"/>
      <c r="AF34" s="176"/>
      <c r="AG34" s="176"/>
      <c r="AH34" s="176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055555555556" right="0.393055555555556" top="0.786805555555556" bottom="0.393055555555556" header="0" footer="0"/>
  <pageSetup paperSize="66" fitToWidth="0" orientation="landscape" errors="blank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G19" sqref="G19"/>
    </sheetView>
  </sheetViews>
  <sheetFormatPr defaultColWidth="9.16666666666667" defaultRowHeight="12.75" customHeight="1" outlineLevelCol="7"/>
  <cols>
    <col min="1" max="1" width="8.16666666666667" style="133" customWidth="1"/>
    <col min="2" max="2" width="5.5" customWidth="1"/>
    <col min="3" max="3" width="9.16666666666667" customWidth="1"/>
    <col min="4" max="4" width="40.5" style="134" customWidth="1"/>
    <col min="5" max="7" width="19.5" customWidth="1"/>
    <col min="8" max="8" width="8.66666666666667" customWidth="1"/>
  </cols>
  <sheetData>
    <row r="1" ht="20.1" customHeight="1" spans="1:8">
      <c r="A1" s="135"/>
      <c r="B1" s="81"/>
      <c r="C1" s="81"/>
      <c r="D1" s="136"/>
      <c r="E1" s="81"/>
      <c r="F1" s="81"/>
      <c r="G1" s="52" t="s">
        <v>289</v>
      </c>
      <c r="H1" s="101"/>
    </row>
    <row r="2" ht="25.5" customHeight="1" spans="1:8">
      <c r="A2" s="49" t="s">
        <v>290</v>
      </c>
      <c r="B2" s="49"/>
      <c r="C2" s="49"/>
      <c r="D2" s="137"/>
      <c r="E2" s="49"/>
      <c r="F2" s="49"/>
      <c r="G2" s="49"/>
      <c r="H2" s="101"/>
    </row>
    <row r="3" ht="20.1" customHeight="1" spans="1:8">
      <c r="A3" s="39" t="s">
        <v>6</v>
      </c>
      <c r="B3" s="50"/>
      <c r="C3" s="50"/>
      <c r="D3" s="50"/>
      <c r="E3" s="83"/>
      <c r="F3" s="83"/>
      <c r="G3" s="52" t="s">
        <v>7</v>
      </c>
      <c r="H3" s="101"/>
    </row>
    <row r="4" ht="17" customHeight="1" spans="1:8">
      <c r="A4" s="87" t="s">
        <v>291</v>
      </c>
      <c r="B4" s="88"/>
      <c r="C4" s="88"/>
      <c r="D4" s="138"/>
      <c r="E4" s="139" t="s">
        <v>108</v>
      </c>
      <c r="F4" s="60"/>
      <c r="G4" s="60"/>
      <c r="H4" s="101"/>
    </row>
    <row r="5" ht="17" customHeight="1" spans="1:8">
      <c r="A5" s="110" t="s">
        <v>70</v>
      </c>
      <c r="B5" s="112"/>
      <c r="C5" s="140" t="s">
        <v>71</v>
      </c>
      <c r="D5" s="141" t="s">
        <v>292</v>
      </c>
      <c r="E5" s="60" t="s">
        <v>62</v>
      </c>
      <c r="F5" s="61" t="s">
        <v>293</v>
      </c>
      <c r="G5" s="59" t="s">
        <v>294</v>
      </c>
      <c r="H5" s="101"/>
    </row>
    <row r="6" ht="17" customHeight="1" spans="1:8">
      <c r="A6" s="116" t="s">
        <v>82</v>
      </c>
      <c r="B6" s="117" t="s">
        <v>83</v>
      </c>
      <c r="C6" s="142"/>
      <c r="D6" s="143"/>
      <c r="E6" s="93"/>
      <c r="F6" s="57"/>
      <c r="G6" s="97"/>
      <c r="H6" s="101"/>
    </row>
    <row r="7" ht="17" customHeight="1" spans="1:8">
      <c r="A7" s="144" t="s">
        <v>89</v>
      </c>
      <c r="B7" s="145" t="s">
        <v>89</v>
      </c>
      <c r="C7" s="146" t="s">
        <v>89</v>
      </c>
      <c r="D7" s="147" t="s">
        <v>62</v>
      </c>
      <c r="E7" s="148">
        <f t="shared" ref="E7:E30" si="0">F7+G7</f>
        <v>1403886</v>
      </c>
      <c r="F7" s="149">
        <f>F8</f>
        <v>1142636</v>
      </c>
      <c r="G7" s="150">
        <f>G8</f>
        <v>261250</v>
      </c>
      <c r="H7" s="101"/>
    </row>
    <row r="8" ht="17" customHeight="1" spans="1:8">
      <c r="A8" s="151" t="s">
        <v>89</v>
      </c>
      <c r="B8" s="151" t="s">
        <v>89</v>
      </c>
      <c r="C8" s="151">
        <v>109101</v>
      </c>
      <c r="D8" s="152" t="s">
        <v>1</v>
      </c>
      <c r="E8" s="148">
        <f t="shared" si="0"/>
        <v>1403886</v>
      </c>
      <c r="F8" s="123">
        <f>F9+F19+F27</f>
        <v>1142636</v>
      </c>
      <c r="G8" s="123">
        <f>G9+G19+G27</f>
        <v>261250</v>
      </c>
      <c r="H8" s="101"/>
    </row>
    <row r="9" ht="17" customHeight="1" spans="1:8">
      <c r="A9" s="151" t="s">
        <v>295</v>
      </c>
      <c r="B9" s="151" t="s">
        <v>89</v>
      </c>
      <c r="C9" s="151"/>
      <c r="D9" s="153" t="s">
        <v>296</v>
      </c>
      <c r="E9" s="148">
        <f t="shared" si="0"/>
        <v>1126496</v>
      </c>
      <c r="F9" s="123">
        <f>SUM(F10:F18)</f>
        <v>1126496</v>
      </c>
      <c r="G9" s="123"/>
      <c r="H9" s="101"/>
    </row>
    <row r="10" ht="17" customHeight="1" spans="1:8">
      <c r="A10" s="151" t="s">
        <v>297</v>
      </c>
      <c r="B10" s="151" t="s">
        <v>91</v>
      </c>
      <c r="C10" s="151">
        <v>109101</v>
      </c>
      <c r="D10" s="153" t="s">
        <v>298</v>
      </c>
      <c r="E10" s="148">
        <f t="shared" si="0"/>
        <v>325704</v>
      </c>
      <c r="F10" s="123">
        <v>325704</v>
      </c>
      <c r="G10" s="123"/>
      <c r="H10" s="101"/>
    </row>
    <row r="11" ht="17" customHeight="1" spans="1:8">
      <c r="A11" s="151" t="s">
        <v>297</v>
      </c>
      <c r="B11" s="151" t="s">
        <v>104</v>
      </c>
      <c r="C11" s="151">
        <v>109101</v>
      </c>
      <c r="D11" s="153" t="s">
        <v>299</v>
      </c>
      <c r="E11" s="148">
        <f t="shared" si="0"/>
        <v>384438</v>
      </c>
      <c r="F11" s="123">
        <v>384438</v>
      </c>
      <c r="G11" s="123"/>
      <c r="H11" s="101"/>
    </row>
    <row r="12" ht="17" customHeight="1" spans="1:8">
      <c r="A12" s="151" t="s">
        <v>297</v>
      </c>
      <c r="B12" s="151" t="s">
        <v>101</v>
      </c>
      <c r="C12" s="151">
        <v>109101</v>
      </c>
      <c r="D12" s="153" t="s">
        <v>300</v>
      </c>
      <c r="E12" s="148">
        <f t="shared" si="0"/>
        <v>27142</v>
      </c>
      <c r="F12" s="123">
        <v>27142</v>
      </c>
      <c r="G12" s="123"/>
      <c r="H12" s="101"/>
    </row>
    <row r="13" ht="17" customHeight="1" spans="1:8">
      <c r="A13" s="151" t="s">
        <v>297</v>
      </c>
      <c r="B13" s="151" t="s">
        <v>176</v>
      </c>
      <c r="C13" s="151">
        <v>109101</v>
      </c>
      <c r="D13" s="153" t="s">
        <v>301</v>
      </c>
      <c r="E13" s="148">
        <f t="shared" si="0"/>
        <v>117965</v>
      </c>
      <c r="F13" s="123">
        <v>117965</v>
      </c>
      <c r="G13" s="123"/>
      <c r="H13" s="101"/>
    </row>
    <row r="14" ht="17" customHeight="1" spans="1:8">
      <c r="A14" s="151" t="s">
        <v>297</v>
      </c>
      <c r="B14" s="151" t="s">
        <v>302</v>
      </c>
      <c r="C14" s="151">
        <v>109101</v>
      </c>
      <c r="D14" s="153" t="s">
        <v>303</v>
      </c>
      <c r="E14" s="148">
        <f t="shared" si="0"/>
        <v>58983</v>
      </c>
      <c r="F14" s="123">
        <v>58983</v>
      </c>
      <c r="G14" s="123"/>
      <c r="H14" s="101"/>
    </row>
    <row r="15" ht="17" customHeight="1" spans="1:8">
      <c r="A15" s="151" t="s">
        <v>297</v>
      </c>
      <c r="B15" s="151" t="s">
        <v>304</v>
      </c>
      <c r="C15" s="151">
        <v>109101</v>
      </c>
      <c r="D15" s="153" t="s">
        <v>305</v>
      </c>
      <c r="E15" s="148">
        <f t="shared" si="0"/>
        <v>67304</v>
      </c>
      <c r="F15" s="123">
        <v>67304</v>
      </c>
      <c r="G15" s="123"/>
      <c r="H15" s="101"/>
    </row>
    <row r="16" ht="17" customHeight="1" spans="1:8">
      <c r="A16" s="151" t="s">
        <v>297</v>
      </c>
      <c r="B16" s="151" t="s">
        <v>99</v>
      </c>
      <c r="C16" s="151">
        <v>109101</v>
      </c>
      <c r="D16" s="153" t="s">
        <v>306</v>
      </c>
      <c r="E16" s="148">
        <f t="shared" si="0"/>
        <v>19230</v>
      </c>
      <c r="F16" s="123">
        <v>19230</v>
      </c>
      <c r="G16" s="123"/>
      <c r="H16" s="101"/>
    </row>
    <row r="17" ht="17" customHeight="1" spans="1:8">
      <c r="A17" s="151" t="s">
        <v>297</v>
      </c>
      <c r="B17" s="151" t="s">
        <v>307</v>
      </c>
      <c r="C17" s="151">
        <v>109101</v>
      </c>
      <c r="D17" s="153" t="s">
        <v>308</v>
      </c>
      <c r="E17" s="148">
        <f t="shared" si="0"/>
        <v>10352</v>
      </c>
      <c r="F17" s="123">
        <v>10352</v>
      </c>
      <c r="G17" s="123"/>
      <c r="H17" s="101"/>
    </row>
    <row r="18" ht="17" customHeight="1" spans="1:8">
      <c r="A18" s="151" t="s">
        <v>297</v>
      </c>
      <c r="B18" s="151" t="s">
        <v>309</v>
      </c>
      <c r="C18" s="151">
        <v>109101</v>
      </c>
      <c r="D18" s="153" t="s">
        <v>310</v>
      </c>
      <c r="E18" s="148">
        <f t="shared" si="0"/>
        <v>115378</v>
      </c>
      <c r="F18" s="123">
        <v>115378</v>
      </c>
      <c r="G18" s="123"/>
      <c r="H18" s="101"/>
    </row>
    <row r="19" ht="17" customHeight="1" spans="1:8">
      <c r="A19" s="151" t="s">
        <v>311</v>
      </c>
      <c r="B19" s="151" t="s">
        <v>89</v>
      </c>
      <c r="C19" s="151"/>
      <c r="D19" s="153" t="s">
        <v>312</v>
      </c>
      <c r="E19" s="148">
        <f t="shared" si="0"/>
        <v>261250</v>
      </c>
      <c r="F19" s="123"/>
      <c r="G19" s="123">
        <f>SUM(G20:G26)</f>
        <v>261250</v>
      </c>
      <c r="H19" s="101"/>
    </row>
    <row r="20" ht="17" customHeight="1" spans="1:8">
      <c r="A20" s="154" t="s">
        <v>313</v>
      </c>
      <c r="B20" s="154" t="s">
        <v>91</v>
      </c>
      <c r="C20" s="151">
        <v>109101</v>
      </c>
      <c r="D20" s="155" t="s">
        <v>314</v>
      </c>
      <c r="E20" s="148">
        <f t="shared" si="0"/>
        <v>26750</v>
      </c>
      <c r="F20" s="123"/>
      <c r="G20" s="123">
        <v>26750</v>
      </c>
      <c r="H20" s="101"/>
    </row>
    <row r="21" ht="17" customHeight="1" spans="1:8">
      <c r="A21" s="154" t="s">
        <v>313</v>
      </c>
      <c r="B21" s="154" t="s">
        <v>94</v>
      </c>
      <c r="C21" s="151">
        <v>109101</v>
      </c>
      <c r="D21" s="155" t="s">
        <v>315</v>
      </c>
      <c r="E21" s="148">
        <f t="shared" si="0"/>
        <v>1400</v>
      </c>
      <c r="F21" s="123"/>
      <c r="G21" s="123">
        <v>1400</v>
      </c>
      <c r="H21" s="101"/>
    </row>
    <row r="22" ht="17" customHeight="1" spans="1:8">
      <c r="A22" s="154" t="s">
        <v>313</v>
      </c>
      <c r="B22" s="154" t="s">
        <v>96</v>
      </c>
      <c r="C22" s="151">
        <v>109101</v>
      </c>
      <c r="D22" s="155" t="s">
        <v>316</v>
      </c>
      <c r="E22" s="148">
        <f t="shared" si="0"/>
        <v>16100</v>
      </c>
      <c r="F22" s="123"/>
      <c r="G22" s="123">
        <v>16100</v>
      </c>
      <c r="H22" s="101"/>
    </row>
    <row r="23" ht="17" customHeight="1" spans="1:8">
      <c r="A23" s="154" t="s">
        <v>313</v>
      </c>
      <c r="B23" s="154" t="s">
        <v>317</v>
      </c>
      <c r="C23" s="151">
        <v>109101</v>
      </c>
      <c r="D23" s="155" t="s">
        <v>318</v>
      </c>
      <c r="E23" s="148">
        <f t="shared" si="0"/>
        <v>17600</v>
      </c>
      <c r="F23" s="123"/>
      <c r="G23" s="123">
        <v>17600</v>
      </c>
      <c r="H23" s="101"/>
    </row>
    <row r="24" ht="17" customHeight="1" spans="1:8">
      <c r="A24" s="154" t="s">
        <v>313</v>
      </c>
      <c r="B24" s="154" t="s">
        <v>99</v>
      </c>
      <c r="C24" s="151">
        <v>109101</v>
      </c>
      <c r="D24" s="155" t="s">
        <v>319</v>
      </c>
      <c r="E24" s="148">
        <f t="shared" si="0"/>
        <v>96000</v>
      </c>
      <c r="F24" s="123"/>
      <c r="G24" s="123">
        <v>96000</v>
      </c>
      <c r="H24" s="101"/>
    </row>
    <row r="25" ht="17" customHeight="1" spans="1:8">
      <c r="A25" s="154" t="s">
        <v>313</v>
      </c>
      <c r="B25" s="154">
        <v>16</v>
      </c>
      <c r="C25" s="151">
        <v>109101</v>
      </c>
      <c r="D25" s="156" t="s">
        <v>320</v>
      </c>
      <c r="E25" s="148">
        <f t="shared" si="0"/>
        <v>8400</v>
      </c>
      <c r="F25" s="123"/>
      <c r="G25" s="123">
        <v>8400</v>
      </c>
      <c r="H25" s="101"/>
    </row>
    <row r="26" ht="17" customHeight="1" spans="1:8">
      <c r="A26" s="154" t="s">
        <v>313</v>
      </c>
      <c r="B26" s="154" t="s">
        <v>321</v>
      </c>
      <c r="C26" s="151">
        <v>109101</v>
      </c>
      <c r="D26" s="155" t="s">
        <v>322</v>
      </c>
      <c r="E26" s="148">
        <f t="shared" si="0"/>
        <v>95000</v>
      </c>
      <c r="F26" s="123"/>
      <c r="G26" s="123">
        <v>95000</v>
      </c>
      <c r="H26" s="101"/>
    </row>
    <row r="27" ht="17" customHeight="1" spans="1:8">
      <c r="A27" s="154" t="s">
        <v>323</v>
      </c>
      <c r="B27" s="154" t="s">
        <v>89</v>
      </c>
      <c r="C27" s="151"/>
      <c r="D27" s="155" t="s">
        <v>324</v>
      </c>
      <c r="E27" s="148">
        <f t="shared" si="0"/>
        <v>16140</v>
      </c>
      <c r="F27" s="123">
        <f>SUM(F28:F29)</f>
        <v>16140</v>
      </c>
      <c r="G27" s="123"/>
      <c r="H27" s="101"/>
    </row>
    <row r="28" ht="17" customHeight="1" spans="1:8">
      <c r="A28" s="154" t="s">
        <v>325</v>
      </c>
      <c r="B28" s="154" t="s">
        <v>94</v>
      </c>
      <c r="C28" s="151">
        <v>109101</v>
      </c>
      <c r="D28" s="155" t="s">
        <v>326</v>
      </c>
      <c r="E28" s="148">
        <f t="shared" si="0"/>
        <v>10140</v>
      </c>
      <c r="F28" s="123">
        <v>10140</v>
      </c>
      <c r="G28" s="123"/>
      <c r="H28" s="101"/>
    </row>
    <row r="29" ht="17" customHeight="1" spans="1:8">
      <c r="A29" s="154" t="s">
        <v>325</v>
      </c>
      <c r="B29" s="154" t="s">
        <v>317</v>
      </c>
      <c r="C29" s="151">
        <v>109101</v>
      </c>
      <c r="D29" s="155" t="s">
        <v>327</v>
      </c>
      <c r="E29" s="150">
        <f t="shared" si="0"/>
        <v>6000</v>
      </c>
      <c r="F29" s="123">
        <v>6000</v>
      </c>
      <c r="G29" s="123"/>
      <c r="H29" s="101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scale="96" fitToHeight="100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8"/>
  <sheetViews>
    <sheetView showGridLines="0" showZeros="0" workbookViewId="0">
      <selection activeCell="D6" sqref="D6:E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46"/>
      <c r="B1" s="47"/>
      <c r="C1" s="47"/>
      <c r="D1" s="47"/>
      <c r="E1" s="47"/>
      <c r="F1" s="48" t="s">
        <v>328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</row>
    <row r="2" ht="20.1" customHeight="1" spans="1:243">
      <c r="A2" s="49" t="s">
        <v>329</v>
      </c>
      <c r="B2" s="49"/>
      <c r="C2" s="49"/>
      <c r="D2" s="49"/>
      <c r="E2" s="49"/>
      <c r="F2" s="49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</row>
    <row r="3" ht="20.1" customHeight="1" spans="1:243">
      <c r="A3" s="39" t="s">
        <v>6</v>
      </c>
      <c r="B3" s="50"/>
      <c r="C3" s="50"/>
      <c r="D3" s="127"/>
      <c r="E3" s="127"/>
      <c r="F3" s="52" t="s">
        <v>7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</row>
    <row r="4" ht="20.1" customHeight="1" spans="1:243">
      <c r="A4" s="110" t="s">
        <v>70</v>
      </c>
      <c r="B4" s="111"/>
      <c r="C4" s="112"/>
      <c r="D4" s="128" t="s">
        <v>71</v>
      </c>
      <c r="E4" s="84" t="s">
        <v>330</v>
      </c>
      <c r="F4" s="61" t="s">
        <v>75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</row>
    <row r="5" ht="20.1" customHeight="1" spans="1:243">
      <c r="A5" s="115" t="s">
        <v>82</v>
      </c>
      <c r="B5" s="116" t="s">
        <v>83</v>
      </c>
      <c r="C5" s="117" t="s">
        <v>84</v>
      </c>
      <c r="D5" s="118"/>
      <c r="E5" s="91"/>
      <c r="F5" s="57"/>
      <c r="G5" s="80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</row>
    <row r="6" ht="20.1" customHeight="1" spans="1:243">
      <c r="A6" s="62"/>
      <c r="B6" s="63"/>
      <c r="C6" s="63"/>
      <c r="D6" s="64">
        <v>109101</v>
      </c>
      <c r="E6" s="65" t="s">
        <v>1</v>
      </c>
      <c r="F6" s="61"/>
      <c r="G6" s="80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</row>
    <row r="7" ht="20.1" customHeight="1" spans="1:243">
      <c r="A7" s="66"/>
      <c r="B7" s="129"/>
      <c r="C7" s="129"/>
      <c r="D7" s="130"/>
      <c r="E7" s="131" t="s">
        <v>331</v>
      </c>
      <c r="F7" s="132"/>
      <c r="G7" s="80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</row>
    <row r="8" ht="20.1" customHeight="1" spans="1:243">
      <c r="A8" s="68"/>
      <c r="B8" s="68"/>
      <c r="C8" s="68"/>
      <c r="D8" s="69"/>
      <c r="E8" s="69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</row>
    <row r="9" ht="20.1" customHeight="1" spans="1:243">
      <c r="A9" s="70"/>
      <c r="B9" s="70"/>
      <c r="C9" s="70"/>
      <c r="D9" s="71"/>
      <c r="E9" s="71"/>
      <c r="F9" s="71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</row>
    <row r="10" ht="20.1" customHeight="1" spans="1:243">
      <c r="A10" s="70"/>
      <c r="B10" s="70"/>
      <c r="C10" s="70"/>
      <c r="D10" s="70"/>
      <c r="E10" s="70"/>
      <c r="F10" s="7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</row>
    <row r="11" ht="20.1" customHeight="1" spans="1:243">
      <c r="A11" s="70"/>
      <c r="B11" s="70"/>
      <c r="C11" s="70"/>
      <c r="D11" s="71"/>
      <c r="E11" s="71"/>
      <c r="F11" s="71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</row>
    <row r="12" ht="20.1" customHeight="1" spans="1:243">
      <c r="A12" s="70"/>
      <c r="B12" s="70"/>
      <c r="C12" s="70"/>
      <c r="D12" s="71"/>
      <c r="E12" s="71" t="s">
        <v>89</v>
      </c>
      <c r="F12" s="7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</row>
    <row r="13" ht="20.1" customHeight="1" spans="1:243">
      <c r="A13" s="70"/>
      <c r="B13" s="70"/>
      <c r="C13" s="70"/>
      <c r="D13" s="70"/>
      <c r="E13" s="70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</row>
    <row r="14" ht="20.1" customHeight="1" spans="1:243">
      <c r="A14" s="70"/>
      <c r="B14" s="70"/>
      <c r="C14" s="70"/>
      <c r="D14" s="71"/>
      <c r="E14" s="71"/>
      <c r="F14" s="71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</row>
    <row r="15" ht="20.1" customHeight="1" spans="1:243">
      <c r="A15" s="72"/>
      <c r="B15" s="70"/>
      <c r="C15" s="70"/>
      <c r="D15" s="71"/>
      <c r="E15" s="71" t="s">
        <v>332</v>
      </c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</row>
    <row r="16" ht="20.1" customHeight="1" spans="1:243">
      <c r="A16" s="72"/>
      <c r="B16" s="72"/>
      <c r="C16" s="70"/>
      <c r="D16" s="70"/>
      <c r="E16" s="72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</row>
    <row r="17" ht="20.1" customHeight="1" spans="1:243">
      <c r="A17" s="72"/>
      <c r="B17" s="72"/>
      <c r="C17" s="70"/>
      <c r="D17" s="71"/>
      <c r="E17" s="71"/>
      <c r="F17" s="71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</row>
    <row r="18" ht="20.1" customHeight="1" spans="1:243">
      <c r="A18" s="70"/>
      <c r="B18" s="72"/>
      <c r="C18" s="70"/>
      <c r="D18" s="71"/>
      <c r="E18" s="71"/>
      <c r="F18" s="71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</row>
    <row r="19" ht="20.1" customHeight="1" spans="1:243">
      <c r="A19" s="70"/>
      <c r="B19" s="72"/>
      <c r="C19" s="72"/>
      <c r="D19" s="72"/>
      <c r="E19" s="72"/>
      <c r="F19" s="71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</row>
    <row r="20" ht="20.1" customHeight="1" spans="1:243">
      <c r="A20" s="72"/>
      <c r="B20" s="72"/>
      <c r="C20" s="72"/>
      <c r="D20" s="71"/>
      <c r="E20" s="71"/>
      <c r="F20" s="71"/>
      <c r="G20" s="72"/>
      <c r="H20" s="70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</row>
    <row r="21" ht="20.1" customHeight="1" spans="1:243">
      <c r="A21" s="72"/>
      <c r="B21" s="72"/>
      <c r="C21" s="72"/>
      <c r="D21" s="71"/>
      <c r="E21" s="71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</row>
    <row r="22" ht="20.1" customHeight="1" spans="1:243">
      <c r="A22" s="72"/>
      <c r="B22" s="72"/>
      <c r="C22" s="72"/>
      <c r="D22" s="72"/>
      <c r="E22" s="72"/>
      <c r="F22" s="7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</row>
    <row r="23" ht="20.1" customHeight="1" spans="1:243">
      <c r="A23" s="72"/>
      <c r="B23" s="72"/>
      <c r="C23" s="72"/>
      <c r="D23" s="71"/>
      <c r="E23" s="71"/>
      <c r="F23" s="7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</row>
    <row r="24" ht="20.1" customHeight="1" spans="1:243">
      <c r="A24" s="72"/>
      <c r="B24" s="72"/>
      <c r="C24" s="72"/>
      <c r="D24" s="71"/>
      <c r="E24" s="71"/>
      <c r="F24" s="71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</row>
    <row r="25" ht="20.1" customHeight="1" spans="1:243">
      <c r="A25" s="72"/>
      <c r="B25" s="72"/>
      <c r="C25" s="72"/>
      <c r="D25" s="72"/>
      <c r="E25" s="72"/>
      <c r="F25" s="71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</row>
    <row r="26" ht="20.1" customHeight="1" spans="1:243">
      <c r="A26" s="72"/>
      <c r="B26" s="72"/>
      <c r="C26" s="72"/>
      <c r="D26" s="71"/>
      <c r="E26" s="71"/>
      <c r="F26" s="71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</row>
    <row r="27" ht="20.1" customHeight="1" spans="1:243">
      <c r="A27" s="72"/>
      <c r="B27" s="72"/>
      <c r="C27" s="72"/>
      <c r="D27" s="71"/>
      <c r="E27" s="71"/>
      <c r="F27" s="71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</row>
    <row r="28" ht="20.1" customHeight="1" spans="1:243">
      <c r="A28" s="72"/>
      <c r="B28" s="72"/>
      <c r="C28" s="72"/>
      <c r="D28" s="72"/>
      <c r="E28" s="72"/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</row>
    <row r="29" ht="20.1" customHeight="1" spans="1:243">
      <c r="A29" s="72"/>
      <c r="B29" s="72"/>
      <c r="C29" s="72"/>
      <c r="D29" s="71"/>
      <c r="E29" s="71"/>
      <c r="F29" s="71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</row>
    <row r="30" ht="20.1" customHeight="1" spans="1:243">
      <c r="A30" s="72"/>
      <c r="B30" s="72"/>
      <c r="C30" s="72"/>
      <c r="D30" s="71"/>
      <c r="E30" s="71"/>
      <c r="F30" s="71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</row>
    <row r="31" ht="20.1" customHeight="1" spans="1:243">
      <c r="A31" s="72"/>
      <c r="B31" s="72"/>
      <c r="C31" s="72"/>
      <c r="D31" s="72"/>
      <c r="E31" s="72"/>
      <c r="F31" s="71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</row>
    <row r="32" ht="20.1" customHeight="1" spans="1:243">
      <c r="A32" s="72"/>
      <c r="B32" s="72"/>
      <c r="C32" s="72"/>
      <c r="D32" s="72"/>
      <c r="E32" s="73"/>
      <c r="F32" s="71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</row>
    <row r="33" ht="20.1" customHeight="1" spans="1:243">
      <c r="A33" s="72"/>
      <c r="B33" s="72"/>
      <c r="C33" s="72"/>
      <c r="D33" s="72"/>
      <c r="E33" s="73"/>
      <c r="F33" s="71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</row>
    <row r="34" ht="20.1" customHeight="1" spans="1:243">
      <c r="A34" s="72"/>
      <c r="B34" s="72"/>
      <c r="C34" s="72"/>
      <c r="D34" s="72"/>
      <c r="E34" s="72"/>
      <c r="F34" s="71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</row>
    <row r="35" ht="20.1" customHeight="1" spans="1:243">
      <c r="A35" s="72"/>
      <c r="B35" s="72"/>
      <c r="C35" s="72"/>
      <c r="D35" s="72"/>
      <c r="E35" s="74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</row>
    <row r="36" ht="20.1" customHeight="1" spans="1:243">
      <c r="A36" s="75"/>
      <c r="B36" s="75"/>
      <c r="C36" s="75"/>
      <c r="D36" s="75"/>
      <c r="E36" s="76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</row>
    <row r="37" ht="20.1" customHeight="1" spans="1:243">
      <c r="A37" s="77"/>
      <c r="B37" s="77"/>
      <c r="C37" s="77"/>
      <c r="D37" s="77"/>
      <c r="E37" s="77"/>
      <c r="F37" s="78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</row>
    <row r="38" ht="20.1" customHeight="1" spans="1:243">
      <c r="A38" s="75"/>
      <c r="B38" s="75"/>
      <c r="C38" s="75"/>
      <c r="D38" s="75"/>
      <c r="E38" s="75"/>
      <c r="F38" s="78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</row>
    <row r="39" ht="20.1" customHeight="1" spans="1:243">
      <c r="A39" s="79"/>
      <c r="B39" s="79"/>
      <c r="C39" s="79"/>
      <c r="D39" s="79"/>
      <c r="E39" s="79"/>
      <c r="F39" s="78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</row>
    <row r="40" ht="20.1" customHeight="1" spans="1:243">
      <c r="A40" s="79"/>
      <c r="B40" s="79"/>
      <c r="C40" s="79"/>
      <c r="D40" s="79"/>
      <c r="E40" s="79"/>
      <c r="F40" s="78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</row>
    <row r="41" ht="20.1" customHeight="1" spans="1:243">
      <c r="A41" s="79"/>
      <c r="B41" s="79"/>
      <c r="C41" s="79"/>
      <c r="D41" s="79"/>
      <c r="E41" s="79"/>
      <c r="F41" s="78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</row>
    <row r="42" ht="20.1" customHeight="1" spans="1:243">
      <c r="A42" s="79"/>
      <c r="B42" s="79"/>
      <c r="C42" s="79"/>
      <c r="D42" s="79"/>
      <c r="E42" s="79"/>
      <c r="F42" s="78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</row>
    <row r="43" ht="20.1" customHeight="1" spans="1:243">
      <c r="A43" s="79"/>
      <c r="B43" s="79"/>
      <c r="C43" s="79"/>
      <c r="D43" s="79"/>
      <c r="E43" s="79"/>
      <c r="F43" s="78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</row>
    <row r="44" ht="20.1" customHeight="1" spans="1:243">
      <c r="A44" s="79"/>
      <c r="B44" s="79"/>
      <c r="C44" s="79"/>
      <c r="D44" s="79"/>
      <c r="E44" s="79"/>
      <c r="F44" s="78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</row>
    <row r="45" ht="20.1" customHeight="1" spans="1:243">
      <c r="A45" s="79"/>
      <c r="B45" s="79"/>
      <c r="C45" s="79"/>
      <c r="D45" s="79"/>
      <c r="E45" s="79"/>
      <c r="F45" s="78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</row>
    <row r="46" ht="20.1" customHeight="1" spans="1:243">
      <c r="A46" s="79"/>
      <c r="B46" s="79"/>
      <c r="C46" s="79"/>
      <c r="D46" s="79"/>
      <c r="E46" s="79"/>
      <c r="F46" s="78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</row>
    <row r="47" ht="20.1" customHeight="1" spans="1:243">
      <c r="A47" s="79"/>
      <c r="B47" s="79"/>
      <c r="C47" s="79"/>
      <c r="D47" s="79"/>
      <c r="E47" s="79"/>
      <c r="F47" s="78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</row>
    <row r="48" ht="20.1" customHeight="1" spans="1:243">
      <c r="A48" s="79"/>
      <c r="B48" s="79"/>
      <c r="C48" s="79"/>
      <c r="D48" s="79"/>
      <c r="E48" s="79"/>
      <c r="F48" s="78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A8" sqref="A8:B8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81"/>
      <c r="B1" s="81"/>
      <c r="C1" s="81"/>
      <c r="D1" s="81"/>
      <c r="E1" s="82"/>
      <c r="F1" s="81"/>
      <c r="G1" s="81"/>
      <c r="H1" s="52" t="s">
        <v>333</v>
      </c>
      <c r="I1" s="101"/>
    </row>
    <row r="2" ht="25.5" customHeight="1" spans="1:9">
      <c r="A2" s="49" t="s">
        <v>334</v>
      </c>
      <c r="B2" s="49"/>
      <c r="C2" s="49"/>
      <c r="D2" s="49"/>
      <c r="E2" s="49"/>
      <c r="F2" s="49"/>
      <c r="G2" s="49"/>
      <c r="H2" s="49"/>
      <c r="I2" s="101"/>
    </row>
    <row r="3" ht="20.1" customHeight="1" spans="1:9">
      <c r="A3" s="39" t="s">
        <v>6</v>
      </c>
      <c r="B3" s="83"/>
      <c r="C3" s="83"/>
      <c r="D3" s="83"/>
      <c r="E3" s="83"/>
      <c r="F3" s="83"/>
      <c r="G3" s="83"/>
      <c r="H3" s="52" t="s">
        <v>7</v>
      </c>
      <c r="I3" s="101"/>
    </row>
    <row r="4" ht="20.1" customHeight="1" spans="1:9">
      <c r="A4" s="91" t="s">
        <v>335</v>
      </c>
      <c r="B4" s="91" t="s">
        <v>336</v>
      </c>
      <c r="C4" s="61" t="s">
        <v>337</v>
      </c>
      <c r="D4" s="61"/>
      <c r="E4" s="57"/>
      <c r="F4" s="57"/>
      <c r="G4" s="57"/>
      <c r="H4" s="61"/>
      <c r="I4" s="101"/>
    </row>
    <row r="5" ht="20.1" customHeight="1" spans="1:9">
      <c r="A5" s="96"/>
      <c r="B5" s="96"/>
      <c r="C5" s="119" t="s">
        <v>62</v>
      </c>
      <c r="D5" s="120" t="s">
        <v>216</v>
      </c>
      <c r="E5" s="121" t="s">
        <v>338</v>
      </c>
      <c r="F5" s="122"/>
      <c r="G5" s="122"/>
      <c r="H5" s="98" t="s">
        <v>221</v>
      </c>
      <c r="I5" s="101"/>
    </row>
    <row r="6" ht="20.1" customHeight="1" spans="1:9">
      <c r="A6" s="96"/>
      <c r="B6" s="96"/>
      <c r="C6" s="119"/>
      <c r="D6" s="120"/>
      <c r="E6" s="60" t="s">
        <v>77</v>
      </c>
      <c r="F6" s="60" t="s">
        <v>339</v>
      </c>
      <c r="G6" s="84" t="s">
        <v>340</v>
      </c>
      <c r="H6" s="98"/>
      <c r="I6" s="101"/>
    </row>
    <row r="7" ht="29" customHeight="1" spans="1:9">
      <c r="A7" s="64" t="s">
        <v>89</v>
      </c>
      <c r="B7" s="64" t="s">
        <v>341</v>
      </c>
      <c r="C7" s="123">
        <f>E7</f>
        <v>95000</v>
      </c>
      <c r="D7" s="123">
        <v>0</v>
      </c>
      <c r="E7" s="123">
        <f>SUM(F7:H7)</f>
        <v>95000</v>
      </c>
      <c r="F7" s="123">
        <v>0</v>
      </c>
      <c r="G7" s="123">
        <v>95000</v>
      </c>
      <c r="H7" s="124"/>
      <c r="I7" s="101"/>
    </row>
    <row r="8" ht="29" customHeight="1" spans="1:9">
      <c r="A8" s="64">
        <v>109101</v>
      </c>
      <c r="B8" s="125" t="s">
        <v>1</v>
      </c>
      <c r="C8" s="123">
        <f>E8</f>
        <v>95000</v>
      </c>
      <c r="D8" s="123">
        <v>0</v>
      </c>
      <c r="E8" s="123">
        <f>SUM(F8:H8)</f>
        <v>95000</v>
      </c>
      <c r="F8" s="123">
        <v>0</v>
      </c>
      <c r="G8" s="123">
        <v>95000</v>
      </c>
      <c r="H8" s="126"/>
      <c r="I8" s="101"/>
    </row>
    <row r="9" ht="20.1" customHeight="1" spans="1:9">
      <c r="A9" s="102"/>
      <c r="B9" s="102"/>
      <c r="C9" s="102"/>
      <c r="D9" s="102"/>
      <c r="E9" s="105"/>
      <c r="F9" s="102"/>
      <c r="G9" s="102"/>
      <c r="H9" s="106"/>
      <c r="I9" s="106"/>
    </row>
    <row r="10" ht="20.1" customHeight="1" spans="1:9">
      <c r="A10" s="102"/>
      <c r="B10" s="102"/>
      <c r="C10" s="102"/>
      <c r="D10" s="102"/>
      <c r="E10" s="105"/>
      <c r="F10" s="102"/>
      <c r="G10" s="102"/>
      <c r="H10" s="106"/>
      <c r="I10" s="106"/>
    </row>
    <row r="11" ht="20.1" customHeight="1" spans="1:9">
      <c r="A11" s="102"/>
      <c r="B11" s="102"/>
      <c r="C11" s="102"/>
      <c r="D11" s="102"/>
      <c r="E11" s="103"/>
      <c r="F11" s="102"/>
      <c r="G11" s="102"/>
      <c r="H11" s="106"/>
      <c r="I11" s="106"/>
    </row>
    <row r="12" ht="20.1" customHeight="1" spans="1:9">
      <c r="A12" s="102"/>
      <c r="B12" s="102"/>
      <c r="C12" s="102"/>
      <c r="D12" s="102"/>
      <c r="E12" s="103"/>
      <c r="F12" s="102"/>
      <c r="G12" s="102"/>
      <c r="H12" s="106"/>
      <c r="I12" s="106"/>
    </row>
    <row r="13" ht="20.1" customHeight="1" spans="1:9">
      <c r="A13" s="102"/>
      <c r="B13" s="102"/>
      <c r="C13" s="102"/>
      <c r="D13" s="102"/>
      <c r="E13" s="105"/>
      <c r="F13" s="102"/>
      <c r="G13" s="102"/>
      <c r="H13" s="106"/>
      <c r="I13" s="106"/>
    </row>
    <row r="14" ht="20.1" customHeight="1" spans="1:9">
      <c r="A14" s="102"/>
      <c r="B14" s="102"/>
      <c r="C14" s="102"/>
      <c r="D14" s="102"/>
      <c r="E14" s="105"/>
      <c r="F14" s="102"/>
      <c r="G14" s="102"/>
      <c r="H14" s="106"/>
      <c r="I14" s="106"/>
    </row>
    <row r="15" ht="20.1" customHeight="1" spans="1:9">
      <c r="A15" s="102"/>
      <c r="B15" s="102"/>
      <c r="C15" s="102"/>
      <c r="D15" s="102"/>
      <c r="E15" s="103"/>
      <c r="F15" s="102"/>
      <c r="G15" s="102"/>
      <c r="H15" s="106"/>
      <c r="I15" s="106"/>
    </row>
    <row r="16" ht="20.1" customHeight="1" spans="1:9">
      <c r="A16" s="102"/>
      <c r="B16" s="102"/>
      <c r="C16" s="102"/>
      <c r="D16" s="102"/>
      <c r="E16" s="103"/>
      <c r="F16" s="102"/>
      <c r="G16" s="102"/>
      <c r="H16" s="106"/>
      <c r="I16" s="106"/>
    </row>
    <row r="17" ht="20.1" customHeight="1" spans="1:9">
      <c r="A17" s="102"/>
      <c r="B17" s="102"/>
      <c r="C17" s="102"/>
      <c r="D17" s="102"/>
      <c r="E17" s="107"/>
      <c r="F17" s="102"/>
      <c r="G17" s="102"/>
      <c r="H17" s="106"/>
      <c r="I17" s="106"/>
    </row>
    <row r="18" ht="20.1" customHeight="1" spans="1:9">
      <c r="A18" s="102"/>
      <c r="B18" s="102"/>
      <c r="C18" s="102"/>
      <c r="D18" s="102"/>
      <c r="E18" s="105"/>
      <c r="F18" s="102"/>
      <c r="G18" s="102"/>
      <c r="H18" s="106"/>
      <c r="I18" s="106"/>
    </row>
    <row r="19" ht="20.1" customHeight="1" spans="1:9">
      <c r="A19" s="105"/>
      <c r="B19" s="105"/>
      <c r="C19" s="105"/>
      <c r="D19" s="105"/>
      <c r="E19" s="105"/>
      <c r="F19" s="102"/>
      <c r="G19" s="102"/>
      <c r="H19" s="106"/>
      <c r="I19" s="106"/>
    </row>
    <row r="20" ht="20.1" customHeight="1" spans="1:9">
      <c r="A20" s="106"/>
      <c r="B20" s="106"/>
      <c r="C20" s="106"/>
      <c r="D20" s="106"/>
      <c r="E20" s="108"/>
      <c r="F20" s="106"/>
      <c r="G20" s="106"/>
      <c r="H20" s="106"/>
      <c r="I20" s="106"/>
    </row>
    <row r="21" ht="20.1" customHeight="1" spans="1:9">
      <c r="A21" s="106"/>
      <c r="B21" s="106"/>
      <c r="C21" s="106"/>
      <c r="D21" s="106"/>
      <c r="E21" s="108"/>
      <c r="F21" s="106"/>
      <c r="G21" s="106"/>
      <c r="H21" s="106"/>
      <c r="I21" s="106"/>
    </row>
    <row r="22" ht="20.1" customHeight="1" spans="1:9">
      <c r="A22" s="106"/>
      <c r="B22" s="106"/>
      <c r="C22" s="106"/>
      <c r="D22" s="106"/>
      <c r="E22" s="108"/>
      <c r="F22" s="106"/>
      <c r="G22" s="106"/>
      <c r="H22" s="106"/>
      <c r="I22" s="106"/>
    </row>
    <row r="23" ht="20.1" customHeight="1" spans="1:9">
      <c r="A23" s="106"/>
      <c r="B23" s="106"/>
      <c r="C23" s="106"/>
      <c r="D23" s="106"/>
      <c r="E23" s="108"/>
      <c r="F23" s="106"/>
      <c r="G23" s="106"/>
      <c r="H23" s="106"/>
      <c r="I23" s="106"/>
    </row>
    <row r="24" ht="20.1" customHeight="1" spans="1:9">
      <c r="A24" s="106"/>
      <c r="B24" s="106"/>
      <c r="C24" s="106"/>
      <c r="D24" s="106"/>
      <c r="E24" s="108"/>
      <c r="F24" s="106"/>
      <c r="G24" s="106"/>
      <c r="H24" s="106"/>
      <c r="I24" s="106"/>
    </row>
    <row r="25" ht="20.1" customHeight="1" spans="1:9">
      <c r="A25" s="106"/>
      <c r="B25" s="106"/>
      <c r="C25" s="106"/>
      <c r="D25" s="106"/>
      <c r="E25" s="108"/>
      <c r="F25" s="106"/>
      <c r="G25" s="106"/>
      <c r="H25" s="106"/>
      <c r="I25" s="106"/>
    </row>
    <row r="26" ht="20.1" customHeight="1" spans="1:9">
      <c r="A26" s="106"/>
      <c r="B26" s="106"/>
      <c r="C26" s="106"/>
      <c r="D26" s="106"/>
      <c r="E26" s="108"/>
      <c r="F26" s="106"/>
      <c r="G26" s="106"/>
      <c r="H26" s="106"/>
      <c r="I26" s="106"/>
    </row>
    <row r="27" ht="20.1" customHeight="1" spans="1:9">
      <c r="A27" s="106"/>
      <c r="B27" s="106"/>
      <c r="C27" s="106"/>
      <c r="D27" s="106"/>
      <c r="E27" s="108"/>
      <c r="F27" s="106"/>
      <c r="G27" s="106"/>
      <c r="H27" s="106"/>
      <c r="I27" s="106"/>
    </row>
    <row r="28" ht="20.1" customHeight="1" spans="1:9">
      <c r="A28" s="106"/>
      <c r="B28" s="106"/>
      <c r="C28" s="106"/>
      <c r="D28" s="106"/>
      <c r="E28" s="108"/>
      <c r="F28" s="106"/>
      <c r="G28" s="106"/>
      <c r="H28" s="106"/>
      <c r="I28" s="106"/>
    </row>
    <row r="29" ht="20.1" customHeight="1" spans="1:9">
      <c r="A29" s="106"/>
      <c r="B29" s="106"/>
      <c r="C29" s="106"/>
      <c r="D29" s="106"/>
      <c r="E29" s="108"/>
      <c r="F29" s="106"/>
      <c r="G29" s="106"/>
      <c r="H29" s="106"/>
      <c r="I29" s="106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9"/>
  <sheetViews>
    <sheetView showGridLines="0" showZeros="0" workbookViewId="0">
      <selection activeCell="D7" sqref="D7:E8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46"/>
      <c r="B1" s="47"/>
      <c r="C1" s="47"/>
      <c r="D1" s="47"/>
      <c r="E1" s="47"/>
      <c r="F1" s="47"/>
      <c r="G1" s="47"/>
      <c r="H1" s="48" t="s">
        <v>342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</row>
    <row r="2" ht="20.1" customHeight="1" spans="1:245">
      <c r="A2" s="49" t="s">
        <v>343</v>
      </c>
      <c r="B2" s="49"/>
      <c r="C2" s="49"/>
      <c r="D2" s="49"/>
      <c r="E2" s="49"/>
      <c r="F2" s="49"/>
      <c r="G2" s="49"/>
      <c r="H2" s="49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</row>
    <row r="3" ht="20.1" customHeight="1" spans="1:245">
      <c r="A3" s="39" t="s">
        <v>6</v>
      </c>
      <c r="B3" s="50"/>
      <c r="C3" s="50"/>
      <c r="D3" s="50"/>
      <c r="E3" s="50"/>
      <c r="F3" s="51"/>
      <c r="G3" s="51"/>
      <c r="H3" s="52" t="s">
        <v>7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</row>
    <row r="4" ht="20.1" customHeight="1" spans="1:245">
      <c r="A4" s="110" t="s">
        <v>61</v>
      </c>
      <c r="B4" s="111"/>
      <c r="C4" s="111"/>
      <c r="D4" s="111"/>
      <c r="E4" s="112"/>
      <c r="F4" s="113" t="s">
        <v>344</v>
      </c>
      <c r="G4" s="61"/>
      <c r="H4" s="61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</row>
    <row r="5" ht="20.1" customHeight="1" spans="1:245">
      <c r="A5" s="110" t="s">
        <v>70</v>
      </c>
      <c r="B5" s="111"/>
      <c r="C5" s="112"/>
      <c r="D5" s="114" t="s">
        <v>71</v>
      </c>
      <c r="E5" s="86" t="s">
        <v>112</v>
      </c>
      <c r="F5" s="60" t="s">
        <v>62</v>
      </c>
      <c r="G5" s="60" t="s">
        <v>108</v>
      </c>
      <c r="H5" s="61" t="s">
        <v>109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</row>
    <row r="6" ht="20.1" customHeight="1" spans="1:245">
      <c r="A6" s="115" t="s">
        <v>82</v>
      </c>
      <c r="B6" s="116" t="s">
        <v>83</v>
      </c>
      <c r="C6" s="117" t="s">
        <v>84</v>
      </c>
      <c r="D6" s="118"/>
      <c r="E6" s="91"/>
      <c r="F6" s="93"/>
      <c r="G6" s="93"/>
      <c r="H6" s="57"/>
      <c r="I6" s="80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</row>
    <row r="7" ht="20.1" customHeight="1" spans="1:245">
      <c r="A7" s="62"/>
      <c r="B7" s="63"/>
      <c r="C7" s="63"/>
      <c r="D7" s="64">
        <v>109101</v>
      </c>
      <c r="E7" s="65" t="s">
        <v>1</v>
      </c>
      <c r="F7" s="60"/>
      <c r="G7" s="60"/>
      <c r="H7" s="61"/>
      <c r="I7" s="80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</row>
    <row r="8" ht="20.1" customHeight="1" spans="1:245">
      <c r="A8" s="66"/>
      <c r="B8" s="66"/>
      <c r="C8" s="66"/>
      <c r="D8" s="66"/>
      <c r="E8" s="45" t="s">
        <v>331</v>
      </c>
      <c r="F8" s="67">
        <f>SUM(G8,H8)</f>
        <v>0</v>
      </c>
      <c r="G8" s="67"/>
      <c r="H8" s="67"/>
      <c r="I8" s="80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</row>
    <row r="9" ht="20.1" customHeight="1" spans="1:245">
      <c r="A9" s="68"/>
      <c r="B9" s="68"/>
      <c r="C9" s="68"/>
      <c r="D9" s="69"/>
      <c r="E9" s="69"/>
      <c r="F9" s="69"/>
      <c r="G9" s="69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</row>
    <row r="10" ht="20.1" customHeight="1" spans="1:245">
      <c r="A10" s="70"/>
      <c r="B10" s="70"/>
      <c r="C10" s="70"/>
      <c r="D10" s="71"/>
      <c r="E10" s="71"/>
      <c r="F10" s="71"/>
      <c r="G10" s="71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</row>
    <row r="11" ht="20.1" customHeight="1" spans="1:245">
      <c r="A11" s="70"/>
      <c r="B11" s="70"/>
      <c r="C11" s="70"/>
      <c r="D11" s="70"/>
      <c r="E11" s="70"/>
      <c r="F11" s="70"/>
      <c r="G11" s="70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</row>
    <row r="12" ht="20.1" customHeight="1" spans="1:245">
      <c r="A12" s="70"/>
      <c r="B12" s="70"/>
      <c r="C12" s="70"/>
      <c r="D12" s="71"/>
      <c r="E12" s="71"/>
      <c r="F12" s="71"/>
      <c r="G12" s="71"/>
      <c r="H12" s="71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</row>
    <row r="13" ht="20.1" customHeight="1" spans="1:245">
      <c r="A13" s="70"/>
      <c r="B13" s="70"/>
      <c r="C13" s="70"/>
      <c r="D13" s="71"/>
      <c r="E13" s="71"/>
      <c r="F13" s="71"/>
      <c r="G13" s="71"/>
      <c r="H13" s="71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</row>
    <row r="14" ht="20.1" customHeight="1" spans="1:245">
      <c r="A14" s="70"/>
      <c r="B14" s="70"/>
      <c r="C14" s="70"/>
      <c r="D14" s="70"/>
      <c r="E14" s="70"/>
      <c r="F14" s="70"/>
      <c r="G14" s="70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</row>
    <row r="15" ht="20.1" customHeight="1" spans="1:245">
      <c r="A15" s="70"/>
      <c r="B15" s="70"/>
      <c r="C15" s="70"/>
      <c r="D15" s="71"/>
      <c r="E15" s="71"/>
      <c r="F15" s="71"/>
      <c r="G15" s="71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</row>
    <row r="16" ht="20.1" customHeight="1" spans="1:245">
      <c r="A16" s="72"/>
      <c r="B16" s="70"/>
      <c r="C16" s="70"/>
      <c r="D16" s="71"/>
      <c r="E16" s="71"/>
      <c r="F16" s="71"/>
      <c r="G16" s="71"/>
      <c r="H16" s="7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</row>
    <row r="17" ht="20.1" customHeight="1" spans="1:245">
      <c r="A17" s="72"/>
      <c r="B17" s="72"/>
      <c r="C17" s="70"/>
      <c r="D17" s="70"/>
      <c r="E17" s="72"/>
      <c r="F17" s="72"/>
      <c r="G17" s="72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</row>
    <row r="18" ht="20.1" customHeight="1" spans="1:245">
      <c r="A18" s="72"/>
      <c r="B18" s="72"/>
      <c r="C18" s="70"/>
      <c r="D18" s="71"/>
      <c r="E18" s="71"/>
      <c r="F18" s="71"/>
      <c r="G18" s="71"/>
      <c r="H18" s="71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</row>
    <row r="19" ht="20.1" customHeight="1" spans="1:245">
      <c r="A19" s="70"/>
      <c r="B19" s="72"/>
      <c r="C19" s="70"/>
      <c r="D19" s="71"/>
      <c r="E19" s="71"/>
      <c r="F19" s="71"/>
      <c r="G19" s="71"/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</row>
    <row r="20" ht="20.1" customHeight="1" spans="1:245">
      <c r="A20" s="70"/>
      <c r="B20" s="72"/>
      <c r="C20" s="72"/>
      <c r="D20" s="72"/>
      <c r="E20" s="72"/>
      <c r="F20" s="72"/>
      <c r="G20" s="72"/>
      <c r="H20" s="71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</row>
    <row r="21" ht="20.1" customHeight="1" spans="1:245">
      <c r="A21" s="72"/>
      <c r="B21" s="72"/>
      <c r="C21" s="72"/>
      <c r="D21" s="71"/>
      <c r="E21" s="71"/>
      <c r="F21" s="71"/>
      <c r="G21" s="71"/>
      <c r="H21" s="71"/>
      <c r="I21" s="72"/>
      <c r="J21" s="70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</row>
    <row r="22" ht="20.1" customHeight="1" spans="1:245">
      <c r="A22" s="72"/>
      <c r="B22" s="72"/>
      <c r="C22" s="72"/>
      <c r="D22" s="71"/>
      <c r="E22" s="71"/>
      <c r="F22" s="71"/>
      <c r="G22" s="71"/>
      <c r="H22" s="7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</row>
    <row r="23" ht="20.1" customHeight="1" spans="1:245">
      <c r="A23" s="72"/>
      <c r="B23" s="72"/>
      <c r="C23" s="72"/>
      <c r="D23" s="72"/>
      <c r="E23" s="72"/>
      <c r="F23" s="72"/>
      <c r="G23" s="72"/>
      <c r="H23" s="71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</row>
    <row r="24" ht="20.1" customHeight="1" spans="1:245">
      <c r="A24" s="72"/>
      <c r="B24" s="72"/>
      <c r="C24" s="72"/>
      <c r="D24" s="71"/>
      <c r="E24" s="71"/>
      <c r="F24" s="71"/>
      <c r="G24" s="71"/>
      <c r="H24" s="71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</row>
    <row r="25" ht="20.1" customHeight="1" spans="1:245">
      <c r="A25" s="72"/>
      <c r="B25" s="72"/>
      <c r="C25" s="72"/>
      <c r="D25" s="71"/>
      <c r="E25" s="71"/>
      <c r="F25" s="71"/>
      <c r="G25" s="71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</row>
    <row r="26" ht="20.1" customHeight="1" spans="1:245">
      <c r="A26" s="72"/>
      <c r="B26" s="72"/>
      <c r="C26" s="72"/>
      <c r="D26" s="72"/>
      <c r="E26" s="72"/>
      <c r="F26" s="72"/>
      <c r="G26" s="72"/>
      <c r="H26" s="7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</row>
    <row r="27" ht="20.1" customHeight="1" spans="1:245">
      <c r="A27" s="72"/>
      <c r="B27" s="72"/>
      <c r="C27" s="72"/>
      <c r="D27" s="71"/>
      <c r="E27" s="71"/>
      <c r="F27" s="71"/>
      <c r="G27" s="71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</row>
    <row r="28" ht="20.1" customHeight="1" spans="1:245">
      <c r="A28" s="72"/>
      <c r="B28" s="72"/>
      <c r="C28" s="72"/>
      <c r="D28" s="71"/>
      <c r="E28" s="71"/>
      <c r="F28" s="71"/>
      <c r="G28" s="71"/>
      <c r="H28" s="71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</row>
    <row r="29" ht="20.1" customHeight="1" spans="1:245">
      <c r="A29" s="72"/>
      <c r="B29" s="72"/>
      <c r="C29" s="72"/>
      <c r="D29" s="72"/>
      <c r="E29" s="72"/>
      <c r="F29" s="72"/>
      <c r="G29" s="72"/>
      <c r="H29" s="71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</row>
    <row r="30" ht="20.1" customHeight="1" spans="1:245">
      <c r="A30" s="72"/>
      <c r="B30" s="72"/>
      <c r="C30" s="72"/>
      <c r="D30" s="71"/>
      <c r="E30" s="71"/>
      <c r="F30" s="71"/>
      <c r="G30" s="71"/>
      <c r="H30" s="71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</row>
    <row r="31" ht="20.1" customHeight="1" spans="1:245">
      <c r="A31" s="72"/>
      <c r="B31" s="72"/>
      <c r="C31" s="72"/>
      <c r="D31" s="71"/>
      <c r="E31" s="71"/>
      <c r="F31" s="71"/>
      <c r="G31" s="71"/>
      <c r="H31" s="71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</row>
    <row r="32" ht="20.1" customHeight="1" spans="1:245">
      <c r="A32" s="72"/>
      <c r="B32" s="72"/>
      <c r="C32" s="72"/>
      <c r="D32" s="72"/>
      <c r="E32" s="72"/>
      <c r="F32" s="72"/>
      <c r="G32" s="72"/>
      <c r="H32" s="7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</row>
    <row r="33" ht="20.1" customHeight="1" spans="1:245">
      <c r="A33" s="72"/>
      <c r="B33" s="72"/>
      <c r="C33" s="72"/>
      <c r="D33" s="72"/>
      <c r="E33" s="73"/>
      <c r="F33" s="73"/>
      <c r="G33" s="73"/>
      <c r="H33" s="71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</row>
    <row r="34" ht="20.1" customHeight="1" spans="1:245">
      <c r="A34" s="72"/>
      <c r="B34" s="72"/>
      <c r="C34" s="72"/>
      <c r="D34" s="72"/>
      <c r="E34" s="73"/>
      <c r="F34" s="73"/>
      <c r="G34" s="73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</row>
    <row r="35" ht="20.1" customHeight="1" spans="1:245">
      <c r="A35" s="72"/>
      <c r="B35" s="72"/>
      <c r="C35" s="72"/>
      <c r="D35" s="72"/>
      <c r="E35" s="72"/>
      <c r="F35" s="72"/>
      <c r="G35" s="72"/>
      <c r="H35" s="71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</row>
    <row r="36" ht="20.1" customHeight="1" spans="1:245">
      <c r="A36" s="72"/>
      <c r="B36" s="72"/>
      <c r="C36" s="72"/>
      <c r="D36" s="72"/>
      <c r="E36" s="74"/>
      <c r="F36" s="74"/>
      <c r="G36" s="74"/>
      <c r="H36" s="71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</row>
    <row r="37" ht="20.1" customHeight="1" spans="1:245">
      <c r="A37" s="75"/>
      <c r="B37" s="75"/>
      <c r="C37" s="75"/>
      <c r="D37" s="75"/>
      <c r="E37" s="76"/>
      <c r="F37" s="76"/>
      <c r="G37" s="76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</row>
    <row r="38" ht="20.1" customHeight="1" spans="1:245">
      <c r="A38" s="77"/>
      <c r="B38" s="77"/>
      <c r="C38" s="77"/>
      <c r="D38" s="77"/>
      <c r="E38" s="77"/>
      <c r="F38" s="77"/>
      <c r="G38" s="77"/>
      <c r="H38" s="78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</row>
    <row r="39" ht="20.1" customHeight="1" spans="1:245">
      <c r="A39" s="75"/>
      <c r="B39" s="75"/>
      <c r="C39" s="75"/>
      <c r="D39" s="75"/>
      <c r="E39" s="75"/>
      <c r="F39" s="75"/>
      <c r="G39" s="75"/>
      <c r="H39" s="78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</row>
    <row r="40" ht="20.1" customHeight="1" spans="1:245">
      <c r="A40" s="79"/>
      <c r="B40" s="79"/>
      <c r="C40" s="79"/>
      <c r="D40" s="79"/>
      <c r="E40" s="79"/>
      <c r="F40" s="75"/>
      <c r="G40" s="75"/>
      <c r="H40" s="78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</row>
    <row r="41" ht="20.1" customHeight="1" spans="1:245">
      <c r="A41" s="79"/>
      <c r="B41" s="79"/>
      <c r="C41" s="79"/>
      <c r="D41" s="79"/>
      <c r="E41" s="79"/>
      <c r="F41" s="75"/>
      <c r="G41" s="75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</row>
    <row r="42" ht="20.1" customHeight="1" spans="1:245">
      <c r="A42" s="79"/>
      <c r="B42" s="79"/>
      <c r="C42" s="79"/>
      <c r="D42" s="79"/>
      <c r="E42" s="79"/>
      <c r="F42" s="75"/>
      <c r="G42" s="75"/>
      <c r="H42" s="7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</row>
    <row r="43" ht="20.1" customHeight="1" spans="1:245">
      <c r="A43" s="79"/>
      <c r="B43" s="79"/>
      <c r="C43" s="79"/>
      <c r="D43" s="79"/>
      <c r="E43" s="79"/>
      <c r="F43" s="75"/>
      <c r="G43" s="75"/>
      <c r="H43" s="78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</row>
    <row r="44" ht="20.1" customHeight="1" spans="1:245">
      <c r="A44" s="79"/>
      <c r="B44" s="79"/>
      <c r="C44" s="79"/>
      <c r="D44" s="79"/>
      <c r="E44" s="79"/>
      <c r="F44" s="75"/>
      <c r="G44" s="75"/>
      <c r="H44" s="78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</row>
    <row r="45" ht="20.1" customHeight="1" spans="1:245">
      <c r="A45" s="79"/>
      <c r="B45" s="79"/>
      <c r="C45" s="79"/>
      <c r="D45" s="79"/>
      <c r="E45" s="79"/>
      <c r="F45" s="75"/>
      <c r="G45" s="75"/>
      <c r="H45" s="78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</row>
    <row r="46" ht="20.1" customHeight="1" spans="1:245">
      <c r="A46" s="79"/>
      <c r="B46" s="79"/>
      <c r="C46" s="79"/>
      <c r="D46" s="79"/>
      <c r="E46" s="79"/>
      <c r="F46" s="75"/>
      <c r="G46" s="75"/>
      <c r="H46" s="78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</row>
    <row r="47" ht="20.1" customHeight="1" spans="1:245">
      <c r="A47" s="79"/>
      <c r="B47" s="79"/>
      <c r="C47" s="79"/>
      <c r="D47" s="79"/>
      <c r="E47" s="79"/>
      <c r="F47" s="75"/>
      <c r="G47" s="75"/>
      <c r="H47" s="78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</row>
    <row r="48" ht="20.1" customHeight="1" spans="1:245">
      <c r="A48" s="79"/>
      <c r="B48" s="79"/>
      <c r="C48" s="79"/>
      <c r="D48" s="79"/>
      <c r="E48" s="79"/>
      <c r="F48" s="75"/>
      <c r="G48" s="75"/>
      <c r="H48" s="78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</row>
    <row r="49" ht="20.1" customHeight="1" spans="1:245">
      <c r="A49" s="79"/>
      <c r="B49" s="79"/>
      <c r="C49" s="79"/>
      <c r="D49" s="79"/>
      <c r="E49" s="79"/>
      <c r="F49" s="75"/>
      <c r="G49" s="75"/>
      <c r="H49" s="78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B13" sqref="B1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81"/>
      <c r="B1" s="81"/>
      <c r="C1" s="81"/>
      <c r="D1" s="81"/>
      <c r="E1" s="82"/>
      <c r="F1" s="81"/>
      <c r="G1" s="81"/>
      <c r="H1" s="52" t="s">
        <v>345</v>
      </c>
      <c r="I1" s="101"/>
    </row>
    <row r="2" ht="25.5" customHeight="1" spans="1:9">
      <c r="A2" s="49" t="s">
        <v>346</v>
      </c>
      <c r="B2" s="49"/>
      <c r="C2" s="49"/>
      <c r="D2" s="49"/>
      <c r="E2" s="49"/>
      <c r="F2" s="49"/>
      <c r="G2" s="49"/>
      <c r="H2" s="49"/>
      <c r="I2" s="101"/>
    </row>
    <row r="3" ht="20.1" customHeight="1" spans="1:9">
      <c r="A3" s="39" t="s">
        <v>6</v>
      </c>
      <c r="B3" s="83"/>
      <c r="C3" s="83"/>
      <c r="D3" s="83"/>
      <c r="E3" s="83"/>
      <c r="F3" s="83"/>
      <c r="G3" s="83"/>
      <c r="H3" s="52" t="s">
        <v>7</v>
      </c>
      <c r="I3" s="101"/>
    </row>
    <row r="4" ht="25" customHeight="1" spans="1:9">
      <c r="A4" s="84" t="s">
        <v>335</v>
      </c>
      <c r="B4" s="84" t="s">
        <v>336</v>
      </c>
      <c r="C4" s="61" t="s">
        <v>337</v>
      </c>
      <c r="D4" s="61"/>
      <c r="E4" s="57"/>
      <c r="F4" s="57"/>
      <c r="G4" s="57"/>
      <c r="H4" s="61"/>
      <c r="I4" s="101"/>
    </row>
    <row r="5" ht="25" customHeight="1" spans="1:9">
      <c r="A5" s="84"/>
      <c r="B5" s="84"/>
      <c r="C5" s="85" t="s">
        <v>62</v>
      </c>
      <c r="D5" s="86" t="s">
        <v>216</v>
      </c>
      <c r="E5" s="87" t="s">
        <v>338</v>
      </c>
      <c r="F5" s="88"/>
      <c r="G5" s="89"/>
      <c r="H5" s="90" t="s">
        <v>221</v>
      </c>
      <c r="I5" s="101"/>
    </row>
    <row r="6" ht="25" customHeight="1" spans="1:9">
      <c r="A6" s="91"/>
      <c r="B6" s="91"/>
      <c r="C6" s="92"/>
      <c r="D6" s="93"/>
      <c r="E6" s="94" t="s">
        <v>77</v>
      </c>
      <c r="F6" s="95" t="s">
        <v>339</v>
      </c>
      <c r="G6" s="96" t="s">
        <v>340</v>
      </c>
      <c r="H6" s="97"/>
      <c r="I6" s="101"/>
    </row>
    <row r="7" ht="25" customHeight="1" spans="1:9">
      <c r="A7" s="64">
        <v>109101</v>
      </c>
      <c r="B7" s="65" t="s">
        <v>1</v>
      </c>
      <c r="C7" s="98"/>
      <c r="D7" s="60"/>
      <c r="E7" s="60"/>
      <c r="F7" s="60"/>
      <c r="G7" s="60"/>
      <c r="H7" s="59"/>
      <c r="I7" s="101"/>
    </row>
    <row r="8" ht="25" customHeight="1" spans="1:9">
      <c r="A8" s="66"/>
      <c r="B8" s="45" t="s">
        <v>331</v>
      </c>
      <c r="C8" s="67"/>
      <c r="D8" s="67"/>
      <c r="E8" s="67"/>
      <c r="F8" s="67"/>
      <c r="G8" s="67"/>
      <c r="H8" s="67"/>
      <c r="I8" s="109"/>
    </row>
    <row r="9" ht="20.1" customHeight="1" spans="1:9">
      <c r="A9" s="99"/>
      <c r="B9" s="99"/>
      <c r="C9" s="99"/>
      <c r="D9" s="99"/>
      <c r="E9" s="100"/>
      <c r="F9" s="99"/>
      <c r="G9" s="99"/>
      <c r="H9" s="101"/>
      <c r="I9" s="101"/>
    </row>
    <row r="10" ht="20.1" customHeight="1" spans="1:9">
      <c r="A10" s="102"/>
      <c r="B10" s="102"/>
      <c r="C10" s="102"/>
      <c r="D10" s="102"/>
      <c r="E10" s="103"/>
      <c r="F10" s="104"/>
      <c r="G10" s="104"/>
      <c r="H10" s="101"/>
      <c r="I10" s="106"/>
    </row>
    <row r="11" ht="20.1" customHeight="1" spans="1:9">
      <c r="A11" s="102"/>
      <c r="B11" s="102"/>
      <c r="C11" s="102"/>
      <c r="D11" s="102"/>
      <c r="E11" s="105"/>
      <c r="F11" s="102"/>
      <c r="G11" s="102"/>
      <c r="H11" s="106"/>
      <c r="I11" s="106"/>
    </row>
    <row r="12" ht="20.1" customHeight="1" spans="1:9">
      <c r="A12" s="102"/>
      <c r="B12" s="102"/>
      <c r="C12" s="102"/>
      <c r="D12" s="102"/>
      <c r="E12" s="105"/>
      <c r="F12" s="102"/>
      <c r="G12" s="102"/>
      <c r="H12" s="106"/>
      <c r="I12" s="106"/>
    </row>
    <row r="13" ht="20.1" customHeight="1" spans="1:9">
      <c r="A13" s="102"/>
      <c r="B13" s="102"/>
      <c r="C13" s="102"/>
      <c r="D13" s="102"/>
      <c r="E13" s="103"/>
      <c r="F13" s="102"/>
      <c r="G13" s="102"/>
      <c r="H13" s="106"/>
      <c r="I13" s="106"/>
    </row>
    <row r="14" ht="20.1" customHeight="1" spans="1:9">
      <c r="A14" s="102"/>
      <c r="B14" s="102"/>
      <c r="C14" s="102"/>
      <c r="D14" s="102"/>
      <c r="E14" s="103"/>
      <c r="F14" s="102"/>
      <c r="G14" s="102"/>
      <c r="H14" s="106"/>
      <c r="I14" s="106"/>
    </row>
    <row r="15" ht="20.1" customHeight="1" spans="1:9">
      <c r="A15" s="102"/>
      <c r="B15" s="102"/>
      <c r="C15" s="102"/>
      <c r="D15" s="102"/>
      <c r="E15" s="105"/>
      <c r="F15" s="102"/>
      <c r="G15" s="102"/>
      <c r="H15" s="106"/>
      <c r="I15" s="106"/>
    </row>
    <row r="16" ht="20.1" customHeight="1" spans="1:9">
      <c r="A16" s="102"/>
      <c r="B16" s="102"/>
      <c r="C16" s="102"/>
      <c r="D16" s="102"/>
      <c r="E16" s="105"/>
      <c r="F16" s="102"/>
      <c r="G16" s="102"/>
      <c r="H16" s="106"/>
      <c r="I16" s="106"/>
    </row>
    <row r="17" ht="20.1" customHeight="1" spans="1:9">
      <c r="A17" s="102"/>
      <c r="B17" s="102"/>
      <c r="C17" s="102"/>
      <c r="D17" s="102"/>
      <c r="E17" s="103"/>
      <c r="F17" s="102"/>
      <c r="G17" s="102"/>
      <c r="H17" s="106"/>
      <c r="I17" s="106"/>
    </row>
    <row r="18" ht="20.1" customHeight="1" spans="1:9">
      <c r="A18" s="102"/>
      <c r="B18" s="102"/>
      <c r="C18" s="102"/>
      <c r="D18" s="102"/>
      <c r="E18" s="103"/>
      <c r="F18" s="102"/>
      <c r="G18" s="102"/>
      <c r="H18" s="106"/>
      <c r="I18" s="106"/>
    </row>
    <row r="19" ht="20.1" customHeight="1" spans="1:9">
      <c r="A19" s="102"/>
      <c r="B19" s="102"/>
      <c r="C19" s="102"/>
      <c r="D19" s="102"/>
      <c r="E19" s="107"/>
      <c r="F19" s="102"/>
      <c r="G19" s="102"/>
      <c r="H19" s="106"/>
      <c r="I19" s="106"/>
    </row>
    <row r="20" ht="20.1" customHeight="1" spans="1:9">
      <c r="A20" s="102"/>
      <c r="B20" s="102"/>
      <c r="C20" s="102"/>
      <c r="D20" s="102"/>
      <c r="E20" s="105"/>
      <c r="F20" s="102"/>
      <c r="G20" s="102"/>
      <c r="H20" s="106"/>
      <c r="I20" s="106"/>
    </row>
    <row r="21" ht="20.1" customHeight="1" spans="1:9">
      <c r="A21" s="105"/>
      <c r="B21" s="105"/>
      <c r="C21" s="105"/>
      <c r="D21" s="105"/>
      <c r="E21" s="105"/>
      <c r="F21" s="102"/>
      <c r="G21" s="102"/>
      <c r="H21" s="106"/>
      <c r="I21" s="106"/>
    </row>
    <row r="22" ht="20.1" customHeight="1" spans="1:9">
      <c r="A22" s="106"/>
      <c r="B22" s="106"/>
      <c r="C22" s="106"/>
      <c r="D22" s="106"/>
      <c r="E22" s="108"/>
      <c r="F22" s="106"/>
      <c r="G22" s="106"/>
      <c r="H22" s="106"/>
      <c r="I22" s="106"/>
    </row>
    <row r="23" ht="20.1" customHeight="1" spans="1:9">
      <c r="A23" s="106"/>
      <c r="B23" s="106"/>
      <c r="C23" s="106"/>
      <c r="D23" s="106"/>
      <c r="E23" s="108"/>
      <c r="F23" s="106"/>
      <c r="G23" s="106"/>
      <c r="H23" s="106"/>
      <c r="I23" s="106"/>
    </row>
    <row r="24" ht="20.1" customHeight="1" spans="1:9">
      <c r="A24" s="106"/>
      <c r="B24" s="106"/>
      <c r="C24" s="106"/>
      <c r="D24" s="106"/>
      <c r="E24" s="108"/>
      <c r="F24" s="106"/>
      <c r="G24" s="106"/>
      <c r="H24" s="106"/>
      <c r="I24" s="106"/>
    </row>
    <row r="25" ht="20.1" customHeight="1" spans="1:9">
      <c r="A25" s="106"/>
      <c r="B25" s="106"/>
      <c r="C25" s="106"/>
      <c r="D25" s="106"/>
      <c r="E25" s="108"/>
      <c r="F25" s="106"/>
      <c r="G25" s="106"/>
      <c r="H25" s="106"/>
      <c r="I25" s="106"/>
    </row>
    <row r="26" ht="20.1" customHeight="1" spans="1:9">
      <c r="A26" s="106"/>
      <c r="B26" s="106"/>
      <c r="C26" s="106"/>
      <c r="D26" s="106"/>
      <c r="E26" s="108"/>
      <c r="F26" s="106"/>
      <c r="G26" s="106"/>
      <c r="H26" s="106"/>
      <c r="I26" s="106"/>
    </row>
    <row r="27" ht="20.1" customHeight="1" spans="1:9">
      <c r="A27" s="106"/>
      <c r="B27" s="106"/>
      <c r="C27" s="106"/>
      <c r="D27" s="106"/>
      <c r="E27" s="108"/>
      <c r="F27" s="106"/>
      <c r="G27" s="106"/>
      <c r="H27" s="106"/>
      <c r="I27" s="106"/>
    </row>
    <row r="28" ht="20.1" customHeight="1" spans="1:9">
      <c r="A28" s="106"/>
      <c r="B28" s="106"/>
      <c r="C28" s="106"/>
      <c r="D28" s="106"/>
      <c r="E28" s="108"/>
      <c r="F28" s="106"/>
      <c r="G28" s="106"/>
      <c r="H28" s="106"/>
      <c r="I28" s="106"/>
    </row>
    <row r="29" ht="20.1" customHeight="1" spans="1:9">
      <c r="A29" s="106"/>
      <c r="B29" s="106"/>
      <c r="C29" s="106"/>
      <c r="D29" s="106"/>
      <c r="E29" s="108"/>
      <c r="F29" s="106"/>
      <c r="G29" s="106"/>
      <c r="H29" s="106"/>
      <c r="I29" s="106"/>
    </row>
    <row r="30" ht="20.1" customHeight="1" spans="1:9">
      <c r="A30" s="106"/>
      <c r="B30" s="106"/>
      <c r="C30" s="106"/>
      <c r="D30" s="106"/>
      <c r="E30" s="108"/>
      <c r="F30" s="106"/>
      <c r="G30" s="106"/>
      <c r="H30" s="106"/>
      <c r="I30" s="106"/>
    </row>
    <row r="31" ht="20.1" customHeight="1" spans="1:9">
      <c r="A31" s="106"/>
      <c r="B31" s="106"/>
      <c r="C31" s="106"/>
      <c r="D31" s="106"/>
      <c r="E31" s="108"/>
      <c r="F31" s="106"/>
      <c r="G31" s="106"/>
      <c r="H31" s="106"/>
      <c r="I31" s="106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9"/>
  <sheetViews>
    <sheetView showGridLines="0" showZeros="0" workbookViewId="0">
      <selection activeCell="E8" sqref="E8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46"/>
      <c r="B1" s="47"/>
      <c r="C1" s="47"/>
      <c r="D1" s="47"/>
      <c r="E1" s="47"/>
      <c r="F1" s="47"/>
      <c r="G1" s="47"/>
      <c r="H1" s="48" t="s">
        <v>347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</row>
    <row r="2" ht="20.1" customHeight="1" spans="1:245">
      <c r="A2" s="49" t="s">
        <v>348</v>
      </c>
      <c r="B2" s="49"/>
      <c r="C2" s="49"/>
      <c r="D2" s="49"/>
      <c r="E2" s="49"/>
      <c r="F2" s="49"/>
      <c r="G2" s="49"/>
      <c r="H2" s="49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</row>
    <row r="3" ht="20.1" customHeight="1" spans="1:245">
      <c r="A3" s="39" t="s">
        <v>6</v>
      </c>
      <c r="B3" s="50"/>
      <c r="C3" s="50"/>
      <c r="D3" s="50"/>
      <c r="E3" s="50"/>
      <c r="F3" s="51"/>
      <c r="G3" s="51"/>
      <c r="H3" s="52" t="s">
        <v>7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</row>
    <row r="4" ht="20.1" customHeight="1" spans="1:245">
      <c r="A4" s="53" t="s">
        <v>61</v>
      </c>
      <c r="B4" s="54"/>
      <c r="C4" s="54"/>
      <c r="D4" s="54"/>
      <c r="E4" s="55"/>
      <c r="F4" s="56" t="s">
        <v>349</v>
      </c>
      <c r="G4" s="57"/>
      <c r="H4" s="57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</row>
    <row r="5" ht="20.1" customHeight="1" spans="1:245">
      <c r="A5" s="58" t="s">
        <v>70</v>
      </c>
      <c r="B5" s="58"/>
      <c r="C5" s="58"/>
      <c r="D5" s="59" t="s">
        <v>71</v>
      </c>
      <c r="E5" s="60" t="s">
        <v>112</v>
      </c>
      <c r="F5" s="60" t="s">
        <v>62</v>
      </c>
      <c r="G5" s="60" t="s">
        <v>108</v>
      </c>
      <c r="H5" s="61" t="s">
        <v>109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</row>
    <row r="6" ht="20.1" customHeight="1" spans="1:245">
      <c r="A6" s="62" t="s">
        <v>82</v>
      </c>
      <c r="B6" s="63" t="s">
        <v>83</v>
      </c>
      <c r="C6" s="63" t="s">
        <v>84</v>
      </c>
      <c r="D6" s="59"/>
      <c r="E6" s="60"/>
      <c r="F6" s="60"/>
      <c r="G6" s="60"/>
      <c r="H6" s="61"/>
      <c r="I6" s="80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</row>
    <row r="7" ht="20.1" customHeight="1" spans="1:245">
      <c r="A7" s="62"/>
      <c r="B7" s="63"/>
      <c r="C7" s="63"/>
      <c r="D7" s="64">
        <v>109101</v>
      </c>
      <c r="E7" s="65" t="s">
        <v>1</v>
      </c>
      <c r="F7" s="60"/>
      <c r="G7" s="60"/>
      <c r="H7" s="61"/>
      <c r="I7" s="80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</row>
    <row r="8" ht="20.1" customHeight="1" spans="1:245">
      <c r="A8" s="66" t="s">
        <v>89</v>
      </c>
      <c r="B8" s="66" t="s">
        <v>89</v>
      </c>
      <c r="C8" s="66" t="s">
        <v>89</v>
      </c>
      <c r="D8" s="66"/>
      <c r="E8" s="45" t="s">
        <v>331</v>
      </c>
      <c r="F8" s="67" t="s">
        <v>89</v>
      </c>
      <c r="G8" s="67" t="s">
        <v>89</v>
      </c>
      <c r="H8" s="67" t="s">
        <v>89</v>
      </c>
      <c r="I8" s="80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</row>
    <row r="9" ht="20.1" customHeight="1" spans="1:245">
      <c r="A9" s="68"/>
      <c r="B9" s="68"/>
      <c r="C9" s="68"/>
      <c r="D9" s="69"/>
      <c r="E9" s="69"/>
      <c r="F9" s="69"/>
      <c r="G9" s="69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</row>
    <row r="10" ht="20.1" customHeight="1" spans="1:245">
      <c r="A10" s="70"/>
      <c r="B10" s="70"/>
      <c r="C10" s="70"/>
      <c r="D10" s="71"/>
      <c r="E10" s="71"/>
      <c r="F10" s="71"/>
      <c r="G10" s="71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</row>
    <row r="11" ht="20.1" customHeight="1" spans="1:245">
      <c r="A11" s="70"/>
      <c r="B11" s="70"/>
      <c r="C11" s="70"/>
      <c r="D11" s="70"/>
      <c r="E11" s="70"/>
      <c r="F11" s="70"/>
      <c r="G11" s="70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</row>
    <row r="12" ht="20.1" customHeight="1" spans="1:245">
      <c r="A12" s="70"/>
      <c r="B12" s="70"/>
      <c r="C12" s="70"/>
      <c r="D12" s="71"/>
      <c r="E12" s="71"/>
      <c r="F12" s="71"/>
      <c r="G12" s="71"/>
      <c r="H12" s="71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</row>
    <row r="13" ht="20.1" customHeight="1" spans="1:245">
      <c r="A13" s="70"/>
      <c r="B13" s="70"/>
      <c r="C13" s="70"/>
      <c r="D13" s="71"/>
      <c r="E13" s="71"/>
      <c r="F13" s="71"/>
      <c r="G13" s="71"/>
      <c r="H13" s="71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</row>
    <row r="14" ht="20.1" customHeight="1" spans="1:245">
      <c r="A14" s="70"/>
      <c r="B14" s="70"/>
      <c r="C14" s="70"/>
      <c r="D14" s="70"/>
      <c r="E14" s="70"/>
      <c r="F14" s="70"/>
      <c r="G14" s="70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</row>
    <row r="15" ht="20.1" customHeight="1" spans="1:245">
      <c r="A15" s="70"/>
      <c r="B15" s="70"/>
      <c r="C15" s="70"/>
      <c r="D15" s="71"/>
      <c r="E15" s="71"/>
      <c r="F15" s="71"/>
      <c r="G15" s="71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</row>
    <row r="16" ht="20.1" customHeight="1" spans="1:245">
      <c r="A16" s="72"/>
      <c r="B16" s="70"/>
      <c r="C16" s="70"/>
      <c r="D16" s="71"/>
      <c r="E16" s="71"/>
      <c r="F16" s="71"/>
      <c r="G16" s="71"/>
      <c r="H16" s="7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</row>
    <row r="17" ht="20.1" customHeight="1" spans="1:245">
      <c r="A17" s="72"/>
      <c r="B17" s="72"/>
      <c r="C17" s="70"/>
      <c r="D17" s="70"/>
      <c r="E17" s="72"/>
      <c r="F17" s="72"/>
      <c r="G17" s="72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</row>
    <row r="18" ht="20.1" customHeight="1" spans="1:245">
      <c r="A18" s="72"/>
      <c r="B18" s="72"/>
      <c r="C18" s="70"/>
      <c r="D18" s="71"/>
      <c r="E18" s="71"/>
      <c r="F18" s="71"/>
      <c r="G18" s="71"/>
      <c r="H18" s="71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</row>
    <row r="19" ht="20.1" customHeight="1" spans="1:245">
      <c r="A19" s="70"/>
      <c r="B19" s="72"/>
      <c r="C19" s="70"/>
      <c r="D19" s="71"/>
      <c r="E19" s="71"/>
      <c r="F19" s="71"/>
      <c r="G19" s="71"/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</row>
    <row r="20" ht="20.1" customHeight="1" spans="1:245">
      <c r="A20" s="70"/>
      <c r="B20" s="72"/>
      <c r="C20" s="72"/>
      <c r="D20" s="72"/>
      <c r="E20" s="72"/>
      <c r="F20" s="72"/>
      <c r="G20" s="72"/>
      <c r="H20" s="71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</row>
    <row r="21" ht="20.1" customHeight="1" spans="1:245">
      <c r="A21" s="72"/>
      <c r="B21" s="72"/>
      <c r="C21" s="72"/>
      <c r="D21" s="71"/>
      <c r="E21" s="71"/>
      <c r="F21" s="71"/>
      <c r="G21" s="71"/>
      <c r="H21" s="71"/>
      <c r="I21" s="72"/>
      <c r="J21" s="70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</row>
    <row r="22" ht="20.1" customHeight="1" spans="1:245">
      <c r="A22" s="72"/>
      <c r="B22" s="72"/>
      <c r="C22" s="72"/>
      <c r="D22" s="71"/>
      <c r="E22" s="71"/>
      <c r="F22" s="71"/>
      <c r="G22" s="71"/>
      <c r="H22" s="7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</row>
    <row r="23" ht="20.1" customHeight="1" spans="1:245">
      <c r="A23" s="72"/>
      <c r="B23" s="72"/>
      <c r="C23" s="72"/>
      <c r="D23" s="72"/>
      <c r="E23" s="72"/>
      <c r="F23" s="72"/>
      <c r="G23" s="72"/>
      <c r="H23" s="71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</row>
    <row r="24" ht="20.1" customHeight="1" spans="1:245">
      <c r="A24" s="72"/>
      <c r="B24" s="72"/>
      <c r="C24" s="72"/>
      <c r="D24" s="71"/>
      <c r="E24" s="71"/>
      <c r="F24" s="71"/>
      <c r="G24" s="71"/>
      <c r="H24" s="71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</row>
    <row r="25" ht="20.1" customHeight="1" spans="1:245">
      <c r="A25" s="72"/>
      <c r="B25" s="72"/>
      <c r="C25" s="72"/>
      <c r="D25" s="71"/>
      <c r="E25" s="71"/>
      <c r="F25" s="71"/>
      <c r="G25" s="71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</row>
    <row r="26" ht="20.1" customHeight="1" spans="1:245">
      <c r="A26" s="72"/>
      <c r="B26" s="72"/>
      <c r="C26" s="72"/>
      <c r="D26" s="72"/>
      <c r="E26" s="72"/>
      <c r="F26" s="72"/>
      <c r="G26" s="72"/>
      <c r="H26" s="7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</row>
    <row r="27" ht="20.1" customHeight="1" spans="1:245">
      <c r="A27" s="72"/>
      <c r="B27" s="72"/>
      <c r="C27" s="72"/>
      <c r="D27" s="71"/>
      <c r="E27" s="71"/>
      <c r="F27" s="71"/>
      <c r="G27" s="71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</row>
    <row r="28" ht="20.1" customHeight="1" spans="1:245">
      <c r="A28" s="72"/>
      <c r="B28" s="72"/>
      <c r="C28" s="72"/>
      <c r="D28" s="71"/>
      <c r="E28" s="71"/>
      <c r="F28" s="71"/>
      <c r="G28" s="71"/>
      <c r="H28" s="71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</row>
    <row r="29" ht="20.1" customHeight="1" spans="1:245">
      <c r="A29" s="72"/>
      <c r="B29" s="72"/>
      <c r="C29" s="72"/>
      <c r="D29" s="72"/>
      <c r="E29" s="72"/>
      <c r="F29" s="72"/>
      <c r="G29" s="72"/>
      <c r="H29" s="71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</row>
    <row r="30" ht="20.1" customHeight="1" spans="1:245">
      <c r="A30" s="72"/>
      <c r="B30" s="72"/>
      <c r="C30" s="72"/>
      <c r="D30" s="71"/>
      <c r="E30" s="71"/>
      <c r="F30" s="71"/>
      <c r="G30" s="71"/>
      <c r="H30" s="71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</row>
    <row r="31" ht="20.1" customHeight="1" spans="1:245">
      <c r="A31" s="72"/>
      <c r="B31" s="72"/>
      <c r="C31" s="72"/>
      <c r="D31" s="71"/>
      <c r="E31" s="71"/>
      <c r="F31" s="71"/>
      <c r="G31" s="71"/>
      <c r="H31" s="71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</row>
    <row r="32" ht="20.1" customHeight="1" spans="1:245">
      <c r="A32" s="72"/>
      <c r="B32" s="72"/>
      <c r="C32" s="72"/>
      <c r="D32" s="72"/>
      <c r="E32" s="72"/>
      <c r="F32" s="72"/>
      <c r="G32" s="72"/>
      <c r="H32" s="7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</row>
    <row r="33" ht="20.1" customHeight="1" spans="1:245">
      <c r="A33" s="72"/>
      <c r="B33" s="72"/>
      <c r="C33" s="72"/>
      <c r="D33" s="72"/>
      <c r="E33" s="73"/>
      <c r="F33" s="73"/>
      <c r="G33" s="73"/>
      <c r="H33" s="71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</row>
    <row r="34" ht="20.1" customHeight="1" spans="1:245">
      <c r="A34" s="72"/>
      <c r="B34" s="72"/>
      <c r="C34" s="72"/>
      <c r="D34" s="72"/>
      <c r="E34" s="73"/>
      <c r="F34" s="73"/>
      <c r="G34" s="73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</row>
    <row r="35" ht="20.1" customHeight="1" spans="1:245">
      <c r="A35" s="72"/>
      <c r="B35" s="72"/>
      <c r="C35" s="72"/>
      <c r="D35" s="72"/>
      <c r="E35" s="72"/>
      <c r="F35" s="72"/>
      <c r="G35" s="72"/>
      <c r="H35" s="71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</row>
    <row r="36" ht="20.1" customHeight="1" spans="1:245">
      <c r="A36" s="72"/>
      <c r="B36" s="72"/>
      <c r="C36" s="72"/>
      <c r="D36" s="72"/>
      <c r="E36" s="74"/>
      <c r="F36" s="74"/>
      <c r="G36" s="74"/>
      <c r="H36" s="71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</row>
    <row r="37" ht="20.1" customHeight="1" spans="1:245">
      <c r="A37" s="75"/>
      <c r="B37" s="75"/>
      <c r="C37" s="75"/>
      <c r="D37" s="75"/>
      <c r="E37" s="76"/>
      <c r="F37" s="76"/>
      <c r="G37" s="76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</row>
    <row r="38" ht="20.1" customHeight="1" spans="1:245">
      <c r="A38" s="77"/>
      <c r="B38" s="77"/>
      <c r="C38" s="77"/>
      <c r="D38" s="77"/>
      <c r="E38" s="77"/>
      <c r="F38" s="77"/>
      <c r="G38" s="77"/>
      <c r="H38" s="78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</row>
    <row r="39" ht="20.1" customHeight="1" spans="1:245">
      <c r="A39" s="75"/>
      <c r="B39" s="75"/>
      <c r="C39" s="75"/>
      <c r="D39" s="75"/>
      <c r="E39" s="75"/>
      <c r="F39" s="75"/>
      <c r="G39" s="75"/>
      <c r="H39" s="78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</row>
    <row r="40" ht="20.1" customHeight="1" spans="1:245">
      <c r="A40" s="79"/>
      <c r="B40" s="79"/>
      <c r="C40" s="79"/>
      <c r="D40" s="79"/>
      <c r="E40" s="79"/>
      <c r="F40" s="75"/>
      <c r="G40" s="75"/>
      <c r="H40" s="78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</row>
    <row r="41" ht="20.1" customHeight="1" spans="1:245">
      <c r="A41" s="79"/>
      <c r="B41" s="79"/>
      <c r="C41" s="79"/>
      <c r="D41" s="79"/>
      <c r="E41" s="79"/>
      <c r="F41" s="75"/>
      <c r="G41" s="75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</row>
    <row r="42" ht="20.1" customHeight="1" spans="1:245">
      <c r="A42" s="79"/>
      <c r="B42" s="79"/>
      <c r="C42" s="79"/>
      <c r="D42" s="79"/>
      <c r="E42" s="79"/>
      <c r="F42" s="75"/>
      <c r="G42" s="75"/>
      <c r="H42" s="7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</row>
    <row r="43" ht="20.1" customHeight="1" spans="1:245">
      <c r="A43" s="79"/>
      <c r="B43" s="79"/>
      <c r="C43" s="79"/>
      <c r="D43" s="79"/>
      <c r="E43" s="79"/>
      <c r="F43" s="75"/>
      <c r="G43" s="75"/>
      <c r="H43" s="78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</row>
    <row r="44" ht="20.1" customHeight="1" spans="1:245">
      <c r="A44" s="79"/>
      <c r="B44" s="79"/>
      <c r="C44" s="79"/>
      <c r="D44" s="79"/>
      <c r="E44" s="79"/>
      <c r="F44" s="75"/>
      <c r="G44" s="75"/>
      <c r="H44" s="78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</row>
    <row r="45" ht="20.1" customHeight="1" spans="1:245">
      <c r="A45" s="79"/>
      <c r="B45" s="79"/>
      <c r="C45" s="79"/>
      <c r="D45" s="79"/>
      <c r="E45" s="79"/>
      <c r="F45" s="75"/>
      <c r="G45" s="75"/>
      <c r="H45" s="78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</row>
    <row r="46" ht="20.1" customHeight="1" spans="1:245">
      <c r="A46" s="79"/>
      <c r="B46" s="79"/>
      <c r="C46" s="79"/>
      <c r="D46" s="79"/>
      <c r="E46" s="79"/>
      <c r="F46" s="75"/>
      <c r="G46" s="75"/>
      <c r="H46" s="78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</row>
    <row r="47" ht="20.1" customHeight="1" spans="1:245">
      <c r="A47" s="79"/>
      <c r="B47" s="79"/>
      <c r="C47" s="79"/>
      <c r="D47" s="79"/>
      <c r="E47" s="79"/>
      <c r="F47" s="75"/>
      <c r="G47" s="75"/>
      <c r="H47" s="78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</row>
    <row r="48" ht="20.1" customHeight="1" spans="1:245">
      <c r="A48" s="79"/>
      <c r="B48" s="79"/>
      <c r="C48" s="79"/>
      <c r="D48" s="79"/>
      <c r="E48" s="79"/>
      <c r="F48" s="75"/>
      <c r="G48" s="75"/>
      <c r="H48" s="78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</row>
    <row r="49" ht="20.1" customHeight="1" spans="1:245">
      <c r="A49" s="79"/>
      <c r="B49" s="79"/>
      <c r="C49" s="79"/>
      <c r="D49" s="79"/>
      <c r="E49" s="79"/>
      <c r="F49" s="75"/>
      <c r="G49" s="75"/>
      <c r="H49" s="78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GridLines="0" workbookViewId="0">
      <selection activeCell="F13" sqref="F13"/>
    </sheetView>
  </sheetViews>
  <sheetFormatPr defaultColWidth="9" defaultRowHeight="25.5" customHeight="1" outlineLevelRow="7"/>
  <cols>
    <col min="1" max="1" width="35.1666666666667" style="36" customWidth="1"/>
    <col min="4" max="4" width="9.75555555555556"/>
    <col min="5" max="5" width="38.5" style="36" customWidth="1"/>
    <col min="6" max="12" width="25" style="36" customWidth="1"/>
  </cols>
  <sheetData>
    <row r="1" customHeight="1" spans="1:1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customHeight="1" spans="1:12">
      <c r="A2" s="38" t="s">
        <v>350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customHeight="1" spans="1:12">
      <c r="A3" s="39" t="s">
        <v>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 t="s">
        <v>7</v>
      </c>
    </row>
    <row r="4" customHeight="1" spans="1:12">
      <c r="A4" s="41" t="s">
        <v>351</v>
      </c>
      <c r="B4" s="41" t="s">
        <v>352</v>
      </c>
      <c r="C4" s="41"/>
      <c r="D4" s="41"/>
      <c r="E4" s="41" t="s">
        <v>353</v>
      </c>
      <c r="F4" s="41" t="s">
        <v>354</v>
      </c>
      <c r="G4" s="41" t="s">
        <v>355</v>
      </c>
      <c r="H4" s="41" t="s">
        <v>355</v>
      </c>
      <c r="I4" s="41" t="s">
        <v>355</v>
      </c>
      <c r="J4" s="41" t="s">
        <v>355</v>
      </c>
      <c r="K4" s="41" t="s">
        <v>355</v>
      </c>
      <c r="L4" s="41" t="s">
        <v>355</v>
      </c>
    </row>
    <row r="5" customHeight="1" spans="1:12">
      <c r="A5" s="41"/>
      <c r="B5" s="41" t="s">
        <v>356</v>
      </c>
      <c r="C5" s="41" t="s">
        <v>357</v>
      </c>
      <c r="D5" s="41" t="s">
        <v>358</v>
      </c>
      <c r="E5" s="41"/>
      <c r="F5" s="41"/>
      <c r="G5" s="41" t="s">
        <v>359</v>
      </c>
      <c r="H5" s="41" t="s">
        <v>359</v>
      </c>
      <c r="I5" s="42" t="s">
        <v>360</v>
      </c>
      <c r="J5" s="42" t="s">
        <v>360</v>
      </c>
      <c r="K5" s="42" t="s">
        <v>361</v>
      </c>
      <c r="L5" s="42" t="s">
        <v>361</v>
      </c>
    </row>
    <row r="6" customHeight="1" spans="1:12">
      <c r="A6" s="41"/>
      <c r="B6" s="41"/>
      <c r="C6" s="41"/>
      <c r="D6" s="41"/>
      <c r="E6" s="41"/>
      <c r="F6" s="41"/>
      <c r="G6" s="41" t="s">
        <v>362</v>
      </c>
      <c r="H6" s="42" t="s">
        <v>363</v>
      </c>
      <c r="I6" s="42" t="s">
        <v>362</v>
      </c>
      <c r="J6" s="42" t="s">
        <v>363</v>
      </c>
      <c r="K6" s="42" t="s">
        <v>362</v>
      </c>
      <c r="L6" s="42" t="s">
        <v>363</v>
      </c>
    </row>
    <row r="7" customHeight="1" spans="1:12">
      <c r="A7" s="43" t="s">
        <v>364</v>
      </c>
      <c r="B7" s="44" t="s">
        <v>160</v>
      </c>
      <c r="C7" s="44" t="s">
        <v>357</v>
      </c>
      <c r="D7" s="44"/>
      <c r="E7" s="43" t="s">
        <v>89</v>
      </c>
      <c r="F7" s="43" t="s">
        <v>354</v>
      </c>
      <c r="G7" s="43" t="s">
        <v>365</v>
      </c>
      <c r="H7" s="43" t="s">
        <v>366</v>
      </c>
      <c r="I7" s="43" t="s">
        <v>367</v>
      </c>
      <c r="J7" s="43" t="s">
        <v>368</v>
      </c>
      <c r="K7" s="43" t="s">
        <v>369</v>
      </c>
      <c r="L7" s="43" t="s">
        <v>370</v>
      </c>
    </row>
    <row r="8" customHeight="1" spans="1:12">
      <c r="A8" s="43"/>
      <c r="B8" s="44"/>
      <c r="C8" s="44"/>
      <c r="D8" s="44"/>
      <c r="E8" s="45" t="s">
        <v>331</v>
      </c>
      <c r="F8" s="43"/>
      <c r="G8" s="43"/>
      <c r="H8" s="43"/>
      <c r="I8" s="43"/>
      <c r="J8" s="43"/>
      <c r="K8" s="43"/>
      <c r="L8" s="43"/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1"/>
  <pageMargins left="0.39375" right="0.39375" top="0.7875" bottom="0.39375" header="0" footer="0"/>
  <pageSetup paperSize="9" scale="62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tabSelected="1" workbookViewId="0">
      <selection activeCell="L11" sqref="L11"/>
    </sheetView>
  </sheetViews>
  <sheetFormatPr defaultColWidth="9" defaultRowHeight="14.25"/>
  <cols>
    <col min="1" max="1" width="5.83333333333333" style="2" customWidth="1"/>
    <col min="2" max="2" width="10.3333333333333" style="2" customWidth="1"/>
    <col min="3" max="3" width="11.1666666666667" style="2" customWidth="1"/>
    <col min="4" max="4" width="8.33333333333333" style="2" customWidth="1"/>
    <col min="5" max="5" width="47.3777777777778" style="2" customWidth="1"/>
    <col min="6" max="8" width="13.8333333333333" style="2" customWidth="1"/>
    <col min="9" max="16384" width="9.33333333333333" style="2"/>
  </cols>
  <sheetData>
    <row r="1" s="1" customFormat="1" ht="15" customHeight="1" spans="1:5">
      <c r="A1" s="3"/>
      <c r="B1" s="3"/>
      <c r="C1" s="4"/>
      <c r="D1" s="4"/>
      <c r="E1" s="4"/>
    </row>
    <row r="2" ht="23.25" customHeight="1" spans="1:8">
      <c r="A2" s="5" t="s">
        <v>371</v>
      </c>
      <c r="B2" s="5"/>
      <c r="C2" s="5"/>
      <c r="D2" s="5"/>
      <c r="E2" s="5"/>
      <c r="F2" s="5"/>
      <c r="G2" s="5"/>
      <c r="H2" s="5"/>
    </row>
    <row r="3" ht="15" customHeight="1" spans="1:8">
      <c r="A3" s="6" t="s">
        <v>372</v>
      </c>
      <c r="B3" s="6"/>
      <c r="C3" s="6"/>
      <c r="D3" s="6"/>
      <c r="E3" s="6"/>
      <c r="F3" s="6"/>
      <c r="G3" s="6"/>
      <c r="H3" s="6"/>
    </row>
    <row r="4" ht="21" customHeight="1" spans="1:8">
      <c r="A4" s="7" t="s">
        <v>336</v>
      </c>
      <c r="B4" s="7"/>
      <c r="C4" s="8" t="s">
        <v>1</v>
      </c>
      <c r="D4" s="8"/>
      <c r="E4" s="8"/>
      <c r="F4" s="8"/>
      <c r="G4" s="8"/>
      <c r="H4" s="8"/>
    </row>
    <row r="5" ht="21" customHeight="1" spans="1:9">
      <c r="A5" s="7" t="s">
        <v>373</v>
      </c>
      <c r="B5" s="7" t="s">
        <v>374</v>
      </c>
      <c r="C5" s="7" t="s">
        <v>375</v>
      </c>
      <c r="D5" s="7"/>
      <c r="E5" s="7"/>
      <c r="F5" s="7" t="s">
        <v>376</v>
      </c>
      <c r="G5" s="7"/>
      <c r="H5" s="7"/>
      <c r="I5" s="35"/>
    </row>
    <row r="6" ht="21" customHeight="1" spans="1:8">
      <c r="A6" s="7"/>
      <c r="B6" s="7"/>
      <c r="C6" s="7"/>
      <c r="D6" s="7"/>
      <c r="E6" s="7"/>
      <c r="F6" s="7" t="s">
        <v>377</v>
      </c>
      <c r="G6" s="7" t="s">
        <v>357</v>
      </c>
      <c r="H6" s="7" t="s">
        <v>358</v>
      </c>
    </row>
    <row r="7" ht="21" customHeight="1" spans="1:8">
      <c r="A7" s="7"/>
      <c r="B7" s="9" t="s">
        <v>293</v>
      </c>
      <c r="C7" s="10" t="s">
        <v>378</v>
      </c>
      <c r="D7" s="10"/>
      <c r="E7" s="10"/>
      <c r="F7" s="11">
        <v>1142636</v>
      </c>
      <c r="G7" s="11">
        <v>1142636</v>
      </c>
      <c r="H7" s="12"/>
    </row>
    <row r="8" ht="21" customHeight="1" spans="1:8">
      <c r="A8" s="7"/>
      <c r="B8" s="9" t="s">
        <v>294</v>
      </c>
      <c r="C8" s="10" t="s">
        <v>379</v>
      </c>
      <c r="D8" s="10"/>
      <c r="E8" s="10"/>
      <c r="F8" s="11">
        <v>261250</v>
      </c>
      <c r="G8" s="11">
        <v>261250</v>
      </c>
      <c r="H8" s="12"/>
    </row>
    <row r="9" ht="21" customHeight="1" spans="1:8">
      <c r="A9" s="7"/>
      <c r="B9" s="9" t="s">
        <v>380</v>
      </c>
      <c r="C9" s="10"/>
      <c r="D9" s="10"/>
      <c r="E9" s="10"/>
      <c r="F9" s="11"/>
      <c r="G9" s="11"/>
      <c r="H9" s="12"/>
    </row>
    <row r="10" ht="21" customHeight="1" spans="1:8">
      <c r="A10" s="7"/>
      <c r="B10" s="9" t="s">
        <v>381</v>
      </c>
      <c r="C10" s="10"/>
      <c r="D10" s="10"/>
      <c r="E10" s="10"/>
      <c r="F10" s="11"/>
      <c r="G10" s="11"/>
      <c r="H10" s="12"/>
    </row>
    <row r="11" ht="21" customHeight="1" spans="1:8">
      <c r="A11" s="7"/>
      <c r="B11" s="9" t="s">
        <v>382</v>
      </c>
      <c r="C11" s="10"/>
      <c r="D11" s="10"/>
      <c r="E11" s="10"/>
      <c r="F11" s="11">
        <f>SUM(G11,H11)</f>
        <v>0</v>
      </c>
      <c r="G11" s="11"/>
      <c r="H11" s="12"/>
    </row>
    <row r="12" ht="21" customHeight="1" spans="1:8">
      <c r="A12" s="7"/>
      <c r="B12" s="9" t="s">
        <v>383</v>
      </c>
      <c r="C12" s="9"/>
      <c r="D12" s="9"/>
      <c r="E12" s="9"/>
      <c r="F12" s="11">
        <f>SUM(F7:F11)</f>
        <v>1403886</v>
      </c>
      <c r="G12" s="11">
        <f>SUM(G7:G11)</f>
        <v>1403886</v>
      </c>
      <c r="H12" s="12">
        <f>SUM(H7:H11)</f>
        <v>0</v>
      </c>
    </row>
    <row r="13" ht="61.5" customHeight="1" spans="1:8">
      <c r="A13" s="7" t="s">
        <v>384</v>
      </c>
      <c r="B13" s="13" t="s">
        <v>385</v>
      </c>
      <c r="C13" s="14"/>
      <c r="D13" s="14"/>
      <c r="E13" s="14"/>
      <c r="F13" s="14"/>
      <c r="G13" s="14"/>
      <c r="H13" s="15"/>
    </row>
    <row r="14" ht="21" customHeight="1" spans="1:8">
      <c r="A14" s="16" t="s">
        <v>386</v>
      </c>
      <c r="B14" s="7" t="s">
        <v>387</v>
      </c>
      <c r="C14" s="7" t="s">
        <v>388</v>
      </c>
      <c r="D14" s="7" t="s">
        <v>362</v>
      </c>
      <c r="E14" s="7"/>
      <c r="F14" s="7"/>
      <c r="G14" s="7" t="s">
        <v>389</v>
      </c>
      <c r="H14" s="7"/>
    </row>
    <row r="15" ht="21" customHeight="1" spans="1:8">
      <c r="A15" s="17"/>
      <c r="B15" s="16" t="s">
        <v>390</v>
      </c>
      <c r="C15" s="7" t="s">
        <v>391</v>
      </c>
      <c r="D15" s="18" t="s">
        <v>392</v>
      </c>
      <c r="E15" s="19" t="s">
        <v>393</v>
      </c>
      <c r="F15" s="20"/>
      <c r="G15" s="8" t="s">
        <v>394</v>
      </c>
      <c r="H15" s="8"/>
    </row>
    <row r="16" ht="21" customHeight="1" spans="1:8">
      <c r="A16" s="17"/>
      <c r="B16" s="17"/>
      <c r="C16" s="7"/>
      <c r="D16" s="18" t="s">
        <v>395</v>
      </c>
      <c r="E16" s="19" t="s">
        <v>396</v>
      </c>
      <c r="F16" s="20"/>
      <c r="G16" s="8" t="s">
        <v>397</v>
      </c>
      <c r="H16" s="8"/>
    </row>
    <row r="17" ht="21" customHeight="1" spans="1:8">
      <c r="A17" s="17"/>
      <c r="B17" s="17"/>
      <c r="C17" s="7"/>
      <c r="D17" s="18" t="s">
        <v>398</v>
      </c>
      <c r="E17" s="21"/>
      <c r="F17" s="22"/>
      <c r="G17" s="8"/>
      <c r="H17" s="8"/>
    </row>
    <row r="18" ht="21" customHeight="1" spans="1:8">
      <c r="A18" s="17"/>
      <c r="B18" s="17"/>
      <c r="C18" s="7"/>
      <c r="D18" s="18" t="s">
        <v>399</v>
      </c>
      <c r="E18" s="23"/>
      <c r="F18" s="8"/>
      <c r="G18" s="8"/>
      <c r="H18" s="8"/>
    </row>
    <row r="19" ht="21" customHeight="1" spans="1:8">
      <c r="A19" s="17"/>
      <c r="B19" s="17"/>
      <c r="C19" s="7" t="s">
        <v>400</v>
      </c>
      <c r="D19" s="24" t="s">
        <v>392</v>
      </c>
      <c r="E19" s="25"/>
      <c r="F19" s="26"/>
      <c r="G19" s="8"/>
      <c r="H19" s="8"/>
    </row>
    <row r="20" ht="21" customHeight="1" spans="1:8">
      <c r="A20" s="17"/>
      <c r="B20" s="17"/>
      <c r="C20" s="7"/>
      <c r="D20" s="27" t="s">
        <v>395</v>
      </c>
      <c r="E20" s="23"/>
      <c r="F20" s="8"/>
      <c r="G20" s="8"/>
      <c r="H20" s="8"/>
    </row>
    <row r="21" ht="21" customHeight="1" spans="1:8">
      <c r="A21" s="17"/>
      <c r="B21" s="17"/>
      <c r="C21" s="7"/>
      <c r="D21" s="27" t="s">
        <v>398</v>
      </c>
      <c r="E21" s="23"/>
      <c r="F21" s="8"/>
      <c r="G21" s="8"/>
      <c r="H21" s="8"/>
    </row>
    <row r="22" ht="21" customHeight="1" spans="1:8">
      <c r="A22" s="17"/>
      <c r="B22" s="17"/>
      <c r="C22" s="28" t="s">
        <v>401</v>
      </c>
      <c r="D22" s="18" t="s">
        <v>392</v>
      </c>
      <c r="E22" s="29" t="s">
        <v>402</v>
      </c>
      <c r="F22" s="30"/>
      <c r="G22" s="31" t="s">
        <v>403</v>
      </c>
      <c r="H22" s="32"/>
    </row>
    <row r="23" ht="21" customHeight="1" spans="1:8">
      <c r="A23" s="17"/>
      <c r="B23" s="17"/>
      <c r="C23" s="28"/>
      <c r="D23" s="18" t="s">
        <v>395</v>
      </c>
      <c r="E23" s="21"/>
      <c r="F23" s="22"/>
      <c r="G23" s="33"/>
      <c r="H23" s="33"/>
    </row>
    <row r="24" ht="21" customHeight="1" spans="1:8">
      <c r="A24" s="17"/>
      <c r="B24" s="17"/>
      <c r="C24" s="28"/>
      <c r="D24" s="18" t="s">
        <v>398</v>
      </c>
      <c r="E24" s="21"/>
      <c r="F24" s="22"/>
      <c r="G24" s="33"/>
      <c r="H24" s="33"/>
    </row>
    <row r="25" ht="21" customHeight="1" spans="1:8">
      <c r="A25" s="17"/>
      <c r="B25" s="17"/>
      <c r="C25" s="28" t="s">
        <v>404</v>
      </c>
      <c r="D25" s="18" t="s">
        <v>392</v>
      </c>
      <c r="E25" s="21"/>
      <c r="F25" s="22"/>
      <c r="G25" s="33"/>
      <c r="H25" s="33"/>
    </row>
    <row r="26" ht="21" customHeight="1" spans="1:8">
      <c r="A26" s="17"/>
      <c r="B26" s="17"/>
      <c r="C26" s="28"/>
      <c r="D26" s="18" t="s">
        <v>395</v>
      </c>
      <c r="E26" s="21"/>
      <c r="F26" s="22"/>
      <c r="G26" s="33"/>
      <c r="H26" s="33"/>
    </row>
    <row r="27" ht="21" customHeight="1" spans="1:8">
      <c r="A27" s="17"/>
      <c r="B27" s="34"/>
      <c r="C27" s="28"/>
      <c r="D27" s="18" t="s">
        <v>398</v>
      </c>
      <c r="E27" s="21"/>
      <c r="F27" s="22"/>
      <c r="G27" s="33"/>
      <c r="H27" s="33"/>
    </row>
    <row r="28" ht="21" customHeight="1" spans="1:8">
      <c r="A28" s="17"/>
      <c r="B28" s="28" t="s">
        <v>360</v>
      </c>
      <c r="C28" s="28" t="s">
        <v>405</v>
      </c>
      <c r="D28" s="18" t="s">
        <v>392</v>
      </c>
      <c r="E28" s="21"/>
      <c r="F28" s="22"/>
      <c r="G28" s="33"/>
      <c r="H28" s="33"/>
    </row>
    <row r="29" ht="21" customHeight="1" spans="1:8">
      <c r="A29" s="17"/>
      <c r="B29" s="28"/>
      <c r="C29" s="28"/>
      <c r="D29" s="18" t="s">
        <v>395</v>
      </c>
      <c r="E29" s="21"/>
      <c r="F29" s="22"/>
      <c r="G29" s="33"/>
      <c r="H29" s="33"/>
    </row>
    <row r="30" ht="21" customHeight="1" spans="1:8">
      <c r="A30" s="17"/>
      <c r="B30" s="28"/>
      <c r="C30" s="28"/>
      <c r="D30" s="18" t="s">
        <v>398</v>
      </c>
      <c r="E30" s="21"/>
      <c r="F30" s="22"/>
      <c r="G30" s="33"/>
      <c r="H30" s="33"/>
    </row>
    <row r="31" ht="21" customHeight="1" spans="1:8">
      <c r="A31" s="17"/>
      <c r="B31" s="28"/>
      <c r="C31" s="28" t="s">
        <v>406</v>
      </c>
      <c r="D31" s="18" t="s">
        <v>392</v>
      </c>
      <c r="E31" s="21" t="s">
        <v>407</v>
      </c>
      <c r="F31" s="22"/>
      <c r="G31" s="33" t="s">
        <v>408</v>
      </c>
      <c r="H31" s="33"/>
    </row>
    <row r="32" ht="21" customHeight="1" spans="1:8">
      <c r="A32" s="17"/>
      <c r="B32" s="28"/>
      <c r="C32" s="28"/>
      <c r="D32" s="18" t="s">
        <v>395</v>
      </c>
      <c r="E32" s="21"/>
      <c r="F32" s="22"/>
      <c r="G32" s="33"/>
      <c r="H32" s="33"/>
    </row>
    <row r="33" ht="21" customHeight="1" spans="1:8">
      <c r="A33" s="17"/>
      <c r="B33" s="28"/>
      <c r="C33" s="28"/>
      <c r="D33" s="18" t="s">
        <v>398</v>
      </c>
      <c r="E33" s="21"/>
      <c r="F33" s="22"/>
      <c r="G33" s="33"/>
      <c r="H33" s="33"/>
    </row>
    <row r="34" ht="21" customHeight="1" spans="1:8">
      <c r="A34" s="17"/>
      <c r="B34" s="28"/>
      <c r="C34" s="28" t="s">
        <v>409</v>
      </c>
      <c r="D34" s="18" t="s">
        <v>392</v>
      </c>
      <c r="E34" s="21"/>
      <c r="F34" s="22"/>
      <c r="G34" s="33"/>
      <c r="H34" s="33"/>
    </row>
    <row r="35" ht="21" customHeight="1" spans="1:8">
      <c r="A35" s="17"/>
      <c r="B35" s="28"/>
      <c r="C35" s="28"/>
      <c r="D35" s="18" t="s">
        <v>395</v>
      </c>
      <c r="E35" s="21"/>
      <c r="F35" s="22"/>
      <c r="G35" s="33"/>
      <c r="H35" s="33"/>
    </row>
    <row r="36" ht="21" customHeight="1" spans="1:8">
      <c r="A36" s="17"/>
      <c r="B36" s="28"/>
      <c r="C36" s="28"/>
      <c r="D36" s="18" t="s">
        <v>398</v>
      </c>
      <c r="E36" s="21"/>
      <c r="F36" s="22"/>
      <c r="G36" s="33"/>
      <c r="H36" s="33"/>
    </row>
    <row r="37" ht="21" customHeight="1" spans="1:8">
      <c r="A37" s="17"/>
      <c r="B37" s="28"/>
      <c r="C37" s="28" t="s">
        <v>410</v>
      </c>
      <c r="D37" s="18" t="s">
        <v>392</v>
      </c>
      <c r="E37" s="21"/>
      <c r="F37" s="22"/>
      <c r="G37" s="33"/>
      <c r="H37" s="33"/>
    </row>
    <row r="38" ht="21" customHeight="1" spans="1:8">
      <c r="A38" s="17"/>
      <c r="B38" s="28"/>
      <c r="C38" s="28"/>
      <c r="D38" s="18" t="s">
        <v>395</v>
      </c>
      <c r="E38" s="21"/>
      <c r="F38" s="22"/>
      <c r="G38" s="33"/>
      <c r="H38" s="33"/>
    </row>
    <row r="39" ht="21" customHeight="1" spans="1:8">
      <c r="A39" s="17"/>
      <c r="B39" s="28"/>
      <c r="C39" s="28"/>
      <c r="D39" s="18" t="s">
        <v>398</v>
      </c>
      <c r="E39" s="21"/>
      <c r="F39" s="22"/>
      <c r="G39" s="33"/>
      <c r="H39" s="33"/>
    </row>
    <row r="40" ht="21" customHeight="1" spans="1:8">
      <c r="A40" s="17"/>
      <c r="B40" s="28" t="s">
        <v>411</v>
      </c>
      <c r="C40" s="28" t="s">
        <v>361</v>
      </c>
      <c r="D40" s="18" t="s">
        <v>392</v>
      </c>
      <c r="E40" s="21" t="s">
        <v>412</v>
      </c>
      <c r="F40" s="22"/>
      <c r="G40" s="33" t="s">
        <v>413</v>
      </c>
      <c r="H40" s="33"/>
    </row>
    <row r="41" ht="21" customHeight="1" spans="1:8">
      <c r="A41" s="17"/>
      <c r="B41" s="28"/>
      <c r="C41" s="28"/>
      <c r="D41" s="18" t="s">
        <v>395</v>
      </c>
      <c r="E41" s="21" t="s">
        <v>414</v>
      </c>
      <c r="F41" s="22"/>
      <c r="G41" s="33" t="s">
        <v>413</v>
      </c>
      <c r="H41" s="33"/>
    </row>
    <row r="42" ht="21" customHeight="1" spans="1:8">
      <c r="A42" s="34"/>
      <c r="B42" s="28"/>
      <c r="C42" s="28"/>
      <c r="D42" s="18" t="s">
        <v>398</v>
      </c>
      <c r="E42" s="21"/>
      <c r="F42" s="22"/>
      <c r="G42" s="33"/>
      <c r="H42" s="33"/>
    </row>
  </sheetData>
  <sheetProtection formatCells="0" formatColumns="0" formatRows="0" insertRows="0" insertColumns="0" insertHyperlinks="0" deleteColumns="0" deleteRows="0" sort="0" autoFilter="0" pivotTables="0"/>
  <mergeCells count="86">
    <mergeCell ref="A2:H2"/>
    <mergeCell ref="A3:H3"/>
    <mergeCell ref="A4:B4"/>
    <mergeCell ref="C4:H4"/>
    <mergeCell ref="F5:H5"/>
    <mergeCell ref="C7:E7"/>
    <mergeCell ref="C8:E8"/>
    <mergeCell ref="C9:E9"/>
    <mergeCell ref="C10:E10"/>
    <mergeCell ref="C11:E11"/>
    <mergeCell ref="B12:E12"/>
    <mergeCell ref="B13:H13"/>
    <mergeCell ref="D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A5:A12"/>
    <mergeCell ref="A14:A42"/>
    <mergeCell ref="B5:B6"/>
    <mergeCell ref="B15:B27"/>
    <mergeCell ref="B28:B39"/>
    <mergeCell ref="B40:B42"/>
    <mergeCell ref="C15:C18"/>
    <mergeCell ref="C19:C21"/>
    <mergeCell ref="C22:C24"/>
    <mergeCell ref="C25:C27"/>
    <mergeCell ref="C28:C30"/>
    <mergeCell ref="C31:C33"/>
    <mergeCell ref="C34:C36"/>
    <mergeCell ref="C37:C39"/>
    <mergeCell ref="C40:C42"/>
    <mergeCell ref="C5:E6"/>
  </mergeCells>
  <printOptions horizontalCentered="1"/>
  <pageMargins left="0.393055555555556" right="0.393055555555556" top="0.786805555555556" bottom="0.393055555555556" header="0" footer="0"/>
  <pageSetup paperSize="9" scale="79" orientation="portrait" errors="blank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</vt:lpstr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2021-04-20T03:45:00Z</dcterms:created>
  <dcterms:modified xsi:type="dcterms:W3CDTF">2022-05-05T08:02:55Z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  <property fmtid="{D5CDD505-2E9C-101B-9397-08002B2CF9AE}" pid="4" name="ICV">
    <vt:lpwstr>5A1D52E778894AF5B5EBD325A63B557E</vt:lpwstr>
  </property>
</Properties>
</file>