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63"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项目绩效目标表" sheetId="15" r:id="rId14"/>
    <sheet name="部门整体支出绩效目标表" sheetId="16" r:id="rId15"/>
  </sheets>
  <definedNames>
    <definedName name="_xlnm.Print_Area" localSheetId="2">'1-1'!$A$1:T7</definedName>
    <definedName name="HEADERRANGE" localSheetId="2">'1-1'!$A$1:$T$6</definedName>
    <definedName name="DETAILRANGE" localSheetId="2">'1-1'!$A$7:$T$7</definedName>
    <definedName name="_xlnm.Print_Area" localSheetId="10">'4'!$A$1:H8</definedName>
    <definedName name="HEADERRANGE" localSheetId="10">'4'!$A$1:$H$6</definedName>
    <definedName name="DETAILRANGE" localSheetId="10">'4'!$A$7:$H$7</definedName>
    <definedName name="_xlnm.Print_Area" localSheetId="12">'5'!$A$1:H7</definedName>
    <definedName name="HEADERRANGE" localSheetId="12">'5'!$A$1:$H$6</definedName>
    <definedName name="DETAILRANGE" localSheetId="12">'5'!$A$7:$H$7</definedName>
    <definedName name="_xlnm.Print_Area" localSheetId="3">'1-2'!$A$1:J6</definedName>
    <definedName name="HEADERRANGE" localSheetId="3">'1-2'!$A$1:$J$6</definedName>
    <definedName name="DETAILRANGE" localSheetId="3">'1-2'!#REF!</definedName>
    <definedName name="_xlnm.Print_Area" localSheetId="1">'1'!$A$1:D41</definedName>
    <definedName name="HEADERRANGE" localSheetId="1">'1'!$A$1:$D$41</definedName>
    <definedName name="DETAILRANGE" localSheetId="1">'1'!$A$42:$D$42</definedName>
    <definedName name="_xlnm.Print_Area" localSheetId="11">'4-1'!$A$1:H8</definedName>
    <definedName name="HEADERRANGE" localSheetId="11">'4-1'!$A$1:$H$6</definedName>
    <definedName name="DETAILRANGE" localSheetId="11">'4-1'!$A$7:$H$7</definedName>
    <definedName name="_xlnm.Print_Area" localSheetId="5">'2-1'!$A$1:AI6</definedName>
    <definedName name="HEADERRANGE" localSheetId="5">'2-1'!$A$1:$AI$6</definedName>
    <definedName name="DETAILRANGE" localSheetId="5">'2-1'!#REF!</definedName>
    <definedName name="_xlnm.Print_Area" localSheetId="8">'3-2'!$A$1:F6</definedName>
    <definedName name="HEADERRANGE" localSheetId="8">'3-2'!$A$1:$F$5</definedName>
    <definedName name="DETAILRANGE" localSheetId="8">'3-2'!$A$6:$F$6</definedName>
    <definedName name="_xlnm.Print_Area" localSheetId="0">封面!$A$1:A9</definedName>
    <definedName name="HEADERRANGE" localSheetId="0">封面!$A$1:$A$8</definedName>
    <definedName name="DETAILRANGE" localSheetId="0">封面!$A$9</definedName>
    <definedName name="_xlnm.Print_Area" localSheetId="7">'3-1'!$A$1:G7</definedName>
    <definedName name="HEADERRANGE" localSheetId="7">'3-1'!$A$1:$G$6</definedName>
    <definedName name="DETAILRANGE" localSheetId="7">'3-1'!$A$7:$G$7</definedName>
    <definedName name="_xlnm.Print_Area" localSheetId="4">'2'!$A$1:H39</definedName>
    <definedName name="HEADERRANGE" localSheetId="4">'2'!$A$1:$H$39</definedName>
    <definedName name="_xlnm.Print_Titles" localSheetId="4">'2'!$1:39</definedName>
    <definedName name="DETAILRANGE" localSheetId="4">'2'!$A$40:$H$40</definedName>
    <definedName name="_xlnm.Print_Area" localSheetId="9">'3-3'!$A$1:H7</definedName>
    <definedName name="HEADERRANGE" localSheetId="9">'3-3'!$A$1:$H$6</definedName>
    <definedName name="DETAILRANGE" localSheetId="9">'3-3'!$A$7:$H$7</definedName>
    <definedName name="_xlnm.Print_Area" localSheetId="6">'3'!$A$1:DH7</definedName>
    <definedName name="HEADERRANGE" localSheetId="6">'3'!$A$1:$DH$6</definedName>
    <definedName name="DETAILRANGE" localSheetId="6">'3'!$A$7:$DH$7</definedName>
    <definedName name="________xlnm.Print_Area">#N/A</definedName>
    <definedName name="_______xlnm.Print_Area">#N/A</definedName>
    <definedName name="___xlnm.Print_Area">#N/A</definedName>
    <definedName name="______xlnm.Print_Titles">#N/A</definedName>
    <definedName name="___xlnm.Print_Titles">#N/A</definedName>
    <definedName name="_____xlnm.Print_Titles">#N/A</definedName>
    <definedName name="MAILMERGEMODE">"OneWorksheet"</definedName>
    <definedName name="_______xlnm.Print_Titles">#N/A</definedName>
    <definedName name="__xlnm.Print_Area">#N/A</definedName>
    <definedName name="__xlnm.Print_Titles">#N/A</definedName>
    <definedName name="s">#N/A</definedName>
    <definedName name="_____xlnm.Print_Area">#N/A</definedName>
    <definedName name="______xlnm.Print_Area">#N/A</definedName>
    <definedName name="_xlnm.Print_Area">#N/A</definedName>
    <definedName name="n">#N/A</definedName>
    <definedName name="_xlnm.Print_Titles">#N/A</definedName>
    <definedName name="m">#N/A</definedName>
    <definedName name="l">#N/A</definedName>
    <definedName name="k">#N/A</definedName>
    <definedName name="j">#N/A</definedName>
    <definedName name="____xlnm.Print_Titles">#N/A</definedName>
    <definedName name="i">#N/A</definedName>
    <definedName name="h">#N/A</definedName>
    <definedName name="g">#N/A</definedName>
    <definedName name="f">#N/A</definedName>
    <definedName name="____xlnm.Print_Area">#N/A</definedName>
    <definedName name="e">#N/A</definedName>
    <definedName name="d">#N/A</definedName>
    <definedName name="b">#N/A</definedName>
    <definedName name="a">#N/A</definedName>
  </definedNames>
  <calcPr calcId="144525"/>
</workbook>
</file>

<file path=xl/sharedStrings.xml><?xml version="1.0" encoding="utf-8"?>
<sst xmlns="http://schemas.openxmlformats.org/spreadsheetml/2006/main" count="881" uniqueCount="476">
  <si>
    <t>黑水县妇女联合会</t>
  </si>
  <si>
    <t>2022年部门预算</t>
  </si>
  <si>
    <t>报送日期：2022 年 1月 20日</t>
  </si>
  <si>
    <t>表1</t>
  </si>
  <si>
    <t>部门收支总表</t>
  </si>
  <si>
    <t>单位名称</t>
  </si>
  <si>
    <t>单位：元</t>
  </si>
  <si>
    <t>收          入</t>
  </si>
  <si>
    <t>支             出</t>
  </si>
  <si>
    <t>项              目</t>
  </si>
  <si>
    <t>2022年预算数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</si>
  <si>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</si>
  <si>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</si>
  <si>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</si>
  <si>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</si>
  <si>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</si>
  <si>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</si>
  <si>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</si>
  <si>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</si>
  <si>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</si>
  <si>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</si>
  <si>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</si>
  <si>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</si>
  <si>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</si>
  <si>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</si>
  <si>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</si>
  <si>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</si>
  <si>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</si>
  <si>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</si>
  <si>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</si>
  <si>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</si>
  <si>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</si>
  <si>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</si>
  <si>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</si>
  <si>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</si>
  <si>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</si>
  <si>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</si>
  <si>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</si>
  <si>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</si>
  <si>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 xml:space="preserve">二十三、灾害防治及应急管理支出
</t>
  </si>
  <si>
    <t>二十四、预备费</t>
  </si>
  <si>
    <t>二十五、其他支出</t>
  </si>
  <si>
    <t>二十六、转移性支出</t>
  </si>
  <si>
    <t>二十七、债务还本支出</t>
  </si>
  <si>
    <t>二十八、债务利息支出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</si>
  <si>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</si>
  <si>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</si>
  <si>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</si>
  <si>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</si>
  <si>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</si>
  <si>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</si>
  <si>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</si>
  <si>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上年结转小计</t>
  </si>
  <si>
    <t xml:space="preserve">    其中：转入事业基金</t>
  </si>
  <si>
    <t xml:space="preserve"> </t>
  </si>
  <si>
    <t>三十二、结转下年</t>
  </si>
  <si>
    <t>收      入      总      计</t>
  </si>
  <si>
    <t>支      出      总      计</t>
  </si>
  <si>
    <t>表1-1</t>
  </si>
  <si>
    <t>部门收入总表</t>
  </si>
  <si>
    <t>黑水县妇联</t>
  </si>
  <si>
    <t>项    目</t>
  </si>
  <si>
    <t>合计</t>
  </si>
  <si>
    <t>上年结转</t>
  </si>
  <si>
    <t>一般公共预算拨款收入</t>
  </si>
  <si>
    <t>事业收入</t>
  </si>
  <si>
    <t>事业单位经营收入</t>
  </si>
  <si>
    <t>转移性收入</t>
  </si>
  <si>
    <t>其他收入</t>
  </si>
  <si>
    <t>用事业基金弥补收支差额</t>
  </si>
  <si>
    <t>科目编码</t>
  </si>
  <si>
    <t>单位代码</t>
  </si>
  <si>
    <t>单位名称  （科目）</t>
  </si>
  <si>
    <t>政府性基金预算拨款收入</t>
  </si>
  <si>
    <t>国有资本经营预算拨款收入</t>
  </si>
  <si>
    <t>金额</t>
  </si>
  <si>
    <t>其中：教育收费</t>
  </si>
  <si>
    <t>小计</t>
  </si>
  <si>
    <t>上级补助收入</t>
  </si>
  <si>
    <t>附属单位上缴收入</t>
  </si>
  <si>
    <t>从其他部门取得的收入</t>
  </si>
  <si>
    <t>从不同级政府取得的收入</t>
  </si>
  <si>
    <t>类</t>
  </si>
  <si>
    <t>款</t>
  </si>
  <si>
    <t>项</t>
  </si>
  <si>
    <t>部门编码</t>
  </si>
  <si>
    <t>功能科目名称</t>
  </si>
  <si>
    <t>总计</t>
  </si>
  <si>
    <t>一般公共预算小计</t>
  </si>
  <si>
    <t>政府性基金</t>
  </si>
  <si>
    <t>111</t>
  </si>
  <si>
    <t>201</t>
  </si>
  <si>
    <t>29</t>
  </si>
  <si>
    <t>01</t>
  </si>
  <si>
    <t xml:space="preserve">  111</t>
  </si>
  <si>
    <t xml:space="preserve">  行政运行</t>
  </si>
  <si>
    <t>208</t>
  </si>
  <si>
    <t>05</t>
  </si>
  <si>
    <t xml:space="preserve">  机关事业单位基本养老保险缴费支出</t>
  </si>
  <si>
    <t>06</t>
  </si>
  <si>
    <t xml:space="preserve">  机关事业单位职业年金缴费支出</t>
  </si>
  <si>
    <t>210</t>
  </si>
  <si>
    <t>11</t>
  </si>
  <si>
    <t xml:space="preserve">  行政单位医疗</t>
  </si>
  <si>
    <t>03</t>
  </si>
  <si>
    <t xml:space="preserve">  公务员医疗补助</t>
  </si>
  <si>
    <t>221</t>
  </si>
  <si>
    <t>02</t>
  </si>
  <si>
    <t xml:space="preserve">  住房公积金</t>
  </si>
  <si>
    <t>表1-2</t>
  </si>
  <si>
    <t>部门支出总表</t>
  </si>
  <si>
    <t>基本支出</t>
  </si>
  <si>
    <t>项目支出</t>
  </si>
  <si>
    <t>上缴上级支出</t>
  </si>
  <si>
    <t>对附属单位补助支出</t>
  </si>
  <si>
    <t>单位名称（科目）</t>
  </si>
  <si>
    <t>表2</t>
  </si>
  <si>
    <t>财政拨款收支总表</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</si>
  <si>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</si>
  <si>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</si>
  <si>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</si>
  <si>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</si>
  <si>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</si>
  <si>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</si>
  <si>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</si>
  <si>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</si>
  <si>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政府性基金(一般公共服务支出)</t>
  </si>
  <si>
    <t xml:space="preserve">   政府性基金预算拨款收入</t>
  </si>
  <si>
    <t xml:space="preserve">   外交支出</t>
  </si>
  <si>
    <t>政府性基金(外交支出)</t>
  </si>
  <si>
    <t xml:space="preserve">   国有资本经营预算拨款收入</t>
  </si>
  <si>
    <t xml:space="preserve">   国防支出</t>
  </si>
  <si>
    <t>政府性基金(国防支出)</t>
  </si>
  <si>
    <t>二、上年结转</t>
  </si>
  <si>
    <t xml:space="preserve">   公共安全支出</t>
  </si>
  <si>
    <t>政府性基金(公共安全支出)</t>
  </si>
  <si>
    <t xml:space="preserve">   教育支出</t>
  </si>
  <si>
    <t>政府性基金(教育支出)</t>
  </si>
  <si>
    <t xml:space="preserve">   科学技术支出</t>
  </si>
  <si>
    <t>政府性基金(科学技术支出)</t>
  </si>
  <si>
    <t xml:space="preserve">   文化旅游体育与传媒支出</t>
  </si>
  <si>
    <t>政府性基金(文化旅游体育与传媒支出)</t>
  </si>
  <si>
    <t xml:space="preserve">   上年财政拨款资金结转</t>
  </si>
  <si>
    <t xml:space="preserve">   社会保障和就业支出</t>
  </si>
  <si>
    <t>政府性基金(社会保障和就业支出)</t>
  </si>
  <si>
    <t xml:space="preserve">   社会保险基金支出</t>
  </si>
  <si>
    <t>政府性基金(社会保险基金支出)</t>
  </si>
  <si>
    <t xml:space="preserve">   卫生健康支出</t>
  </si>
  <si>
    <t>政府性基金(卫生健康支出)</t>
  </si>
  <si>
    <t xml:space="preserve">   节能环保支出</t>
  </si>
  <si>
    <t>政府性基金(节能环保支出)</t>
  </si>
  <si>
    <t xml:space="preserve">   城乡社区支出</t>
  </si>
  <si>
    <t>政府性基金(城乡社区支出)</t>
  </si>
  <si>
    <t xml:space="preserve">   农林水支出</t>
  </si>
  <si>
    <t>政府性基金(农林水支出)</t>
  </si>
  <si>
    <t xml:space="preserve">   交通运输支出</t>
  </si>
  <si>
    <t>政府性基金(交通运输支出)</t>
  </si>
  <si>
    <t xml:space="preserve">   资源勘探信息等支出</t>
  </si>
  <si>
    <t>政府性基金(资源勘探信息等支出)</t>
  </si>
  <si>
    <t xml:space="preserve">   商业服务业等支出</t>
  </si>
  <si>
    <t>政府性基金(商业服务业等支出)</t>
  </si>
  <si>
    <t xml:space="preserve">   金融支出</t>
  </si>
  <si>
    <t>政府性基金(金融支出)</t>
  </si>
  <si>
    <t xml:space="preserve">   援助其他地区支出</t>
  </si>
  <si>
    <t>政府性基金(援助其他地区支出)</t>
  </si>
  <si>
    <t xml:space="preserve">   国土海洋气象等支出</t>
  </si>
  <si>
    <t>政府性基金(国土海洋气象等支出)</t>
  </si>
  <si>
    <t xml:space="preserve">   住房保障支出</t>
  </si>
  <si>
    <t>政府性基金(住房保障支出)</t>
  </si>
  <si>
    <t xml:space="preserve">   粮油物资储备支出</t>
  </si>
  <si>
    <t>政府性基金(粮油物资储备支出)</t>
  </si>
  <si>
    <t xml:space="preserve">   国有资本经营预算支出</t>
  </si>
  <si>
    <t>政府性基金(国有资本经营预算支出)</t>
  </si>
  <si>
    <t xml:space="preserve">   灾害防治及应急管理支出</t>
  </si>
  <si>
    <t>政府性基金(灾害防治及应急管理支出)</t>
  </si>
  <si>
    <t xml:space="preserve">   预备费</t>
  </si>
  <si>
    <t>政府性基金(预备费)</t>
  </si>
  <si>
    <t xml:space="preserve">   其他支出</t>
  </si>
  <si>
    <t>政府性基金(其他支出)</t>
  </si>
  <si>
    <t xml:space="preserve">   转移性支出</t>
  </si>
  <si>
    <t>政府性基金(转移性支出)</t>
  </si>
  <si>
    <t xml:space="preserve">   债务还本支出</t>
  </si>
  <si>
    <t>政府性基金(债务还本支出)</t>
  </si>
  <si>
    <t xml:space="preserve">   债务利息支出</t>
  </si>
  <si>
    <t>政府性基金(债务付息支出)</t>
  </si>
  <si>
    <t xml:space="preserve">   债务发行费用支出</t>
  </si>
  <si>
    <t>政府性基金(债务发行费用支出)</t>
  </si>
  <si>
    <t>抗疫特别国债安排的支出</t>
  </si>
  <si>
    <t>政府性基金(抗疫特别国债安排的支出)</t>
  </si>
  <si>
    <t>二、结转下年</t>
  </si>
  <si>
    <t>表2-1</t>
  </si>
  <si>
    <t>财政拨款支出预算表（政府经济分类科目）</t>
  </si>
  <si>
    <t>当年财政拨款安排</t>
  </si>
  <si>
    <t>提前通知专项转移支付</t>
  </si>
  <si>
    <t>上年结转安排</t>
  </si>
  <si>
    <t>一般公共预算拨款</t>
  </si>
  <si>
    <t>政府性基金安排</t>
  </si>
  <si>
    <t>国有资本经营预算安排</t>
  </si>
  <si>
    <t>501</t>
  </si>
  <si>
    <t xml:space="preserve">  机关工资福利支出（政府预算）</t>
  </si>
  <si>
    <t xml:space="preserve">  501</t>
  </si>
  <si>
    <t xml:space="preserve">    工资奖金津补贴</t>
  </si>
  <si>
    <t xml:space="preserve">    社会保障缴费</t>
  </si>
  <si>
    <t xml:space="preserve">    住房公积金</t>
  </si>
  <si>
    <t>502</t>
  </si>
  <si>
    <t xml:space="preserve">  机关商品和服务支出（政府预算）</t>
  </si>
  <si>
    <t xml:space="preserve">  502</t>
  </si>
  <si>
    <t xml:space="preserve">    办公经费</t>
  </si>
  <si>
    <t xml:space="preserve">    手续费</t>
  </si>
  <si>
    <t xml:space="preserve">    电费</t>
  </si>
  <si>
    <t xml:space="preserve">    邮电费</t>
  </si>
  <si>
    <t xml:space="preserve">    差旅费</t>
  </si>
  <si>
    <t xml:space="preserve">    培训费</t>
  </si>
  <si>
    <t xml:space="preserve">    公务接待费</t>
  </si>
  <si>
    <t>08</t>
  </si>
  <si>
    <t xml:space="preserve">    公务用车运行维护费</t>
  </si>
  <si>
    <t>509</t>
  </si>
  <si>
    <t xml:space="preserve">  对个人和家庭的补助（政府预算）</t>
  </si>
  <si>
    <t xml:space="preserve">  509</t>
  </si>
  <si>
    <t xml:space="preserve">    社会福利和救助</t>
  </si>
  <si>
    <t>503</t>
  </si>
  <si>
    <t xml:space="preserve">  机关资本性支出（一）（政府预算）</t>
  </si>
  <si>
    <t xml:space="preserve">    公务用车购置</t>
  </si>
  <si>
    <t>表3</t>
  </si>
  <si>
    <t>一般公共预算支出表</t>
  </si>
  <si>
    <t>工资福利支出</t>
  </si>
  <si>
    <t>商品和服务支出</t>
  </si>
  <si>
    <t>对个人和家庭的补助</t>
  </si>
  <si>
    <t>债务利息支出</t>
  </si>
  <si>
    <t>基本建设支出</t>
  </si>
  <si>
    <t>其他资本性支出</t>
  </si>
  <si>
    <t>对企业的补助（基本建设）</t>
  </si>
  <si>
    <t>对企业补助</t>
  </si>
  <si>
    <t>对社会保险基金补助</t>
  </si>
  <si>
    <t>其他支出</t>
  </si>
  <si>
    <t>基本工资</t>
  </si>
  <si>
    <t>津贴补贴</t>
  </si>
  <si>
    <t>奖金</t>
  </si>
  <si>
    <t>伙食补助费</t>
  </si>
  <si>
    <t>绩效工资</t>
  </si>
  <si>
    <t>机关事业单位基本养老保险缴费</t>
  </si>
  <si>
    <t>职业年金缴费</t>
  </si>
  <si>
    <t>城镇职工医疗保险</t>
  </si>
  <si>
    <t>公务员医疗不补助</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</si>
  <si>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</si>
  <si>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</si>
  <si>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</si>
  <si>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</si>
  <si>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</si>
  <si>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</si>
  <si>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</si>
  <si>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</si>
  <si>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</si>
  <si>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</si>
  <si>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</si>
  <si>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</si>
  <si>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</si>
  <si>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</si>
  <si>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</si>
  <si>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</si>
  <si>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</si>
  <si>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</si>
  <si>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</si>
  <si>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</si>
  <si>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</si>
  <si>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</si>
  <si>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</si>
  <si>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</si>
  <si>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</si>
  <si>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</si>
  <si>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</si>
  <si>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</si>
  <si>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</si>
  <si>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</si>
  <si>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</si>
  <si>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</si>
  <si>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</si>
  <si>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</si>
  <si>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</si>
  <si>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</si>
  <si>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</si>
  <si>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助学金</t>
  </si>
  <si>
    <t>奖励金</t>
  </si>
  <si>
    <t>个人农业生产补贴</t>
  </si>
  <si>
    <t>代缴社会保险费</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</si>
  <si>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</si>
  <si>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</si>
  <si>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</si>
  <si>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</si>
  <si>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</si>
  <si>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</si>
  <si>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</si>
  <si>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</si>
  <si>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</si>
  <si>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</si>
  <si>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</si>
  <si>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</si>
  <si>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</si>
  <si>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</si>
  <si>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文物和陈列物品</t>
  </si>
  <si>
    <t>无形资产购置</t>
  </si>
  <si>
    <t>其他基本建设支出</t>
  </si>
  <si>
    <t>土地补偿</t>
  </si>
  <si>
    <t>安置补助</t>
  </si>
  <si>
    <t>地上附着物和青苗补偿</t>
  </si>
  <si>
    <t>拆迁补偿</t>
  </si>
  <si>
    <t>文物和陈列品购置</t>
  </si>
  <si>
    <t>资本金注入</t>
  </si>
  <si>
    <t>其他对企业补助</t>
  </si>
  <si>
    <t>政府投资基金股权投资</t>
  </si>
  <si>
    <t>费用补贴</t>
  </si>
  <si>
    <t>利息补贴</t>
  </si>
  <si>
    <t>补充全国社会保险基金</t>
  </si>
  <si>
    <t>赠与</t>
  </si>
  <si>
    <t>国家赔偿费用支出</t>
  </si>
  <si>
    <t>对民间非盈利组织和群众性自治组织补贴</t>
  </si>
  <si>
    <t>金额(被装购置费)</t>
  </si>
  <si>
    <t>一般公共服务支出</t>
  </si>
  <si>
    <t xml:space="preserve">  群众团体事务</t>
  </si>
  <si>
    <t xml:space="preserve">    行政运行</t>
  </si>
  <si>
    <t>社会保障和就业支出</t>
  </si>
  <si>
    <t xml:space="preserve">  行政事业单位养老支出</t>
  </si>
  <si>
    <t xml:space="preserve">    机关事业单位基本养老保险缴费支出</t>
  </si>
  <si>
    <t xml:space="preserve">    机关事业单位职业年金缴费支出</t>
  </si>
  <si>
    <t>卫生健康支出</t>
  </si>
  <si>
    <t xml:space="preserve">  行政事业单位医疗</t>
  </si>
  <si>
    <t xml:space="preserve">    行政单位医疗</t>
  </si>
  <si>
    <t xml:space="preserve">    公务员医疗补助</t>
  </si>
  <si>
    <t>住房保障支出</t>
  </si>
  <si>
    <t xml:space="preserve">  住房改革支出</t>
  </si>
  <si>
    <t>表3-1</t>
  </si>
  <si>
    <t>一般公共预算基本支出预算表</t>
  </si>
  <si>
    <t>经济分类科目</t>
  </si>
  <si>
    <t>科目名称</t>
  </si>
  <si>
    <t>人员经费</t>
  </si>
  <si>
    <t>公用经费</t>
  </si>
  <si>
    <t>301</t>
  </si>
  <si>
    <t xml:space="preserve">  工资福利支出</t>
  </si>
  <si>
    <t xml:space="preserve">  301</t>
  </si>
  <si>
    <t xml:space="preserve">    基本工资</t>
  </si>
  <si>
    <t xml:space="preserve">    津贴补贴</t>
  </si>
  <si>
    <t xml:space="preserve">    奖金</t>
  </si>
  <si>
    <t xml:space="preserve">    机关事业单位基本养老保险缴费</t>
  </si>
  <si>
    <t>09</t>
  </si>
  <si>
    <t xml:space="preserve">    职业年金缴费</t>
  </si>
  <si>
    <t>10</t>
  </si>
  <si>
    <t xml:space="preserve">    职工基本医疗保险缴费</t>
  </si>
  <si>
    <t xml:space="preserve">    公务员医疗补助缴费</t>
  </si>
  <si>
    <t>12</t>
  </si>
  <si>
    <t xml:space="preserve">    其他社会保障缴费</t>
  </si>
  <si>
    <t>13</t>
  </si>
  <si>
    <t>302</t>
  </si>
  <si>
    <t xml:space="preserve">  商品和服务支出</t>
  </si>
  <si>
    <t xml:space="preserve">  302</t>
  </si>
  <si>
    <t xml:space="preserve">    办公费</t>
  </si>
  <si>
    <t>04</t>
  </si>
  <si>
    <t>07</t>
  </si>
  <si>
    <t>16</t>
  </si>
  <si>
    <t>17</t>
  </si>
  <si>
    <t>31</t>
  </si>
  <si>
    <t>303</t>
  </si>
  <si>
    <t xml:space="preserve">  对个人和家庭的补助</t>
  </si>
  <si>
    <t xml:space="preserve">  303</t>
  </si>
  <si>
    <t xml:space="preserve">    医疗费补助</t>
  </si>
  <si>
    <t>表3-2</t>
  </si>
  <si>
    <t>一般公共预算项目支出预算表</t>
  </si>
  <si>
    <t>单位名称（项目）</t>
  </si>
  <si>
    <t>s</t>
  </si>
  <si>
    <t>表3-3</t>
  </si>
  <si>
    <t>一般公共预算“三公”经费支出表</t>
  </si>
  <si>
    <t>单位编码</t>
  </si>
  <si>
    <t>当年财政拨款预算安排</t>
  </si>
  <si>
    <t>公务用车购置及运行费</t>
  </si>
  <si>
    <t>公务用车购置费</t>
  </si>
  <si>
    <t>公务用车运行费</t>
  </si>
  <si>
    <t>表4</t>
  </si>
  <si>
    <t>政府性基金支出预算表</t>
  </si>
  <si>
    <t>本年政府性基金预算支出</t>
  </si>
  <si>
    <t>金额(基本支出)</t>
  </si>
  <si>
    <t>金额(项目支出)</t>
  </si>
  <si>
    <t>此表无数据</t>
  </si>
  <si>
    <t>表4-1</t>
  </si>
  <si>
    <t>政府性基金“三公”经费支出表</t>
  </si>
  <si>
    <t>部门名称</t>
  </si>
  <si>
    <t>金额(因公出国(境)费用)</t>
  </si>
  <si>
    <t>公式公务用车购置</t>
  </si>
  <si>
    <t>金额(公务用车运行维护费)</t>
  </si>
  <si>
    <t>金额(公务接待费)</t>
  </si>
  <si>
    <t>县妇联</t>
  </si>
  <si>
    <t>表5</t>
  </si>
  <si>
    <t>国有资本经营支出预算表</t>
  </si>
  <si>
    <t>本年国有资本经营预算支出</t>
  </si>
  <si>
    <t>县妇联   此表无数据</t>
  </si>
  <si>
    <t>部门预算项目绩效目标表（2022年度）</t>
  </si>
  <si>
    <t>金额单位：元</t>
  </si>
  <si>
    <t>项目名称</t>
  </si>
  <si>
    <t>预算数</t>
  </si>
  <si>
    <t>年度目标</t>
  </si>
  <si>
    <t>一级指标</t>
  </si>
  <si>
    <t>二级指标</t>
  </si>
  <si>
    <t>三级指标</t>
  </si>
  <si>
    <t>指标性质</t>
  </si>
  <si>
    <t>指标值</t>
  </si>
  <si>
    <t>度量单位</t>
  </si>
  <si>
    <t>权重</t>
  </si>
  <si>
    <t>指标方向性</t>
  </si>
  <si>
    <t>111-县妇联</t>
  </si>
  <si>
    <t>111001-妇联</t>
  </si>
  <si>
    <t>定额公用经费</t>
  </si>
  <si>
    <t>保障单位日常运转，提高预算编制质量，严格执行预算</t>
  </si>
  <si>
    <t>效益指标</t>
  </si>
  <si>
    <t>经济效益指标</t>
  </si>
  <si>
    <t>运转保障率</t>
  </si>
  <si>
    <t>＝</t>
  </si>
  <si>
    <t>100</t>
  </si>
  <si>
    <t>%</t>
  </si>
  <si>
    <t>22.5</t>
  </si>
  <si>
    <t>正向指标</t>
  </si>
  <si>
    <t>产出指标</t>
  </si>
  <si>
    <t>数量指标</t>
  </si>
  <si>
    <t>科目调整次数</t>
  </si>
  <si>
    <t>≤</t>
  </si>
  <si>
    <t>次</t>
  </si>
  <si>
    <t>反向指标</t>
  </si>
  <si>
    <t>“三公经费”控制率[计算方法为：（三公经费实际支出数/预算安排数]×100%）</t>
  </si>
  <si>
    <t>质量指标</t>
  </si>
  <si>
    <t>预算编制准确率（计算方法为：∣（执行数-预算数）/预算数∣）</t>
  </si>
  <si>
    <t>5</t>
  </si>
  <si>
    <t>公车运行维护费</t>
  </si>
  <si>
    <t>车辆购置</t>
  </si>
  <si>
    <t>解决我会公务用车的难题，方便下乡开展工作。</t>
  </si>
  <si>
    <t>公务用车优质使用率</t>
  </si>
  <si>
    <t>≥</t>
  </si>
  <si>
    <t>80</t>
  </si>
  <si>
    <t>辆</t>
  </si>
  <si>
    <t>90</t>
  </si>
  <si>
    <t>部门整体支出绩效目标表</t>
  </si>
  <si>
    <t>（2022年度）</t>
  </si>
  <si>
    <t>年度主要任务</t>
  </si>
  <si>
    <t>任务名称</t>
  </si>
  <si>
    <t>主要内容</t>
  </si>
  <si>
    <t>关心关爱</t>
  </si>
  <si>
    <t>做到关口前移，重心下移，切实做好妇女病普查、“两癌”筛查和“大病”救助等惠民工作；持续做好“下基层，访妇请”和“两联一进”全覆盖的群众工作</t>
  </si>
  <si>
    <t>东西部扶贫协作机制</t>
  </si>
  <si>
    <t>持续深化东西协作扶贫和对口帮扶工作“回头看”；加强东西部协作调研、学习和交流</t>
  </si>
  <si>
    <t>阵地建设</t>
  </si>
  <si>
    <t>发挥好妇女儿童活动中心示范引领的阵地作用，协调社会各界力量，进一步完善推动妇女儿童活动中心的人员管理和配套设施的落地见效</t>
  </si>
  <si>
    <t>安全防范</t>
  </si>
  <si>
    <t>持续加大对森林草原防灭火、疫情防控、防汛减灾、安全宣传进家庭等工作的宣传力度，重点加强对安全隐患的排查力度</t>
  </si>
  <si>
    <t>组织建设</t>
  </si>
  <si>
    <t>强化基层组织建设，加强对基层妇联干部、女职工的业务培训，稳步提升妇女参政议政的责任意识</t>
  </si>
  <si>
    <t>深入推进妇女儿童事业发展</t>
  </si>
  <si>
    <t>深入推进妇女儿童事业发展，切实履行好妇儿工委办工作职责</t>
  </si>
  <si>
    <t>完成省、州妇联和县委、县政府交办的其他任务</t>
  </si>
  <si>
    <t>把办实事、解难题贯穿妇联工作全过程</t>
  </si>
  <si>
    <t>通过深入基层、深入一线、深入群众，聚焦妇女群众“急难愁盼”问题，以办实事的成效凝聚民心，以解难题的成果汇聚民力，持续推进妇联系统“办实事、办好事”实践活动；</t>
  </si>
  <si>
    <t>持续做好“居家灵活就业项目储备”的调研、培训、项目申报和实施等工作</t>
  </si>
  <si>
    <t>积极开展手工编制、藏绣藏织的调研、挖掘和培训等基础性工作；积极打造本土特色手工产品，进一步促进脱贫攻坚和乡村振兴的有效衔接</t>
  </si>
  <si>
    <t>警示教育</t>
  </si>
  <si>
    <t>继续开展“不忘初心，牢记使命”主题教育活动。把党的全面领导贯穿妇联工作全过程，层层压实妇联组织全面从严治党主体责任，强化思想政治教育，增强机关党组织的政治领导力、思想引领力、群众组织力和社会号召力；</t>
  </si>
  <si>
    <t>维权工作</t>
  </si>
  <si>
    <t>持续加大法律法规宣传力度，加强对“五项机制”和网络矩阵的建设，切实做好妇女及未成年人权益保护工作；</t>
  </si>
  <si>
    <t>年度部门整体支出预算</t>
  </si>
  <si>
    <t>资金总额</t>
  </si>
  <si>
    <t>财政拨款</t>
  </si>
  <si>
    <t>其他资金</t>
  </si>
  <si>
    <t>年度总体目标</t>
  </si>
  <si>
    <t>　　　　1.根据党的中心任务，贯彻执行《中华全国妇女联合会章程》妇女代表大会的决议，开展妇女儿童工作，调查了解全县妇女儿童情况及问题，及时向县委和县政府反映并提出建议。
　　　　2.开展全县农村妇女“双学双赛”活动及城镇妇女的“巾帼建功”活动、组织，动员妇女投身改革开放和社会主义现代化建设。
　　　　3.做好妇联的宣传舆论工作，教育和引导广大妇女，增强自尊、自信、自立、自强精神，表彰各行各业先进妇女，开展妇女干部培训，全面提高自身素质。
　　　　4.维护妇女儿童的合法权益，加强妇女民主管理，民主监督，促进妇女参政、建立与民族各界妇女协会组织联系巩固各族妇女的大团结。
　　　　5.负责会机关的精神文明建设和廉政建设
                6.完成县人民政府妇女儿童工作委员会日常工作以及县委、县政府交办的其他事项。　</t>
  </si>
  <si>
    <t>年度绩效指标</t>
  </si>
  <si>
    <t>指标值（包含数字及文字描述）</t>
  </si>
  <si>
    <t>“三八”妇女劳动纪念表彰大会</t>
  </si>
  <si>
    <t>≥52人（户）</t>
  </si>
  <si>
    <t>满意度指标</t>
  </si>
  <si>
    <t>服务对象满意度指标</t>
  </si>
  <si>
    <t>“两癌”患者救助数</t>
  </si>
  <si>
    <t>≥2人（户）</t>
  </si>
</sst>
</file>

<file path=xl/styles.xml><?xml version="1.0" encoding="utf-8"?>
<styleSheet xmlns="http://schemas.openxmlformats.org/spreadsheetml/2006/main">
  <numFmts count="9">
    <numFmt numFmtId="176" formatCode="_ \¥* #,##0.00_ ;_ \¥* \-#,##0.00_ ;_ \¥* &quot;-&quot;??_ ;_ @_ "/>
    <numFmt numFmtId="42" formatCode="_ &quot;￥&quot;* #,##0_ ;_ &quot;￥&quot;* \-#,##0_ ;_ &quot;￥&quot;* &quot;-&quot;_ ;_ @_ "/>
    <numFmt numFmtId="43" formatCode="_ * #,##0.00_ ;_ * \-#,##0.00_ ;_ * &quot;-&quot;??_ ;_ @_ "/>
    <numFmt numFmtId="41" formatCode="_ * #,##0_ ;_ * \-#,##0_ ;_ * &quot;-&quot;_ ;_ @_ "/>
    <numFmt numFmtId="177" formatCode="#,##0_);\(#,##0\)"/>
    <numFmt numFmtId="178" formatCode="#,###"/>
    <numFmt numFmtId="179" formatCode="#,###.00"/>
    <numFmt numFmtId="180" formatCode="&quot;\&quot;#,##0.00_);\(&quot;\&quot;#,##0.00\)"/>
    <numFmt numFmtId="181" formatCode="#,##0.0000"/>
  </numFmts>
  <fonts count="47">
    <font>
      <sz val="9"/>
      <color rgb="FF000000"/>
      <name val="宋体"/>
      <charset val="134"/>
    </font>
    <font>
      <sz val="15"/>
      <color rgb="FF000000"/>
      <name val="黑体"/>
      <charset val="134"/>
    </font>
    <font>
      <sz val="9"/>
      <color rgb="FF000000"/>
      <name val="SimSun"/>
      <charset val="134"/>
    </font>
    <font>
      <sz val="11"/>
      <color rgb="FF000000"/>
      <name val="SimSun"/>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name val="宋体"/>
      <charset val="134"/>
    </font>
    <font>
      <b/>
      <sz val="18"/>
      <name val="黑体"/>
      <charset val="134"/>
    </font>
    <font>
      <sz val="10"/>
      <name val="宋体"/>
      <charset val="134"/>
    </font>
    <font>
      <sz val="9"/>
      <name val="Times New Roman"/>
      <charset val="134"/>
    </font>
    <font>
      <b/>
      <sz val="9"/>
      <name val="宋体"/>
      <charset val="134"/>
    </font>
    <font>
      <sz val="10"/>
      <color rgb="FF000000"/>
      <name val="宋体"/>
      <charset val="134"/>
    </font>
    <font>
      <sz val="10"/>
      <color rgb="FF000000"/>
      <name val="Times New Roman"/>
      <charset val="134"/>
    </font>
    <font>
      <sz val="8"/>
      <color rgb="FF000000"/>
      <name val="宋体"/>
      <charset val="134"/>
    </font>
    <font>
      <b/>
      <sz val="10"/>
      <color rgb="FF000000"/>
      <name val="宋体"/>
      <charset val="134"/>
    </font>
    <font>
      <sz val="12"/>
      <color rgb="FF000000"/>
      <name val="宋体"/>
      <charset val="134"/>
    </font>
    <font>
      <sz val="9"/>
      <color rgb="FF000000"/>
      <name val="Arial"/>
      <charset val="134"/>
    </font>
    <font>
      <sz val="12"/>
      <name val="宋体"/>
      <charset val="134"/>
    </font>
    <font>
      <b/>
      <sz val="12"/>
      <color rgb="FF000000"/>
      <name val="宋体"/>
      <charset val="134"/>
    </font>
    <font>
      <sz val="9"/>
      <color rgb="FF000000"/>
      <name val="Times New Roman"/>
      <charset val="134"/>
    </font>
    <font>
      <sz val="12"/>
      <name val="Times New Roman"/>
      <charset val="134"/>
    </font>
    <font>
      <b/>
      <sz val="12"/>
      <color rgb="FF000000"/>
      <name val="黑体"/>
      <charset val="134"/>
    </font>
    <font>
      <b/>
      <sz val="36"/>
      <name val="黑体"/>
      <charset val="134"/>
    </font>
    <font>
      <b/>
      <sz val="48"/>
      <name val="宋体"/>
      <charset val="134"/>
    </font>
    <font>
      <sz val="18"/>
      <name val="宋体"/>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EFF2F7"/>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s>
  <borders count="50">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bottom/>
      <diagonal/>
    </border>
    <border>
      <left style="thin">
        <color rgb="FF000000"/>
      </left>
      <right/>
      <top style="thin">
        <color rgb="FF000000"/>
      </top>
      <bottom/>
      <diagonal/>
    </border>
    <border>
      <left style="thin">
        <color auto="1"/>
      </left>
      <right/>
      <top style="thin">
        <color rgb="FF000000"/>
      </top>
      <bottom/>
      <diagonal/>
    </border>
    <border>
      <left style="thin">
        <color auto="1"/>
      </left>
      <right style="thin">
        <color auto="1"/>
      </right>
      <top style="thin">
        <color rgb="FF000000"/>
      </top>
      <bottom/>
      <diagonal/>
    </border>
    <border>
      <left/>
      <right style="thin">
        <color rgb="FF000000"/>
      </right>
      <top style="thin">
        <color rgb="FF000000"/>
      </top>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right/>
      <top style="thin">
        <color rgb="FF000000"/>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right/>
      <top style="thin">
        <color auto="1"/>
      </top>
      <bottom style="thin">
        <color rgb="FF000000"/>
      </bottom>
      <diagonal/>
    </border>
    <border>
      <left style="thin">
        <color auto="1"/>
      </left>
      <right style="thin">
        <color rgb="FF000000"/>
      </right>
      <top/>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0">
    <xf numFmtId="1" fontId="0" fillId="0" borderId="0"/>
    <xf numFmtId="42" fontId="0" fillId="0" borderId="0" applyProtection="0">
      <alignment vertical="center"/>
    </xf>
    <xf numFmtId="0" fontId="30" fillId="14" borderId="0" applyNumberFormat="0" applyBorder="0" applyAlignment="0" applyProtection="0">
      <alignment vertical="center"/>
    </xf>
    <xf numFmtId="0" fontId="34" fillId="10" borderId="45" applyNumberFormat="0" applyAlignment="0" applyProtection="0">
      <alignment vertical="center"/>
    </xf>
    <xf numFmtId="176" fontId="0" fillId="0" borderId="0" applyProtection="0">
      <alignment vertical="center"/>
    </xf>
    <xf numFmtId="41" fontId="0" fillId="0" borderId="0" applyProtection="0">
      <alignment vertical="center"/>
    </xf>
    <xf numFmtId="0" fontId="30" fillId="15"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Protection="0">
      <alignment vertical="center"/>
    </xf>
    <xf numFmtId="0" fontId="29" fillId="1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Protection="0">
      <alignment vertical="center"/>
    </xf>
    <xf numFmtId="0" fontId="35" fillId="0" borderId="0" applyNumberFormat="0" applyFill="0" applyBorder="0" applyAlignment="0" applyProtection="0">
      <alignment vertical="center"/>
    </xf>
    <xf numFmtId="0" fontId="31" fillId="8" borderId="43" applyNumberFormat="0" applyFont="0" applyAlignment="0" applyProtection="0">
      <alignment vertical="center"/>
    </xf>
    <xf numFmtId="0" fontId="29" fillId="2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47" applyNumberFormat="0" applyFill="0" applyAlignment="0" applyProtection="0">
      <alignment vertical="center"/>
    </xf>
    <xf numFmtId="0" fontId="43" fillId="0" borderId="47" applyNumberFormat="0" applyFill="0" applyAlignment="0" applyProtection="0">
      <alignment vertical="center"/>
    </xf>
    <xf numFmtId="0" fontId="29" fillId="17" borderId="0" applyNumberFormat="0" applyBorder="0" applyAlignment="0" applyProtection="0">
      <alignment vertical="center"/>
    </xf>
    <xf numFmtId="0" fontId="38" fillId="0" borderId="49" applyNumberFormat="0" applyFill="0" applyAlignment="0" applyProtection="0">
      <alignment vertical="center"/>
    </xf>
    <xf numFmtId="0" fontId="29" fillId="24" borderId="0" applyNumberFormat="0" applyBorder="0" applyAlignment="0" applyProtection="0">
      <alignment vertical="center"/>
    </xf>
    <xf numFmtId="0" fontId="27" fillId="4" borderId="42" applyNumberFormat="0" applyAlignment="0" applyProtection="0">
      <alignment vertical="center"/>
    </xf>
    <xf numFmtId="0" fontId="46" fillId="4" borderId="45" applyNumberFormat="0" applyAlignment="0" applyProtection="0">
      <alignment vertical="center"/>
    </xf>
    <xf numFmtId="0" fontId="33" fillId="9" borderId="44" applyNumberFormat="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44" fillId="0" borderId="48" applyNumberFormat="0" applyFill="0" applyAlignment="0" applyProtection="0">
      <alignment vertical="center"/>
    </xf>
    <xf numFmtId="0" fontId="37" fillId="0" borderId="46" applyNumberFormat="0" applyFill="0" applyAlignment="0" applyProtection="0">
      <alignment vertical="center"/>
    </xf>
    <xf numFmtId="0" fontId="42" fillId="21" borderId="0" applyNumberFormat="0" applyBorder="0" applyAlignment="0" applyProtection="0">
      <alignment vertical="center"/>
    </xf>
    <xf numFmtId="0" fontId="45" fillId="23" borderId="0" applyNumberFormat="0" applyBorder="0" applyAlignment="0" applyProtection="0">
      <alignment vertical="center"/>
    </xf>
    <xf numFmtId="0" fontId="30" fillId="13" borderId="0" applyNumberFormat="0" applyBorder="0" applyAlignment="0" applyProtection="0">
      <alignment vertical="center"/>
    </xf>
    <xf numFmtId="0" fontId="29" fillId="30" borderId="0" applyNumberFormat="0" applyBorder="0" applyAlignment="0" applyProtection="0">
      <alignment vertical="center"/>
    </xf>
    <xf numFmtId="0" fontId="30" fillId="19" borderId="0" applyNumberFormat="0" applyBorder="0" applyAlignment="0" applyProtection="0">
      <alignment vertical="center"/>
    </xf>
    <xf numFmtId="0" fontId="30" fillId="26" borderId="0" applyNumberFormat="0" applyBorder="0" applyAlignment="0" applyProtection="0">
      <alignment vertical="center"/>
    </xf>
    <xf numFmtId="0" fontId="30" fillId="25" borderId="0" applyNumberFormat="0" applyBorder="0" applyAlignment="0" applyProtection="0">
      <alignment vertical="center"/>
    </xf>
    <xf numFmtId="0" fontId="30" fillId="29" borderId="0" applyNumberFormat="0" applyBorder="0" applyAlignment="0" applyProtection="0">
      <alignment vertical="center"/>
    </xf>
    <xf numFmtId="0" fontId="29" fillId="22" borderId="0" applyNumberFormat="0" applyBorder="0" applyAlignment="0" applyProtection="0">
      <alignment vertical="center"/>
    </xf>
    <xf numFmtId="0" fontId="29" fillId="3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29" fillId="33" borderId="0" applyNumberFormat="0" applyBorder="0" applyAlignment="0" applyProtection="0">
      <alignment vertical="center"/>
    </xf>
    <xf numFmtId="0" fontId="30" fillId="31" borderId="0" applyNumberFormat="0" applyBorder="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30" fillId="34" borderId="0" applyNumberFormat="0" applyBorder="0" applyAlignment="0" applyProtection="0">
      <alignment vertical="center"/>
    </xf>
    <xf numFmtId="0" fontId="29" fillId="11" borderId="0" applyNumberFormat="0" applyBorder="0" applyAlignment="0" applyProtection="0">
      <alignment vertical="center"/>
    </xf>
    <xf numFmtId="0" fontId="19" fillId="0" borderId="0">
      <alignment vertical="center"/>
    </xf>
  </cellStyleXfs>
  <cellXfs count="223">
    <xf numFmtId="1" fontId="0" fillId="0" borderId="0" xfId="0" applyNumberFormat="1" applyFill="1" applyAlignment="1"/>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0" xfId="0" applyNumberFormat="1" applyFont="1" applyFill="1" applyAlignment="1">
      <alignmen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0" fontId="4" fillId="0" borderId="2" xfId="0" applyNumberFormat="1" applyFont="1" applyFill="1" applyBorder="1" applyAlignment="1">
      <alignment vertical="center" wrapText="1"/>
    </xf>
    <xf numFmtId="0" fontId="4" fillId="0" borderId="0" xfId="0" applyNumberFormat="1" applyFont="1" applyFill="1" applyAlignment="1">
      <alignment vertical="center" wrapText="1"/>
    </xf>
    <xf numFmtId="0" fontId="5" fillId="0" borderId="2" xfId="0" applyNumberFormat="1" applyFont="1" applyFill="1" applyBorder="1" applyAlignment="1">
      <alignment horizontal="center" vertical="center" wrapText="1"/>
    </xf>
    <xf numFmtId="0" fontId="6" fillId="0" borderId="3" xfId="0" applyNumberFormat="1" applyFont="1" applyFill="1" applyBorder="1" applyAlignment="1">
      <alignment vertical="center" wrapText="1"/>
    </xf>
    <xf numFmtId="0" fontId="7" fillId="2" borderId="1" xfId="0"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2" fillId="0" borderId="1" xfId="0" applyNumberFormat="1" applyFont="1" applyFill="1" applyBorder="1" applyAlignment="1">
      <alignment vertical="center" wrapText="1"/>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6" fillId="0" borderId="3" xfId="0" applyNumberFormat="1" applyFont="1" applyFill="1" applyBorder="1" applyAlignment="1">
      <alignment horizontal="right" vertical="center" wrapText="1"/>
    </xf>
    <xf numFmtId="0" fontId="8" fillId="0" borderId="0" xfId="0" applyNumberFormat="1" applyFont="1" applyFill="1" applyAlignment="1"/>
    <xf numFmtId="0" fontId="8" fillId="3" borderId="0" xfId="0" applyNumberFormat="1" applyFont="1" applyFill="1" applyAlignment="1"/>
    <xf numFmtId="0" fontId="8" fillId="3" borderId="0" xfId="0" applyNumberFormat="1" applyFont="1" applyFill="1" applyAlignment="1">
      <alignment horizontal="right" vertical="center"/>
    </xf>
    <xf numFmtId="0" fontId="9" fillId="0" borderId="0" xfId="0" applyNumberFormat="1" applyFont="1" applyFill="1" applyAlignment="1">
      <alignment horizontal="center" vertical="center"/>
    </xf>
    <xf numFmtId="0" fontId="8" fillId="0" borderId="0" xfId="0" applyNumberFormat="1" applyFont="1" applyFill="1" applyBorder="1" applyAlignment="1">
      <alignment horizontal="left"/>
    </xf>
    <xf numFmtId="0" fontId="8" fillId="0" borderId="0" xfId="0" applyNumberFormat="1" applyFont="1" applyFill="1" applyAlignment="1">
      <alignment horizontal="left"/>
    </xf>
    <xf numFmtId="0" fontId="10" fillId="0" borderId="0" xfId="0" applyNumberFormat="1" applyFont="1" applyFill="1" applyAlignment="1">
      <alignment horizontal="right"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1" fontId="8" fillId="0" borderId="9"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3" borderId="11"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1" fontId="8" fillId="0" borderId="13"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xf>
    <xf numFmtId="49" fontId="8" fillId="0" borderId="15" xfId="0" applyNumberFormat="1" applyFont="1" applyFill="1" applyBorder="1" applyAlignment="1">
      <alignment vertical="center" wrapText="1"/>
    </xf>
    <xf numFmtId="3" fontId="8" fillId="0" borderId="16" xfId="0" applyNumberFormat="1" applyFont="1" applyFill="1" applyBorder="1" applyAlignment="1">
      <alignment vertical="center" wrapText="1"/>
    </xf>
    <xf numFmtId="3" fontId="8" fillId="0" borderId="5" xfId="0" applyNumberFormat="1" applyFont="1" applyFill="1" applyBorder="1" applyAlignment="1">
      <alignment vertical="center" wrapText="1"/>
    </xf>
    <xf numFmtId="3" fontId="8" fillId="0" borderId="17" xfId="0" applyNumberFormat="1" applyFont="1" applyFill="1" applyBorder="1" applyAlignment="1">
      <alignment vertical="center" wrapText="1"/>
    </xf>
    <xf numFmtId="0"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8" fillId="0" borderId="0" xfId="0" applyNumberFormat="1" applyFont="1" applyFill="1" applyAlignment="1">
      <alignment vertical="center" wrapText="1"/>
    </xf>
    <xf numFmtId="1" fontId="8" fillId="0" borderId="0" xfId="0" applyNumberFormat="1" applyFont="1" applyFill="1" applyAlignment="1">
      <alignment vertical="center" wrapText="1"/>
    </xf>
    <xf numFmtId="0" fontId="8" fillId="3" borderId="0" xfId="0" applyNumberFormat="1" applyFont="1" applyFill="1" applyAlignment="1">
      <alignment vertical="center" wrapText="1"/>
    </xf>
    <xf numFmtId="0" fontId="11" fillId="3" borderId="0" xfId="0" applyNumberFormat="1" applyFont="1" applyFill="1" applyAlignment="1">
      <alignment vertical="center" wrapText="1"/>
    </xf>
    <xf numFmtId="0" fontId="12" fillId="3" borderId="0" xfId="0" applyNumberFormat="1" applyFont="1" applyFill="1" applyAlignment="1">
      <alignment vertical="center" wrapText="1"/>
    </xf>
    <xf numFmtId="0" fontId="0" fillId="3" borderId="0" xfId="0" applyNumberFormat="1" applyFill="1" applyAlignment="1"/>
    <xf numFmtId="0" fontId="7" fillId="3" borderId="0" xfId="0" applyNumberFormat="1" applyFont="1" applyFill="1" applyAlignment="1"/>
    <xf numFmtId="0" fontId="8" fillId="3" borderId="0" xfId="0" applyNumberFormat="1" applyFont="1" applyFill="1" applyAlignment="1">
      <alignment vertical="center"/>
    </xf>
    <xf numFmtId="1" fontId="0" fillId="0" borderId="0" xfId="0" applyNumberFormat="1" applyFill="1" applyBorder="1" applyAlignment="1"/>
    <xf numFmtId="0" fontId="0" fillId="3" borderId="0" xfId="0" applyNumberFormat="1" applyFill="1" applyBorder="1" applyAlignment="1"/>
    <xf numFmtId="0" fontId="0" fillId="0" borderId="0" xfId="0" applyNumberFormat="1" applyFill="1" applyAlignment="1"/>
    <xf numFmtId="0" fontId="10" fillId="0" borderId="0" xfId="0" applyNumberFormat="1" applyFont="1" applyFill="1" applyAlignment="1"/>
    <xf numFmtId="0" fontId="10" fillId="0" borderId="0" xfId="0" applyNumberFormat="1" applyFont="1" applyFill="1" applyAlignment="1">
      <alignment horizontal="centerContinuous" vertical="center"/>
    </xf>
    <xf numFmtId="0" fontId="8" fillId="0" borderId="0" xfId="0" applyNumberFormat="1" applyFont="1" applyFill="1" applyAlignment="1">
      <alignment horizontal="left" vertical="center"/>
    </xf>
    <xf numFmtId="0" fontId="8" fillId="0" borderId="15" xfId="0"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xf>
    <xf numFmtId="1" fontId="8" fillId="0" borderId="18" xfId="0" applyNumberFormat="1" applyFont="1" applyFill="1" applyBorder="1" applyAlignment="1">
      <alignment horizontal="center" vertical="center" wrapText="1"/>
    </xf>
    <xf numFmtId="1" fontId="8" fillId="0" borderId="13" xfId="0" applyNumberFormat="1" applyFont="1" applyFill="1" applyBorder="1" applyAlignment="1">
      <alignment horizontal="center" vertical="center"/>
    </xf>
    <xf numFmtId="0" fontId="8" fillId="0" borderId="19" xfId="0" applyNumberFormat="1" applyFont="1" applyFill="1" applyBorder="1" applyAlignment="1">
      <alignment horizontal="center" vertical="center" wrapText="1"/>
    </xf>
    <xf numFmtId="0" fontId="8" fillId="0" borderId="0" xfId="0" applyNumberFormat="1" applyFont="1" applyFill="1" applyAlignment="1">
      <alignment horizontal="center" vertical="center" wrapText="1"/>
    </xf>
    <xf numFmtId="1" fontId="8" fillId="0" borderId="14" xfId="0" applyNumberFormat="1" applyFont="1" applyFill="1" applyBorder="1" applyAlignment="1">
      <alignment horizontal="center" vertical="center" wrapText="1"/>
    </xf>
    <xf numFmtId="49" fontId="8" fillId="0" borderId="13" xfId="0" applyNumberFormat="1" applyFont="1" applyFill="1" applyBorder="1" applyAlignment="1">
      <alignment vertical="center" wrapText="1"/>
    </xf>
    <xf numFmtId="3" fontId="8" fillId="0" borderId="20" xfId="0" applyNumberFormat="1" applyFont="1" applyFill="1" applyBorder="1" applyAlignment="1">
      <alignment vertical="center" wrapText="1"/>
    </xf>
    <xf numFmtId="3" fontId="8" fillId="0" borderId="21" xfId="0" applyNumberFormat="1" applyFont="1" applyFill="1" applyBorder="1" applyAlignment="1">
      <alignment vertical="center" wrapText="1"/>
    </xf>
    <xf numFmtId="3" fontId="8" fillId="0" borderId="22" xfId="0" applyNumberFormat="1" applyFont="1" applyFill="1" applyBorder="1" applyAlignment="1">
      <alignment vertical="center" wrapText="1"/>
    </xf>
    <xf numFmtId="3" fontId="8" fillId="0" borderId="23" xfId="0" applyNumberFormat="1" applyFont="1" applyFill="1" applyBorder="1" applyAlignment="1">
      <alignment vertical="center" wrapText="1"/>
    </xf>
    <xf numFmtId="0" fontId="13" fillId="0" borderId="8" xfId="0" applyNumberFormat="1" applyFont="1" applyFill="1" applyBorder="1" applyAlignment="1"/>
    <xf numFmtId="0" fontId="14" fillId="0" borderId="8" xfId="0" applyNumberFormat="1" applyFont="1" applyFill="1" applyBorder="1" applyAlignment="1">
      <alignment horizontal="centerContinuous" vertical="center"/>
    </xf>
    <xf numFmtId="1" fontId="15" fillId="0" borderId="8" xfId="0" applyNumberFormat="1" applyFont="1" applyFill="1" applyBorder="1" applyAlignment="1"/>
    <xf numFmtId="0" fontId="13" fillId="0" borderId="0" xfId="0" applyNumberFormat="1" applyFont="1" applyFill="1" applyBorder="1" applyAlignment="1"/>
    <xf numFmtId="0" fontId="14" fillId="0" borderId="0" xfId="0" applyNumberFormat="1" applyFont="1" applyFill="1" applyBorder="1" applyAlignment="1">
      <alignment horizontal="centerContinuous" vertical="center"/>
    </xf>
    <xf numFmtId="0" fontId="14" fillId="0" borderId="0" xfId="0" applyNumberFormat="1" applyFont="1" applyFill="1" applyBorder="1" applyAlignment="1"/>
    <xf numFmtId="1" fontId="15" fillId="0" borderId="0" xfId="0" applyNumberFormat="1" applyFont="1" applyFill="1" applyAlignment="1"/>
    <xf numFmtId="0" fontId="13" fillId="0" borderId="0" xfId="0" applyNumberFormat="1" applyFont="1" applyFill="1" applyBorder="1" applyAlignment="1">
      <alignment horizontal="centerContinuous" vertical="center"/>
    </xf>
    <xf numFmtId="1" fontId="15" fillId="0" borderId="0" xfId="0" applyNumberFormat="1" applyFont="1" applyFill="1" applyBorder="1" applyAlignment="1"/>
    <xf numFmtId="0" fontId="16" fillId="0" borderId="0" xfId="0" applyNumberFormat="1" applyFont="1" applyFill="1" applyBorder="1" applyAlignment="1">
      <alignment horizontal="centerContinuous" vertical="center"/>
    </xf>
    <xf numFmtId="1" fontId="15" fillId="0" borderId="0" xfId="0" applyNumberFormat="1" applyFont="1" applyFill="1" applyBorder="1" applyAlignment="1">
      <alignment horizontal="centerContinuous" vertical="center"/>
    </xf>
    <xf numFmtId="1" fontId="8" fillId="0" borderId="0" xfId="0" applyNumberFormat="1" applyFont="1" applyFill="1" applyAlignment="1">
      <alignment vertical="center"/>
    </xf>
    <xf numFmtId="0" fontId="8" fillId="0" borderId="0" xfId="0" applyNumberFormat="1" applyFont="1" applyFill="1" applyBorder="1" applyAlignment="1">
      <alignment horizontal="left" vertical="center"/>
    </xf>
    <xf numFmtId="49" fontId="8" fillId="0" borderId="8" xfId="0" applyNumberFormat="1" applyFont="1" applyFill="1" applyBorder="1" applyAlignment="1">
      <alignment vertical="center" wrapText="1"/>
    </xf>
    <xf numFmtId="3" fontId="8" fillId="0" borderId="8" xfId="0" applyNumberFormat="1" applyFont="1" applyFill="1" applyBorder="1" applyAlignment="1">
      <alignment vertical="center" wrapText="1"/>
    </xf>
    <xf numFmtId="0" fontId="0" fillId="0" borderId="8" xfId="0" applyNumberFormat="1" applyFill="1" applyBorder="1" applyAlignment="1">
      <alignment horizontal="center" vertical="center" wrapText="1"/>
    </xf>
    <xf numFmtId="1" fontId="0" fillId="0" borderId="8" xfId="0" applyNumberFormat="1" applyFill="1" applyBorder="1" applyAlignment="1">
      <alignment horizontal="center" vertical="center" wrapText="1"/>
    </xf>
    <xf numFmtId="1" fontId="0" fillId="0" borderId="8" xfId="0" applyNumberFormat="1" applyFill="1" applyBorder="1" applyAlignment="1"/>
    <xf numFmtId="0" fontId="8" fillId="0" borderId="9" xfId="0" applyNumberFormat="1" applyFont="1" applyFill="1" applyBorder="1" applyAlignment="1">
      <alignment horizontal="left"/>
    </xf>
    <xf numFmtId="1" fontId="8" fillId="0" borderId="24" xfId="0" applyNumberFormat="1" applyFont="1" applyFill="1" applyBorder="1" applyAlignment="1">
      <alignment horizontal="center" vertical="center" wrapText="1"/>
    </xf>
    <xf numFmtId="1" fontId="8" fillId="0" borderId="15" xfId="0" applyNumberFormat="1" applyFont="1" applyFill="1" applyBorder="1" applyAlignment="1">
      <alignment horizontal="center" vertical="center" wrapText="1"/>
    </xf>
    <xf numFmtId="49" fontId="8" fillId="0" borderId="12" xfId="0" applyNumberFormat="1" applyFont="1" applyFill="1" applyBorder="1" applyAlignment="1">
      <alignment horizontal="right" vertical="center" wrapText="1"/>
    </xf>
    <xf numFmtId="49" fontId="8" fillId="0" borderId="12" xfId="0" applyNumberFormat="1" applyFont="1" applyFill="1" applyBorder="1" applyAlignment="1">
      <alignment vertical="center" wrapText="1"/>
    </xf>
    <xf numFmtId="3" fontId="8" fillId="0" borderId="25" xfId="0" applyNumberFormat="1" applyFont="1" applyFill="1" applyBorder="1" applyAlignment="1">
      <alignment vertical="center" wrapText="1"/>
    </xf>
    <xf numFmtId="49" fontId="8" fillId="0" borderId="1" xfId="0" applyNumberFormat="1" applyFont="1" applyFill="1" applyBorder="1" applyAlignment="1">
      <alignment vertical="center" wrapText="1"/>
    </xf>
    <xf numFmtId="49" fontId="8" fillId="0" borderId="4" xfId="0" applyNumberFormat="1" applyFont="1" applyFill="1" applyBorder="1" applyAlignment="1">
      <alignment vertical="center" wrapText="1"/>
    </xf>
    <xf numFmtId="1" fontId="8" fillId="0" borderId="8" xfId="0" applyNumberFormat="1" applyFont="1" applyFill="1" applyBorder="1" applyAlignment="1">
      <alignment vertical="center" wrapText="1"/>
    </xf>
    <xf numFmtId="0" fontId="8" fillId="0" borderId="20"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8" fillId="0" borderId="23"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wrapText="1"/>
    </xf>
    <xf numFmtId="1" fontId="8" fillId="0" borderId="8" xfId="0" applyNumberFormat="1" applyFont="1" applyFill="1" applyBorder="1" applyAlignment="1">
      <alignment horizontal="center" vertical="center"/>
    </xf>
    <xf numFmtId="1" fontId="8" fillId="0" borderId="8" xfId="0" applyNumberFormat="1" applyFont="1" applyFill="1" applyBorder="1" applyAlignment="1">
      <alignment horizontal="center" vertical="center" wrapText="1"/>
    </xf>
    <xf numFmtId="0" fontId="14" fillId="0" borderId="8" xfId="0" applyNumberFormat="1" applyFont="1" applyFill="1" applyBorder="1" applyAlignment="1"/>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wrapText="1"/>
    </xf>
    <xf numFmtId="0" fontId="0" fillId="0" borderId="8" xfId="0" applyNumberFormat="1" applyFill="1" applyBorder="1" applyAlignment="1"/>
    <xf numFmtId="0" fontId="0" fillId="3" borderId="8" xfId="0" applyNumberFormat="1" applyFill="1" applyBorder="1" applyAlignment="1"/>
    <xf numFmtId="0" fontId="0" fillId="3" borderId="14" xfId="0" applyNumberFormat="1" applyFill="1" applyBorder="1" applyAlignment="1"/>
    <xf numFmtId="0" fontId="17" fillId="3" borderId="0" xfId="0" applyNumberFormat="1" applyFont="1" applyFill="1" applyAlignment="1"/>
    <xf numFmtId="0" fontId="17" fillId="3" borderId="0" xfId="0" applyNumberFormat="1" applyFont="1" applyFill="1" applyBorder="1" applyAlignment="1"/>
    <xf numFmtId="0" fontId="0" fillId="0" borderId="14" xfId="0" applyNumberFormat="1" applyFill="1" applyBorder="1" applyAlignment="1"/>
    <xf numFmtId="177" fontId="18" fillId="0" borderId="8" xfId="0" applyNumberFormat="1" applyFont="1" applyFill="1" applyBorder="1" applyAlignment="1">
      <alignment horizontal="center" vertical="center"/>
    </xf>
    <xf numFmtId="177" fontId="18" fillId="3" borderId="8" xfId="0" applyNumberFormat="1" applyFont="1" applyFill="1" applyBorder="1" applyAlignment="1">
      <alignment horizontal="center" vertical="center"/>
    </xf>
    <xf numFmtId="4" fontId="8" fillId="0" borderId="8" xfId="0" applyNumberFormat="1" applyFont="1" applyFill="1" applyBorder="1" applyAlignment="1"/>
    <xf numFmtId="0" fontId="17" fillId="0" borderId="0" xfId="0" applyNumberFormat="1" applyFont="1" applyFill="1" applyBorder="1" applyAlignment="1"/>
    <xf numFmtId="0" fontId="0" fillId="3" borderId="1" xfId="0" applyNumberFormat="1" applyFill="1" applyBorder="1" applyAlignment="1">
      <alignment horizontal="center" vertical="center" wrapText="1"/>
    </xf>
    <xf numFmtId="0" fontId="0" fillId="3" borderId="25" xfId="0" applyNumberForma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20" xfId="0" applyNumberFormat="1" applyFont="1" applyFill="1" applyBorder="1" applyAlignment="1">
      <alignment horizontal="center" vertical="center" wrapText="1"/>
    </xf>
    <xf numFmtId="0" fontId="8" fillId="0" borderId="23" xfId="0" applyNumberFormat="1" applyFont="1" applyFill="1" applyBorder="1" applyAlignment="1">
      <alignment horizontal="center" vertical="center" wrapText="1"/>
    </xf>
    <xf numFmtId="0" fontId="0" fillId="3" borderId="0" xfId="0" applyNumberFormat="1" applyFill="1" applyAlignment="1">
      <alignment vertical="center"/>
    </xf>
    <xf numFmtId="1" fontId="0" fillId="0" borderId="0" xfId="0" applyNumberFormat="1" applyFill="1" applyAlignment="1">
      <alignment vertical="center"/>
    </xf>
    <xf numFmtId="0" fontId="8" fillId="0" borderId="2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8" fillId="3" borderId="12"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17" fillId="3" borderId="8" xfId="0" applyNumberFormat="1" applyFont="1" applyFill="1" applyBorder="1" applyAlignment="1"/>
    <xf numFmtId="0" fontId="17" fillId="0" borderId="0" xfId="0" applyNumberFormat="1" applyFont="1" applyFill="1" applyAlignment="1"/>
    <xf numFmtId="0" fontId="10" fillId="0" borderId="0" xfId="0" applyNumberFormat="1" applyFont="1" applyFill="1" applyBorder="1" applyAlignment="1">
      <alignment horizontal="left" vertical="center"/>
    </xf>
    <xf numFmtId="0" fontId="10" fillId="0" borderId="0" xfId="0" applyNumberFormat="1" applyFont="1" applyFill="1" applyBorder="1" applyAlignment="1">
      <alignment horizontal="left"/>
    </xf>
    <xf numFmtId="0" fontId="10" fillId="0" borderId="4"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4" fontId="10" fillId="0" borderId="11" xfId="0" applyNumberFormat="1" applyFont="1" applyFill="1" applyBorder="1" applyAlignment="1">
      <alignment horizontal="center" vertical="center"/>
    </xf>
    <xf numFmtId="4" fontId="10" fillId="0" borderId="11" xfId="0" applyNumberFormat="1" applyFont="1" applyFill="1" applyBorder="1" applyAlignment="1">
      <alignment horizontal="center" vertical="center" wrapText="1"/>
    </xf>
    <xf numFmtId="0" fontId="10" fillId="0" borderId="15" xfId="0" applyNumberFormat="1" applyFont="1" applyFill="1" applyBorder="1" applyAlignment="1">
      <alignment vertical="center"/>
    </xf>
    <xf numFmtId="178" fontId="10" fillId="0" borderId="25" xfId="0" applyNumberFormat="1" applyFont="1" applyFill="1" applyBorder="1" applyAlignment="1">
      <alignment vertical="center" wrapText="1"/>
    </xf>
    <xf numFmtId="0" fontId="8" fillId="0" borderId="24" xfId="0" applyNumberFormat="1" applyFont="1" applyFill="1" applyBorder="1" applyAlignment="1">
      <alignment vertical="center"/>
    </xf>
    <xf numFmtId="3" fontId="10" fillId="0" borderId="25" xfId="0" applyNumberFormat="1" applyFont="1" applyFill="1" applyBorder="1" applyAlignment="1">
      <alignment vertical="center" wrapText="1"/>
    </xf>
    <xf numFmtId="3" fontId="10" fillId="0" borderId="1" xfId="0" applyNumberFormat="1" applyFont="1" applyFill="1" applyBorder="1" applyAlignment="1">
      <alignment vertical="center" wrapText="1"/>
    </xf>
    <xf numFmtId="179" fontId="10" fillId="0" borderId="28" xfId="0" applyNumberFormat="1" applyFont="1" applyFill="1" applyBorder="1" applyAlignment="1">
      <alignment vertical="center" wrapText="1"/>
    </xf>
    <xf numFmtId="3" fontId="10" fillId="0" borderId="30" xfId="0" applyNumberFormat="1" applyFont="1" applyFill="1" applyBorder="1" applyAlignment="1">
      <alignment vertical="center" wrapText="1"/>
    </xf>
    <xf numFmtId="3" fontId="10" fillId="0" borderId="31" xfId="0" applyNumberFormat="1" applyFont="1" applyFill="1" applyBorder="1" applyAlignment="1">
      <alignment vertical="center" wrapText="1"/>
    </xf>
    <xf numFmtId="3" fontId="10" fillId="0" borderId="32" xfId="0" applyNumberFormat="1" applyFont="1" applyFill="1" applyBorder="1" applyAlignment="1">
      <alignment vertical="center" wrapText="1"/>
    </xf>
    <xf numFmtId="1" fontId="10" fillId="0" borderId="15" xfId="0" applyNumberFormat="1" applyFont="1" applyFill="1" applyBorder="1" applyAlignment="1">
      <alignment vertical="center"/>
    </xf>
    <xf numFmtId="3" fontId="10" fillId="0" borderId="33" xfId="0" applyNumberFormat="1" applyFont="1" applyFill="1" applyBorder="1" applyAlignment="1">
      <alignment vertical="center" wrapText="1"/>
    </xf>
    <xf numFmtId="3" fontId="10" fillId="0" borderId="34" xfId="0" applyNumberFormat="1" applyFont="1" applyFill="1" applyBorder="1" applyAlignment="1">
      <alignment vertical="center" wrapText="1"/>
    </xf>
    <xf numFmtId="179" fontId="10" fillId="0" borderId="35" xfId="0" applyNumberFormat="1" applyFont="1" applyFill="1" applyBorder="1" applyAlignment="1">
      <alignment vertical="center" wrapText="1"/>
    </xf>
    <xf numFmtId="0" fontId="10" fillId="0" borderId="15"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xf>
    <xf numFmtId="179" fontId="10" fillId="0" borderId="19" xfId="0" applyNumberFormat="1" applyFont="1" applyFill="1" applyBorder="1" applyAlignment="1">
      <alignment vertical="center" wrapText="1"/>
    </xf>
    <xf numFmtId="179" fontId="10" fillId="0" borderId="36" xfId="0" applyNumberFormat="1" applyFont="1" applyFill="1" applyBorder="1" applyAlignment="1">
      <alignment vertical="center" wrapText="1"/>
    </xf>
    <xf numFmtId="0" fontId="10" fillId="0" borderId="24" xfId="0" applyNumberFormat="1" applyFont="1" applyFill="1" applyBorder="1" applyAlignment="1">
      <alignment vertical="center"/>
    </xf>
    <xf numFmtId="179" fontId="10" fillId="0" borderId="24" xfId="0" applyNumberFormat="1" applyFont="1" applyFill="1" applyBorder="1" applyAlignment="1">
      <alignment vertical="center" wrapText="1"/>
    </xf>
    <xf numFmtId="179" fontId="10" fillId="0" borderId="37" xfId="0" applyNumberFormat="1" applyFont="1" applyFill="1" applyBorder="1" applyAlignment="1">
      <alignment vertical="center" wrapText="1"/>
    </xf>
    <xf numFmtId="3" fontId="10" fillId="0" borderId="31" xfId="0" applyNumberFormat="1" applyFont="1" applyFill="1" applyBorder="1" applyAlignment="1">
      <alignment horizontal="right" vertical="center" wrapText="1"/>
    </xf>
    <xf numFmtId="179" fontId="10" fillId="0" borderId="18" xfId="0" applyNumberFormat="1" applyFont="1" applyFill="1" applyBorder="1" applyAlignment="1">
      <alignment vertical="center" wrapText="1"/>
    </xf>
    <xf numFmtId="179" fontId="10" fillId="0" borderId="38" xfId="0" applyNumberFormat="1" applyFont="1" applyFill="1" applyBorder="1" applyAlignment="1">
      <alignment vertical="center" wrapText="1"/>
    </xf>
    <xf numFmtId="3" fontId="10" fillId="0" borderId="34" xfId="0" applyNumberFormat="1" applyFont="1" applyFill="1" applyBorder="1" applyAlignment="1">
      <alignment horizontal="right" vertical="center" wrapText="1"/>
    </xf>
    <xf numFmtId="179" fontId="10" fillId="0" borderId="39" xfId="0" applyNumberFormat="1" applyFont="1" applyFill="1" applyBorder="1" applyAlignment="1">
      <alignment vertical="center" wrapText="1"/>
    </xf>
    <xf numFmtId="179" fontId="10" fillId="0" borderId="40" xfId="0" applyNumberFormat="1" applyFont="1" applyFill="1" applyBorder="1" applyAlignment="1">
      <alignment vertical="center" wrapText="1"/>
    </xf>
    <xf numFmtId="0" fontId="19" fillId="0" borderId="0" xfId="0" applyNumberFormat="1" applyFont="1" applyFill="1" applyAlignment="1">
      <alignment horizontal="center"/>
    </xf>
    <xf numFmtId="0" fontId="20" fillId="0" borderId="0" xfId="0" applyNumberFormat="1" applyFont="1" applyFill="1" applyAlignment="1"/>
    <xf numFmtId="0" fontId="17" fillId="0" borderId="0" xfId="0" applyNumberFormat="1" applyFont="1" applyFill="1" applyAlignment="1">
      <alignment horizontal="center"/>
    </xf>
    <xf numFmtId="1" fontId="19" fillId="0" borderId="0" xfId="0" applyNumberFormat="1" applyFont="1" applyFill="1" applyAlignment="1"/>
    <xf numFmtId="0" fontId="10" fillId="3" borderId="0" xfId="0" applyNumberFormat="1" applyFont="1" applyFill="1" applyAlignment="1"/>
    <xf numFmtId="0" fontId="10" fillId="3" borderId="24" xfId="0" applyNumberFormat="1" applyFont="1" applyFill="1" applyBorder="1" applyAlignment="1">
      <alignment horizontal="center" vertical="center"/>
    </xf>
    <xf numFmtId="0" fontId="10" fillId="3" borderId="15"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0" fillId="0" borderId="24"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wrapText="1"/>
    </xf>
    <xf numFmtId="49" fontId="10" fillId="0" borderId="15" xfId="0" applyNumberFormat="1" applyFont="1" applyFill="1" applyBorder="1" applyAlignment="1">
      <alignment vertical="center" wrapText="1"/>
    </xf>
    <xf numFmtId="49" fontId="10" fillId="0" borderId="10" xfId="0" applyNumberFormat="1" applyFont="1" applyFill="1" applyBorder="1" applyAlignment="1">
      <alignment vertical="center" wrapText="1"/>
    </xf>
    <xf numFmtId="49" fontId="10" fillId="0" borderId="8" xfId="0" applyNumberFormat="1" applyFont="1" applyFill="1" applyBorder="1" applyAlignment="1">
      <alignment vertical="center" wrapText="1"/>
    </xf>
    <xf numFmtId="0" fontId="13" fillId="3" borderId="8" xfId="0" applyNumberFormat="1" applyFont="1" applyFill="1" applyBorder="1" applyAlignment="1"/>
    <xf numFmtId="0" fontId="13" fillId="3"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4" fillId="3" borderId="0" xfId="0" applyNumberFormat="1" applyFont="1" applyFill="1" applyBorder="1" applyAlignment="1">
      <alignment horizontal="center" vertical="center"/>
    </xf>
    <xf numFmtId="0" fontId="13" fillId="3" borderId="0" xfId="0" applyNumberFormat="1" applyFont="1" applyFill="1" applyBorder="1" applyAlignment="1"/>
    <xf numFmtId="0" fontId="16" fillId="3" borderId="0" xfId="0" applyNumberFormat="1" applyFont="1" applyFill="1" applyBorder="1" applyAlignment="1">
      <alignment horizontal="center" vertical="center"/>
    </xf>
    <xf numFmtId="0" fontId="13" fillId="3" borderId="0" xfId="0" applyNumberFormat="1" applyFont="1" applyFill="1" applyAlignment="1">
      <alignment horizontal="center" vertical="center"/>
    </xf>
    <xf numFmtId="0" fontId="13" fillId="3" borderId="0" xfId="0" applyNumberFormat="1" applyFont="1" applyFill="1" applyAlignment="1"/>
    <xf numFmtId="0" fontId="10" fillId="3" borderId="0" xfId="0" applyNumberFormat="1" applyFont="1" applyFill="1" applyAlignment="1">
      <alignment vertical="center"/>
    </xf>
    <xf numFmtId="0" fontId="10" fillId="3" borderId="0" xfId="0" applyNumberFormat="1" applyFont="1" applyFill="1" applyAlignment="1">
      <alignment horizontal="right" vertical="center"/>
    </xf>
    <xf numFmtId="0" fontId="10" fillId="0" borderId="14" xfId="0" applyNumberFormat="1" applyFont="1" applyFill="1" applyBorder="1" applyAlignment="1">
      <alignment horizontal="center" vertical="center" wrapText="1"/>
    </xf>
    <xf numFmtId="0" fontId="0" fillId="0" borderId="0" xfId="0" applyNumberFormat="1" applyFill="1" applyBorder="1" applyAlignment="1"/>
    <xf numFmtId="0" fontId="8" fillId="0" borderId="41" xfId="0" applyNumberFormat="1" applyFont="1" applyFill="1" applyBorder="1" applyAlignment="1">
      <alignment vertical="center"/>
    </xf>
    <xf numFmtId="0" fontId="8" fillId="0" borderId="7" xfId="0" applyNumberFormat="1" applyFont="1" applyFill="1" applyBorder="1" applyAlignment="1">
      <alignment horizontal="center" vertical="center" wrapText="1"/>
    </xf>
    <xf numFmtId="0" fontId="8" fillId="0" borderId="32"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21" fillId="3" borderId="0" xfId="0" applyNumberFormat="1" applyFont="1" applyFill="1" applyBorder="1" applyAlignment="1"/>
    <xf numFmtId="0" fontId="8" fillId="3" borderId="15" xfId="0" applyNumberFormat="1" applyFont="1" applyFill="1" applyBorder="1" applyAlignment="1">
      <alignment horizontal="center" vertical="center" wrapText="1"/>
    </xf>
    <xf numFmtId="1" fontId="0" fillId="0" borderId="4" xfId="0" applyNumberFormat="1" applyFill="1" applyBorder="1" applyAlignment="1">
      <alignment horizontal="center" vertical="center"/>
    </xf>
    <xf numFmtId="1" fontId="0" fillId="0" borderId="5" xfId="0" applyNumberFormat="1" applyFill="1" applyBorder="1" applyAlignment="1">
      <alignment horizontal="center" vertical="center"/>
    </xf>
    <xf numFmtId="180" fontId="8" fillId="0" borderId="7" xfId="0" applyNumberFormat="1" applyFont="1" applyFill="1" applyBorder="1" applyAlignment="1">
      <alignment horizontal="center" vertical="center" wrapText="1"/>
    </xf>
    <xf numFmtId="0" fontId="8" fillId="3" borderId="8" xfId="0" applyNumberFormat="1" applyFont="1" applyFill="1" applyBorder="1" applyAlignment="1">
      <alignment horizontal="center" vertical="center" wrapText="1"/>
    </xf>
    <xf numFmtId="0" fontId="8" fillId="0" borderId="29" xfId="0" applyNumberFormat="1" applyFont="1" applyFill="1" applyBorder="1" applyAlignment="1">
      <alignment horizontal="center" vertical="center" wrapText="1"/>
    </xf>
    <xf numFmtId="180" fontId="8" fillId="0" borderId="27" xfId="0" applyNumberFormat="1" applyFont="1" applyFill="1" applyBorder="1" applyAlignment="1">
      <alignment horizontal="center" vertical="center" wrapText="1"/>
    </xf>
    <xf numFmtId="0" fontId="8" fillId="3" borderId="14" xfId="0" applyNumberFormat="1" applyFont="1" applyFill="1" applyBorder="1" applyAlignment="1">
      <alignment horizontal="center" vertical="center" wrapText="1"/>
    </xf>
    <xf numFmtId="1" fontId="0" fillId="0" borderId="6" xfId="0" applyNumberFormat="1" applyFill="1" applyBorder="1" applyAlignment="1">
      <alignment horizontal="center" vertical="center"/>
    </xf>
    <xf numFmtId="1" fontId="22" fillId="0" borderId="0" xfId="0" applyNumberFormat="1" applyFont="1" applyFill="1" applyAlignment="1"/>
    <xf numFmtId="179" fontId="20" fillId="0" borderId="26" xfId="0" applyNumberFormat="1" applyFont="1" applyFill="1" applyBorder="1" applyAlignment="1"/>
    <xf numFmtId="179" fontId="17" fillId="0" borderId="0" xfId="0" applyNumberFormat="1" applyFont="1" applyFill="1" applyBorder="1" applyAlignment="1"/>
    <xf numFmtId="1" fontId="23" fillId="0" borderId="0" xfId="0" applyNumberFormat="1" applyFont="1" applyFill="1" applyAlignment="1"/>
    <xf numFmtId="181" fontId="24" fillId="0" borderId="0" xfId="0" applyNumberFormat="1" applyFont="1" applyFill="1" applyAlignment="1">
      <alignment horizontal="center" vertical="top"/>
    </xf>
    <xf numFmtId="1" fontId="25" fillId="0" borderId="0" xfId="0" applyNumberFormat="1" applyFont="1" applyFill="1" applyAlignment="1">
      <alignment horizontal="center" vertical="center"/>
    </xf>
    <xf numFmtId="1" fontId="26" fillId="0" borderId="0" xfId="0" applyNumberFormat="1" applyFont="1" applyFill="1" applyAlignment="1">
      <alignment horizontal="center"/>
    </xf>
    <xf numFmtId="1" fontId="26" fillId="0"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gradFill rotWithShape="0">
          <a:gsLst>
            <a:gs pos="0">
              <a:srgbClr val="BBD5F0">
                <a:alpha val="100000"/>
              </a:srgbClr>
            </a:gs>
            <a:gs pos="100000">
              <a:srgbClr val="9CBEE0">
                <a:alpha val="100000"/>
              </a:srgbClr>
            </a:gs>
          </a:gsLst>
          <a:lin ang="5400000" scaled="1"/>
        </a:gradFill>
        <a:ln w="15875" cap="flat" cmpd="sng">
          <a:solidFill>
            <a:srgbClr val="739CC3"/>
          </a:solidFill>
          <a:prstDash val="solid"/>
          <a:miter/>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5875" cap="flat" cmpd="sng">
          <a:solidFill>
            <a:srgbClr val="739CC3"/>
          </a:solidFill>
          <a:prstDash val="solid"/>
          <a:miter/>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showGridLines="0" showZeros="0" workbookViewId="0">
      <selection activeCell="A8" sqref="A8"/>
    </sheetView>
  </sheetViews>
  <sheetFormatPr defaultColWidth="9.16666666666667" defaultRowHeight="11.25" outlineLevelRow="7"/>
  <cols>
    <col min="1" max="1" width="163.833333333333" customWidth="1"/>
  </cols>
  <sheetData>
    <row r="1" ht="14.25" spans="1:1">
      <c r="A1" s="218"/>
    </row>
    <row r="3" ht="102" customHeight="1" spans="1:1">
      <c r="A3" s="219" t="s">
        <v>0</v>
      </c>
    </row>
    <row r="4" ht="107.25" customHeight="1" spans="1:1">
      <c r="A4" s="220" t="s">
        <v>1</v>
      </c>
    </row>
    <row r="5" ht="409.5" hidden="1" customHeight="1" spans="1:1">
      <c r="A5" s="82"/>
    </row>
    <row r="6" ht="29.25" customHeight="1" spans="1:1">
      <c r="A6" s="221"/>
    </row>
    <row r="7" ht="78" customHeight="1"/>
    <row r="8" ht="82.5" customHeight="1" spans="1:1">
      <c r="A8" s="222" t="s">
        <v>2</v>
      </c>
    </row>
  </sheetData>
  <printOptions horizontalCentered="1" verticalCentered="1"/>
  <pageMargins left="0.590203972313348" right="0.590203972313348" top="0.590203972313348" bottom="0.590203972313348" header="0" footer="0"/>
  <pageSetup paperSize="9" orientation="landscape" errors="blank"/>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3"/>
  <sheetViews>
    <sheetView showGridLines="0" showZeros="0" topLeftCell="A5" workbookViewId="0">
      <selection activeCell="D28" sqref="D28"/>
    </sheetView>
  </sheetViews>
  <sheetFormatPr defaultColWidth="8.66666666666667" defaultRowHeight="20.25" customHeight="1"/>
  <cols>
    <col min="1" max="4" width="36.5" customWidth="1"/>
  </cols>
  <sheetData>
    <row r="1" customHeight="1" spans="1:31">
      <c r="A1" s="134"/>
      <c r="B1" s="134"/>
      <c r="C1" s="134"/>
      <c r="D1" s="23" t="s">
        <v>3</v>
      </c>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customHeight="1" spans="1:31">
      <c r="A2" s="20" t="s">
        <v>4</v>
      </c>
      <c r="B2" s="20"/>
      <c r="C2" s="20"/>
      <c r="D2" s="20"/>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row>
    <row r="3" customHeight="1" spans="1:31">
      <c r="A3" s="135" t="s">
        <v>5</v>
      </c>
      <c r="B3" s="136"/>
      <c r="C3" s="56"/>
      <c r="D3" s="23" t="s">
        <v>6</v>
      </c>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row>
    <row r="4" ht="15" customHeight="1" spans="1:31">
      <c r="A4" s="137" t="s">
        <v>7</v>
      </c>
      <c r="B4" s="138"/>
      <c r="C4" s="137" t="s">
        <v>8</v>
      </c>
      <c r="D4" s="138"/>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row>
    <row r="5" ht="15" customHeight="1" spans="1:31">
      <c r="A5" s="140" t="s">
        <v>9</v>
      </c>
      <c r="B5" s="141" t="s">
        <v>10</v>
      </c>
      <c r="C5" s="140" t="s">
        <v>9</v>
      </c>
      <c r="D5" s="141" t="s">
        <v>10</v>
      </c>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row>
    <row r="6" ht="15" customHeight="1" spans="1:31">
      <c r="A6" s="144" t="s">
        <v>11</v>
      </c>
      <c r="B6" s="148">
        <v>1214901.79</v>
      </c>
      <c r="C6" s="161" t="s">
        <v>12</v>
      </c>
      <c r="D6" s="148">
        <v>942964.5</v>
      </c>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row>
    <row r="7" ht="15" customHeight="1" spans="1:31">
      <c r="A7" s="144" t="s">
        <v>13</v>
      </c>
      <c r="B7" s="148">
        <v>0</v>
      </c>
      <c r="C7" s="161" t="s">
        <v>14</v>
      </c>
      <c r="D7" s="148"/>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row>
    <row r="8" ht="15" customHeight="1" spans="1:31">
      <c r="A8" s="144" t="s">
        <v>15</v>
      </c>
      <c r="B8" s="148"/>
      <c r="C8" s="161" t="s">
        <v>16</v>
      </c>
      <c r="D8" s="148"/>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row>
    <row r="9" ht="15" customHeight="1" spans="1:31">
      <c r="A9" s="144" t="s">
        <v>17</v>
      </c>
      <c r="B9" s="148">
        <v>0</v>
      </c>
      <c r="C9" s="161" t="s">
        <v>18</v>
      </c>
      <c r="D9" s="148"/>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row>
    <row r="10" ht="15" customHeight="1" spans="1:31">
      <c r="A10" s="144" t="s">
        <v>19</v>
      </c>
      <c r="B10" s="148"/>
      <c r="C10" s="161" t="s">
        <v>20</v>
      </c>
      <c r="D10" s="148"/>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row>
    <row r="11" ht="15" customHeight="1" spans="1:31">
      <c r="A11" s="144" t="s">
        <v>21</v>
      </c>
      <c r="B11" s="148"/>
      <c r="C11" s="161" t="s">
        <v>22</v>
      </c>
      <c r="D11" s="148"/>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row>
    <row r="12" ht="15" customHeight="1" spans="1:31">
      <c r="A12" s="144"/>
      <c r="B12" s="148"/>
      <c r="C12" s="161" t="s">
        <v>23</v>
      </c>
      <c r="D12" s="148"/>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row>
    <row r="13" ht="15" customHeight="1" spans="1:31">
      <c r="A13" s="153"/>
      <c r="B13" s="148"/>
      <c r="C13" s="161" t="s">
        <v>24</v>
      </c>
      <c r="D13" s="148">
        <v>130721.5</v>
      </c>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row>
    <row r="14" ht="15" customHeight="1" spans="1:31">
      <c r="A14" s="153"/>
      <c r="B14" s="148"/>
      <c r="C14" s="161" t="s">
        <v>25</v>
      </c>
      <c r="D14" s="148"/>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row>
    <row r="15" ht="15" customHeight="1" spans="1:31">
      <c r="A15" s="153"/>
      <c r="B15" s="154"/>
      <c r="C15" s="161" t="s">
        <v>26</v>
      </c>
      <c r="D15" s="148">
        <v>56015.65</v>
      </c>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row>
    <row r="16" ht="15" customHeight="1" spans="1:31">
      <c r="A16" s="153"/>
      <c r="B16" s="151"/>
      <c r="C16" s="161" t="s">
        <v>27</v>
      </c>
      <c r="D16" s="148"/>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row>
    <row r="17" ht="15" customHeight="1" spans="1:31">
      <c r="A17" s="153"/>
      <c r="B17" s="151"/>
      <c r="C17" s="161" t="s">
        <v>28</v>
      </c>
      <c r="D17" s="148"/>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row>
    <row r="18" ht="15" customHeight="1" spans="1:31">
      <c r="A18" s="153"/>
      <c r="B18" s="151"/>
      <c r="C18" s="161" t="s">
        <v>29</v>
      </c>
      <c r="D18" s="148"/>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row>
    <row r="19" ht="15" customHeight="1" spans="1:31">
      <c r="A19" s="153"/>
      <c r="B19" s="151"/>
      <c r="C19" s="161" t="s">
        <v>30</v>
      </c>
      <c r="D19" s="148"/>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row>
    <row r="20" ht="15" customHeight="1" spans="1:31">
      <c r="A20" s="153"/>
      <c r="B20" s="151"/>
      <c r="C20" s="161" t="s">
        <v>31</v>
      </c>
      <c r="D20" s="148"/>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row>
    <row r="21" ht="15" customHeight="1" spans="1:31">
      <c r="A21" s="153"/>
      <c r="B21" s="151"/>
      <c r="C21" s="161" t="s">
        <v>32</v>
      </c>
      <c r="D21" s="148"/>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row>
    <row r="22" ht="15" customHeight="1" spans="1:31">
      <c r="A22" s="153"/>
      <c r="B22" s="151"/>
      <c r="C22" s="161" t="s">
        <v>33</v>
      </c>
      <c r="D22" s="148"/>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row>
    <row r="23" ht="15" customHeight="1" spans="1:31">
      <c r="A23" s="153"/>
      <c r="B23" s="151"/>
      <c r="C23" s="161" t="s">
        <v>34</v>
      </c>
      <c r="D23" s="148"/>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row>
    <row r="24" ht="15" customHeight="1" spans="1:31">
      <c r="A24" s="153"/>
      <c r="B24" s="151"/>
      <c r="C24" s="161" t="s">
        <v>35</v>
      </c>
      <c r="D24" s="148"/>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row>
    <row r="25" ht="15" customHeight="1" spans="1:31">
      <c r="A25" s="153"/>
      <c r="B25" s="151"/>
      <c r="C25" s="161" t="s">
        <v>36</v>
      </c>
      <c r="D25" s="148">
        <v>85200.12</v>
      </c>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row>
    <row r="26" ht="15" customHeight="1" spans="1:31">
      <c r="A26" s="144"/>
      <c r="B26" s="151"/>
      <c r="C26" s="161" t="s">
        <v>37</v>
      </c>
      <c r="D26" s="148"/>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row>
    <row r="27" ht="15" customHeight="1" spans="1:31">
      <c r="A27" s="144"/>
      <c r="B27" s="151"/>
      <c r="C27" s="161" t="s">
        <v>38</v>
      </c>
      <c r="D27" s="148"/>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row>
    <row r="28" ht="15" customHeight="1" spans="1:31">
      <c r="A28" s="144"/>
      <c r="B28" s="151"/>
      <c r="C28" s="161" t="s">
        <v>39</v>
      </c>
      <c r="D28" s="148"/>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row>
    <row r="29" ht="15" customHeight="1" spans="1:31">
      <c r="A29" s="144"/>
      <c r="B29" s="151"/>
      <c r="C29" s="161" t="s">
        <v>40</v>
      </c>
      <c r="D29" s="148"/>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row>
    <row r="30" ht="15" customHeight="1" spans="1:31">
      <c r="A30" s="144"/>
      <c r="B30" s="151"/>
      <c r="C30" s="161" t="s">
        <v>41</v>
      </c>
      <c r="D30" s="148"/>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row>
    <row r="31" ht="15" customHeight="1" spans="1:31">
      <c r="A31" s="144"/>
      <c r="B31" s="151"/>
      <c r="C31" s="161" t="s">
        <v>42</v>
      </c>
      <c r="D31" s="148"/>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row>
    <row r="32" ht="15" customHeight="1" spans="1:31">
      <c r="A32" s="144"/>
      <c r="B32" s="151"/>
      <c r="C32" s="161" t="s">
        <v>43</v>
      </c>
      <c r="D32" s="148"/>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row>
    <row r="33" ht="15" customHeight="1" spans="1:31">
      <c r="A33" s="144"/>
      <c r="B33" s="151"/>
      <c r="C33" s="161" t="s">
        <v>44</v>
      </c>
      <c r="D33" s="148"/>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row>
    <row r="34" ht="15" customHeight="1" spans="1:31">
      <c r="A34" s="144"/>
      <c r="B34" s="151"/>
      <c r="C34" s="161" t="s">
        <v>45</v>
      </c>
      <c r="D34" s="148"/>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row>
    <row r="35" ht="15" customHeight="1" spans="1:31">
      <c r="A35" s="144"/>
      <c r="B35" s="151"/>
      <c r="C35" s="161" t="s">
        <v>46</v>
      </c>
      <c r="D35" s="148"/>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row>
    <row r="36" ht="15" customHeight="1" spans="1:31">
      <c r="A36" s="157" t="s">
        <v>47</v>
      </c>
      <c r="B36" s="151">
        <f>SUM(B6:B34)</f>
        <v>1214901.79</v>
      </c>
      <c r="C36" s="158" t="s">
        <v>48</v>
      </c>
      <c r="D36" s="148">
        <f>SUM(D6:D34)</f>
        <v>1214901.77</v>
      </c>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row>
    <row r="37" ht="15" customHeight="1" spans="1:31">
      <c r="A37" s="144" t="s">
        <v>49</v>
      </c>
      <c r="B37" s="151"/>
      <c r="C37" s="161" t="s">
        <v>50</v>
      </c>
      <c r="D37" s="148"/>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row>
    <row r="38" ht="15" customHeight="1" spans="1:31">
      <c r="A38" s="144" t="s">
        <v>51</v>
      </c>
      <c r="B38" s="151" t="s">
        <v>52</v>
      </c>
      <c r="C38" s="161" t="s">
        <v>53</v>
      </c>
      <c r="D38" s="148"/>
      <c r="E38" s="173"/>
      <c r="F38" s="173"/>
      <c r="G38" s="215" t="s">
        <v>54</v>
      </c>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row>
    <row r="39" ht="15" customHeight="1" spans="1:31">
      <c r="A39" s="144"/>
      <c r="B39" s="151"/>
      <c r="C39" s="161" t="s">
        <v>55</v>
      </c>
      <c r="D39" s="148"/>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row>
    <row r="40" ht="15" customHeight="1" spans="1:31">
      <c r="A40" s="144"/>
      <c r="B40" s="164"/>
      <c r="C40" s="161"/>
      <c r="D40" s="148"/>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row>
    <row r="41" ht="15" customHeight="1" spans="1:31">
      <c r="A41" s="157" t="s">
        <v>56</v>
      </c>
      <c r="B41" s="167">
        <f>SUM(B36:B38)</f>
        <v>1214901.79</v>
      </c>
      <c r="C41" s="158" t="s">
        <v>57</v>
      </c>
      <c r="D41" s="148">
        <f>SUM(D36,D37,D39)</f>
        <v>1214901.77</v>
      </c>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row>
    <row r="42" customHeight="1" spans="1:31">
      <c r="A42" s="170"/>
      <c r="B42" s="216"/>
      <c r="C42" s="172"/>
      <c r="D42" s="217"/>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row>
    <row r="43" ht="11.25" customHeight="1" spans="2:2">
      <c r="B43" s="53"/>
    </row>
  </sheetData>
  <mergeCells count="3">
    <mergeCell ref="A2:D2"/>
    <mergeCell ref="A4:B4"/>
    <mergeCell ref="C4:D4"/>
  </mergeCells>
  <printOptions horizontalCentered="1"/>
  <pageMargins left="0.393700787401575" right="0.393700787401575" top="0.78740157480315" bottom="0.393700787401575" header="0" footer="0"/>
  <pageSetup paperSize="9" orientation="portrait" errors="blank"/>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4"/>
  <sheetViews>
    <sheetView showGridLines="0" showZeros="0" workbookViewId="0">
      <selection activeCell="F10" sqref="F10:F14"/>
    </sheetView>
  </sheetViews>
  <sheetFormatPr defaultColWidth="9.16666666666667" defaultRowHeight="12.75" customHeight="1"/>
  <cols>
    <col min="1" max="1" width="4.83333333333333" customWidth="1"/>
    <col min="2" max="3" width="3.66666666666667" customWidth="1"/>
    <col min="5" max="5" width="38" customWidth="1"/>
    <col min="6" max="6" width="17.6666666666667" customWidth="1"/>
    <col min="7" max="7" width="15.5" customWidth="1"/>
    <col min="8" max="15" width="14.8333333333333" customWidth="1"/>
    <col min="16" max="18" width="12.3333333333333" customWidth="1"/>
    <col min="19" max="19" width="16" customWidth="1"/>
    <col min="20" max="20" width="17" customWidth="1"/>
  </cols>
  <sheetData>
    <row r="1" ht="19.55" customHeight="1" spans="1:20">
      <c r="A1" s="17"/>
      <c r="B1" s="18"/>
      <c r="C1" s="18"/>
      <c r="D1" s="18"/>
      <c r="E1" s="18"/>
      <c r="F1" s="18"/>
      <c r="G1" s="18"/>
      <c r="H1" s="18"/>
      <c r="I1" s="18"/>
      <c r="J1" s="18"/>
      <c r="K1" s="18"/>
      <c r="L1" s="18"/>
      <c r="M1" s="18"/>
      <c r="N1" s="18"/>
      <c r="O1" s="18"/>
      <c r="P1" s="18"/>
      <c r="Q1" s="18"/>
      <c r="R1" s="18"/>
      <c r="S1" s="112"/>
      <c r="T1" s="19" t="s">
        <v>58</v>
      </c>
    </row>
    <row r="2" ht="19.55" customHeight="1" spans="1:20">
      <c r="A2" s="20" t="s">
        <v>59</v>
      </c>
      <c r="B2" s="20"/>
      <c r="C2" s="20"/>
      <c r="D2" s="20"/>
      <c r="E2" s="20"/>
      <c r="F2" s="20"/>
      <c r="G2" s="20"/>
      <c r="H2" s="20"/>
      <c r="I2" s="20"/>
      <c r="J2" s="20"/>
      <c r="K2" s="20"/>
      <c r="L2" s="20"/>
      <c r="M2" s="20"/>
      <c r="N2" s="20"/>
      <c r="O2" s="20"/>
      <c r="P2" s="20"/>
      <c r="Q2" s="20"/>
      <c r="R2" s="20"/>
      <c r="S2" s="20"/>
      <c r="T2" s="20"/>
    </row>
    <row r="3" ht="19.55" customHeight="1" spans="1:20">
      <c r="A3" s="201" t="s">
        <v>5</v>
      </c>
      <c r="B3" s="201"/>
      <c r="C3" s="201"/>
      <c r="D3" s="201" t="s">
        <v>60</v>
      </c>
      <c r="E3" s="21"/>
      <c r="F3" s="17"/>
      <c r="G3" s="17"/>
      <c r="H3" s="17"/>
      <c r="I3" s="17"/>
      <c r="J3" s="18"/>
      <c r="K3" s="18"/>
      <c r="L3" s="18"/>
      <c r="M3" s="18"/>
      <c r="N3" s="18"/>
      <c r="O3" s="18"/>
      <c r="P3" s="18"/>
      <c r="Q3" s="18"/>
      <c r="R3" s="18"/>
      <c r="S3" s="50"/>
      <c r="T3" s="23" t="s">
        <v>6</v>
      </c>
    </row>
    <row r="4" ht="19.55" customHeight="1" spans="1:20">
      <c r="A4" s="24" t="s">
        <v>61</v>
      </c>
      <c r="B4" s="25"/>
      <c r="C4" s="25"/>
      <c r="D4" s="25"/>
      <c r="E4" s="26"/>
      <c r="F4" s="202" t="s">
        <v>62</v>
      </c>
      <c r="G4" s="59" t="s">
        <v>63</v>
      </c>
      <c r="H4" s="121" t="s">
        <v>64</v>
      </c>
      <c r="I4" s="128"/>
      <c r="J4" s="122"/>
      <c r="K4" s="202" t="s">
        <v>65</v>
      </c>
      <c r="L4" s="31"/>
      <c r="M4" s="206" t="s">
        <v>66</v>
      </c>
      <c r="N4" s="207" t="s">
        <v>67</v>
      </c>
      <c r="O4" s="208"/>
      <c r="P4" s="208"/>
      <c r="Q4" s="208"/>
      <c r="R4" s="214"/>
      <c r="S4" s="202" t="s">
        <v>68</v>
      </c>
      <c r="T4" s="31" t="s">
        <v>69</v>
      </c>
    </row>
    <row r="5" ht="19.55" customHeight="1" spans="1:20">
      <c r="A5" s="24" t="s">
        <v>70</v>
      </c>
      <c r="B5" s="25"/>
      <c r="C5" s="26"/>
      <c r="D5" s="129" t="s">
        <v>71</v>
      </c>
      <c r="E5" s="30" t="s">
        <v>72</v>
      </c>
      <c r="F5" s="31"/>
      <c r="G5" s="59"/>
      <c r="H5" s="108" t="s">
        <v>64</v>
      </c>
      <c r="I5" s="108" t="s">
        <v>73</v>
      </c>
      <c r="J5" s="108" t="s">
        <v>74</v>
      </c>
      <c r="K5" s="209" t="s">
        <v>75</v>
      </c>
      <c r="L5" s="31" t="s">
        <v>76</v>
      </c>
      <c r="M5" s="210"/>
      <c r="N5" s="211" t="s">
        <v>77</v>
      </c>
      <c r="O5" s="211" t="s">
        <v>78</v>
      </c>
      <c r="P5" s="211" t="s">
        <v>79</v>
      </c>
      <c r="Q5" s="211" t="s">
        <v>80</v>
      </c>
      <c r="R5" s="211" t="s">
        <v>81</v>
      </c>
      <c r="S5" s="31"/>
      <c r="T5" s="31"/>
    </row>
    <row r="6" ht="30.75" customHeight="1" spans="1:20">
      <c r="A6" s="33" t="s">
        <v>82</v>
      </c>
      <c r="B6" s="32" t="s">
        <v>83</v>
      </c>
      <c r="C6" s="34" t="s">
        <v>84</v>
      </c>
      <c r="D6" s="36"/>
      <c r="E6" s="36"/>
      <c r="F6" s="37"/>
      <c r="G6" s="36"/>
      <c r="H6" s="203"/>
      <c r="I6" s="203"/>
      <c r="J6" s="203"/>
      <c r="K6" s="212"/>
      <c r="L6" s="37"/>
      <c r="M6" s="213"/>
      <c r="N6" s="37"/>
      <c r="O6" s="37"/>
      <c r="P6" s="37"/>
      <c r="Q6" s="37"/>
      <c r="R6" s="37"/>
      <c r="S6" s="37"/>
      <c r="T6" s="37"/>
    </row>
    <row r="7" ht="28" customHeight="1" spans="1:20">
      <c r="A7" s="84" t="s">
        <v>82</v>
      </c>
      <c r="B7" s="84" t="s">
        <v>83</v>
      </c>
      <c r="C7" s="84" t="s">
        <v>84</v>
      </c>
      <c r="D7" s="84" t="s">
        <v>85</v>
      </c>
      <c r="E7" s="84" t="s">
        <v>86</v>
      </c>
      <c r="F7" s="85" t="s">
        <v>87</v>
      </c>
      <c r="G7" s="85" t="s">
        <v>52</v>
      </c>
      <c r="H7" s="85" t="s">
        <v>88</v>
      </c>
      <c r="I7" s="85" t="s">
        <v>89</v>
      </c>
      <c r="J7" s="85"/>
      <c r="K7" s="85" t="s">
        <v>65</v>
      </c>
      <c r="L7" s="85"/>
      <c r="M7" s="85"/>
      <c r="N7" s="85"/>
      <c r="O7" s="85"/>
      <c r="P7" s="85"/>
      <c r="Q7" s="85"/>
      <c r="R7" s="85"/>
      <c r="S7" s="85"/>
      <c r="T7" s="85"/>
    </row>
    <row r="8" ht="19.55" customHeight="1" spans="1:20">
      <c r="A8" s="84"/>
      <c r="B8" s="84"/>
      <c r="C8" s="84"/>
      <c r="D8" s="204" t="s">
        <v>90</v>
      </c>
      <c r="E8" s="84" t="s">
        <v>60</v>
      </c>
      <c r="F8" s="109">
        <f>SUM(F9:F14)</f>
        <v>1214901.79</v>
      </c>
      <c r="G8" s="109"/>
      <c r="H8" s="200">
        <f>SUM(H9:H14)</f>
        <v>1214901.79</v>
      </c>
      <c r="I8" s="109"/>
      <c r="J8" s="109"/>
      <c r="K8" s="109"/>
      <c r="L8" s="109"/>
      <c r="M8" s="109"/>
      <c r="N8" s="109"/>
      <c r="O8" s="109"/>
      <c r="P8" s="109"/>
      <c r="Q8" s="109"/>
      <c r="R8" s="109"/>
      <c r="S8" s="109"/>
      <c r="T8" s="109"/>
    </row>
    <row r="9" ht="19.55" customHeight="1" spans="1:20">
      <c r="A9" s="84" t="s">
        <v>91</v>
      </c>
      <c r="B9" s="84" t="s">
        <v>92</v>
      </c>
      <c r="C9" s="84" t="s">
        <v>93</v>
      </c>
      <c r="D9" s="204" t="s">
        <v>94</v>
      </c>
      <c r="E9" s="84" t="s">
        <v>95</v>
      </c>
      <c r="F9" s="109">
        <v>942964.5</v>
      </c>
      <c r="G9" s="109"/>
      <c r="H9" s="109">
        <v>942964.5</v>
      </c>
      <c r="I9" s="109"/>
      <c r="J9" s="109"/>
      <c r="K9" s="109"/>
      <c r="L9" s="109"/>
      <c r="M9" s="109"/>
      <c r="N9" s="109"/>
      <c r="O9" s="109"/>
      <c r="P9" s="109"/>
      <c r="Q9" s="109"/>
      <c r="R9" s="109"/>
      <c r="S9" s="109"/>
      <c r="T9" s="109"/>
    </row>
    <row r="10" ht="19.55" customHeight="1" spans="1:20">
      <c r="A10" s="84" t="s">
        <v>96</v>
      </c>
      <c r="B10" s="84" t="s">
        <v>97</v>
      </c>
      <c r="C10" s="84" t="s">
        <v>97</v>
      </c>
      <c r="D10" s="204" t="s">
        <v>94</v>
      </c>
      <c r="E10" s="84" t="s">
        <v>98</v>
      </c>
      <c r="F10" s="109">
        <v>87223.84</v>
      </c>
      <c r="G10" s="109"/>
      <c r="H10" s="109">
        <v>87223.84</v>
      </c>
      <c r="I10" s="109"/>
      <c r="J10" s="109"/>
      <c r="K10" s="109"/>
      <c r="L10" s="109"/>
      <c r="M10" s="109"/>
      <c r="N10" s="109"/>
      <c r="O10" s="109"/>
      <c r="P10" s="109"/>
      <c r="Q10" s="109"/>
      <c r="R10" s="109"/>
      <c r="S10" s="109"/>
      <c r="T10" s="109"/>
    </row>
    <row r="11" ht="19.55" customHeight="1" spans="1:20">
      <c r="A11" s="84" t="s">
        <v>96</v>
      </c>
      <c r="B11" s="84" t="s">
        <v>97</v>
      </c>
      <c r="C11" s="84" t="s">
        <v>99</v>
      </c>
      <c r="D11" s="204" t="s">
        <v>94</v>
      </c>
      <c r="E11" s="84" t="s">
        <v>100</v>
      </c>
      <c r="F11" s="110">
        <v>43497.68</v>
      </c>
      <c r="G11" s="109"/>
      <c r="H11" s="110">
        <v>43497.68</v>
      </c>
      <c r="I11" s="109"/>
      <c r="J11" s="109"/>
      <c r="K11" s="109"/>
      <c r="L11" s="109"/>
      <c r="M11" s="109"/>
      <c r="N11" s="110"/>
      <c r="O11" s="109"/>
      <c r="P11" s="109"/>
      <c r="Q11" s="109"/>
      <c r="R11" s="109"/>
      <c r="S11" s="109"/>
      <c r="T11" s="110"/>
    </row>
    <row r="12" ht="19.55" customHeight="1" spans="1:20">
      <c r="A12" s="84" t="s">
        <v>101</v>
      </c>
      <c r="B12" s="84" t="s">
        <v>102</v>
      </c>
      <c r="C12" s="84" t="s">
        <v>93</v>
      </c>
      <c r="D12" s="204" t="s">
        <v>94</v>
      </c>
      <c r="E12" s="84" t="s">
        <v>103</v>
      </c>
      <c r="F12" s="110">
        <v>38160.43</v>
      </c>
      <c r="G12" s="109"/>
      <c r="H12" s="110">
        <v>38160.43</v>
      </c>
      <c r="I12" s="109"/>
      <c r="J12" s="109"/>
      <c r="K12" s="109"/>
      <c r="L12" s="109"/>
      <c r="M12" s="109"/>
      <c r="N12" s="109"/>
      <c r="O12" s="109"/>
      <c r="P12" s="109"/>
      <c r="Q12" s="109"/>
      <c r="R12" s="109"/>
      <c r="S12" s="109"/>
      <c r="T12" s="110"/>
    </row>
    <row r="13" ht="19.55" customHeight="1" spans="1:20">
      <c r="A13" s="84" t="s">
        <v>101</v>
      </c>
      <c r="B13" s="84" t="s">
        <v>102</v>
      </c>
      <c r="C13" s="84" t="s">
        <v>104</v>
      </c>
      <c r="D13" s="204" t="s">
        <v>94</v>
      </c>
      <c r="E13" s="84" t="s">
        <v>105</v>
      </c>
      <c r="F13" s="110">
        <v>17855.22</v>
      </c>
      <c r="G13" s="109"/>
      <c r="H13" s="110">
        <v>17855.22</v>
      </c>
      <c r="I13" s="109"/>
      <c r="J13" s="109"/>
      <c r="K13" s="110"/>
      <c r="L13" s="109"/>
      <c r="M13" s="109"/>
      <c r="N13" s="109"/>
      <c r="O13" s="109"/>
      <c r="P13" s="109"/>
      <c r="Q13" s="110"/>
      <c r="R13" s="109"/>
      <c r="S13" s="109"/>
      <c r="T13" s="110"/>
    </row>
    <row r="14" ht="19.55" customHeight="1" spans="1:20">
      <c r="A14" s="84" t="s">
        <v>106</v>
      </c>
      <c r="B14" s="84" t="s">
        <v>107</v>
      </c>
      <c r="C14" s="84" t="s">
        <v>93</v>
      </c>
      <c r="D14" s="204" t="s">
        <v>94</v>
      </c>
      <c r="E14" s="84" t="s">
        <v>108</v>
      </c>
      <c r="F14" s="110">
        <v>85200.12</v>
      </c>
      <c r="G14" s="110"/>
      <c r="H14" s="110">
        <v>85200.12</v>
      </c>
      <c r="I14" s="109"/>
      <c r="J14" s="109"/>
      <c r="K14" s="109"/>
      <c r="L14" s="109"/>
      <c r="M14" s="109"/>
      <c r="N14" s="109"/>
      <c r="O14" s="109"/>
      <c r="P14" s="109"/>
      <c r="Q14" s="109"/>
      <c r="R14" s="109"/>
      <c r="S14" s="109"/>
      <c r="T14" s="110"/>
    </row>
    <row r="15" ht="19.55" customHeight="1" spans="1:20">
      <c r="A15" s="54"/>
      <c r="B15" s="54"/>
      <c r="C15" s="54"/>
      <c r="D15" s="54"/>
      <c r="E15" s="205"/>
      <c r="F15" s="54"/>
      <c r="G15" s="54"/>
      <c r="I15" s="55"/>
      <c r="J15" s="55"/>
      <c r="K15" s="200"/>
      <c r="L15" s="54"/>
      <c r="M15" s="200"/>
      <c r="N15" s="200"/>
      <c r="O15" s="55"/>
      <c r="P15" s="55"/>
      <c r="Q15" s="50"/>
      <c r="R15" s="200"/>
      <c r="S15" s="200"/>
      <c r="T15" s="54"/>
    </row>
    <row r="16" ht="19.55" customHeight="1" spans="1:20">
      <c r="A16" s="54"/>
      <c r="B16" s="200"/>
      <c r="C16" s="200"/>
      <c r="D16" s="54"/>
      <c r="E16" s="205"/>
      <c r="F16" s="54"/>
      <c r="G16" s="54"/>
      <c r="H16" s="54"/>
      <c r="I16" s="50"/>
      <c r="J16" s="50"/>
      <c r="K16" s="200"/>
      <c r="L16" s="54"/>
      <c r="M16" s="200"/>
      <c r="N16" s="200"/>
      <c r="O16" s="55"/>
      <c r="P16" s="55"/>
      <c r="Q16" s="55"/>
      <c r="R16" s="200"/>
      <c r="S16" s="54"/>
      <c r="T16" s="54"/>
    </row>
    <row r="17" ht="19.55" customHeight="1" spans="1:20">
      <c r="A17" s="54"/>
      <c r="B17" s="54"/>
      <c r="C17" s="54"/>
      <c r="D17" s="54"/>
      <c r="E17" s="54"/>
      <c r="F17" s="54"/>
      <c r="G17" s="54"/>
      <c r="H17" s="54"/>
      <c r="I17" s="50"/>
      <c r="J17" s="50"/>
      <c r="K17" s="200"/>
      <c r="L17" s="200"/>
      <c r="M17" s="200"/>
      <c r="N17" s="54"/>
      <c r="O17" s="55"/>
      <c r="P17" s="55"/>
      <c r="Q17" s="55"/>
      <c r="R17" s="200"/>
      <c r="S17" s="54"/>
      <c r="T17" s="54"/>
    </row>
    <row r="18" ht="19.55" customHeight="1" spans="1:20">
      <c r="A18" s="54"/>
      <c r="B18" s="54"/>
      <c r="C18" s="54"/>
      <c r="D18" s="54"/>
      <c r="E18" s="54"/>
      <c r="F18" s="54"/>
      <c r="G18" s="54"/>
      <c r="H18" s="54"/>
      <c r="I18" s="50"/>
      <c r="J18" s="50"/>
      <c r="K18" s="200"/>
      <c r="L18" s="200"/>
      <c r="M18" s="54"/>
      <c r="N18" s="54"/>
      <c r="O18" s="50"/>
      <c r="P18" s="55"/>
      <c r="Q18" s="55"/>
      <c r="R18" s="54"/>
      <c r="S18" s="54"/>
      <c r="T18" s="54"/>
    </row>
    <row r="19" ht="19.55" customHeight="1" spans="1:20">
      <c r="A19" s="54"/>
      <c r="B19" s="54"/>
      <c r="C19" s="54"/>
      <c r="D19" s="54"/>
      <c r="E19" s="54"/>
      <c r="F19" s="54"/>
      <c r="G19" s="54"/>
      <c r="H19" s="54"/>
      <c r="I19" s="50"/>
      <c r="J19" s="50"/>
      <c r="K19" s="54"/>
      <c r="L19" s="200"/>
      <c r="M19" s="54"/>
      <c r="N19" s="54"/>
      <c r="O19" s="50"/>
      <c r="P19" s="50"/>
      <c r="Q19" s="55"/>
      <c r="R19" s="54"/>
      <c r="S19" s="54"/>
      <c r="T19" s="54"/>
    </row>
    <row r="20" ht="19.55" customHeight="1" spans="1:20">
      <c r="A20" s="50"/>
      <c r="B20" s="50"/>
      <c r="C20" s="50"/>
      <c r="D20" s="50"/>
      <c r="E20" s="50"/>
      <c r="F20" s="50"/>
      <c r="G20" s="54"/>
      <c r="H20" s="54"/>
      <c r="I20" s="50"/>
      <c r="J20" s="50"/>
      <c r="K20" s="54"/>
      <c r="L20" s="200"/>
      <c r="M20" s="54"/>
      <c r="N20" s="54"/>
      <c r="O20" s="50"/>
      <c r="P20" s="50"/>
      <c r="Q20" s="50"/>
      <c r="R20" s="54"/>
      <c r="S20" s="54"/>
      <c r="T20" s="54"/>
    </row>
    <row r="21" ht="19.55" customHeight="1" spans="1:20">
      <c r="A21" s="52"/>
      <c r="B21" s="52"/>
      <c r="C21" s="52"/>
      <c r="D21" s="52"/>
      <c r="E21" s="52"/>
      <c r="F21" s="50"/>
      <c r="G21" s="54"/>
      <c r="H21" s="54"/>
      <c r="I21" s="50"/>
      <c r="J21" s="50"/>
      <c r="K21" s="54"/>
      <c r="L21" s="54"/>
      <c r="M21" s="54"/>
      <c r="N21" s="54"/>
      <c r="O21" s="50"/>
      <c r="P21" s="50"/>
      <c r="Q21" s="50"/>
      <c r="R21" s="54"/>
      <c r="S21" s="54"/>
      <c r="T21" s="54"/>
    </row>
    <row r="22" ht="19.55" customHeight="1" spans="1:20">
      <c r="A22" s="112"/>
      <c r="B22" s="112"/>
      <c r="C22" s="112"/>
      <c r="D22" s="112"/>
      <c r="E22" s="112"/>
      <c r="F22" s="112"/>
      <c r="G22" s="113"/>
      <c r="H22" s="113"/>
      <c r="I22" s="112"/>
      <c r="J22" s="112"/>
      <c r="K22" s="113"/>
      <c r="L22" s="113"/>
      <c r="M22" s="113"/>
      <c r="N22" s="118"/>
      <c r="O22" s="134"/>
      <c r="P22" s="112"/>
      <c r="Q22" s="112"/>
      <c r="R22" s="113"/>
      <c r="S22" s="113"/>
      <c r="T22" s="113"/>
    </row>
    <row r="23" ht="19.55" customHeight="1" spans="1:20">
      <c r="A23" s="113"/>
      <c r="B23" s="113"/>
      <c r="C23" s="113"/>
      <c r="D23" s="113"/>
      <c r="E23" s="113"/>
      <c r="F23" s="113"/>
      <c r="G23" s="113"/>
      <c r="H23" s="113"/>
      <c r="I23" s="112"/>
      <c r="J23" s="112"/>
      <c r="K23" s="113"/>
      <c r="L23" s="113"/>
      <c r="M23" s="113"/>
      <c r="N23" s="113"/>
      <c r="O23" s="112"/>
      <c r="P23" s="112"/>
      <c r="Q23" s="112"/>
      <c r="R23" s="113"/>
      <c r="S23" s="113"/>
      <c r="T23" s="113"/>
    </row>
    <row r="24" ht="19.55" customHeight="1" spans="1:20">
      <c r="A24" s="113"/>
      <c r="B24" s="113"/>
      <c r="C24" s="113"/>
      <c r="D24" s="113"/>
      <c r="E24" s="113"/>
      <c r="F24" s="113"/>
      <c r="G24" s="113"/>
      <c r="H24" s="113"/>
      <c r="I24" s="112"/>
      <c r="J24" s="112"/>
      <c r="K24" s="113"/>
      <c r="L24" s="113"/>
      <c r="M24" s="113"/>
      <c r="N24" s="113"/>
      <c r="O24" s="112"/>
      <c r="P24" s="112"/>
      <c r="Q24" s="112"/>
      <c r="R24" s="113"/>
      <c r="S24" s="113"/>
      <c r="T24" s="113"/>
    </row>
    <row r="25" ht="19.55" customHeight="1" spans="1:20">
      <c r="A25" s="113"/>
      <c r="B25" s="113"/>
      <c r="C25" s="113"/>
      <c r="D25" s="113"/>
      <c r="E25" s="113"/>
      <c r="F25" s="113"/>
      <c r="G25" s="113"/>
      <c r="H25" s="113"/>
      <c r="I25" s="112"/>
      <c r="J25" s="112"/>
      <c r="K25" s="113"/>
      <c r="L25" s="113"/>
      <c r="M25" s="113"/>
      <c r="N25" s="113"/>
      <c r="O25" s="112"/>
      <c r="P25" s="112"/>
      <c r="Q25" s="112"/>
      <c r="R25" s="113"/>
      <c r="S25" s="113"/>
      <c r="T25" s="113"/>
    </row>
    <row r="26" ht="19.55" customHeight="1" spans="1:20">
      <c r="A26" s="113"/>
      <c r="B26" s="113"/>
      <c r="C26" s="113"/>
      <c r="D26" s="113"/>
      <c r="E26" s="113"/>
      <c r="F26" s="113"/>
      <c r="G26" s="113"/>
      <c r="H26" s="113"/>
      <c r="I26" s="112"/>
      <c r="J26" s="112"/>
      <c r="K26" s="113"/>
      <c r="L26" s="113"/>
      <c r="M26" s="113"/>
      <c r="N26" s="113"/>
      <c r="O26" s="112"/>
      <c r="P26" s="112"/>
      <c r="Q26" s="112"/>
      <c r="R26" s="113"/>
      <c r="S26" s="113"/>
      <c r="T26" s="113"/>
    </row>
    <row r="27" ht="19.55" customHeight="1" spans="1:20">
      <c r="A27" s="113"/>
      <c r="B27" s="113"/>
      <c r="C27" s="113"/>
      <c r="D27" s="113"/>
      <c r="E27" s="113"/>
      <c r="F27" s="113"/>
      <c r="G27" s="113"/>
      <c r="H27" s="113"/>
      <c r="I27" s="112"/>
      <c r="J27" s="112"/>
      <c r="K27" s="113"/>
      <c r="L27" s="113"/>
      <c r="M27" s="113"/>
      <c r="N27" s="113"/>
      <c r="O27" s="112"/>
      <c r="P27" s="112"/>
      <c r="Q27" s="112"/>
      <c r="R27" s="113"/>
      <c r="S27" s="113"/>
      <c r="T27" s="113"/>
    </row>
    <row r="28" ht="19.55" customHeight="1" spans="1:20">
      <c r="A28" s="113"/>
      <c r="B28" s="113"/>
      <c r="C28" s="113"/>
      <c r="D28" s="113"/>
      <c r="E28" s="113"/>
      <c r="F28" s="113"/>
      <c r="G28" s="113"/>
      <c r="H28" s="113"/>
      <c r="I28" s="112"/>
      <c r="J28" s="112"/>
      <c r="K28" s="113"/>
      <c r="L28" s="113"/>
      <c r="M28" s="113"/>
      <c r="N28" s="113"/>
      <c r="O28" s="112"/>
      <c r="P28" s="112"/>
      <c r="Q28" s="112"/>
      <c r="R28" s="113"/>
      <c r="S28" s="113"/>
      <c r="T28" s="113"/>
    </row>
    <row r="29" ht="19.55" customHeight="1" spans="1:20">
      <c r="A29" s="113"/>
      <c r="B29" s="113"/>
      <c r="C29" s="113"/>
      <c r="D29" s="113"/>
      <c r="E29" s="113"/>
      <c r="F29" s="113"/>
      <c r="G29" s="113"/>
      <c r="H29" s="113"/>
      <c r="I29" s="112"/>
      <c r="J29" s="112"/>
      <c r="K29" s="113"/>
      <c r="L29" s="113"/>
      <c r="M29" s="113"/>
      <c r="N29" s="113"/>
      <c r="O29" s="112"/>
      <c r="P29" s="112"/>
      <c r="Q29" s="112"/>
      <c r="R29" s="113"/>
      <c r="S29" s="113"/>
      <c r="T29" s="113"/>
    </row>
    <row r="30" ht="19.55" customHeight="1" spans="1:20">
      <c r="A30" s="113"/>
      <c r="B30" s="113"/>
      <c r="C30" s="113"/>
      <c r="D30" s="113"/>
      <c r="E30" s="113"/>
      <c r="F30" s="113"/>
      <c r="G30" s="113"/>
      <c r="H30" s="113"/>
      <c r="I30" s="112"/>
      <c r="J30" s="112"/>
      <c r="K30" s="113"/>
      <c r="L30" s="113"/>
      <c r="M30" s="113"/>
      <c r="N30" s="113"/>
      <c r="O30" s="112"/>
      <c r="P30" s="112"/>
      <c r="Q30" s="112"/>
      <c r="R30" s="113"/>
      <c r="S30" s="113"/>
      <c r="T30" s="113"/>
    </row>
    <row r="31" ht="19.55" customHeight="1" spans="1:20">
      <c r="A31" s="113"/>
      <c r="B31" s="113"/>
      <c r="C31" s="113"/>
      <c r="D31" s="113"/>
      <c r="E31" s="113"/>
      <c r="F31" s="113"/>
      <c r="G31" s="113"/>
      <c r="H31" s="113"/>
      <c r="I31" s="112"/>
      <c r="J31" s="112"/>
      <c r="K31" s="113"/>
      <c r="L31" s="113"/>
      <c r="M31" s="113"/>
      <c r="N31" s="113"/>
      <c r="O31" s="112"/>
      <c r="P31" s="112"/>
      <c r="Q31" s="112"/>
      <c r="R31" s="113"/>
      <c r="S31" s="113"/>
      <c r="T31" s="113"/>
    </row>
    <row r="32" ht="19.55" customHeight="1" spans="1:20">
      <c r="A32" s="113"/>
      <c r="B32" s="113"/>
      <c r="C32" s="113"/>
      <c r="D32" s="113"/>
      <c r="E32" s="113"/>
      <c r="F32" s="113"/>
      <c r="G32" s="113"/>
      <c r="H32" s="113"/>
      <c r="I32" s="112"/>
      <c r="J32" s="112"/>
      <c r="K32" s="113"/>
      <c r="L32" s="113"/>
      <c r="M32" s="113"/>
      <c r="N32" s="113"/>
      <c r="O32" s="112"/>
      <c r="P32" s="112"/>
      <c r="Q32" s="112"/>
      <c r="R32" s="113"/>
      <c r="S32" s="113"/>
      <c r="T32" s="113"/>
    </row>
    <row r="33" ht="19.55" customHeight="1" spans="1:20">
      <c r="A33" s="113"/>
      <c r="B33" s="113"/>
      <c r="C33" s="113"/>
      <c r="D33" s="113"/>
      <c r="E33" s="113"/>
      <c r="F33" s="113"/>
      <c r="G33" s="113"/>
      <c r="H33" s="113"/>
      <c r="I33" s="112"/>
      <c r="J33" s="112"/>
      <c r="K33" s="113"/>
      <c r="L33" s="113"/>
      <c r="M33" s="113"/>
      <c r="N33" s="113"/>
      <c r="O33" s="112"/>
      <c r="P33" s="112"/>
      <c r="Q33" s="112"/>
      <c r="R33" s="113"/>
      <c r="S33" s="113"/>
      <c r="T33" s="113"/>
    </row>
    <row r="34" ht="19.55" customHeight="1" spans="1:20">
      <c r="A34" s="113"/>
      <c r="B34" s="113"/>
      <c r="C34" s="113"/>
      <c r="D34" s="113"/>
      <c r="E34" s="113"/>
      <c r="F34" s="113"/>
      <c r="G34" s="113"/>
      <c r="H34" s="113"/>
      <c r="I34" s="112"/>
      <c r="J34" s="112"/>
      <c r="K34" s="113"/>
      <c r="L34" s="113"/>
      <c r="M34" s="113"/>
      <c r="N34" s="113"/>
      <c r="O34" s="112"/>
      <c r="P34" s="112"/>
      <c r="Q34" s="112"/>
      <c r="R34" s="113"/>
      <c r="S34" s="113"/>
      <c r="T34" s="113"/>
    </row>
  </sheetData>
  <mergeCells count="23">
    <mergeCell ref="A2:T2"/>
    <mergeCell ref="A4:E4"/>
    <mergeCell ref="H4:J4"/>
    <mergeCell ref="K4:L4"/>
    <mergeCell ref="N4:R4"/>
    <mergeCell ref="A5:C5"/>
    <mergeCell ref="D5:D6"/>
    <mergeCell ref="E5:E6"/>
    <mergeCell ref="F4:F6"/>
    <mergeCell ref="G4:G6"/>
    <mergeCell ref="H5:H6"/>
    <mergeCell ref="I5:I6"/>
    <mergeCell ref="J5:J6"/>
    <mergeCell ref="K5:K6"/>
    <mergeCell ref="L5:L6"/>
    <mergeCell ref="M4:M6"/>
    <mergeCell ref="N5:N6"/>
    <mergeCell ref="O5:O6"/>
    <mergeCell ref="P5:P6"/>
    <mergeCell ref="Q5:Q6"/>
    <mergeCell ref="R5:R6"/>
    <mergeCell ref="S4:S6"/>
    <mergeCell ref="T4:T6"/>
  </mergeCells>
  <printOptions horizontalCentered="1"/>
  <pageMargins left="0.393700787401575" right="0.393700787401575" top="0.78740157480315" bottom="0.393700787401575" header="0" footer="0"/>
  <pageSetup paperSize="9" fitToHeight="100" orientation="landscape" errors="blank"/>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workbookViewId="0">
      <selection activeCell="A7" sqref="$A7:$XFD7"/>
    </sheetView>
  </sheetViews>
  <sheetFormatPr defaultColWidth="9.16666666666667" defaultRowHeight="12.75" customHeight="1"/>
  <cols>
    <col min="1" max="1" width="5" customWidth="1"/>
    <col min="2" max="3" width="3.66666666666667" customWidth="1"/>
    <col min="4" max="4" width="10.1666666666667" customWidth="1"/>
    <col min="5" max="5" width="50.8333333333333" customWidth="1"/>
    <col min="6" max="10" width="14.5" customWidth="1"/>
    <col min="11" max="12" width="10.6666666666667" customWidth="1"/>
  </cols>
  <sheetData>
    <row r="1" ht="19.55" customHeight="1" spans="1:10">
      <c r="A1" s="56"/>
      <c r="B1" s="174"/>
      <c r="C1" s="174"/>
      <c r="D1" s="174"/>
      <c r="E1" s="174"/>
      <c r="F1" s="174"/>
      <c r="G1" s="174"/>
      <c r="H1" s="174"/>
      <c r="I1" s="174"/>
      <c r="J1" s="198" t="s">
        <v>109</v>
      </c>
    </row>
    <row r="2" ht="19.55" customHeight="1" spans="1:10">
      <c r="A2" s="20" t="s">
        <v>110</v>
      </c>
      <c r="B2" s="20"/>
      <c r="C2" s="20"/>
      <c r="D2" s="20"/>
      <c r="E2" s="20"/>
      <c r="F2" s="20"/>
      <c r="G2" s="20"/>
      <c r="H2" s="20"/>
      <c r="I2" s="20"/>
      <c r="J2" s="20"/>
    </row>
    <row r="3" ht="19.55" customHeight="1" spans="1:12">
      <c r="A3" s="135" t="s">
        <v>5</v>
      </c>
      <c r="B3" s="136"/>
      <c r="C3" s="136"/>
      <c r="D3" s="136"/>
      <c r="E3" s="136"/>
      <c r="F3" s="174"/>
      <c r="G3" s="174"/>
      <c r="H3" s="174"/>
      <c r="I3" s="174"/>
      <c r="J3" s="23" t="s">
        <v>6</v>
      </c>
      <c r="K3" s="50"/>
      <c r="L3" s="50"/>
    </row>
    <row r="4" ht="19.55" customHeight="1" spans="1:12">
      <c r="A4" s="137" t="s">
        <v>61</v>
      </c>
      <c r="B4" s="139"/>
      <c r="C4" s="139"/>
      <c r="D4" s="139"/>
      <c r="E4" s="138"/>
      <c r="F4" s="175" t="s">
        <v>62</v>
      </c>
      <c r="G4" s="176" t="s">
        <v>111</v>
      </c>
      <c r="H4" s="177" t="s">
        <v>112</v>
      </c>
      <c r="I4" s="177" t="s">
        <v>113</v>
      </c>
      <c r="J4" s="182" t="s">
        <v>114</v>
      </c>
      <c r="K4" s="50"/>
      <c r="L4" s="50"/>
    </row>
    <row r="5" ht="19.55" customHeight="1" spans="1:12">
      <c r="A5" s="137" t="s">
        <v>70</v>
      </c>
      <c r="B5" s="139"/>
      <c r="C5" s="138"/>
      <c r="D5" s="178" t="s">
        <v>71</v>
      </c>
      <c r="E5" s="179" t="s">
        <v>115</v>
      </c>
      <c r="F5" s="176"/>
      <c r="G5" s="176"/>
      <c r="H5" s="177"/>
      <c r="I5" s="177"/>
      <c r="J5" s="182"/>
      <c r="K5" s="50"/>
      <c r="L5" s="50"/>
    </row>
    <row r="6" ht="15" customHeight="1" spans="1:12">
      <c r="A6" s="180" t="s">
        <v>82</v>
      </c>
      <c r="B6" s="180" t="s">
        <v>83</v>
      </c>
      <c r="C6" s="181" t="s">
        <v>84</v>
      </c>
      <c r="D6" s="182"/>
      <c r="E6" s="183"/>
      <c r="F6" s="184"/>
      <c r="G6" s="184"/>
      <c r="H6" s="185"/>
      <c r="I6" s="185"/>
      <c r="J6" s="199"/>
      <c r="K6" s="50"/>
      <c r="L6" s="50"/>
    </row>
    <row r="7" ht="19.55" customHeight="1" spans="1:12">
      <c r="A7" s="186"/>
      <c r="B7" s="186"/>
      <c r="C7" s="186"/>
      <c r="D7" s="187" t="s">
        <v>90</v>
      </c>
      <c r="E7" s="188" t="s">
        <v>62</v>
      </c>
      <c r="F7" s="71">
        <f>SUM(F8:F13)</f>
        <v>1214901.79</v>
      </c>
      <c r="G7" s="71">
        <f>SUM(G8:G13)</f>
        <v>1014901.79</v>
      </c>
      <c r="H7" s="71">
        <v>200000</v>
      </c>
      <c r="I7" s="71"/>
      <c r="J7" s="71"/>
      <c r="K7" s="54"/>
      <c r="L7" s="54"/>
    </row>
    <row r="8" ht="19.55" customHeight="1" spans="1:12">
      <c r="A8" s="186" t="s">
        <v>91</v>
      </c>
      <c r="B8" s="186" t="s">
        <v>92</v>
      </c>
      <c r="C8" s="186" t="s">
        <v>93</v>
      </c>
      <c r="D8" s="187" t="s">
        <v>94</v>
      </c>
      <c r="E8" s="188" t="s">
        <v>95</v>
      </c>
      <c r="F8" s="189">
        <f>SUM(G8+H8)</f>
        <v>942964.5</v>
      </c>
      <c r="G8" s="189">
        <v>742964.5</v>
      </c>
      <c r="H8" s="71">
        <v>200000</v>
      </c>
      <c r="I8" s="71"/>
      <c r="J8" s="71"/>
      <c r="K8" s="54"/>
      <c r="L8" s="54"/>
    </row>
    <row r="9" ht="19.55" customHeight="1" spans="1:12">
      <c r="A9" s="186" t="s">
        <v>96</v>
      </c>
      <c r="B9" s="186" t="s">
        <v>97</v>
      </c>
      <c r="C9" s="186" t="s">
        <v>97</v>
      </c>
      <c r="D9" s="187" t="s">
        <v>94</v>
      </c>
      <c r="E9" s="188" t="s">
        <v>98</v>
      </c>
      <c r="F9" s="109">
        <v>87223.84</v>
      </c>
      <c r="G9" s="109">
        <v>87223.84</v>
      </c>
      <c r="H9" s="71"/>
      <c r="I9" s="71"/>
      <c r="J9" s="71"/>
      <c r="K9" s="54"/>
      <c r="L9" s="54"/>
    </row>
    <row r="10" ht="19.55" customHeight="1" spans="1:12">
      <c r="A10" s="186" t="s">
        <v>96</v>
      </c>
      <c r="B10" s="186" t="s">
        <v>97</v>
      </c>
      <c r="C10" s="186" t="s">
        <v>99</v>
      </c>
      <c r="D10" s="187" t="s">
        <v>94</v>
      </c>
      <c r="E10" s="188" t="s">
        <v>100</v>
      </c>
      <c r="F10" s="110">
        <v>43497.68</v>
      </c>
      <c r="G10" s="110">
        <v>43497.68</v>
      </c>
      <c r="H10" s="71"/>
      <c r="I10" s="71"/>
      <c r="J10" s="71"/>
      <c r="K10" s="54"/>
      <c r="L10" s="54"/>
    </row>
    <row r="11" ht="19.55" customHeight="1" spans="1:12">
      <c r="A11" s="186" t="s">
        <v>101</v>
      </c>
      <c r="B11" s="186" t="s">
        <v>102</v>
      </c>
      <c r="C11" s="186" t="s">
        <v>93</v>
      </c>
      <c r="D11" s="187" t="s">
        <v>94</v>
      </c>
      <c r="E11" s="188" t="s">
        <v>103</v>
      </c>
      <c r="F11" s="110">
        <v>38160.43</v>
      </c>
      <c r="G11" s="110">
        <v>38160.43</v>
      </c>
      <c r="H11" s="71"/>
      <c r="I11" s="71"/>
      <c r="J11" s="71"/>
      <c r="K11" s="54"/>
      <c r="L11" s="200"/>
    </row>
    <row r="12" ht="19.55" customHeight="1" spans="1:12">
      <c r="A12" s="186" t="s">
        <v>101</v>
      </c>
      <c r="B12" s="186" t="s">
        <v>102</v>
      </c>
      <c r="C12" s="186" t="s">
        <v>104</v>
      </c>
      <c r="D12" s="187" t="s">
        <v>94</v>
      </c>
      <c r="E12" s="188" t="s">
        <v>105</v>
      </c>
      <c r="F12" s="110">
        <v>17855.22</v>
      </c>
      <c r="G12" s="110">
        <v>17855.22</v>
      </c>
      <c r="H12" s="71"/>
      <c r="I12" s="71"/>
      <c r="J12" s="71"/>
      <c r="K12" s="54"/>
      <c r="L12" s="54"/>
    </row>
    <row r="13" ht="19.55" customHeight="1" spans="1:12">
      <c r="A13" s="186" t="s">
        <v>106</v>
      </c>
      <c r="B13" s="186" t="s">
        <v>107</v>
      </c>
      <c r="C13" s="186" t="s">
        <v>93</v>
      </c>
      <c r="D13" s="187" t="s">
        <v>94</v>
      </c>
      <c r="E13" s="188" t="s">
        <v>108</v>
      </c>
      <c r="F13" s="110">
        <v>85200.12</v>
      </c>
      <c r="G13" s="110">
        <v>85200.12</v>
      </c>
      <c r="H13" s="71"/>
      <c r="I13" s="71"/>
      <c r="J13" s="71"/>
      <c r="K13" s="54"/>
      <c r="L13" s="54"/>
    </row>
    <row r="14" ht="19.55" customHeight="1" spans="1:12">
      <c r="A14" s="190"/>
      <c r="B14" s="190"/>
      <c r="C14" s="191"/>
      <c r="D14" s="191"/>
      <c r="E14" s="192"/>
      <c r="F14" s="193"/>
      <c r="G14" s="193"/>
      <c r="H14" s="193"/>
      <c r="I14" s="74"/>
      <c r="J14" s="193"/>
      <c r="K14" s="54"/>
      <c r="L14" s="54"/>
    </row>
    <row r="15" ht="19.55" customHeight="1" spans="1:12">
      <c r="A15" s="190"/>
      <c r="B15" s="190"/>
      <c r="C15" s="190"/>
      <c r="D15" s="191"/>
      <c r="E15" s="192"/>
      <c r="F15" s="193"/>
      <c r="G15" s="193"/>
      <c r="H15" s="193"/>
      <c r="I15" s="193"/>
      <c r="J15" s="193"/>
      <c r="K15" s="54"/>
      <c r="L15" s="54"/>
    </row>
    <row r="16" ht="19.55" customHeight="1" spans="1:12">
      <c r="A16" s="190"/>
      <c r="B16" s="190"/>
      <c r="C16" s="190"/>
      <c r="D16" s="191"/>
      <c r="E16" s="194"/>
      <c r="F16" s="193"/>
      <c r="G16" s="193"/>
      <c r="H16" s="193"/>
      <c r="I16" s="193"/>
      <c r="J16" s="193"/>
      <c r="K16" s="54"/>
      <c r="L16" s="54"/>
    </row>
    <row r="17" ht="19.55" customHeight="1" spans="1:12">
      <c r="A17" s="190"/>
      <c r="B17" s="190"/>
      <c r="C17" s="190"/>
      <c r="D17" s="190"/>
      <c r="E17" s="194"/>
      <c r="F17" s="193"/>
      <c r="G17" s="193"/>
      <c r="H17" s="193"/>
      <c r="I17" s="193"/>
      <c r="J17" s="193"/>
      <c r="K17" s="54"/>
      <c r="L17" s="54"/>
    </row>
    <row r="18" ht="19.55" customHeight="1" spans="1:12">
      <c r="A18" s="190"/>
      <c r="B18" s="190"/>
      <c r="C18" s="190"/>
      <c r="D18" s="190"/>
      <c r="E18" s="194"/>
      <c r="F18" s="193"/>
      <c r="G18" s="193"/>
      <c r="H18" s="193"/>
      <c r="I18" s="193"/>
      <c r="J18" s="193"/>
      <c r="K18" s="54"/>
      <c r="L18" s="54"/>
    </row>
    <row r="19" ht="19.55" customHeight="1" spans="1:12">
      <c r="A19" s="195"/>
      <c r="B19" s="195"/>
      <c r="C19" s="195"/>
      <c r="D19" s="195"/>
      <c r="E19" s="195"/>
      <c r="F19" s="196"/>
      <c r="G19" s="193"/>
      <c r="H19" s="193"/>
      <c r="I19" s="193"/>
      <c r="J19" s="193"/>
      <c r="K19" s="54"/>
      <c r="L19" s="54"/>
    </row>
    <row r="20" ht="19.55" customHeight="1" spans="1:12">
      <c r="A20" s="197"/>
      <c r="B20" s="197"/>
      <c r="C20" s="197"/>
      <c r="D20" s="197"/>
      <c r="E20" s="197"/>
      <c r="F20" s="196"/>
      <c r="G20" s="193"/>
      <c r="H20" s="193"/>
      <c r="I20" s="193"/>
      <c r="J20" s="193"/>
      <c r="K20" s="54"/>
      <c r="L20" s="54"/>
    </row>
    <row r="21" ht="19.55" customHeight="1" spans="1:12">
      <c r="A21" s="112"/>
      <c r="B21" s="112"/>
      <c r="C21" s="112"/>
      <c r="D21" s="112"/>
      <c r="E21" s="112"/>
      <c r="F21" s="112"/>
      <c r="G21" s="113"/>
      <c r="H21" s="113"/>
      <c r="I21" s="113"/>
      <c r="J21" s="113"/>
      <c r="K21" s="53"/>
      <c r="L21" s="53"/>
    </row>
    <row r="22" ht="19.55" customHeight="1" spans="1:12">
      <c r="A22" s="113"/>
      <c r="B22" s="113"/>
      <c r="C22" s="113"/>
      <c r="D22" s="113"/>
      <c r="E22" s="113"/>
      <c r="F22" s="113"/>
      <c r="G22" s="113"/>
      <c r="H22" s="113"/>
      <c r="I22" s="113"/>
      <c r="J22" s="113"/>
      <c r="K22" s="53"/>
      <c r="L22" s="53"/>
    </row>
    <row r="23" ht="19.55" customHeight="1" spans="1:12">
      <c r="A23" s="113"/>
      <c r="B23" s="113"/>
      <c r="C23" s="113"/>
      <c r="D23" s="113"/>
      <c r="E23" s="113"/>
      <c r="F23" s="113"/>
      <c r="G23" s="113"/>
      <c r="H23" s="113"/>
      <c r="I23" s="113"/>
      <c r="J23" s="113"/>
      <c r="K23" s="53"/>
      <c r="L23" s="53"/>
    </row>
    <row r="24" ht="19.55" customHeight="1" spans="1:12">
      <c r="A24" s="113"/>
      <c r="B24" s="113"/>
      <c r="C24" s="113"/>
      <c r="D24" s="113"/>
      <c r="E24" s="113"/>
      <c r="F24" s="113"/>
      <c r="G24" s="113"/>
      <c r="H24" s="113"/>
      <c r="I24" s="113"/>
      <c r="J24" s="113"/>
      <c r="K24" s="53"/>
      <c r="L24" s="53"/>
    </row>
    <row r="25" ht="19.55" customHeight="1" spans="1:12">
      <c r="A25" s="113"/>
      <c r="B25" s="113"/>
      <c r="C25" s="113"/>
      <c r="D25" s="113"/>
      <c r="E25" s="113"/>
      <c r="F25" s="113"/>
      <c r="G25" s="113"/>
      <c r="H25" s="113"/>
      <c r="I25" s="113"/>
      <c r="J25" s="113"/>
      <c r="K25" s="53"/>
      <c r="L25" s="53"/>
    </row>
    <row r="26" ht="19.55" customHeight="1" spans="1:12">
      <c r="A26" s="113"/>
      <c r="B26" s="113"/>
      <c r="C26" s="113"/>
      <c r="D26" s="113"/>
      <c r="E26" s="113"/>
      <c r="F26" s="113"/>
      <c r="G26" s="113"/>
      <c r="H26" s="113"/>
      <c r="I26" s="113"/>
      <c r="J26" s="113"/>
      <c r="K26" s="53"/>
      <c r="L26" s="53"/>
    </row>
    <row r="27" ht="19.55" customHeight="1" spans="1:12">
      <c r="A27" s="113"/>
      <c r="B27" s="113"/>
      <c r="C27" s="113"/>
      <c r="D27" s="113"/>
      <c r="E27" s="113"/>
      <c r="F27" s="113"/>
      <c r="G27" s="113"/>
      <c r="H27" s="113"/>
      <c r="I27" s="113"/>
      <c r="J27" s="113"/>
      <c r="K27" s="53"/>
      <c r="L27" s="53"/>
    </row>
    <row r="28" ht="19.55" customHeight="1" spans="1:12">
      <c r="A28" s="113"/>
      <c r="B28" s="113"/>
      <c r="C28" s="113"/>
      <c r="D28" s="113"/>
      <c r="E28" s="113"/>
      <c r="F28" s="113"/>
      <c r="G28" s="113"/>
      <c r="H28" s="113"/>
      <c r="I28" s="113"/>
      <c r="J28" s="113"/>
      <c r="K28" s="53"/>
      <c r="L28" s="53"/>
    </row>
    <row r="29" ht="19.55" customHeight="1" spans="1:12">
      <c r="A29" s="113"/>
      <c r="B29" s="113"/>
      <c r="C29" s="113"/>
      <c r="D29" s="113"/>
      <c r="E29" s="113"/>
      <c r="F29" s="113"/>
      <c r="G29" s="113"/>
      <c r="H29" s="113"/>
      <c r="I29" s="113"/>
      <c r="J29" s="113"/>
      <c r="K29" s="53"/>
      <c r="L29" s="53"/>
    </row>
  </sheetData>
  <mergeCells count="10">
    <mergeCell ref="A2:J2"/>
    <mergeCell ref="A4:E4"/>
    <mergeCell ref="A5:C5"/>
    <mergeCell ref="D5:D6"/>
    <mergeCell ref="E5:E6"/>
    <mergeCell ref="F4:F6"/>
    <mergeCell ref="G4:G6"/>
    <mergeCell ref="H4:H6"/>
    <mergeCell ref="I4:I6"/>
    <mergeCell ref="J4:J6"/>
  </mergeCells>
  <printOptions horizontalCentered="1"/>
  <pageMargins left="0.393700787401575" right="0.393700787401575" top="0.78740157480315" bottom="0.393700787401575" header="0" footer="0"/>
  <pageSetup paperSize="9" orientation="landscape" errors="blank"/>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40"/>
  <sheetViews>
    <sheetView showGridLines="0" showZeros="0" topLeftCell="A7" workbookViewId="0">
      <selection activeCell="E27" sqref="E27"/>
    </sheetView>
  </sheetViews>
  <sheetFormatPr defaultColWidth="9.16666666666667" defaultRowHeight="20.25" customHeight="1"/>
  <cols>
    <col min="1" max="1" width="31.5" customWidth="1"/>
    <col min="2" max="2" width="24.8333333333333" customWidth="1"/>
    <col min="3" max="3" width="31.5" customWidth="1"/>
    <col min="4" max="4" width="24.1666666666667" customWidth="1"/>
    <col min="5" max="8" width="19.8333333333333" customWidth="1"/>
    <col min="9" max="34" width="8.66666666666667" customWidth="1"/>
    <col min="35" max="35" width="8.33333333333333" customWidth="1"/>
    <col min="39" max="41" width="8.33333333333333" customWidth="1"/>
    <col min="42" max="253" width="10.6666666666667" customWidth="1"/>
  </cols>
  <sheetData>
    <row r="1" ht="16.35" customHeight="1" spans="1:34">
      <c r="A1" s="134"/>
      <c r="B1" s="134"/>
      <c r="C1" s="134"/>
      <c r="D1" s="134"/>
      <c r="E1" s="134"/>
      <c r="F1" s="134"/>
      <c r="G1" s="134"/>
      <c r="H1" s="23" t="s">
        <v>116</v>
      </c>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row>
    <row r="2" customHeight="1" spans="1:34">
      <c r="A2" s="20" t="s">
        <v>117</v>
      </c>
      <c r="B2" s="20"/>
      <c r="C2" s="20"/>
      <c r="D2" s="20"/>
      <c r="E2" s="20"/>
      <c r="F2" s="20"/>
      <c r="G2" s="20"/>
      <c r="H2" s="20"/>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customHeight="1" spans="1:34">
      <c r="A3" s="135" t="s">
        <v>5</v>
      </c>
      <c r="B3" s="136"/>
      <c r="C3" s="56"/>
      <c r="D3" s="56"/>
      <c r="E3" s="56"/>
      <c r="F3" s="56"/>
      <c r="G3" s="56"/>
      <c r="H3" s="23" t="s">
        <v>6</v>
      </c>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row>
    <row r="4" customHeight="1" spans="1:34">
      <c r="A4" s="137" t="s">
        <v>7</v>
      </c>
      <c r="B4" s="138"/>
      <c r="C4" s="137" t="s">
        <v>8</v>
      </c>
      <c r="D4" s="139"/>
      <c r="E4" s="139"/>
      <c r="F4" s="139"/>
      <c r="G4" s="139"/>
      <c r="H4" s="138"/>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row>
    <row r="5" ht="34.5" customHeight="1" spans="1:34">
      <c r="A5" s="140" t="s">
        <v>9</v>
      </c>
      <c r="B5" s="141" t="s">
        <v>10</v>
      </c>
      <c r="C5" s="140" t="s">
        <v>9</v>
      </c>
      <c r="D5" s="141" t="s">
        <v>62</v>
      </c>
      <c r="E5" s="141" t="s">
        <v>118</v>
      </c>
      <c r="F5" s="142" t="s">
        <v>119</v>
      </c>
      <c r="G5" s="141" t="s">
        <v>120</v>
      </c>
      <c r="H5" s="143" t="s">
        <v>121</v>
      </c>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row>
    <row r="6" customHeight="1" spans="1:34">
      <c r="A6" s="144" t="s">
        <v>122</v>
      </c>
      <c r="B6" s="145">
        <f>SUM(B7:B9)</f>
        <v>1214901.79</v>
      </c>
      <c r="C6" s="146" t="s">
        <v>123</v>
      </c>
      <c r="D6" s="147">
        <f>SUM(E6,F6,G6,H6)</f>
        <v>1214901.79</v>
      </c>
      <c r="E6" s="147">
        <f>SUM(E7:E36)</f>
        <v>1214901.79</v>
      </c>
      <c r="F6" s="147">
        <f>SUM(F7:F36)</f>
        <v>0</v>
      </c>
      <c r="G6" s="147">
        <f>SUM(G7:G36)</f>
        <v>0</v>
      </c>
      <c r="H6" s="147">
        <f>SUM(H7:H36)</f>
        <v>0</v>
      </c>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row>
    <row r="7" customHeight="1" spans="1:34">
      <c r="A7" s="144" t="s">
        <v>124</v>
      </c>
      <c r="B7" s="147">
        <v>1214901.79</v>
      </c>
      <c r="C7" s="146" t="s">
        <v>125</v>
      </c>
      <c r="D7" s="148">
        <v>942964.5</v>
      </c>
      <c r="E7" s="147">
        <v>942964.5</v>
      </c>
      <c r="F7" s="147" t="s">
        <v>126</v>
      </c>
      <c r="G7" s="149"/>
      <c r="H7" s="147"/>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row>
    <row r="8" customHeight="1" spans="1:34">
      <c r="A8" s="144" t="s">
        <v>127</v>
      </c>
      <c r="B8" s="150"/>
      <c r="C8" s="146" t="s">
        <v>128</v>
      </c>
      <c r="D8" s="148">
        <f t="shared" ref="D8:D28" si="0">SUM(E8:H8)</f>
        <v>0</v>
      </c>
      <c r="E8" s="150"/>
      <c r="F8" s="150" t="s">
        <v>129</v>
      </c>
      <c r="G8" s="149"/>
      <c r="H8" s="150"/>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row>
    <row r="9" customHeight="1" spans="1:34">
      <c r="A9" s="144" t="s">
        <v>130</v>
      </c>
      <c r="B9" s="151"/>
      <c r="C9" s="146" t="s">
        <v>131</v>
      </c>
      <c r="D9" s="148">
        <f t="shared" si="0"/>
        <v>0</v>
      </c>
      <c r="E9" s="150"/>
      <c r="F9" s="150" t="s">
        <v>132</v>
      </c>
      <c r="G9" s="149"/>
      <c r="H9" s="150"/>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row>
    <row r="10" customHeight="1" spans="1:34">
      <c r="A10" s="144" t="s">
        <v>133</v>
      </c>
      <c r="B10" s="152"/>
      <c r="C10" s="146" t="s">
        <v>134</v>
      </c>
      <c r="D10" s="148">
        <f t="shared" si="0"/>
        <v>0</v>
      </c>
      <c r="E10" s="150"/>
      <c r="F10" s="150" t="s">
        <v>135</v>
      </c>
      <c r="G10" s="149"/>
      <c r="H10" s="150"/>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row>
    <row r="11" customHeight="1" spans="1:34">
      <c r="A11" s="144" t="s">
        <v>124</v>
      </c>
      <c r="B11" s="150"/>
      <c r="C11" s="146" t="s">
        <v>136</v>
      </c>
      <c r="D11" s="148">
        <f t="shared" si="0"/>
        <v>0</v>
      </c>
      <c r="E11" s="150"/>
      <c r="F11" s="150" t="s">
        <v>137</v>
      </c>
      <c r="G11" s="149"/>
      <c r="H11" s="150"/>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row>
    <row r="12" customHeight="1" spans="1:34">
      <c r="A12" s="144" t="s">
        <v>127</v>
      </c>
      <c r="B12" s="150"/>
      <c r="C12" s="146" t="s">
        <v>138</v>
      </c>
      <c r="D12" s="148">
        <f t="shared" si="0"/>
        <v>0</v>
      </c>
      <c r="E12" s="150"/>
      <c r="F12" s="150" t="s">
        <v>139</v>
      </c>
      <c r="G12" s="149"/>
      <c r="H12" s="150"/>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row>
    <row r="13" customHeight="1" spans="1:34">
      <c r="A13" s="144" t="s">
        <v>130</v>
      </c>
      <c r="B13" s="150"/>
      <c r="C13" s="146" t="s">
        <v>140</v>
      </c>
      <c r="D13" s="148">
        <f t="shared" si="0"/>
        <v>0</v>
      </c>
      <c r="E13" s="150"/>
      <c r="F13" s="150" t="s">
        <v>141</v>
      </c>
      <c r="G13" s="149"/>
      <c r="H13" s="150"/>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row>
    <row r="14" customHeight="1" spans="1:34">
      <c r="A14" s="144" t="s">
        <v>142</v>
      </c>
      <c r="B14" s="151"/>
      <c r="C14" s="146" t="s">
        <v>143</v>
      </c>
      <c r="D14" s="148">
        <f t="shared" si="0"/>
        <v>130721.52</v>
      </c>
      <c r="E14" s="150">
        <v>130721.52</v>
      </c>
      <c r="F14" s="150" t="s">
        <v>144</v>
      </c>
      <c r="G14" s="149"/>
      <c r="H14" s="150"/>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row>
    <row r="15" customHeight="1" spans="1:34">
      <c r="A15" s="153"/>
      <c r="B15" s="154"/>
      <c r="C15" s="146" t="s">
        <v>145</v>
      </c>
      <c r="D15" s="148">
        <f t="shared" si="0"/>
        <v>0</v>
      </c>
      <c r="E15" s="150"/>
      <c r="F15" s="150" t="s">
        <v>146</v>
      </c>
      <c r="G15" s="149"/>
      <c r="H15" s="150"/>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row>
    <row r="16" customHeight="1" spans="1:34">
      <c r="A16" s="153"/>
      <c r="B16" s="151"/>
      <c r="C16" s="146" t="s">
        <v>147</v>
      </c>
      <c r="D16" s="148">
        <f t="shared" si="0"/>
        <v>56015.65</v>
      </c>
      <c r="E16" s="150">
        <v>56015.65</v>
      </c>
      <c r="F16" s="150" t="s">
        <v>148</v>
      </c>
      <c r="G16" s="149"/>
      <c r="H16" s="150"/>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row>
    <row r="17" customHeight="1" spans="1:34">
      <c r="A17" s="153"/>
      <c r="B17" s="151"/>
      <c r="C17" s="146" t="s">
        <v>149</v>
      </c>
      <c r="D17" s="148">
        <f t="shared" si="0"/>
        <v>0</v>
      </c>
      <c r="E17" s="150"/>
      <c r="F17" s="150" t="s">
        <v>150</v>
      </c>
      <c r="G17" s="149"/>
      <c r="H17" s="150"/>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row>
    <row r="18" customHeight="1" spans="1:34">
      <c r="A18" s="153"/>
      <c r="B18" s="151"/>
      <c r="C18" s="146" t="s">
        <v>151</v>
      </c>
      <c r="D18" s="148">
        <f t="shared" si="0"/>
        <v>0</v>
      </c>
      <c r="E18" s="150"/>
      <c r="F18" s="150" t="s">
        <v>152</v>
      </c>
      <c r="G18" s="149"/>
      <c r="H18" s="150"/>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row>
    <row r="19" customHeight="1" spans="1:34">
      <c r="A19" s="153"/>
      <c r="B19" s="151"/>
      <c r="C19" s="146" t="s">
        <v>153</v>
      </c>
      <c r="D19" s="148">
        <f t="shared" si="0"/>
        <v>0</v>
      </c>
      <c r="E19" s="150"/>
      <c r="F19" s="150" t="s">
        <v>154</v>
      </c>
      <c r="G19" s="149"/>
      <c r="H19" s="150"/>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row>
    <row r="20" customHeight="1" spans="1:34">
      <c r="A20" s="153"/>
      <c r="B20" s="151"/>
      <c r="C20" s="146" t="s">
        <v>155</v>
      </c>
      <c r="D20" s="148">
        <f t="shared" si="0"/>
        <v>0</v>
      </c>
      <c r="E20" s="150"/>
      <c r="F20" s="150" t="s">
        <v>156</v>
      </c>
      <c r="G20" s="149"/>
      <c r="H20" s="150"/>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row>
    <row r="21" customHeight="1" spans="1:34">
      <c r="A21" s="153"/>
      <c r="B21" s="151"/>
      <c r="C21" s="146" t="s">
        <v>157</v>
      </c>
      <c r="D21" s="148">
        <f t="shared" si="0"/>
        <v>0</v>
      </c>
      <c r="E21" s="150"/>
      <c r="F21" s="150" t="s">
        <v>158</v>
      </c>
      <c r="G21" s="149"/>
      <c r="H21" s="150"/>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row>
    <row r="22" customHeight="1" spans="1:34">
      <c r="A22" s="153"/>
      <c r="B22" s="151"/>
      <c r="C22" s="146" t="s">
        <v>159</v>
      </c>
      <c r="D22" s="148">
        <f t="shared" si="0"/>
        <v>0</v>
      </c>
      <c r="E22" s="150"/>
      <c r="F22" s="150" t="s">
        <v>160</v>
      </c>
      <c r="G22" s="149"/>
      <c r="H22" s="150"/>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row>
    <row r="23" customHeight="1" spans="1:34">
      <c r="A23" s="153"/>
      <c r="B23" s="151"/>
      <c r="C23" s="146" t="s">
        <v>161</v>
      </c>
      <c r="D23" s="148">
        <f t="shared" si="0"/>
        <v>0</v>
      </c>
      <c r="E23" s="150"/>
      <c r="F23" s="150" t="s">
        <v>162</v>
      </c>
      <c r="G23" s="149"/>
      <c r="H23" s="150"/>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row>
    <row r="24" customHeight="1" spans="1:34">
      <c r="A24" s="153"/>
      <c r="B24" s="151"/>
      <c r="C24" s="146" t="s">
        <v>163</v>
      </c>
      <c r="D24" s="148">
        <f t="shared" si="0"/>
        <v>0</v>
      </c>
      <c r="E24" s="150"/>
      <c r="F24" s="150" t="s">
        <v>164</v>
      </c>
      <c r="G24" s="149"/>
      <c r="H24" s="150"/>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row>
    <row r="25" customHeight="1" spans="1:34">
      <c r="A25" s="153"/>
      <c r="B25" s="151"/>
      <c r="C25" s="146" t="s">
        <v>165</v>
      </c>
      <c r="D25" s="148">
        <f t="shared" si="0"/>
        <v>0</v>
      </c>
      <c r="E25" s="150"/>
      <c r="F25" s="150" t="s">
        <v>166</v>
      </c>
      <c r="G25" s="149"/>
      <c r="H25" s="150"/>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row>
    <row r="26" customHeight="1" spans="1:34">
      <c r="A26" s="144"/>
      <c r="B26" s="151"/>
      <c r="C26" s="146" t="s">
        <v>167</v>
      </c>
      <c r="D26" s="148">
        <f t="shared" si="0"/>
        <v>85200.12</v>
      </c>
      <c r="E26" s="150">
        <v>85200.12</v>
      </c>
      <c r="F26" s="150" t="s">
        <v>168</v>
      </c>
      <c r="G26" s="149"/>
      <c r="H26" s="150"/>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row>
    <row r="27" customHeight="1" spans="1:34">
      <c r="A27" s="144"/>
      <c r="B27" s="151"/>
      <c r="C27" s="146" t="s">
        <v>169</v>
      </c>
      <c r="D27" s="148">
        <f t="shared" si="0"/>
        <v>0</v>
      </c>
      <c r="E27" s="150"/>
      <c r="F27" s="150" t="s">
        <v>170</v>
      </c>
      <c r="G27" s="149"/>
      <c r="H27" s="150"/>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row>
    <row r="28" customHeight="1" spans="1:34">
      <c r="A28" s="144"/>
      <c r="B28" s="151"/>
      <c r="C28" s="146" t="s">
        <v>171</v>
      </c>
      <c r="D28" s="148">
        <f t="shared" si="0"/>
        <v>0</v>
      </c>
      <c r="E28" s="150"/>
      <c r="F28" s="150" t="s">
        <v>172</v>
      </c>
      <c r="G28" s="149"/>
      <c r="H28" s="150"/>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row>
    <row r="29" customHeight="1" spans="1:34">
      <c r="A29" s="144"/>
      <c r="B29" s="151"/>
      <c r="C29" s="146" t="s">
        <v>173</v>
      </c>
      <c r="D29" s="148"/>
      <c r="E29" s="150"/>
      <c r="F29" s="150" t="s">
        <v>174</v>
      </c>
      <c r="G29" s="149"/>
      <c r="H29" s="150"/>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row>
    <row r="30" customHeight="1" spans="1:34">
      <c r="A30" s="144"/>
      <c r="B30" s="151"/>
      <c r="C30" s="146" t="s">
        <v>175</v>
      </c>
      <c r="D30" s="148">
        <f t="shared" ref="D30:D37" si="1">SUM(E30:H30)</f>
        <v>0</v>
      </c>
      <c r="E30" s="150"/>
      <c r="F30" s="150" t="s">
        <v>176</v>
      </c>
      <c r="G30" s="149"/>
      <c r="H30" s="150"/>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row>
    <row r="31" customHeight="1" spans="1:34">
      <c r="A31" s="144"/>
      <c r="B31" s="151"/>
      <c r="C31" s="146" t="s">
        <v>177</v>
      </c>
      <c r="D31" s="148">
        <f t="shared" si="1"/>
        <v>0</v>
      </c>
      <c r="E31" s="150"/>
      <c r="F31" s="150" t="s">
        <v>178</v>
      </c>
      <c r="G31" s="149"/>
      <c r="H31" s="150"/>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row>
    <row r="32" customHeight="1" spans="1:34">
      <c r="A32" s="144"/>
      <c r="B32" s="151"/>
      <c r="C32" s="146" t="s">
        <v>179</v>
      </c>
      <c r="D32" s="148">
        <f t="shared" si="1"/>
        <v>0</v>
      </c>
      <c r="E32" s="150"/>
      <c r="F32" s="150" t="s">
        <v>180</v>
      </c>
      <c r="G32" s="149"/>
      <c r="H32" s="150"/>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row>
    <row r="33" customHeight="1" spans="1:34">
      <c r="A33" s="144"/>
      <c r="B33" s="151"/>
      <c r="C33" s="146" t="s">
        <v>181</v>
      </c>
      <c r="D33" s="148">
        <f t="shared" si="1"/>
        <v>0</v>
      </c>
      <c r="E33" s="150"/>
      <c r="F33" s="150" t="s">
        <v>182</v>
      </c>
      <c r="G33" s="149"/>
      <c r="H33" s="150"/>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row>
    <row r="34" customHeight="1" spans="1:34">
      <c r="A34" s="144"/>
      <c r="B34" s="151"/>
      <c r="C34" s="146" t="s">
        <v>183</v>
      </c>
      <c r="D34" s="148">
        <f t="shared" si="1"/>
        <v>0</v>
      </c>
      <c r="E34" s="150"/>
      <c r="F34" s="150" t="s">
        <v>184</v>
      </c>
      <c r="G34" s="149"/>
      <c r="H34" s="150"/>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row>
    <row r="35" customHeight="1" spans="1:34">
      <c r="A35" s="144"/>
      <c r="B35" s="151"/>
      <c r="C35" s="146" t="s">
        <v>185</v>
      </c>
      <c r="D35" s="148">
        <f t="shared" si="1"/>
        <v>0</v>
      </c>
      <c r="E35" s="155"/>
      <c r="F35" s="155" t="s">
        <v>186</v>
      </c>
      <c r="G35" s="156"/>
      <c r="H35" s="155"/>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row>
    <row r="36" customHeight="1" spans="1:34">
      <c r="A36" s="157"/>
      <c r="B36" s="151"/>
      <c r="C36" s="158" t="s">
        <v>187</v>
      </c>
      <c r="D36" s="148">
        <f t="shared" si="1"/>
        <v>0</v>
      </c>
      <c r="E36" s="152"/>
      <c r="F36" s="152" t="s">
        <v>188</v>
      </c>
      <c r="G36" s="159"/>
      <c r="H36" s="160"/>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row>
    <row r="37" customHeight="1" spans="1:34">
      <c r="A37" s="144"/>
      <c r="B37" s="151"/>
      <c r="C37" s="161" t="s">
        <v>189</v>
      </c>
      <c r="D37" s="148">
        <f t="shared" si="1"/>
        <v>0</v>
      </c>
      <c r="E37" s="151"/>
      <c r="F37" s="151"/>
      <c r="G37" s="162"/>
      <c r="H37" s="16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row>
    <row r="38" customHeight="1" spans="1:34">
      <c r="A38" s="144"/>
      <c r="B38" s="164"/>
      <c r="C38" s="161"/>
      <c r="D38" s="148"/>
      <c r="E38" s="154"/>
      <c r="F38" s="154"/>
      <c r="G38" s="165"/>
      <c r="H38" s="166"/>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row>
    <row r="39" customHeight="1" spans="1:34">
      <c r="A39" s="157" t="s">
        <v>56</v>
      </c>
      <c r="B39" s="167">
        <f>SUM(B6,B10)</f>
        <v>1214901.79</v>
      </c>
      <c r="C39" s="158" t="s">
        <v>57</v>
      </c>
      <c r="D39" s="148">
        <f>SUM(E39:H39)</f>
        <v>1214901.79</v>
      </c>
      <c r="E39" s="155">
        <f>SUM(E7:E37)</f>
        <v>1214901.79</v>
      </c>
      <c r="F39" s="155">
        <f>SUM(F7:F37)</f>
        <v>0</v>
      </c>
      <c r="G39" s="168">
        <f>SUM(G7:G37)</f>
        <v>0</v>
      </c>
      <c r="H39" s="169">
        <f>SUM(H7:H37)</f>
        <v>0</v>
      </c>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row>
    <row r="40" customHeight="1" spans="1:34">
      <c r="A40" s="170"/>
      <c r="B40" s="171"/>
      <c r="C40" s="172"/>
      <c r="D40" s="172"/>
      <c r="E40" s="172"/>
      <c r="F40" s="172"/>
      <c r="G40" s="172"/>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row>
  </sheetData>
  <mergeCells count="3">
    <mergeCell ref="A2:H2"/>
    <mergeCell ref="A4:B4"/>
    <mergeCell ref="C4:H4"/>
  </mergeCells>
  <printOptions horizontalCentered="1"/>
  <pageMargins left="0.393700787401575" right="0.393700787401575" top="0.78740157480315" bottom="0.393700787401575" header="0" footer="0"/>
  <pageSetup paperSize="9" scale="90" orientation="landscape" errors="blank"/>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35"/>
  <sheetViews>
    <sheetView showGridLines="0" showZeros="0" topLeftCell="A5" workbookViewId="0">
      <selection activeCell="D16" sqref="D16"/>
    </sheetView>
  </sheetViews>
  <sheetFormatPr defaultColWidth="9.16666666666667" defaultRowHeight="12.75" customHeight="1"/>
  <cols>
    <col min="1" max="1" width="4.83333333333333" customWidth="1"/>
    <col min="2" max="2" width="8.66666666666667" customWidth="1"/>
    <col min="4" max="4" width="38" customWidth="1"/>
    <col min="5" max="5" width="13.1666666666667" customWidth="1"/>
    <col min="6" max="15" width="11.1666666666667" customWidth="1"/>
    <col min="16" max="23" width="9.5" customWidth="1"/>
    <col min="24" max="35" width="9.83333333333333" customWidth="1"/>
  </cols>
  <sheetData>
    <row r="1" ht="19.55" customHeight="1" spans="1:35">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9" t="s">
        <v>190</v>
      </c>
    </row>
    <row r="2" s="126" customFormat="1" ht="19.55" customHeight="1" spans="1:35">
      <c r="A2" s="20" t="s">
        <v>191</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ht="19.55" customHeight="1" spans="1:35">
      <c r="A3" s="83" t="s">
        <v>5</v>
      </c>
      <c r="B3" s="21"/>
      <c r="C3" s="21"/>
      <c r="D3" s="21"/>
      <c r="E3" s="17"/>
      <c r="F3" s="17"/>
      <c r="G3" s="17"/>
      <c r="H3" s="17"/>
      <c r="I3" s="17"/>
      <c r="J3" s="17"/>
      <c r="K3" s="17"/>
      <c r="L3" s="17"/>
      <c r="M3" s="17"/>
      <c r="N3" s="17"/>
      <c r="O3" s="17"/>
      <c r="P3" s="17"/>
      <c r="Q3" s="18"/>
      <c r="R3" s="18"/>
      <c r="S3" s="18"/>
      <c r="T3" s="18"/>
      <c r="U3" s="18"/>
      <c r="V3" s="18"/>
      <c r="W3" s="18"/>
      <c r="X3" s="18"/>
      <c r="Y3" s="18"/>
      <c r="Z3" s="18"/>
      <c r="AA3" s="18"/>
      <c r="AB3" s="18"/>
      <c r="AC3" s="18"/>
      <c r="AD3" s="18"/>
      <c r="AE3" s="18"/>
      <c r="AF3" s="18"/>
      <c r="AG3" s="18"/>
      <c r="AH3" s="18"/>
      <c r="AI3" s="19" t="s">
        <v>6</v>
      </c>
    </row>
    <row r="4" ht="19.55" customHeight="1" spans="1:35">
      <c r="A4" s="24" t="s">
        <v>61</v>
      </c>
      <c r="B4" s="25"/>
      <c r="C4" s="99"/>
      <c r="D4" s="26"/>
      <c r="E4" s="127" t="s">
        <v>87</v>
      </c>
      <c r="F4" s="121" t="s">
        <v>192</v>
      </c>
      <c r="G4" s="128"/>
      <c r="H4" s="128"/>
      <c r="I4" s="128"/>
      <c r="J4" s="128"/>
      <c r="K4" s="128"/>
      <c r="L4" s="128"/>
      <c r="M4" s="128"/>
      <c r="N4" s="128"/>
      <c r="O4" s="122"/>
      <c r="P4" s="121" t="s">
        <v>193</v>
      </c>
      <c r="Q4" s="128"/>
      <c r="R4" s="128"/>
      <c r="S4" s="128"/>
      <c r="T4" s="128"/>
      <c r="U4" s="128"/>
      <c r="V4" s="128"/>
      <c r="W4" s="128"/>
      <c r="X4" s="128"/>
      <c r="Y4" s="122"/>
      <c r="Z4" s="121" t="s">
        <v>194</v>
      </c>
      <c r="AA4" s="128"/>
      <c r="AB4" s="128"/>
      <c r="AC4" s="128"/>
      <c r="AD4" s="128"/>
      <c r="AE4" s="128"/>
      <c r="AF4" s="128"/>
      <c r="AG4" s="128"/>
      <c r="AH4" s="128"/>
      <c r="AI4" s="122"/>
    </row>
    <row r="5" ht="21" customHeight="1" spans="1:35">
      <c r="A5" s="24" t="s">
        <v>70</v>
      </c>
      <c r="B5" s="25"/>
      <c r="C5" s="106" t="s">
        <v>71</v>
      </c>
      <c r="D5" s="129" t="s">
        <v>72</v>
      </c>
      <c r="E5" s="59"/>
      <c r="F5" s="106" t="s">
        <v>62</v>
      </c>
      <c r="G5" s="106" t="s">
        <v>195</v>
      </c>
      <c r="H5" s="106"/>
      <c r="I5" s="106"/>
      <c r="J5" s="106" t="s">
        <v>196</v>
      </c>
      <c r="K5" s="106"/>
      <c r="L5" s="106"/>
      <c r="M5" s="106" t="s">
        <v>197</v>
      </c>
      <c r="N5" s="106"/>
      <c r="O5" s="106"/>
      <c r="P5" s="106" t="s">
        <v>62</v>
      </c>
      <c r="Q5" s="106" t="s">
        <v>195</v>
      </c>
      <c r="R5" s="106"/>
      <c r="S5" s="106"/>
      <c r="T5" s="106" t="s">
        <v>196</v>
      </c>
      <c r="U5" s="106"/>
      <c r="V5" s="106"/>
      <c r="W5" s="106" t="s">
        <v>197</v>
      </c>
      <c r="X5" s="106"/>
      <c r="Y5" s="106"/>
      <c r="Z5" s="106" t="s">
        <v>62</v>
      </c>
      <c r="AA5" s="106" t="s">
        <v>195</v>
      </c>
      <c r="AB5" s="106"/>
      <c r="AC5" s="106"/>
      <c r="AD5" s="106" t="s">
        <v>196</v>
      </c>
      <c r="AE5" s="106"/>
      <c r="AF5" s="106"/>
      <c r="AG5" s="106" t="s">
        <v>197</v>
      </c>
      <c r="AH5" s="106"/>
      <c r="AI5" s="106"/>
    </row>
    <row r="6" ht="30.75" customHeight="1" spans="1:35">
      <c r="A6" s="33" t="s">
        <v>82</v>
      </c>
      <c r="B6" s="130" t="s">
        <v>83</v>
      </c>
      <c r="C6" s="106"/>
      <c r="D6" s="131"/>
      <c r="E6" s="36"/>
      <c r="F6" s="108"/>
      <c r="G6" s="108" t="s">
        <v>77</v>
      </c>
      <c r="H6" s="108" t="s">
        <v>111</v>
      </c>
      <c r="I6" s="108" t="s">
        <v>112</v>
      </c>
      <c r="J6" s="108" t="s">
        <v>77</v>
      </c>
      <c r="K6" s="108" t="s">
        <v>111</v>
      </c>
      <c r="L6" s="108" t="s">
        <v>112</v>
      </c>
      <c r="M6" s="108" t="s">
        <v>77</v>
      </c>
      <c r="N6" s="108" t="s">
        <v>111</v>
      </c>
      <c r="O6" s="108" t="s">
        <v>112</v>
      </c>
      <c r="P6" s="108"/>
      <c r="Q6" s="108" t="s">
        <v>77</v>
      </c>
      <c r="R6" s="108" t="s">
        <v>111</v>
      </c>
      <c r="S6" s="108" t="s">
        <v>112</v>
      </c>
      <c r="T6" s="108" t="s">
        <v>77</v>
      </c>
      <c r="U6" s="108" t="s">
        <v>111</v>
      </c>
      <c r="V6" s="108" t="s">
        <v>112</v>
      </c>
      <c r="W6" s="108" t="s">
        <v>77</v>
      </c>
      <c r="X6" s="108" t="s">
        <v>111</v>
      </c>
      <c r="Y6" s="108" t="s">
        <v>112</v>
      </c>
      <c r="Z6" s="108"/>
      <c r="AA6" s="108" t="s">
        <v>77</v>
      </c>
      <c r="AB6" s="108" t="s">
        <v>111</v>
      </c>
      <c r="AC6" s="108" t="s">
        <v>112</v>
      </c>
      <c r="AD6" s="108" t="s">
        <v>77</v>
      </c>
      <c r="AE6" s="108" t="s">
        <v>111</v>
      </c>
      <c r="AF6" s="108" t="s">
        <v>112</v>
      </c>
      <c r="AG6" s="108" t="s">
        <v>77</v>
      </c>
      <c r="AH6" s="108" t="s">
        <v>111</v>
      </c>
      <c r="AI6" s="108" t="s">
        <v>112</v>
      </c>
    </row>
    <row r="7" ht="19.55" customHeight="1" spans="1:35">
      <c r="A7" s="95"/>
      <c r="B7" s="95"/>
      <c r="C7" s="95" t="s">
        <v>90</v>
      </c>
      <c r="D7" s="96" t="s">
        <v>60</v>
      </c>
      <c r="E7" s="109">
        <f>SUM(E8+E12+E21+E23)</f>
        <v>1214901.79</v>
      </c>
      <c r="F7" s="109">
        <f>SUM(F8+F12+F21+F23)</f>
        <v>1214901.79</v>
      </c>
      <c r="G7" s="109">
        <f>SUM(G8+G12+G21+G23)</f>
        <v>1214901.79</v>
      </c>
      <c r="H7" s="109">
        <f>SUM(H8+H12+H21)</f>
        <v>1014901.79</v>
      </c>
      <c r="I7" s="109">
        <f>SUM(I23)</f>
        <v>200000</v>
      </c>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row>
    <row r="8" ht="19.55" customHeight="1" spans="1:35">
      <c r="A8" s="95" t="s">
        <v>198</v>
      </c>
      <c r="B8" s="95"/>
      <c r="C8" s="95"/>
      <c r="D8" s="96" t="s">
        <v>199</v>
      </c>
      <c r="E8" s="109">
        <f>SUM(F8)</f>
        <v>819101.79</v>
      </c>
      <c r="F8" s="109">
        <f>SUM(G8)</f>
        <v>819101.79</v>
      </c>
      <c r="G8" s="109">
        <f>SUM(H8)</f>
        <v>819101.79</v>
      </c>
      <c r="H8" s="109">
        <f>SUM(H9:H11)</f>
        <v>819101.79</v>
      </c>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row>
    <row r="9" ht="28" customHeight="1" spans="1:35">
      <c r="A9" s="95" t="s">
        <v>200</v>
      </c>
      <c r="B9" s="95" t="s">
        <v>93</v>
      </c>
      <c r="C9" s="95" t="s">
        <v>94</v>
      </c>
      <c r="D9" s="96" t="s">
        <v>201</v>
      </c>
      <c r="E9" s="109">
        <v>538401</v>
      </c>
      <c r="F9" s="109">
        <v>538401</v>
      </c>
      <c r="G9" s="109">
        <v>538401</v>
      </c>
      <c r="H9" s="109">
        <v>538401</v>
      </c>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row>
    <row r="10" ht="28" customHeight="1" spans="1:35">
      <c r="A10" s="95" t="s">
        <v>200</v>
      </c>
      <c r="B10" s="95" t="s">
        <v>107</v>
      </c>
      <c r="C10" s="95" t="s">
        <v>94</v>
      </c>
      <c r="D10" s="96" t="s">
        <v>202</v>
      </c>
      <c r="E10" s="109">
        <v>195500.67</v>
      </c>
      <c r="F10" s="109">
        <v>195500.67</v>
      </c>
      <c r="G10" s="109">
        <v>195500.67</v>
      </c>
      <c r="H10" s="109">
        <v>195500.67</v>
      </c>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row>
    <row r="11" ht="27" customHeight="1" spans="1:35">
      <c r="A11" s="95" t="s">
        <v>200</v>
      </c>
      <c r="B11" s="95" t="s">
        <v>104</v>
      </c>
      <c r="C11" s="95" t="s">
        <v>94</v>
      </c>
      <c r="D11" s="96" t="s">
        <v>203</v>
      </c>
      <c r="E11" s="109">
        <v>85200.12</v>
      </c>
      <c r="F11" s="109">
        <v>85200.12</v>
      </c>
      <c r="G11" s="109">
        <v>85200.12</v>
      </c>
      <c r="H11" s="109">
        <v>85200.12</v>
      </c>
      <c r="I11" s="109"/>
      <c r="J11" s="109"/>
      <c r="K11" s="109"/>
      <c r="L11" s="109"/>
      <c r="M11" s="109"/>
      <c r="N11" s="109"/>
      <c r="O11" s="109"/>
      <c r="P11" s="109"/>
      <c r="Q11" s="109"/>
      <c r="R11" s="109"/>
      <c r="S11" s="109"/>
      <c r="T11" s="109"/>
      <c r="U11" s="110"/>
      <c r="V11" s="109"/>
      <c r="W11" s="109"/>
      <c r="X11" s="109"/>
      <c r="Y11" s="109"/>
      <c r="Z11" s="109"/>
      <c r="AA11" s="109"/>
      <c r="AB11" s="109"/>
      <c r="AC11" s="109"/>
      <c r="AD11" s="109"/>
      <c r="AE11" s="109"/>
      <c r="AF11" s="109"/>
      <c r="AG11" s="109"/>
      <c r="AH11" s="109"/>
      <c r="AI11" s="109"/>
    </row>
    <row r="12" ht="19.55" customHeight="1" spans="1:35">
      <c r="A12" s="95" t="s">
        <v>204</v>
      </c>
      <c r="B12" s="95"/>
      <c r="C12" s="95"/>
      <c r="D12" s="96" t="s">
        <v>205</v>
      </c>
      <c r="E12" s="109">
        <f>SUM(E13:E20)</f>
        <v>190000</v>
      </c>
      <c r="F12" s="109">
        <f>SUM(F13:F20)</f>
        <v>190000</v>
      </c>
      <c r="G12" s="109">
        <f>SUM(G13:G20)</f>
        <v>190000</v>
      </c>
      <c r="H12" s="109">
        <f>SUM(H13:H20)</f>
        <v>190000</v>
      </c>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row>
    <row r="13" ht="25.3" customHeight="1" spans="1:35">
      <c r="A13" s="95" t="s">
        <v>206</v>
      </c>
      <c r="B13" s="95" t="s">
        <v>93</v>
      </c>
      <c r="C13" s="95" t="s">
        <v>94</v>
      </c>
      <c r="D13" s="96" t="s">
        <v>207</v>
      </c>
      <c r="E13" s="109">
        <v>63000</v>
      </c>
      <c r="F13" s="109">
        <v>63000</v>
      </c>
      <c r="G13" s="109">
        <v>63000</v>
      </c>
      <c r="H13" s="109">
        <v>63000</v>
      </c>
      <c r="I13" s="109"/>
      <c r="J13" s="109"/>
      <c r="K13" s="109"/>
      <c r="L13" s="109"/>
      <c r="M13" s="109"/>
      <c r="N13" s="109"/>
      <c r="O13" s="109"/>
      <c r="P13" s="109"/>
      <c r="Q13" s="109"/>
      <c r="R13" s="110"/>
      <c r="S13" s="109"/>
      <c r="T13" s="109"/>
      <c r="U13" s="109"/>
      <c r="V13" s="109"/>
      <c r="W13" s="109"/>
      <c r="X13" s="110"/>
      <c r="Y13" s="109"/>
      <c r="Z13" s="109"/>
      <c r="AA13" s="109"/>
      <c r="AB13" s="109"/>
      <c r="AC13" s="109"/>
      <c r="AD13" s="109"/>
      <c r="AE13" s="109"/>
      <c r="AF13" s="109"/>
      <c r="AG13" s="109"/>
      <c r="AH13" s="109"/>
      <c r="AI13" s="109"/>
    </row>
    <row r="14" ht="19.55" customHeight="1" spans="1:35">
      <c r="A14" s="95"/>
      <c r="B14" s="95"/>
      <c r="C14" s="95"/>
      <c r="D14" s="96" t="s">
        <v>208</v>
      </c>
      <c r="E14" s="109">
        <v>800</v>
      </c>
      <c r="F14" s="109">
        <v>800</v>
      </c>
      <c r="G14" s="109">
        <v>800</v>
      </c>
      <c r="H14" s="109">
        <v>800</v>
      </c>
      <c r="I14" s="109"/>
      <c r="J14" s="109"/>
      <c r="K14" s="109"/>
      <c r="L14" s="109"/>
      <c r="M14" s="109"/>
      <c r="N14" s="109"/>
      <c r="O14" s="109"/>
      <c r="P14" s="109"/>
      <c r="Q14" s="109"/>
      <c r="R14" s="110"/>
      <c r="S14" s="109"/>
      <c r="T14" s="109"/>
      <c r="U14" s="109"/>
      <c r="V14" s="109"/>
      <c r="W14" s="109"/>
      <c r="X14" s="110"/>
      <c r="Y14" s="109"/>
      <c r="Z14" s="109"/>
      <c r="AA14" s="109"/>
      <c r="AB14" s="109"/>
      <c r="AC14" s="109"/>
      <c r="AD14" s="109"/>
      <c r="AE14" s="109"/>
      <c r="AF14" s="109"/>
      <c r="AG14" s="109"/>
      <c r="AH14" s="109"/>
      <c r="AI14" s="109"/>
    </row>
    <row r="15" ht="19.55" customHeight="1" spans="1:35">
      <c r="A15" s="95"/>
      <c r="B15" s="95"/>
      <c r="C15" s="95"/>
      <c r="D15" s="96" t="s">
        <v>209</v>
      </c>
      <c r="E15" s="109">
        <v>4000</v>
      </c>
      <c r="F15" s="109">
        <v>4000</v>
      </c>
      <c r="G15" s="109">
        <v>4000</v>
      </c>
      <c r="H15" s="109">
        <v>4000</v>
      </c>
      <c r="I15" s="109"/>
      <c r="J15" s="109"/>
      <c r="K15" s="109"/>
      <c r="L15" s="109"/>
      <c r="M15" s="109"/>
      <c r="N15" s="109"/>
      <c r="O15" s="109"/>
      <c r="P15" s="109"/>
      <c r="Q15" s="109"/>
      <c r="R15" s="110"/>
      <c r="S15" s="109"/>
      <c r="T15" s="109"/>
      <c r="U15" s="109"/>
      <c r="V15" s="109"/>
      <c r="W15" s="109"/>
      <c r="X15" s="110"/>
      <c r="Y15" s="109"/>
      <c r="Z15" s="109"/>
      <c r="AA15" s="109"/>
      <c r="AB15" s="109"/>
      <c r="AC15" s="109"/>
      <c r="AD15" s="109"/>
      <c r="AE15" s="109"/>
      <c r="AF15" s="109"/>
      <c r="AG15" s="109"/>
      <c r="AH15" s="109"/>
      <c r="AI15" s="109"/>
    </row>
    <row r="16" ht="19.55" customHeight="1" spans="1:35">
      <c r="A16" s="95"/>
      <c r="B16" s="95"/>
      <c r="C16" s="95"/>
      <c r="D16" s="96" t="s">
        <v>210</v>
      </c>
      <c r="E16" s="109">
        <v>8700</v>
      </c>
      <c r="F16" s="109">
        <v>8700</v>
      </c>
      <c r="G16" s="109">
        <v>8700</v>
      </c>
      <c r="H16" s="109">
        <v>8700</v>
      </c>
      <c r="I16" s="109"/>
      <c r="J16" s="109"/>
      <c r="K16" s="109"/>
      <c r="L16" s="109"/>
      <c r="M16" s="109"/>
      <c r="N16" s="109"/>
      <c r="O16" s="109"/>
      <c r="P16" s="109"/>
      <c r="Q16" s="109"/>
      <c r="R16" s="110"/>
      <c r="S16" s="109"/>
      <c r="T16" s="109"/>
      <c r="U16" s="109"/>
      <c r="V16" s="109"/>
      <c r="W16" s="109"/>
      <c r="X16" s="110"/>
      <c r="Y16" s="109"/>
      <c r="Z16" s="109"/>
      <c r="AA16" s="109"/>
      <c r="AB16" s="109"/>
      <c r="AC16" s="109"/>
      <c r="AD16" s="109"/>
      <c r="AE16" s="109"/>
      <c r="AF16" s="109"/>
      <c r="AG16" s="109"/>
      <c r="AH16" s="109"/>
      <c r="AI16" s="109"/>
    </row>
    <row r="17" ht="19.55" customHeight="1" spans="1:35">
      <c r="A17" s="95"/>
      <c r="B17" s="95"/>
      <c r="C17" s="95"/>
      <c r="D17" s="96" t="s">
        <v>211</v>
      </c>
      <c r="E17" s="109">
        <v>45000</v>
      </c>
      <c r="F17" s="109">
        <v>45000</v>
      </c>
      <c r="G17" s="109">
        <v>45000</v>
      </c>
      <c r="H17" s="109">
        <v>45000</v>
      </c>
      <c r="I17" s="109"/>
      <c r="J17" s="109"/>
      <c r="K17" s="109"/>
      <c r="L17" s="109"/>
      <c r="M17" s="109"/>
      <c r="N17" s="109"/>
      <c r="O17" s="109"/>
      <c r="P17" s="109"/>
      <c r="Q17" s="109"/>
      <c r="R17" s="110"/>
      <c r="S17" s="109"/>
      <c r="T17" s="109"/>
      <c r="U17" s="109"/>
      <c r="V17" s="109"/>
      <c r="W17" s="109"/>
      <c r="X17" s="110"/>
      <c r="Y17" s="109"/>
      <c r="Z17" s="109"/>
      <c r="AA17" s="109"/>
      <c r="AB17" s="109"/>
      <c r="AC17" s="109"/>
      <c r="AD17" s="109"/>
      <c r="AE17" s="109"/>
      <c r="AF17" s="109"/>
      <c r="AG17" s="109"/>
      <c r="AH17" s="109"/>
      <c r="AI17" s="109"/>
    </row>
    <row r="18" ht="24.15" customHeight="1" spans="1:35">
      <c r="A18" s="95" t="s">
        <v>206</v>
      </c>
      <c r="B18" s="95" t="s">
        <v>104</v>
      </c>
      <c r="C18" s="95" t="s">
        <v>94</v>
      </c>
      <c r="D18" s="96" t="s">
        <v>212</v>
      </c>
      <c r="E18" s="110">
        <v>20000</v>
      </c>
      <c r="F18" s="110">
        <v>20000</v>
      </c>
      <c r="G18" s="110">
        <v>20000</v>
      </c>
      <c r="H18" s="110">
        <v>20000</v>
      </c>
      <c r="I18" s="110"/>
      <c r="J18" s="110"/>
      <c r="K18" s="110"/>
      <c r="L18" s="110"/>
      <c r="M18" s="110"/>
      <c r="N18" s="110"/>
      <c r="O18" s="110"/>
      <c r="P18" s="110"/>
      <c r="Q18" s="109"/>
      <c r="R18" s="109"/>
      <c r="S18" s="110"/>
      <c r="T18" s="109"/>
      <c r="U18" s="109"/>
      <c r="V18" s="109"/>
      <c r="W18" s="109"/>
      <c r="X18" s="110"/>
      <c r="Y18" s="109"/>
      <c r="Z18" s="109"/>
      <c r="AA18" s="109"/>
      <c r="AB18" s="109"/>
      <c r="AC18" s="109"/>
      <c r="AD18" s="109"/>
      <c r="AE18" s="109"/>
      <c r="AF18" s="109"/>
      <c r="AG18" s="109"/>
      <c r="AH18" s="109"/>
      <c r="AI18" s="109"/>
    </row>
    <row r="19" ht="22" customHeight="1" spans="1:35">
      <c r="A19" s="95" t="s">
        <v>206</v>
      </c>
      <c r="B19" s="95" t="s">
        <v>99</v>
      </c>
      <c r="C19" s="95" t="s">
        <v>94</v>
      </c>
      <c r="D19" s="96" t="s">
        <v>213</v>
      </c>
      <c r="E19" s="110">
        <v>1000</v>
      </c>
      <c r="F19" s="110">
        <v>1000</v>
      </c>
      <c r="G19" s="110">
        <v>1000</v>
      </c>
      <c r="H19" s="110">
        <v>1000</v>
      </c>
      <c r="I19" s="110"/>
      <c r="J19" s="110"/>
      <c r="K19" s="110"/>
      <c r="L19" s="110"/>
      <c r="M19" s="110"/>
      <c r="N19" s="110"/>
      <c r="O19" s="110"/>
      <c r="P19" s="110"/>
      <c r="Q19" s="110"/>
      <c r="R19" s="109"/>
      <c r="S19" s="110"/>
      <c r="T19" s="109"/>
      <c r="U19" s="109"/>
      <c r="V19" s="109"/>
      <c r="W19" s="109"/>
      <c r="X19" s="109"/>
      <c r="Y19" s="109"/>
      <c r="Z19" s="109"/>
      <c r="AA19" s="109"/>
      <c r="AB19" s="109"/>
      <c r="AC19" s="109"/>
      <c r="AD19" s="109"/>
      <c r="AE19" s="109"/>
      <c r="AF19" s="109"/>
      <c r="AG19" s="109"/>
      <c r="AH19" s="109"/>
      <c r="AI19" s="109"/>
    </row>
    <row r="20" ht="22.8" customHeight="1" spans="1:35">
      <c r="A20" s="95" t="s">
        <v>206</v>
      </c>
      <c r="B20" s="95" t="s">
        <v>214</v>
      </c>
      <c r="C20" s="95" t="s">
        <v>94</v>
      </c>
      <c r="D20" s="96" t="s">
        <v>215</v>
      </c>
      <c r="E20" s="110">
        <v>47500</v>
      </c>
      <c r="F20" s="110">
        <v>47500</v>
      </c>
      <c r="G20" s="110">
        <v>47500</v>
      </c>
      <c r="H20" s="110">
        <v>47500</v>
      </c>
      <c r="I20" s="110"/>
      <c r="J20" s="110"/>
      <c r="K20" s="110"/>
      <c r="L20" s="110"/>
      <c r="M20" s="110"/>
      <c r="N20" s="110"/>
      <c r="O20" s="110"/>
      <c r="P20" s="110"/>
      <c r="Q20" s="110"/>
      <c r="R20" s="109"/>
      <c r="S20" s="109"/>
      <c r="T20" s="109"/>
      <c r="U20" s="110"/>
      <c r="V20" s="109"/>
      <c r="W20" s="109"/>
      <c r="X20" s="109"/>
      <c r="Y20" s="109"/>
      <c r="Z20" s="109"/>
      <c r="AA20" s="109"/>
      <c r="AB20" s="109"/>
      <c r="AC20" s="109"/>
      <c r="AD20" s="109"/>
      <c r="AE20" s="109"/>
      <c r="AF20" s="109"/>
      <c r="AG20" s="109"/>
      <c r="AH20" s="109"/>
      <c r="AI20" s="109"/>
    </row>
    <row r="21" ht="19.55" customHeight="1" spans="1:35">
      <c r="A21" s="95" t="s">
        <v>216</v>
      </c>
      <c r="B21" s="95"/>
      <c r="C21" s="96"/>
      <c r="D21" s="96" t="s">
        <v>217</v>
      </c>
      <c r="E21" s="110">
        <f>SUM(E22)</f>
        <v>5800</v>
      </c>
      <c r="F21" s="110">
        <f>SUM(F22)</f>
        <v>5800</v>
      </c>
      <c r="G21" s="110">
        <f>SUM(G22)</f>
        <v>5800</v>
      </c>
      <c r="H21" s="110">
        <f>SUM(H22)</f>
        <v>5800</v>
      </c>
      <c r="I21" s="110"/>
      <c r="J21" s="110"/>
      <c r="K21" s="110"/>
      <c r="L21" s="110"/>
      <c r="M21" s="110"/>
      <c r="N21" s="110"/>
      <c r="O21" s="110"/>
      <c r="P21" s="110"/>
      <c r="Q21" s="110"/>
      <c r="R21" s="110"/>
      <c r="S21" s="109"/>
      <c r="T21" s="110"/>
      <c r="U21" s="110"/>
      <c r="V21" s="110"/>
      <c r="W21" s="110"/>
      <c r="X21" s="110"/>
      <c r="Y21" s="110"/>
      <c r="Z21" s="110"/>
      <c r="AA21" s="110"/>
      <c r="AB21" s="110"/>
      <c r="AC21" s="110"/>
      <c r="AD21" s="110"/>
      <c r="AE21" s="110"/>
      <c r="AF21" s="110"/>
      <c r="AG21" s="110"/>
      <c r="AH21" s="110"/>
      <c r="AI21" s="110"/>
    </row>
    <row r="22" ht="24.15" customHeight="1" spans="1:35">
      <c r="A22" s="95" t="s">
        <v>218</v>
      </c>
      <c r="B22" s="95" t="s">
        <v>93</v>
      </c>
      <c r="C22" s="96" t="s">
        <v>94</v>
      </c>
      <c r="D22" s="96" t="s">
        <v>219</v>
      </c>
      <c r="E22" s="111">
        <f>SUM(F22)</f>
        <v>5800</v>
      </c>
      <c r="F22" s="111">
        <f>SUM(G22)</f>
        <v>5800</v>
      </c>
      <c r="G22" s="111">
        <v>5800</v>
      </c>
      <c r="H22" s="111">
        <v>5800</v>
      </c>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row>
    <row r="23" s="53" customFormat="1" ht="19.55" customHeight="1" spans="1:35">
      <c r="A23" s="95" t="s">
        <v>220</v>
      </c>
      <c r="B23" s="96"/>
      <c r="C23" s="96"/>
      <c r="D23" s="96" t="s">
        <v>221</v>
      </c>
      <c r="E23" s="110">
        <v>200000</v>
      </c>
      <c r="F23" s="110">
        <v>200000</v>
      </c>
      <c r="G23" s="110">
        <f>SUM(G24)</f>
        <v>200000</v>
      </c>
      <c r="H23" s="110"/>
      <c r="I23" s="110">
        <f>SUM(I24)</f>
        <v>200000</v>
      </c>
      <c r="J23" s="85"/>
      <c r="K23" s="85">
        <v>0</v>
      </c>
      <c r="L23" s="85">
        <v>0</v>
      </c>
      <c r="M23" s="85">
        <f>SUM(N23,O23)</f>
        <v>0</v>
      </c>
      <c r="N23" s="85"/>
      <c r="O23" s="85"/>
      <c r="P23" s="85">
        <f>SUM(Q23,T23,W23)</f>
        <v>0</v>
      </c>
      <c r="Q23" s="85">
        <f>SUM(R23,S23)</f>
        <v>0</v>
      </c>
      <c r="R23" s="85"/>
      <c r="S23" s="85"/>
      <c r="T23" s="85">
        <f>SUM(U23,V23)</f>
        <v>0</v>
      </c>
      <c r="U23" s="85"/>
      <c r="V23" s="85"/>
      <c r="W23" s="85">
        <f>SUM(X23,Y23)</f>
        <v>0</v>
      </c>
      <c r="X23" s="85"/>
      <c r="Y23" s="85"/>
      <c r="Z23" s="85">
        <f>SUM(AA23,AD23,AG23)</f>
        <v>0</v>
      </c>
      <c r="AA23" s="85">
        <f>SUM(AB23,AC23)</f>
        <v>0</v>
      </c>
      <c r="AB23" s="85">
        <v>0</v>
      </c>
      <c r="AC23" s="85">
        <v>0</v>
      </c>
      <c r="AD23" s="85">
        <f>SUM(AE23,AF23)</f>
        <v>0</v>
      </c>
      <c r="AE23" s="85">
        <v>0</v>
      </c>
      <c r="AF23" s="85">
        <v>0</v>
      </c>
      <c r="AG23" s="85">
        <f>SUM(AH23,AI23)</f>
        <v>0</v>
      </c>
      <c r="AH23" s="85"/>
      <c r="AI23" s="85"/>
    </row>
    <row r="24" ht="19.55" customHeight="1" spans="1:35">
      <c r="A24" s="95">
        <v>503</v>
      </c>
      <c r="B24" s="96" t="s">
        <v>104</v>
      </c>
      <c r="C24" s="132" t="s">
        <v>90</v>
      </c>
      <c r="D24" s="96" t="s">
        <v>222</v>
      </c>
      <c r="E24" s="110">
        <v>200000</v>
      </c>
      <c r="F24" s="110">
        <v>200000</v>
      </c>
      <c r="G24" s="110">
        <v>200000</v>
      </c>
      <c r="H24" s="110"/>
      <c r="I24" s="110">
        <v>200000</v>
      </c>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row>
    <row r="25" ht="19.55" customHeight="1" spans="1:35">
      <c r="A25" s="113"/>
      <c r="B25" s="113"/>
      <c r="C25" s="113"/>
      <c r="D25" s="113"/>
      <c r="E25" s="113"/>
      <c r="F25" s="113"/>
      <c r="G25" s="113"/>
      <c r="H25" s="113"/>
      <c r="I25" s="113"/>
      <c r="J25" s="113"/>
      <c r="K25" s="113"/>
      <c r="L25" s="113"/>
      <c r="M25" s="113"/>
      <c r="N25" s="113"/>
      <c r="O25" s="113"/>
      <c r="P25" s="113"/>
      <c r="Q25" s="112"/>
      <c r="R25" s="113"/>
      <c r="S25" s="113"/>
      <c r="T25" s="113"/>
      <c r="U25" s="113"/>
      <c r="V25" s="112"/>
      <c r="W25" s="112"/>
      <c r="X25" s="112"/>
      <c r="Y25" s="113"/>
      <c r="Z25" s="113"/>
      <c r="AA25" s="113"/>
      <c r="AB25" s="113"/>
      <c r="AC25" s="113"/>
      <c r="AD25" s="113"/>
      <c r="AE25" s="113"/>
      <c r="AF25" s="113"/>
      <c r="AG25" s="113"/>
      <c r="AH25" s="113"/>
      <c r="AI25" s="113"/>
    </row>
    <row r="26" ht="19.55" customHeight="1" spans="1:35">
      <c r="A26" s="113"/>
      <c r="B26" s="113"/>
      <c r="C26" s="113"/>
      <c r="D26" s="113"/>
      <c r="E26" s="113"/>
      <c r="F26" s="113"/>
      <c r="G26" s="113"/>
      <c r="H26" s="113"/>
      <c r="I26" s="113"/>
      <c r="J26" s="113"/>
      <c r="K26" s="113"/>
      <c r="L26" s="113"/>
      <c r="M26" s="113"/>
      <c r="N26" s="113"/>
      <c r="O26" s="113"/>
      <c r="P26" s="113"/>
      <c r="Q26" s="112"/>
      <c r="R26" s="113"/>
      <c r="S26" s="113"/>
      <c r="T26" s="113"/>
      <c r="U26" s="113"/>
      <c r="V26" s="112"/>
      <c r="W26" s="112"/>
      <c r="X26" s="112"/>
      <c r="Y26" s="113"/>
      <c r="Z26" s="113"/>
      <c r="AA26" s="113"/>
      <c r="AB26" s="113"/>
      <c r="AC26" s="113"/>
      <c r="AD26" s="113"/>
      <c r="AE26" s="113"/>
      <c r="AF26" s="113"/>
      <c r="AG26" s="113"/>
      <c r="AH26" s="113"/>
      <c r="AI26" s="113"/>
    </row>
    <row r="27" ht="19.55" customHeight="1" spans="1:35">
      <c r="A27" s="113"/>
      <c r="B27" s="113"/>
      <c r="C27" s="113"/>
      <c r="D27" s="113"/>
      <c r="E27" s="113"/>
      <c r="F27" s="113"/>
      <c r="G27" s="113"/>
      <c r="H27" s="113"/>
      <c r="I27" s="113"/>
      <c r="J27" s="113"/>
      <c r="K27" s="113"/>
      <c r="L27" s="113"/>
      <c r="M27" s="113"/>
      <c r="N27" s="113"/>
      <c r="O27" s="113"/>
      <c r="P27" s="113"/>
      <c r="Q27" s="112"/>
      <c r="R27" s="113"/>
      <c r="S27" s="113"/>
      <c r="T27" s="113"/>
      <c r="U27" s="113"/>
      <c r="V27" s="112"/>
      <c r="W27" s="112"/>
      <c r="X27" s="112"/>
      <c r="Y27" s="113"/>
      <c r="Z27" s="113"/>
      <c r="AA27" s="113"/>
      <c r="AB27" s="113"/>
      <c r="AC27" s="113"/>
      <c r="AD27" s="113"/>
      <c r="AE27" s="113"/>
      <c r="AF27" s="113"/>
      <c r="AG27" s="113"/>
      <c r="AH27" s="113"/>
      <c r="AI27" s="113"/>
    </row>
    <row r="28" ht="19.55" customHeight="1" spans="1:35">
      <c r="A28" s="113"/>
      <c r="B28" s="113"/>
      <c r="C28" s="113"/>
      <c r="D28" s="113"/>
      <c r="E28" s="113"/>
      <c r="F28" s="113"/>
      <c r="G28" s="113"/>
      <c r="H28" s="113"/>
      <c r="I28" s="113"/>
      <c r="J28" s="113"/>
      <c r="K28" s="113"/>
      <c r="L28" s="113"/>
      <c r="M28" s="113"/>
      <c r="N28" s="113"/>
      <c r="O28" s="113"/>
      <c r="P28" s="113"/>
      <c r="Q28" s="112"/>
      <c r="R28" s="113"/>
      <c r="S28" s="113"/>
      <c r="T28" s="113"/>
      <c r="U28" s="113"/>
      <c r="V28" s="112"/>
      <c r="W28" s="112"/>
      <c r="X28" s="112"/>
      <c r="Y28" s="113"/>
      <c r="Z28" s="113"/>
      <c r="AA28" s="113"/>
      <c r="AB28" s="113"/>
      <c r="AC28" s="113"/>
      <c r="AD28" s="113"/>
      <c r="AE28" s="113"/>
      <c r="AF28" s="113"/>
      <c r="AG28" s="113"/>
      <c r="AH28" s="113"/>
      <c r="AI28" s="113"/>
    </row>
    <row r="29" ht="19.55" customHeight="1" spans="1:35">
      <c r="A29" s="113"/>
      <c r="B29" s="113"/>
      <c r="C29" s="113"/>
      <c r="D29" s="113"/>
      <c r="E29" s="113"/>
      <c r="F29" s="113"/>
      <c r="G29" s="113"/>
      <c r="H29" s="113"/>
      <c r="I29" s="113"/>
      <c r="J29" s="113"/>
      <c r="K29" s="113"/>
      <c r="L29" s="113"/>
      <c r="M29" s="113"/>
      <c r="N29" s="113"/>
      <c r="O29" s="113"/>
      <c r="P29" s="113"/>
      <c r="Q29" s="112"/>
      <c r="R29" s="113"/>
      <c r="S29" s="113"/>
      <c r="T29" s="113"/>
      <c r="U29" s="113"/>
      <c r="V29" s="112"/>
      <c r="W29" s="112"/>
      <c r="X29" s="112"/>
      <c r="Y29" s="113"/>
      <c r="Z29" s="113"/>
      <c r="AA29" s="113"/>
      <c r="AB29" s="113"/>
      <c r="AC29" s="113"/>
      <c r="AD29" s="113"/>
      <c r="AE29" s="113"/>
      <c r="AF29" s="113"/>
      <c r="AG29" s="113"/>
      <c r="AH29" s="113"/>
      <c r="AI29" s="113"/>
    </row>
    <row r="30" ht="19.55" customHeight="1" spans="1:35">
      <c r="A30" s="113"/>
      <c r="B30" s="113"/>
      <c r="C30" s="113"/>
      <c r="D30" s="113"/>
      <c r="E30" s="113"/>
      <c r="F30" s="113"/>
      <c r="G30" s="113"/>
      <c r="H30" s="113"/>
      <c r="I30" s="113"/>
      <c r="J30" s="113"/>
      <c r="K30" s="113"/>
      <c r="L30" s="113"/>
      <c r="M30" s="113"/>
      <c r="N30" s="113"/>
      <c r="O30" s="113"/>
      <c r="P30" s="113"/>
      <c r="Q30" s="112"/>
      <c r="R30" s="113"/>
      <c r="S30" s="113"/>
      <c r="T30" s="113"/>
      <c r="U30" s="113"/>
      <c r="V30" s="112"/>
      <c r="W30" s="112"/>
      <c r="X30" s="112"/>
      <c r="Y30" s="113"/>
      <c r="Z30" s="113"/>
      <c r="AA30" s="113"/>
      <c r="AB30" s="113"/>
      <c r="AC30" s="113"/>
      <c r="AD30" s="113"/>
      <c r="AE30" s="113"/>
      <c r="AF30" s="113"/>
      <c r="AG30" s="113"/>
      <c r="AH30" s="113"/>
      <c r="AI30" s="113"/>
    </row>
    <row r="31" ht="19.55" customHeight="1" spans="1:35">
      <c r="A31" s="113"/>
      <c r="B31" s="113"/>
      <c r="C31" s="113"/>
      <c r="D31" s="113"/>
      <c r="E31" s="113"/>
      <c r="F31" s="113"/>
      <c r="G31" s="113"/>
      <c r="H31" s="113"/>
      <c r="I31" s="113"/>
      <c r="J31" s="113"/>
      <c r="K31" s="113"/>
      <c r="L31" s="113"/>
      <c r="M31" s="113"/>
      <c r="N31" s="113"/>
      <c r="O31" s="113"/>
      <c r="P31" s="113"/>
      <c r="Q31" s="112"/>
      <c r="R31" s="113"/>
      <c r="S31" s="113"/>
      <c r="T31" s="113"/>
      <c r="U31" s="113"/>
      <c r="V31" s="112"/>
      <c r="W31" s="112"/>
      <c r="X31" s="112"/>
      <c r="Y31" s="113"/>
      <c r="Z31" s="113"/>
      <c r="AA31" s="113"/>
      <c r="AB31" s="113"/>
      <c r="AC31" s="113"/>
      <c r="AD31" s="113"/>
      <c r="AE31" s="113"/>
      <c r="AF31" s="113"/>
      <c r="AG31" s="113"/>
      <c r="AH31" s="113"/>
      <c r="AI31" s="113"/>
    </row>
    <row r="32" ht="19.55" customHeight="1" spans="1:35">
      <c r="A32" s="113"/>
      <c r="B32" s="113"/>
      <c r="C32" s="113"/>
      <c r="D32" s="113"/>
      <c r="E32" s="113"/>
      <c r="F32" s="113"/>
      <c r="G32" s="113"/>
      <c r="H32" s="113"/>
      <c r="I32" s="113"/>
      <c r="J32" s="113"/>
      <c r="K32" s="113"/>
      <c r="L32" s="113"/>
      <c r="M32" s="113"/>
      <c r="N32" s="113"/>
      <c r="O32" s="113"/>
      <c r="P32" s="113"/>
      <c r="Q32" s="112"/>
      <c r="R32" s="113"/>
      <c r="S32" s="113"/>
      <c r="T32" s="113"/>
      <c r="U32" s="113"/>
      <c r="V32" s="112"/>
      <c r="W32" s="112"/>
      <c r="X32" s="112"/>
      <c r="Y32" s="113"/>
      <c r="Z32" s="113"/>
      <c r="AA32" s="113"/>
      <c r="AB32" s="113"/>
      <c r="AC32" s="113"/>
      <c r="AD32" s="113"/>
      <c r="AE32" s="113"/>
      <c r="AF32" s="113"/>
      <c r="AG32" s="113"/>
      <c r="AH32" s="113"/>
      <c r="AI32" s="113"/>
    </row>
    <row r="33" ht="19.55" customHeight="1" spans="1:35">
      <c r="A33" s="113"/>
      <c r="B33" s="113"/>
      <c r="C33" s="113"/>
      <c r="D33" s="113"/>
      <c r="E33" s="113"/>
      <c r="F33" s="113"/>
      <c r="G33" s="113"/>
      <c r="H33" s="113"/>
      <c r="I33" s="113"/>
      <c r="J33" s="113"/>
      <c r="K33" s="113"/>
      <c r="L33" s="113"/>
      <c r="M33" s="113"/>
      <c r="N33" s="113"/>
      <c r="O33" s="113"/>
      <c r="P33" s="113"/>
      <c r="Q33" s="112"/>
      <c r="R33" s="113"/>
      <c r="S33" s="113"/>
      <c r="T33" s="113"/>
      <c r="U33" s="113"/>
      <c r="V33" s="112"/>
      <c r="W33" s="112"/>
      <c r="X33" s="112"/>
      <c r="Y33" s="113"/>
      <c r="Z33" s="113"/>
      <c r="AA33" s="113"/>
      <c r="AB33" s="113"/>
      <c r="AC33" s="113"/>
      <c r="AD33" s="113"/>
      <c r="AE33" s="113"/>
      <c r="AF33" s="113"/>
      <c r="AG33" s="113"/>
      <c r="AH33" s="113"/>
      <c r="AI33" s="113"/>
    </row>
    <row r="34" ht="19.55" customHeight="1" spans="1:35">
      <c r="A34" s="113"/>
      <c r="B34" s="113"/>
      <c r="C34" s="113"/>
      <c r="D34" s="113"/>
      <c r="E34" s="113"/>
      <c r="F34" s="113"/>
      <c r="G34" s="113"/>
      <c r="H34" s="113"/>
      <c r="I34" s="113"/>
      <c r="J34" s="113"/>
      <c r="K34" s="113"/>
      <c r="L34" s="113"/>
      <c r="M34" s="113"/>
      <c r="N34" s="113"/>
      <c r="O34" s="113"/>
      <c r="P34" s="113"/>
      <c r="Q34" s="112"/>
      <c r="R34" s="113"/>
      <c r="S34" s="113"/>
      <c r="T34" s="113"/>
      <c r="U34" s="113"/>
      <c r="V34" s="112"/>
      <c r="W34" s="112"/>
      <c r="X34" s="112"/>
      <c r="Y34" s="113"/>
      <c r="Z34" s="113"/>
      <c r="AA34" s="113"/>
      <c r="AB34" s="113"/>
      <c r="AC34" s="113"/>
      <c r="AD34" s="113"/>
      <c r="AE34" s="113"/>
      <c r="AF34" s="113"/>
      <c r="AG34" s="113"/>
      <c r="AH34" s="113"/>
      <c r="AI34" s="113"/>
    </row>
    <row r="35" ht="19.55" customHeight="1" spans="1:35">
      <c r="A35" s="113"/>
      <c r="B35" s="113"/>
      <c r="C35" s="113"/>
      <c r="D35" s="113"/>
      <c r="E35" s="113"/>
      <c r="F35" s="113"/>
      <c r="G35" s="113"/>
      <c r="H35" s="113"/>
      <c r="I35" s="113"/>
      <c r="J35" s="113"/>
      <c r="K35" s="113"/>
      <c r="L35" s="113"/>
      <c r="M35" s="113"/>
      <c r="N35" s="113"/>
      <c r="O35" s="113"/>
      <c r="P35" s="113"/>
      <c r="Q35" s="112"/>
      <c r="R35" s="113"/>
      <c r="S35" s="113"/>
      <c r="T35" s="113"/>
      <c r="U35" s="113"/>
      <c r="V35" s="112"/>
      <c r="W35" s="112"/>
      <c r="X35" s="112"/>
      <c r="Y35" s="113"/>
      <c r="Z35" s="113"/>
      <c r="AA35" s="113"/>
      <c r="AB35" s="113"/>
      <c r="AC35" s="113"/>
      <c r="AD35" s="113"/>
      <c r="AE35" s="113"/>
      <c r="AF35" s="113"/>
      <c r="AG35" s="113"/>
      <c r="AH35" s="113"/>
      <c r="AI35" s="113"/>
    </row>
  </sheetData>
  <mergeCells count="21">
    <mergeCell ref="A2:AI2"/>
    <mergeCell ref="A4:D4"/>
    <mergeCell ref="F4:O4"/>
    <mergeCell ref="P4:Y4"/>
    <mergeCell ref="Z4:AI4"/>
    <mergeCell ref="A5:B5"/>
    <mergeCell ref="G5:I5"/>
    <mergeCell ref="J5:L5"/>
    <mergeCell ref="M5:O5"/>
    <mergeCell ref="Q5:S5"/>
    <mergeCell ref="T5:V5"/>
    <mergeCell ref="W5:Y5"/>
    <mergeCell ref="AA5:AC5"/>
    <mergeCell ref="AD5:AF5"/>
    <mergeCell ref="AG5:AI5"/>
    <mergeCell ref="C5:C6"/>
    <mergeCell ref="D5:D6"/>
    <mergeCell ref="E4:E6"/>
    <mergeCell ref="F5:F6"/>
    <mergeCell ref="P5:P6"/>
    <mergeCell ref="Z5:Z6"/>
  </mergeCells>
  <printOptions horizontalCentered="1"/>
  <pageMargins left="0.393700787401575" right="0.393700787401575" top="0.78740157480315" bottom="0.393700787401575" header="0" footer="0"/>
  <pageSetup paperSize="9" fitToHeight="100" orientation="landscape" errors="blank"/>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I35"/>
  <sheetViews>
    <sheetView showGridLines="0" showZeros="0" workbookViewId="0">
      <selection activeCell="A8" sqref="A8:D10"/>
    </sheetView>
  </sheetViews>
  <sheetFormatPr defaultColWidth="9" defaultRowHeight="12.75" customHeight="1"/>
  <cols>
    <col min="1" max="1" width="4.83333333333333" customWidth="1"/>
    <col min="2" max="3" width="3.66666666666667" customWidth="1"/>
    <col min="4" max="4" width="38" customWidth="1"/>
    <col min="5" max="5" width="17.5" customWidth="1"/>
    <col min="6" max="112" width="14.6666666666667" customWidth="1"/>
    <col min="113" max="113" width="10.6666666666667" customWidth="1"/>
    <col min="114" max="250" width="9.16666666666667" customWidth="1"/>
  </cols>
  <sheetData>
    <row r="1" ht="19.55" customHeight="1" spans="1:112">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12"/>
      <c r="AH1" s="112"/>
      <c r="DH1" s="19" t="s">
        <v>223</v>
      </c>
    </row>
    <row r="2" ht="19.55" customHeight="1" spans="1:112">
      <c r="A2" s="20" t="s">
        <v>224</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row>
    <row r="3" ht="19.55" customHeight="1" spans="1:113">
      <c r="A3" s="83" t="s">
        <v>5</v>
      </c>
      <c r="B3" s="21"/>
      <c r="C3" s="21"/>
      <c r="D3" s="21"/>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23" t="s">
        <v>6</v>
      </c>
      <c r="DI3" s="50"/>
    </row>
    <row r="4" ht="19.55" customHeight="1" spans="1:113">
      <c r="A4" s="105" t="s">
        <v>61</v>
      </c>
      <c r="B4" s="105"/>
      <c r="C4" s="105"/>
      <c r="D4" s="105"/>
      <c r="E4" s="106" t="s">
        <v>62</v>
      </c>
      <c r="F4" s="107" t="s">
        <v>225</v>
      </c>
      <c r="G4" s="107"/>
      <c r="H4" s="107"/>
      <c r="I4" s="107"/>
      <c r="J4" s="107"/>
      <c r="K4" s="107"/>
      <c r="L4" s="107"/>
      <c r="M4" s="107"/>
      <c r="N4" s="107"/>
      <c r="O4" s="107"/>
      <c r="P4" s="107"/>
      <c r="Q4" s="107"/>
      <c r="R4" s="107"/>
      <c r="S4" s="107"/>
      <c r="T4" s="107" t="s">
        <v>226</v>
      </c>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19" t="s">
        <v>227</v>
      </c>
      <c r="AW4" s="119"/>
      <c r="AX4" s="119"/>
      <c r="AY4" s="119"/>
      <c r="AZ4" s="119"/>
      <c r="BA4" s="119"/>
      <c r="BB4" s="119"/>
      <c r="BC4" s="119"/>
      <c r="BD4" s="119"/>
      <c r="BE4" s="119"/>
      <c r="BF4" s="119"/>
      <c r="BG4" s="120"/>
      <c r="BH4" s="119"/>
      <c r="BI4" s="119" t="s">
        <v>228</v>
      </c>
      <c r="BJ4" s="119"/>
      <c r="BK4" s="119"/>
      <c r="BL4" s="119"/>
      <c r="BM4" s="119"/>
      <c r="BN4" s="119" t="s">
        <v>229</v>
      </c>
      <c r="BO4" s="119"/>
      <c r="BP4" s="119"/>
      <c r="BQ4" s="119"/>
      <c r="BR4" s="119"/>
      <c r="BS4" s="119"/>
      <c r="BT4" s="119"/>
      <c r="BU4" s="119"/>
      <c r="BV4" s="119"/>
      <c r="BW4" s="119"/>
      <c r="BX4" s="119"/>
      <c r="BY4" s="119"/>
      <c r="BZ4" s="119"/>
      <c r="CA4" s="119" t="s">
        <v>230</v>
      </c>
      <c r="CB4" s="119"/>
      <c r="CC4" s="119"/>
      <c r="CD4" s="119"/>
      <c r="CE4" s="119"/>
      <c r="CF4" s="119"/>
      <c r="CG4" s="119"/>
      <c r="CH4" s="119"/>
      <c r="CI4" s="119"/>
      <c r="CJ4" s="119"/>
      <c r="CK4" s="119"/>
      <c r="CL4" s="119"/>
      <c r="CM4" s="119"/>
      <c r="CN4" s="119"/>
      <c r="CO4" s="119"/>
      <c r="CP4" s="119"/>
      <c r="CQ4" s="119"/>
      <c r="CR4" s="119" t="s">
        <v>231</v>
      </c>
      <c r="CS4" s="119"/>
      <c r="CT4" s="119"/>
      <c r="CU4" s="119" t="s">
        <v>232</v>
      </c>
      <c r="CV4" s="119"/>
      <c r="CW4" s="119"/>
      <c r="CX4" s="119"/>
      <c r="CY4" s="119"/>
      <c r="CZ4" s="119"/>
      <c r="DA4" s="119" t="s">
        <v>233</v>
      </c>
      <c r="DB4" s="119"/>
      <c r="DC4" s="119"/>
      <c r="DD4" s="119" t="s">
        <v>234</v>
      </c>
      <c r="DE4" s="119"/>
      <c r="DF4" s="119"/>
      <c r="DG4" s="119"/>
      <c r="DH4" s="119"/>
      <c r="DI4" s="50"/>
    </row>
    <row r="5" ht="19.55" customHeight="1" spans="1:113">
      <c r="A5" s="105" t="s">
        <v>70</v>
      </c>
      <c r="B5" s="105"/>
      <c r="C5" s="105"/>
      <c r="D5" s="106" t="s">
        <v>72</v>
      </c>
      <c r="E5" s="106"/>
      <c r="F5" s="106" t="s">
        <v>77</v>
      </c>
      <c r="G5" s="106" t="s">
        <v>235</v>
      </c>
      <c r="H5" s="106" t="s">
        <v>236</v>
      </c>
      <c r="I5" s="106" t="s">
        <v>237</v>
      </c>
      <c r="J5" s="106" t="s">
        <v>238</v>
      </c>
      <c r="K5" s="106" t="s">
        <v>239</v>
      </c>
      <c r="L5" s="106" t="s">
        <v>240</v>
      </c>
      <c r="M5" s="106" t="s">
        <v>241</v>
      </c>
      <c r="N5" s="106" t="s">
        <v>242</v>
      </c>
      <c r="O5" s="106" t="s">
        <v>243</v>
      </c>
      <c r="P5" s="106" t="s">
        <v>244</v>
      </c>
      <c r="Q5" s="106" t="s">
        <v>245</v>
      </c>
      <c r="R5" s="106" t="s">
        <v>246</v>
      </c>
      <c r="S5" s="106" t="s">
        <v>247</v>
      </c>
      <c r="T5" s="106" t="s">
        <v>77</v>
      </c>
      <c r="U5" s="106" t="s">
        <v>248</v>
      </c>
      <c r="V5" s="106" t="s">
        <v>249</v>
      </c>
      <c r="W5" s="106" t="s">
        <v>250</v>
      </c>
      <c r="X5" s="106" t="s">
        <v>251</v>
      </c>
      <c r="Y5" s="106" t="s">
        <v>252</v>
      </c>
      <c r="Z5" s="106" t="s">
        <v>253</v>
      </c>
      <c r="AA5" s="106" t="s">
        <v>254</v>
      </c>
      <c r="AB5" s="106" t="s">
        <v>255</v>
      </c>
      <c r="AC5" s="106" t="s">
        <v>256</v>
      </c>
      <c r="AD5" s="106" t="s">
        <v>257</v>
      </c>
      <c r="AE5" s="106" t="s">
        <v>258</v>
      </c>
      <c r="AF5" s="106" t="s">
        <v>259</v>
      </c>
      <c r="AG5" s="106" t="s">
        <v>260</v>
      </c>
      <c r="AH5" s="106" t="s">
        <v>261</v>
      </c>
      <c r="AI5" s="106" t="s">
        <v>262</v>
      </c>
      <c r="AJ5" s="106" t="s">
        <v>263</v>
      </c>
      <c r="AK5" s="106" t="s">
        <v>264</v>
      </c>
      <c r="AL5" s="106" t="s">
        <v>265</v>
      </c>
      <c r="AM5" s="106" t="s">
        <v>266</v>
      </c>
      <c r="AN5" s="106" t="s">
        <v>267</v>
      </c>
      <c r="AO5" s="106" t="s">
        <v>268</v>
      </c>
      <c r="AP5" s="106" t="s">
        <v>269</v>
      </c>
      <c r="AQ5" s="106" t="s">
        <v>270</v>
      </c>
      <c r="AR5" s="106" t="s">
        <v>271</v>
      </c>
      <c r="AS5" s="106" t="s">
        <v>272</v>
      </c>
      <c r="AT5" s="106" t="s">
        <v>273</v>
      </c>
      <c r="AU5" s="106" t="s">
        <v>274</v>
      </c>
      <c r="AV5" s="106" t="s">
        <v>77</v>
      </c>
      <c r="AW5" s="106" t="s">
        <v>275</v>
      </c>
      <c r="AX5" s="106" t="s">
        <v>276</v>
      </c>
      <c r="AY5" s="106" t="s">
        <v>277</v>
      </c>
      <c r="AZ5" s="106" t="s">
        <v>278</v>
      </c>
      <c r="BA5" s="106" t="s">
        <v>279</v>
      </c>
      <c r="BB5" s="106" t="s">
        <v>280</v>
      </c>
      <c r="BC5" s="106" t="s">
        <v>246</v>
      </c>
      <c r="BD5" s="106" t="s">
        <v>281</v>
      </c>
      <c r="BE5" s="106" t="s">
        <v>282</v>
      </c>
      <c r="BF5" s="121" t="s">
        <v>283</v>
      </c>
      <c r="BG5" s="106" t="s">
        <v>284</v>
      </c>
      <c r="BH5" s="122" t="s">
        <v>285</v>
      </c>
      <c r="BI5" s="106" t="s">
        <v>77</v>
      </c>
      <c r="BJ5" s="106" t="s">
        <v>286</v>
      </c>
      <c r="BK5" s="106" t="s">
        <v>287</v>
      </c>
      <c r="BL5" s="106" t="s">
        <v>288</v>
      </c>
      <c r="BM5" s="106" t="s">
        <v>289</v>
      </c>
      <c r="BN5" s="106" t="s">
        <v>77</v>
      </c>
      <c r="BO5" s="106" t="s">
        <v>290</v>
      </c>
      <c r="BP5" s="106" t="s">
        <v>291</v>
      </c>
      <c r="BQ5" s="106" t="s">
        <v>292</v>
      </c>
      <c r="BR5" s="106" t="s">
        <v>293</v>
      </c>
      <c r="BS5" s="106" t="s">
        <v>294</v>
      </c>
      <c r="BT5" s="106" t="s">
        <v>295</v>
      </c>
      <c r="BU5" s="106" t="s">
        <v>296</v>
      </c>
      <c r="BV5" s="106" t="s">
        <v>297</v>
      </c>
      <c r="BW5" s="106" t="s">
        <v>298</v>
      </c>
      <c r="BX5" s="106" t="s">
        <v>299</v>
      </c>
      <c r="BY5" s="106" t="s">
        <v>300</v>
      </c>
      <c r="BZ5" s="106" t="s">
        <v>301</v>
      </c>
      <c r="CA5" s="106" t="s">
        <v>77</v>
      </c>
      <c r="CB5" s="106" t="s">
        <v>290</v>
      </c>
      <c r="CC5" s="106" t="s">
        <v>291</v>
      </c>
      <c r="CD5" s="106" t="s">
        <v>292</v>
      </c>
      <c r="CE5" s="106" t="s">
        <v>293</v>
      </c>
      <c r="CF5" s="106" t="s">
        <v>294</v>
      </c>
      <c r="CG5" s="106" t="s">
        <v>295</v>
      </c>
      <c r="CH5" s="106" t="s">
        <v>296</v>
      </c>
      <c r="CI5" s="106" t="s">
        <v>302</v>
      </c>
      <c r="CJ5" s="106" t="s">
        <v>303</v>
      </c>
      <c r="CK5" s="106" t="s">
        <v>304</v>
      </c>
      <c r="CL5" s="106" t="s">
        <v>305</v>
      </c>
      <c r="CM5" s="106" t="s">
        <v>297</v>
      </c>
      <c r="CN5" s="106" t="s">
        <v>298</v>
      </c>
      <c r="CO5" s="106" t="s">
        <v>306</v>
      </c>
      <c r="CP5" s="106" t="s">
        <v>300</v>
      </c>
      <c r="CQ5" s="106" t="s">
        <v>230</v>
      </c>
      <c r="CR5" s="106" t="s">
        <v>77</v>
      </c>
      <c r="CS5" s="106" t="s">
        <v>307</v>
      </c>
      <c r="CT5" s="106" t="s">
        <v>308</v>
      </c>
      <c r="CU5" s="106" t="s">
        <v>77</v>
      </c>
      <c r="CV5" s="106" t="s">
        <v>307</v>
      </c>
      <c r="CW5" s="106" t="s">
        <v>309</v>
      </c>
      <c r="CX5" s="106" t="s">
        <v>310</v>
      </c>
      <c r="CY5" s="106" t="s">
        <v>311</v>
      </c>
      <c r="CZ5" s="106" t="s">
        <v>308</v>
      </c>
      <c r="DA5" s="106" t="s">
        <v>77</v>
      </c>
      <c r="DB5" s="106" t="s">
        <v>233</v>
      </c>
      <c r="DC5" s="106" t="s">
        <v>312</v>
      </c>
      <c r="DD5" s="106" t="s">
        <v>77</v>
      </c>
      <c r="DE5" s="106" t="s">
        <v>313</v>
      </c>
      <c r="DF5" s="106" t="s">
        <v>314</v>
      </c>
      <c r="DG5" s="106" t="s">
        <v>315</v>
      </c>
      <c r="DH5" s="106" t="s">
        <v>234</v>
      </c>
      <c r="DI5" s="50"/>
    </row>
    <row r="6" ht="30.75" customHeight="1" spans="1:113">
      <c r="A6" s="106" t="s">
        <v>82</v>
      </c>
      <c r="B6" s="107" t="s">
        <v>83</v>
      </c>
      <c r="C6" s="106" t="s">
        <v>84</v>
      </c>
      <c r="D6" s="106"/>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t="s">
        <v>316</v>
      </c>
      <c r="AM6" s="108"/>
      <c r="AN6" s="108"/>
      <c r="AO6" s="108"/>
      <c r="AP6" s="108"/>
      <c r="AQ6" s="108"/>
      <c r="AR6" s="108"/>
      <c r="AS6" s="108"/>
      <c r="AT6" s="108"/>
      <c r="AU6" s="108"/>
      <c r="AV6" s="108"/>
      <c r="AW6" s="108"/>
      <c r="AX6" s="108"/>
      <c r="AY6" s="108"/>
      <c r="AZ6" s="108"/>
      <c r="BA6" s="108"/>
      <c r="BB6" s="108"/>
      <c r="BC6" s="108"/>
      <c r="BD6" s="108"/>
      <c r="BE6" s="108"/>
      <c r="BF6" s="123"/>
      <c r="BG6" s="108"/>
      <c r="BH6" s="124"/>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50"/>
    </row>
    <row r="7" ht="19.55" customHeight="1" spans="1:113">
      <c r="A7" s="95"/>
      <c r="B7" s="95"/>
      <c r="C7" s="95"/>
      <c r="D7" s="96" t="s">
        <v>62</v>
      </c>
      <c r="E7" s="85">
        <f>SUM(E8+E11+E15+E19)</f>
        <v>1214901.79</v>
      </c>
      <c r="F7" s="85">
        <f>SUM(G7:S7)</f>
        <v>819101.79</v>
      </c>
      <c r="G7" s="109">
        <v>227700</v>
      </c>
      <c r="H7" s="109">
        <v>291726</v>
      </c>
      <c r="I7" s="109">
        <v>18975</v>
      </c>
      <c r="J7" s="85"/>
      <c r="K7" s="85"/>
      <c r="L7" s="109">
        <v>87223.84</v>
      </c>
      <c r="M7" s="109">
        <v>43497.68</v>
      </c>
      <c r="N7" s="109">
        <v>38160.43</v>
      </c>
      <c r="O7" s="110">
        <v>17855.22</v>
      </c>
      <c r="P7" s="109">
        <v>8763.5</v>
      </c>
      <c r="Q7" s="110">
        <v>85200.12</v>
      </c>
      <c r="R7" s="85"/>
      <c r="S7" s="85"/>
      <c r="T7" s="85">
        <f>SUM(U7:AU7)</f>
        <v>190000</v>
      </c>
      <c r="U7" s="109">
        <v>63000</v>
      </c>
      <c r="V7" s="85"/>
      <c r="W7" s="85"/>
      <c r="X7" s="109">
        <v>800</v>
      </c>
      <c r="Y7" s="85"/>
      <c r="Z7" s="109">
        <v>4000</v>
      </c>
      <c r="AA7" s="109">
        <v>8700</v>
      </c>
      <c r="AB7" s="85"/>
      <c r="AC7" s="85"/>
      <c r="AD7" s="109">
        <v>45000</v>
      </c>
      <c r="AE7" s="85"/>
      <c r="AF7" s="85"/>
      <c r="AG7" s="85"/>
      <c r="AH7" s="85"/>
      <c r="AI7" s="109">
        <v>20000</v>
      </c>
      <c r="AJ7" s="109">
        <v>1000</v>
      </c>
      <c r="AK7" s="85"/>
      <c r="AL7" s="85"/>
      <c r="AM7" s="85"/>
      <c r="AN7" s="85"/>
      <c r="AO7" s="85"/>
      <c r="AP7" s="85"/>
      <c r="AQ7" s="85"/>
      <c r="AR7" s="109">
        <v>47500</v>
      </c>
      <c r="AS7" s="85"/>
      <c r="AT7" s="85"/>
      <c r="AU7" s="85"/>
      <c r="AV7" s="85">
        <f>SUM(BC7)</f>
        <v>5800</v>
      </c>
      <c r="AW7" s="85"/>
      <c r="AX7" s="85"/>
      <c r="AY7" s="85"/>
      <c r="AZ7" s="85"/>
      <c r="BA7" s="85"/>
      <c r="BB7" s="85"/>
      <c r="BC7" s="109">
        <v>5800</v>
      </c>
      <c r="BD7" s="85"/>
      <c r="BE7" s="85"/>
      <c r="BF7" s="85"/>
      <c r="BG7" s="85"/>
      <c r="BH7" s="85"/>
      <c r="BI7" s="85"/>
      <c r="BJ7" s="85"/>
      <c r="BK7" s="85"/>
      <c r="BL7" s="85"/>
      <c r="BM7" s="85"/>
      <c r="BN7" s="85"/>
      <c r="BO7" s="85"/>
      <c r="BP7" s="85"/>
      <c r="BQ7" s="85"/>
      <c r="BR7" s="85"/>
      <c r="BS7" s="85"/>
      <c r="BT7" s="85"/>
      <c r="BU7" s="85"/>
      <c r="BV7" s="85"/>
      <c r="BW7" s="85"/>
      <c r="BX7" s="85"/>
      <c r="BY7" s="85"/>
      <c r="BZ7" s="85"/>
      <c r="CA7" s="85">
        <v>200000</v>
      </c>
      <c r="CB7" s="85"/>
      <c r="CC7" s="85"/>
      <c r="CD7" s="85"/>
      <c r="CE7" s="85"/>
      <c r="CF7" s="85"/>
      <c r="CG7" s="85"/>
      <c r="CH7" s="85"/>
      <c r="CI7" s="85"/>
      <c r="CJ7" s="85"/>
      <c r="CK7" s="85"/>
      <c r="CL7" s="85"/>
      <c r="CM7" s="85">
        <v>200000</v>
      </c>
      <c r="CN7" s="85"/>
      <c r="CO7" s="85"/>
      <c r="CP7" s="85"/>
      <c r="CQ7" s="85"/>
      <c r="CR7" s="85"/>
      <c r="CS7" s="85"/>
      <c r="CT7" s="85"/>
      <c r="CU7" s="85"/>
      <c r="CV7" s="85"/>
      <c r="CW7" s="85"/>
      <c r="CX7" s="85"/>
      <c r="CY7" s="85"/>
      <c r="CZ7" s="85"/>
      <c r="DA7" s="85"/>
      <c r="DB7" s="85"/>
      <c r="DC7" s="85"/>
      <c r="DD7" s="85"/>
      <c r="DE7" s="85"/>
      <c r="DF7" s="85"/>
      <c r="DG7" s="85"/>
      <c r="DH7" s="85"/>
      <c r="DI7" s="125"/>
    </row>
    <row r="8" ht="19.55" customHeight="1" spans="1:113">
      <c r="A8" s="95" t="s">
        <v>91</v>
      </c>
      <c r="B8" s="95"/>
      <c r="C8" s="95"/>
      <c r="D8" s="96" t="s">
        <v>317</v>
      </c>
      <c r="E8" s="109">
        <f>SUM(F8+T8+AV8+CA8)</f>
        <v>942964.5</v>
      </c>
      <c r="F8" s="109">
        <f>SUM(G8:S8)</f>
        <v>547164.5</v>
      </c>
      <c r="G8" s="109">
        <v>227700</v>
      </c>
      <c r="H8" s="109">
        <v>291726</v>
      </c>
      <c r="I8" s="109">
        <v>18975</v>
      </c>
      <c r="J8" s="109"/>
      <c r="K8" s="109"/>
      <c r="L8" s="109"/>
      <c r="M8" s="109"/>
      <c r="N8" s="109"/>
      <c r="O8" s="109"/>
      <c r="P8" s="109">
        <v>8763.5</v>
      </c>
      <c r="Q8" s="109"/>
      <c r="R8" s="109"/>
      <c r="S8" s="109"/>
      <c r="T8" s="109">
        <f>SUM(T7)</f>
        <v>190000</v>
      </c>
      <c r="U8" s="109">
        <v>63000</v>
      </c>
      <c r="V8" s="109"/>
      <c r="W8" s="109"/>
      <c r="X8" s="109">
        <v>800</v>
      </c>
      <c r="Y8" s="109"/>
      <c r="Z8" s="109">
        <v>4000</v>
      </c>
      <c r="AA8" s="109">
        <v>8700</v>
      </c>
      <c r="AB8" s="117"/>
      <c r="AC8" s="109"/>
      <c r="AD8" s="109">
        <v>45000</v>
      </c>
      <c r="AE8" s="109"/>
      <c r="AF8" s="109"/>
      <c r="AG8" s="109"/>
      <c r="AH8" s="109"/>
      <c r="AI8" s="109">
        <v>20000</v>
      </c>
      <c r="AJ8" s="109">
        <v>1000</v>
      </c>
      <c r="AK8" s="110"/>
      <c r="AL8" s="109"/>
      <c r="AM8" s="109"/>
      <c r="AN8" s="109"/>
      <c r="AO8" s="109"/>
      <c r="AP8" s="109"/>
      <c r="AQ8" s="109"/>
      <c r="AR8" s="109">
        <v>47500</v>
      </c>
      <c r="AS8" s="109"/>
      <c r="AT8" s="109"/>
      <c r="AU8" s="109"/>
      <c r="AV8" s="110">
        <f>SUM(AV7:AV7)</f>
        <v>5800</v>
      </c>
      <c r="AW8" s="109"/>
      <c r="AX8" s="109"/>
      <c r="AY8" s="109"/>
      <c r="AZ8" s="109"/>
      <c r="BA8" s="109"/>
      <c r="BB8" s="109"/>
      <c r="BC8" s="109">
        <v>5800</v>
      </c>
      <c r="BD8" s="110"/>
      <c r="BE8" s="109"/>
      <c r="BF8" s="110"/>
      <c r="BG8" s="110"/>
      <c r="BH8" s="109"/>
      <c r="BI8" s="110"/>
      <c r="BJ8" s="109"/>
      <c r="BK8" s="109"/>
      <c r="BL8" s="109"/>
      <c r="BM8" s="109"/>
      <c r="BN8" s="109"/>
      <c r="BO8" s="109"/>
      <c r="BP8" s="109"/>
      <c r="BQ8" s="109"/>
      <c r="BR8" s="109"/>
      <c r="BS8" s="109"/>
      <c r="BT8" s="110"/>
      <c r="BU8" s="109"/>
      <c r="BV8" s="109"/>
      <c r="BW8" s="109"/>
      <c r="BX8" s="109"/>
      <c r="BY8" s="109"/>
      <c r="BZ8" s="109"/>
      <c r="CA8" s="110">
        <v>200000</v>
      </c>
      <c r="CB8" s="109"/>
      <c r="CC8" s="109"/>
      <c r="CD8" s="110"/>
      <c r="CE8" s="109"/>
      <c r="CF8" s="109"/>
      <c r="CG8" s="109"/>
      <c r="CH8" s="109"/>
      <c r="CI8" s="109"/>
      <c r="CJ8" s="109"/>
      <c r="CK8" s="109"/>
      <c r="CL8" s="110"/>
      <c r="CM8" s="109">
        <v>200000</v>
      </c>
      <c r="CN8" s="109"/>
      <c r="CO8" s="109"/>
      <c r="CP8" s="109"/>
      <c r="CQ8" s="109"/>
      <c r="CR8" s="109"/>
      <c r="CS8" s="109"/>
      <c r="CT8" s="109"/>
      <c r="CU8" s="109"/>
      <c r="CV8" s="109"/>
      <c r="CW8" s="109"/>
      <c r="CX8" s="109"/>
      <c r="CY8" s="109"/>
      <c r="CZ8" s="109"/>
      <c r="DA8" s="109"/>
      <c r="DB8" s="109"/>
      <c r="DC8" s="109"/>
      <c r="DD8" s="109"/>
      <c r="DE8" s="109"/>
      <c r="DF8" s="109"/>
      <c r="DG8" s="109"/>
      <c r="DH8" s="109"/>
      <c r="DI8" s="50"/>
    </row>
    <row r="9" ht="19.55" customHeight="1" spans="1:113">
      <c r="A9" s="95" t="s">
        <v>91</v>
      </c>
      <c r="B9" s="95" t="s">
        <v>92</v>
      </c>
      <c r="C9" s="95"/>
      <c r="D9" s="96" t="s">
        <v>318</v>
      </c>
      <c r="E9" s="109">
        <f>SUM(F9+T9+AV9+CA9)</f>
        <v>942964.5</v>
      </c>
      <c r="F9" s="109">
        <f>SUM(F8:F8)</f>
        <v>547164.5</v>
      </c>
      <c r="G9" s="109">
        <v>227700</v>
      </c>
      <c r="H9" s="109">
        <v>291726</v>
      </c>
      <c r="I9" s="109">
        <v>18975</v>
      </c>
      <c r="J9" s="109"/>
      <c r="K9" s="109"/>
      <c r="L9" s="109"/>
      <c r="M9" s="109"/>
      <c r="N9" s="109"/>
      <c r="O9" s="109"/>
      <c r="P9" s="109">
        <v>8763.5</v>
      </c>
      <c r="Q9" s="109"/>
      <c r="R9" s="109"/>
      <c r="S9" s="109"/>
      <c r="T9" s="109">
        <f>SUM(T8:T8)</f>
        <v>190000</v>
      </c>
      <c r="U9" s="109">
        <v>63000</v>
      </c>
      <c r="V9" s="109"/>
      <c r="W9" s="109"/>
      <c r="X9" s="109">
        <v>800</v>
      </c>
      <c r="Y9" s="109"/>
      <c r="Z9" s="109">
        <v>4000</v>
      </c>
      <c r="AA9" s="109">
        <v>8700</v>
      </c>
      <c r="AB9" s="109"/>
      <c r="AC9" s="109"/>
      <c r="AD9" s="109">
        <v>45000</v>
      </c>
      <c r="AE9" s="109"/>
      <c r="AF9" s="109"/>
      <c r="AG9" s="109"/>
      <c r="AH9" s="109"/>
      <c r="AI9" s="109">
        <v>20000</v>
      </c>
      <c r="AJ9" s="109">
        <v>1000</v>
      </c>
      <c r="AK9" s="110"/>
      <c r="AL9" s="109"/>
      <c r="AM9" s="109"/>
      <c r="AN9" s="109"/>
      <c r="AO9" s="109"/>
      <c r="AP9" s="109"/>
      <c r="AQ9" s="109"/>
      <c r="AR9" s="109">
        <v>47500</v>
      </c>
      <c r="AS9" s="109"/>
      <c r="AT9" s="109"/>
      <c r="AU9" s="110"/>
      <c r="AV9" s="109">
        <f>SUM(AV8:AV8)</f>
        <v>5800</v>
      </c>
      <c r="AW9" s="109"/>
      <c r="AX9" s="109"/>
      <c r="AY9" s="110"/>
      <c r="AZ9" s="110"/>
      <c r="BA9" s="109"/>
      <c r="BB9" s="109"/>
      <c r="BC9" s="109">
        <v>5800</v>
      </c>
      <c r="BD9" s="109"/>
      <c r="BE9" s="109"/>
      <c r="BF9" s="109"/>
      <c r="BG9" s="109"/>
      <c r="BH9" s="109"/>
      <c r="BI9" s="110"/>
      <c r="BJ9" s="110"/>
      <c r="BK9" s="110"/>
      <c r="BL9" s="110"/>
      <c r="BM9" s="110"/>
      <c r="BN9" s="109"/>
      <c r="BO9" s="110"/>
      <c r="BP9" s="109"/>
      <c r="BQ9" s="109"/>
      <c r="BR9" s="109"/>
      <c r="BS9" s="110"/>
      <c r="BT9" s="109"/>
      <c r="BU9" s="109"/>
      <c r="BV9" s="110"/>
      <c r="BW9" s="110"/>
      <c r="BX9" s="110"/>
      <c r="BY9" s="110"/>
      <c r="BZ9" s="109"/>
      <c r="CA9" s="109">
        <v>200000</v>
      </c>
      <c r="CB9" s="109"/>
      <c r="CC9" s="109"/>
      <c r="CD9" s="110"/>
      <c r="CE9" s="109"/>
      <c r="CF9" s="109"/>
      <c r="CG9" s="109"/>
      <c r="CH9" s="109"/>
      <c r="CI9" s="109"/>
      <c r="CJ9" s="109"/>
      <c r="CK9" s="109"/>
      <c r="CL9" s="110"/>
      <c r="CM9" s="109">
        <v>200000</v>
      </c>
      <c r="CN9" s="109"/>
      <c r="CO9" s="109"/>
      <c r="CP9" s="109"/>
      <c r="CQ9" s="109"/>
      <c r="CR9" s="109"/>
      <c r="CS9" s="109"/>
      <c r="CT9" s="109"/>
      <c r="CU9" s="109"/>
      <c r="CV9" s="109"/>
      <c r="CW9" s="109"/>
      <c r="CX9" s="109"/>
      <c r="CY9" s="109"/>
      <c r="CZ9" s="109"/>
      <c r="DA9" s="109"/>
      <c r="DB9" s="109"/>
      <c r="DC9" s="109"/>
      <c r="DD9" s="109"/>
      <c r="DE9" s="109"/>
      <c r="DF9" s="109"/>
      <c r="DG9" s="109"/>
      <c r="DH9" s="109"/>
      <c r="DI9" s="54"/>
    </row>
    <row r="10" ht="19.55" customHeight="1" spans="1:113">
      <c r="A10" s="95" t="s">
        <v>91</v>
      </c>
      <c r="B10" s="95" t="s">
        <v>92</v>
      </c>
      <c r="C10" s="95" t="s">
        <v>93</v>
      </c>
      <c r="D10" s="96" t="s">
        <v>319</v>
      </c>
      <c r="E10" s="109">
        <f>SUM(F10+T10+AV10+CA10)</f>
        <v>942964.5</v>
      </c>
      <c r="F10" s="109">
        <f>SUM(F9)</f>
        <v>547164.5</v>
      </c>
      <c r="G10" s="109">
        <v>227700</v>
      </c>
      <c r="H10" s="109">
        <v>291726</v>
      </c>
      <c r="I10" s="109">
        <v>18975</v>
      </c>
      <c r="J10" s="109"/>
      <c r="K10" s="109"/>
      <c r="L10" s="109"/>
      <c r="M10" s="109"/>
      <c r="N10" s="109"/>
      <c r="O10" s="109"/>
      <c r="P10" s="109">
        <v>8763.5</v>
      </c>
      <c r="Q10" s="109"/>
      <c r="R10" s="109"/>
      <c r="S10" s="109"/>
      <c r="T10" s="109">
        <f>SUM(T9:T9)</f>
        <v>190000</v>
      </c>
      <c r="U10" s="109">
        <v>63000</v>
      </c>
      <c r="V10" s="109"/>
      <c r="W10" s="109"/>
      <c r="X10" s="109">
        <v>800</v>
      </c>
      <c r="Y10" s="109"/>
      <c r="Z10" s="109">
        <v>4000</v>
      </c>
      <c r="AA10" s="109">
        <v>8700</v>
      </c>
      <c r="AB10" s="109"/>
      <c r="AC10" s="109"/>
      <c r="AD10" s="109">
        <v>45000</v>
      </c>
      <c r="AE10" s="109"/>
      <c r="AF10" s="109"/>
      <c r="AG10" s="109"/>
      <c r="AH10" s="109"/>
      <c r="AI10" s="109">
        <v>20000</v>
      </c>
      <c r="AJ10" s="109">
        <v>1000</v>
      </c>
      <c r="AK10" s="109"/>
      <c r="AL10" s="109"/>
      <c r="AM10" s="109"/>
      <c r="AN10" s="109"/>
      <c r="AO10" s="109"/>
      <c r="AP10" s="109"/>
      <c r="AQ10" s="109"/>
      <c r="AR10" s="109">
        <v>47500</v>
      </c>
      <c r="AS10" s="109"/>
      <c r="AT10" s="109"/>
      <c r="AU10" s="109"/>
      <c r="AV10" s="109">
        <f>SUM(AV9:AV9)</f>
        <v>5800</v>
      </c>
      <c r="AW10" s="109"/>
      <c r="AX10" s="109"/>
      <c r="AY10" s="110"/>
      <c r="AZ10" s="110"/>
      <c r="BA10" s="109"/>
      <c r="BB10" s="109"/>
      <c r="BC10" s="109">
        <v>5800</v>
      </c>
      <c r="BD10" s="109"/>
      <c r="BE10" s="109"/>
      <c r="BF10" s="109"/>
      <c r="BG10" s="109"/>
      <c r="BH10" s="109"/>
      <c r="BI10" s="110"/>
      <c r="BJ10" s="110"/>
      <c r="BK10" s="110"/>
      <c r="BL10" s="110"/>
      <c r="BM10" s="110"/>
      <c r="BN10" s="109"/>
      <c r="BO10" s="110"/>
      <c r="BP10" s="109"/>
      <c r="BQ10" s="109"/>
      <c r="BR10" s="109"/>
      <c r="BS10" s="109"/>
      <c r="BT10" s="109"/>
      <c r="BU10" s="109"/>
      <c r="BV10" s="110"/>
      <c r="BW10" s="110"/>
      <c r="BX10" s="110"/>
      <c r="BY10" s="110"/>
      <c r="BZ10" s="109"/>
      <c r="CA10" s="109">
        <v>200000</v>
      </c>
      <c r="CB10" s="109"/>
      <c r="CC10" s="109"/>
      <c r="CD10" s="110"/>
      <c r="CE10" s="109"/>
      <c r="CF10" s="109"/>
      <c r="CG10" s="109"/>
      <c r="CH10" s="109"/>
      <c r="CI10" s="109"/>
      <c r="CJ10" s="109"/>
      <c r="CK10" s="109"/>
      <c r="CL10" s="110"/>
      <c r="CM10" s="110">
        <v>200000</v>
      </c>
      <c r="CN10" s="109"/>
      <c r="CO10" s="110"/>
      <c r="CP10" s="110"/>
      <c r="CQ10" s="109"/>
      <c r="CR10" s="109"/>
      <c r="CS10" s="109"/>
      <c r="CT10" s="109"/>
      <c r="CU10" s="109"/>
      <c r="CV10" s="109"/>
      <c r="CW10" s="109"/>
      <c r="CX10" s="109"/>
      <c r="CY10" s="109"/>
      <c r="CZ10" s="109"/>
      <c r="DA10" s="109"/>
      <c r="DB10" s="109"/>
      <c r="DC10" s="109"/>
      <c r="DD10" s="109"/>
      <c r="DE10" s="109"/>
      <c r="DF10" s="109"/>
      <c r="DG10" s="110"/>
      <c r="DH10" s="109"/>
      <c r="DI10" s="54"/>
    </row>
    <row r="11" ht="19.55" customHeight="1" spans="1:113">
      <c r="A11" s="95" t="s">
        <v>96</v>
      </c>
      <c r="B11" s="95"/>
      <c r="C11" s="95"/>
      <c r="D11" s="96" t="s">
        <v>320</v>
      </c>
      <c r="E11" s="109">
        <f t="shared" ref="E11:E21" si="0">SUM(F11)</f>
        <v>130721.52</v>
      </c>
      <c r="F11" s="109">
        <f>SUM(F12)</f>
        <v>130721.52</v>
      </c>
      <c r="G11" s="109"/>
      <c r="H11" s="109"/>
      <c r="I11" s="110"/>
      <c r="J11" s="109"/>
      <c r="K11" s="109"/>
      <c r="L11" s="109"/>
      <c r="M11" s="109"/>
      <c r="N11" s="109"/>
      <c r="O11" s="109"/>
      <c r="P11" s="109"/>
      <c r="Q11" s="109"/>
      <c r="R11" s="109"/>
      <c r="S11" s="109"/>
      <c r="T11" s="109"/>
      <c r="U11" s="115"/>
      <c r="V11" s="115"/>
      <c r="W11" s="115"/>
      <c r="X11" s="115"/>
      <c r="Y11" s="109"/>
      <c r="Z11" s="110"/>
      <c r="AA11" s="109"/>
      <c r="AB11" s="109"/>
      <c r="AC11" s="109"/>
      <c r="AD11" s="109"/>
      <c r="AE11" s="109"/>
      <c r="AF11" s="109"/>
      <c r="AG11" s="109"/>
      <c r="AH11" s="109"/>
      <c r="AI11" s="110"/>
      <c r="AJ11" s="110"/>
      <c r="AK11" s="109"/>
      <c r="AL11" s="109"/>
      <c r="AM11" s="109"/>
      <c r="AN11" s="109"/>
      <c r="AO11" s="109"/>
      <c r="AP11" s="110"/>
      <c r="AQ11" s="109"/>
      <c r="AR11" s="109"/>
      <c r="AS11" s="109"/>
      <c r="AT11" s="109"/>
      <c r="AU11" s="109"/>
      <c r="AV11" s="109"/>
      <c r="AW11" s="109"/>
      <c r="AX11" s="110"/>
      <c r="AY11" s="110"/>
      <c r="AZ11" s="110"/>
      <c r="BA11" s="110"/>
      <c r="BB11" s="110"/>
      <c r="BC11" s="110"/>
      <c r="BD11" s="110"/>
      <c r="BE11" s="110"/>
      <c r="BF11" s="110"/>
      <c r="BG11" s="110"/>
      <c r="BH11" s="109"/>
      <c r="BI11" s="110"/>
      <c r="BJ11" s="110"/>
      <c r="BK11" s="110"/>
      <c r="BL11" s="110"/>
      <c r="BM11" s="110"/>
      <c r="BN11" s="110"/>
      <c r="BO11" s="110"/>
      <c r="BP11" s="110"/>
      <c r="BQ11" s="110"/>
      <c r="BR11" s="110"/>
      <c r="BS11" s="110"/>
      <c r="BT11" s="110"/>
      <c r="BU11" s="110"/>
      <c r="BV11" s="110"/>
      <c r="BW11" s="110"/>
      <c r="BX11" s="110"/>
      <c r="BY11" s="110"/>
      <c r="BZ11" s="110"/>
      <c r="CA11" s="109"/>
      <c r="CB11" s="109"/>
      <c r="CC11" s="110"/>
      <c r="CD11" s="110"/>
      <c r="CE11" s="110"/>
      <c r="CF11" s="110"/>
      <c r="CG11" s="110"/>
      <c r="CH11" s="110"/>
      <c r="CI11" s="110"/>
      <c r="CJ11" s="110"/>
      <c r="CK11" s="110"/>
      <c r="CL11" s="110"/>
      <c r="CM11" s="110"/>
      <c r="CN11" s="109"/>
      <c r="CO11" s="110"/>
      <c r="CP11" s="110"/>
      <c r="CQ11" s="110"/>
      <c r="CR11" s="110"/>
      <c r="CS11" s="110"/>
      <c r="CT11" s="110"/>
      <c r="CU11" s="110"/>
      <c r="CV11" s="110"/>
      <c r="CW11" s="110"/>
      <c r="CX11" s="110"/>
      <c r="CY11" s="110"/>
      <c r="CZ11" s="110"/>
      <c r="DA11" s="110"/>
      <c r="DB11" s="110"/>
      <c r="DC11" s="110"/>
      <c r="DD11" s="110"/>
      <c r="DE11" s="110"/>
      <c r="DF11" s="110"/>
      <c r="DG11" s="110"/>
      <c r="DH11" s="110"/>
      <c r="DI11" s="54"/>
    </row>
    <row r="12" ht="19.55" customHeight="1" spans="1:113">
      <c r="A12" s="95" t="s">
        <v>96</v>
      </c>
      <c r="B12" s="95" t="s">
        <v>97</v>
      </c>
      <c r="C12" s="95"/>
      <c r="D12" s="96" t="s">
        <v>321</v>
      </c>
      <c r="E12" s="110">
        <f t="shared" si="0"/>
        <v>130721.52</v>
      </c>
      <c r="F12" s="110">
        <f>SUM(F13+F14)</f>
        <v>130721.52</v>
      </c>
      <c r="G12" s="109"/>
      <c r="H12" s="110"/>
      <c r="I12" s="110"/>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10"/>
      <c r="AI12" s="110"/>
      <c r="AJ12" s="110"/>
      <c r="AK12" s="110"/>
      <c r="AL12" s="110"/>
      <c r="AM12" s="110"/>
      <c r="AN12" s="110"/>
      <c r="AO12" s="110"/>
      <c r="AP12" s="110"/>
      <c r="AQ12" s="110"/>
      <c r="AR12" s="109"/>
      <c r="AS12" s="109"/>
      <c r="AT12" s="109"/>
      <c r="AU12" s="109"/>
      <c r="AV12" s="109"/>
      <c r="AW12" s="110"/>
      <c r="AX12" s="110"/>
      <c r="AY12" s="110"/>
      <c r="AZ12" s="110"/>
      <c r="BA12" s="110"/>
      <c r="BB12" s="110"/>
      <c r="BC12" s="110"/>
      <c r="BD12" s="110"/>
      <c r="BE12" s="110"/>
      <c r="BF12" s="110"/>
      <c r="BG12" s="110"/>
      <c r="BH12" s="109"/>
      <c r="BI12" s="110"/>
      <c r="BJ12" s="110"/>
      <c r="BK12" s="110"/>
      <c r="BL12" s="110"/>
      <c r="BM12" s="110"/>
      <c r="BN12" s="110"/>
      <c r="BO12" s="110"/>
      <c r="BP12" s="110"/>
      <c r="BQ12" s="110"/>
      <c r="BR12" s="110"/>
      <c r="BS12" s="110"/>
      <c r="BT12" s="110"/>
      <c r="BU12" s="110"/>
      <c r="BV12" s="110"/>
      <c r="BW12" s="110"/>
      <c r="BX12" s="110"/>
      <c r="BY12" s="110"/>
      <c r="BZ12" s="110"/>
      <c r="CA12" s="109"/>
      <c r="CB12" s="109"/>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54"/>
    </row>
    <row r="13" ht="19.55" customHeight="1" spans="1:113">
      <c r="A13" s="95" t="s">
        <v>96</v>
      </c>
      <c r="B13" s="95" t="s">
        <v>97</v>
      </c>
      <c r="C13" s="95" t="s">
        <v>97</v>
      </c>
      <c r="D13" s="96" t="s">
        <v>322</v>
      </c>
      <c r="E13" s="110">
        <f t="shared" si="0"/>
        <v>87223.84</v>
      </c>
      <c r="F13" s="110">
        <f>SUM(L13)</f>
        <v>87223.84</v>
      </c>
      <c r="G13" s="109"/>
      <c r="H13" s="110"/>
      <c r="I13" s="110"/>
      <c r="J13" s="109"/>
      <c r="K13" s="109"/>
      <c r="L13" s="109">
        <v>87223.84</v>
      </c>
      <c r="M13" s="109"/>
      <c r="N13" s="109"/>
      <c r="O13" s="109"/>
      <c r="P13" s="109"/>
      <c r="Q13" s="109"/>
      <c r="R13" s="109"/>
      <c r="S13" s="109"/>
      <c r="T13" s="109"/>
      <c r="U13" s="109"/>
      <c r="V13" s="109"/>
      <c r="W13" s="109"/>
      <c r="X13" s="109"/>
      <c r="Y13" s="109"/>
      <c r="Z13" s="109"/>
      <c r="AA13" s="109"/>
      <c r="AB13" s="109"/>
      <c r="AC13" s="109"/>
      <c r="AD13" s="109"/>
      <c r="AE13" s="109"/>
      <c r="AF13" s="109"/>
      <c r="AG13" s="109"/>
      <c r="AH13" s="110"/>
      <c r="AI13" s="110"/>
      <c r="AJ13" s="110"/>
      <c r="AK13" s="110"/>
      <c r="AL13" s="110"/>
      <c r="AM13" s="110"/>
      <c r="AN13" s="110"/>
      <c r="AO13" s="110"/>
      <c r="AP13" s="110"/>
      <c r="AQ13" s="110"/>
      <c r="AR13" s="109"/>
      <c r="AS13" s="109"/>
      <c r="AT13" s="109"/>
      <c r="AU13" s="109"/>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09"/>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54"/>
    </row>
    <row r="14" ht="19.55" customHeight="1" spans="1:113">
      <c r="A14" s="95" t="s">
        <v>96</v>
      </c>
      <c r="B14" s="95" t="s">
        <v>97</v>
      </c>
      <c r="C14" s="95" t="s">
        <v>99</v>
      </c>
      <c r="D14" s="96" t="s">
        <v>323</v>
      </c>
      <c r="E14" s="110">
        <f t="shared" si="0"/>
        <v>43497.68</v>
      </c>
      <c r="F14" s="110">
        <f>SUM(M14)</f>
        <v>43497.68</v>
      </c>
      <c r="G14" s="109"/>
      <c r="H14" s="110"/>
      <c r="I14" s="110"/>
      <c r="J14" s="109"/>
      <c r="K14" s="109"/>
      <c r="L14" s="109"/>
      <c r="M14" s="109">
        <v>43497.68</v>
      </c>
      <c r="N14" s="109"/>
      <c r="O14" s="109"/>
      <c r="P14" s="109"/>
      <c r="Q14" s="109"/>
      <c r="R14" s="109"/>
      <c r="S14" s="109"/>
      <c r="T14" s="109"/>
      <c r="U14" s="109"/>
      <c r="V14" s="110"/>
      <c r="W14" s="110"/>
      <c r="X14" s="110"/>
      <c r="Y14" s="109"/>
      <c r="Z14" s="109"/>
      <c r="AA14" s="109"/>
      <c r="AB14" s="109"/>
      <c r="AC14" s="109"/>
      <c r="AD14" s="110"/>
      <c r="AE14" s="110"/>
      <c r="AF14" s="109"/>
      <c r="AG14" s="109"/>
      <c r="AH14" s="110"/>
      <c r="AI14" s="110"/>
      <c r="AJ14" s="110"/>
      <c r="AK14" s="110"/>
      <c r="AL14" s="110"/>
      <c r="AM14" s="110"/>
      <c r="AN14" s="110"/>
      <c r="AO14" s="110"/>
      <c r="AP14" s="110"/>
      <c r="AQ14" s="110"/>
      <c r="AR14" s="109"/>
      <c r="AS14" s="109"/>
      <c r="AT14" s="109"/>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09"/>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54"/>
    </row>
    <row r="15" ht="19.55" customHeight="1" spans="1:113">
      <c r="A15" s="95" t="s">
        <v>101</v>
      </c>
      <c r="B15" s="95"/>
      <c r="C15" s="95"/>
      <c r="D15" s="96" t="s">
        <v>324</v>
      </c>
      <c r="E15" s="110">
        <f t="shared" si="0"/>
        <v>56015.65</v>
      </c>
      <c r="F15" s="110">
        <f>SUM(F16)</f>
        <v>56015.65</v>
      </c>
      <c r="G15" s="110"/>
      <c r="H15" s="109"/>
      <c r="I15" s="110"/>
      <c r="J15" s="109"/>
      <c r="K15" s="109"/>
      <c r="L15" s="109"/>
      <c r="M15" s="109"/>
      <c r="N15" s="109"/>
      <c r="O15" s="109"/>
      <c r="P15" s="109"/>
      <c r="Q15" s="109"/>
      <c r="R15" s="109"/>
      <c r="S15" s="109"/>
      <c r="T15" s="110"/>
      <c r="U15" s="116"/>
      <c r="V15" s="116"/>
      <c r="W15" s="116"/>
      <c r="X15" s="116"/>
      <c r="Y15" s="110"/>
      <c r="Z15" s="109"/>
      <c r="AA15" s="109"/>
      <c r="AB15" s="109"/>
      <c r="AC15" s="110"/>
      <c r="AD15" s="110"/>
      <c r="AE15" s="110"/>
      <c r="AF15" s="109"/>
      <c r="AG15" s="109"/>
      <c r="AH15" s="110"/>
      <c r="AI15" s="110"/>
      <c r="AJ15" s="110"/>
      <c r="AK15" s="110"/>
      <c r="AL15" s="110"/>
      <c r="AM15" s="110"/>
      <c r="AN15" s="110"/>
      <c r="AO15" s="110"/>
      <c r="AP15" s="110"/>
      <c r="AQ15" s="110"/>
      <c r="AR15" s="109"/>
      <c r="AS15" s="109"/>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54"/>
    </row>
    <row r="16" ht="19.55" customHeight="1" spans="1:113">
      <c r="A16" s="95" t="s">
        <v>101</v>
      </c>
      <c r="B16" s="95" t="s">
        <v>102</v>
      </c>
      <c r="C16" s="95"/>
      <c r="D16" s="96" t="s">
        <v>325</v>
      </c>
      <c r="E16" s="110">
        <f t="shared" si="0"/>
        <v>56015.65</v>
      </c>
      <c r="F16" s="110">
        <f>SUM(F17+F18)</f>
        <v>56015.65</v>
      </c>
      <c r="G16" s="110"/>
      <c r="H16" s="109"/>
      <c r="I16" s="110"/>
      <c r="J16" s="109"/>
      <c r="K16" s="110"/>
      <c r="L16" s="109"/>
      <c r="M16" s="109"/>
      <c r="N16" s="88"/>
      <c r="O16" s="109"/>
      <c r="P16" s="109"/>
      <c r="Q16" s="109"/>
      <c r="R16" s="109"/>
      <c r="S16" s="110"/>
      <c r="T16" s="110"/>
      <c r="U16" s="110"/>
      <c r="V16" s="110"/>
      <c r="W16" s="110"/>
      <c r="X16" s="110"/>
      <c r="Y16" s="110"/>
      <c r="Z16" s="109"/>
      <c r="AA16" s="109"/>
      <c r="AB16" s="110"/>
      <c r="AC16" s="110"/>
      <c r="AD16" s="110"/>
      <c r="AE16" s="110"/>
      <c r="AF16" s="109"/>
      <c r="AG16" s="109"/>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54"/>
    </row>
    <row r="17" ht="19.55" customHeight="1" spans="1:113">
      <c r="A17" s="95" t="s">
        <v>101</v>
      </c>
      <c r="B17" s="95" t="s">
        <v>102</v>
      </c>
      <c r="C17" s="95" t="s">
        <v>93</v>
      </c>
      <c r="D17" s="96" t="s">
        <v>326</v>
      </c>
      <c r="E17" s="110">
        <f t="shared" si="0"/>
        <v>38160.43</v>
      </c>
      <c r="F17" s="110">
        <f>SUM(N17)</f>
        <v>38160.43</v>
      </c>
      <c r="G17" s="110"/>
      <c r="H17" s="109"/>
      <c r="I17" s="110"/>
      <c r="J17" s="109"/>
      <c r="K17" s="109"/>
      <c r="L17" s="109"/>
      <c r="M17" s="110"/>
      <c r="N17" s="109">
        <v>38160.43</v>
      </c>
      <c r="O17" s="110"/>
      <c r="P17" s="110"/>
      <c r="Q17" s="110"/>
      <c r="R17" s="110"/>
      <c r="S17" s="110"/>
      <c r="T17" s="110"/>
      <c r="U17" s="110"/>
      <c r="V17" s="110"/>
      <c r="W17" s="110"/>
      <c r="X17" s="110"/>
      <c r="Y17" s="110"/>
      <c r="Z17" s="110"/>
      <c r="AA17" s="110"/>
      <c r="AB17" s="110"/>
      <c r="AC17" s="110"/>
      <c r="AD17" s="110"/>
      <c r="AE17" s="109"/>
      <c r="AF17" s="109"/>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54"/>
    </row>
    <row r="18" ht="19.55" customHeight="1" spans="1:113">
      <c r="A18" s="95" t="s">
        <v>101</v>
      </c>
      <c r="B18" s="95" t="s">
        <v>102</v>
      </c>
      <c r="C18" s="95" t="s">
        <v>104</v>
      </c>
      <c r="D18" s="96" t="s">
        <v>327</v>
      </c>
      <c r="E18" s="111">
        <f t="shared" si="0"/>
        <v>17855.22</v>
      </c>
      <c r="F18" s="111">
        <f>SUM(O18)</f>
        <v>17855.22</v>
      </c>
      <c r="G18" s="111"/>
      <c r="H18" s="111"/>
      <c r="I18" s="114"/>
      <c r="J18" s="111"/>
      <c r="K18" s="111"/>
      <c r="L18" s="114"/>
      <c r="M18" s="111"/>
      <c r="N18" s="111"/>
      <c r="O18" s="111">
        <v>17855.22</v>
      </c>
      <c r="P18" s="111"/>
      <c r="Q18" s="111"/>
      <c r="R18" s="111"/>
      <c r="S18" s="111"/>
      <c r="T18" s="111"/>
      <c r="U18" s="111"/>
      <c r="V18" s="111"/>
      <c r="W18" s="111"/>
      <c r="X18" s="111"/>
      <c r="Y18" s="111"/>
      <c r="Z18" s="111"/>
      <c r="AA18" s="111"/>
      <c r="AB18" s="111"/>
      <c r="AC18" s="111"/>
      <c r="AD18" s="111"/>
      <c r="AE18" s="114"/>
      <c r="AF18" s="114"/>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54"/>
    </row>
    <row r="19" ht="19.55" customHeight="1" spans="1:113">
      <c r="A19" s="95" t="s">
        <v>106</v>
      </c>
      <c r="B19" s="95"/>
      <c r="C19" s="95"/>
      <c r="D19" s="96" t="s">
        <v>328</v>
      </c>
      <c r="E19" s="110">
        <f t="shared" si="0"/>
        <v>85200.12</v>
      </c>
      <c r="F19" s="110">
        <f>SUM(Q19)</f>
        <v>85200.12</v>
      </c>
      <c r="G19" s="110"/>
      <c r="H19" s="110"/>
      <c r="I19" s="109"/>
      <c r="J19" s="110"/>
      <c r="K19" s="110"/>
      <c r="L19" s="110"/>
      <c r="M19" s="110"/>
      <c r="N19" s="110"/>
      <c r="O19" s="110"/>
      <c r="P19" s="110"/>
      <c r="Q19" s="110">
        <v>85200.12</v>
      </c>
      <c r="R19" s="110"/>
      <c r="S19" s="110"/>
      <c r="T19" s="110"/>
      <c r="U19" s="110"/>
      <c r="V19" s="110"/>
      <c r="W19" s="110"/>
      <c r="X19" s="110"/>
      <c r="Y19" s="110"/>
      <c r="Z19" s="110"/>
      <c r="AA19" s="110"/>
      <c r="AB19" s="110"/>
      <c r="AC19" s="110"/>
      <c r="AD19" s="110"/>
      <c r="AE19" s="109"/>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54"/>
    </row>
    <row r="20" ht="19.55" customHeight="1" spans="1:113">
      <c r="A20" s="95" t="s">
        <v>106</v>
      </c>
      <c r="B20" s="95" t="s">
        <v>107</v>
      </c>
      <c r="C20" s="95"/>
      <c r="D20" s="96" t="s">
        <v>329</v>
      </c>
      <c r="E20" s="110">
        <f t="shared" si="0"/>
        <v>85200.12</v>
      </c>
      <c r="F20" s="110">
        <f>SUM(F19:F19)</f>
        <v>85200.12</v>
      </c>
      <c r="G20" s="110"/>
      <c r="H20" s="110"/>
      <c r="I20" s="109"/>
      <c r="J20" s="110"/>
      <c r="K20" s="110"/>
      <c r="L20" s="110"/>
      <c r="M20" s="110"/>
      <c r="N20" s="110"/>
      <c r="O20" s="110"/>
      <c r="P20" s="110"/>
      <c r="Q20" s="110">
        <v>85200.12</v>
      </c>
      <c r="R20" s="110"/>
      <c r="S20" s="110"/>
      <c r="T20" s="110"/>
      <c r="U20" s="110"/>
      <c r="V20" s="110"/>
      <c r="W20" s="110"/>
      <c r="X20" s="110"/>
      <c r="Y20" s="110"/>
      <c r="Z20" s="110"/>
      <c r="AA20" s="110"/>
      <c r="AB20" s="110"/>
      <c r="AC20" s="110"/>
      <c r="AD20" s="110"/>
      <c r="AE20" s="109"/>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54"/>
    </row>
    <row r="21" ht="19.55" customHeight="1" spans="1:113">
      <c r="A21" s="95" t="s">
        <v>106</v>
      </c>
      <c r="B21" s="95" t="s">
        <v>107</v>
      </c>
      <c r="C21" s="95" t="s">
        <v>93</v>
      </c>
      <c r="D21" s="96" t="s">
        <v>203</v>
      </c>
      <c r="E21" s="110">
        <f t="shared" si="0"/>
        <v>85200.12</v>
      </c>
      <c r="F21" s="110">
        <f>SUM(F20:F20)</f>
        <v>85200.12</v>
      </c>
      <c r="G21" s="110"/>
      <c r="H21" s="110"/>
      <c r="I21" s="109"/>
      <c r="J21" s="110"/>
      <c r="K21" s="110"/>
      <c r="L21" s="110"/>
      <c r="M21" s="110"/>
      <c r="N21" s="110"/>
      <c r="O21" s="110"/>
      <c r="P21" s="110"/>
      <c r="Q21" s="110">
        <v>85200.12</v>
      </c>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54"/>
    </row>
    <row r="22" ht="19.55" customHeight="1" spans="1:113">
      <c r="A22" s="52"/>
      <c r="B22" s="52"/>
      <c r="C22" s="52"/>
      <c r="D22" s="52"/>
      <c r="E22" s="50"/>
      <c r="F22" s="54"/>
      <c r="G22" s="50"/>
      <c r="H22" s="50"/>
      <c r="I22" s="50"/>
      <c r="J22" s="50"/>
      <c r="K22" s="50"/>
      <c r="L22" s="50"/>
      <c r="M22" s="54"/>
      <c r="N22" s="54"/>
      <c r="O22" s="54"/>
      <c r="P22" s="54"/>
      <c r="Q22" s="54"/>
      <c r="R22" s="54"/>
      <c r="S22" s="54"/>
      <c r="T22" s="54"/>
      <c r="U22" s="54"/>
      <c r="V22" s="50"/>
      <c r="W22" s="50"/>
      <c r="X22" s="50"/>
      <c r="Y22" s="54"/>
      <c r="Z22" s="54"/>
      <c r="AA22" s="54"/>
      <c r="AB22" s="54"/>
      <c r="AC22" s="54"/>
      <c r="AD22" s="50"/>
      <c r="AE22" s="50"/>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row>
    <row r="23" ht="19.55" customHeight="1" spans="1:113">
      <c r="A23" s="112"/>
      <c r="B23" s="112"/>
      <c r="C23" s="112"/>
      <c r="D23" s="112"/>
      <c r="E23" s="112"/>
      <c r="F23" s="113"/>
      <c r="G23" s="112"/>
      <c r="H23" s="112"/>
      <c r="I23" s="112"/>
      <c r="J23" s="112"/>
      <c r="K23" s="112"/>
      <c r="L23" s="112"/>
      <c r="M23" s="113"/>
      <c r="N23" s="113"/>
      <c r="O23" s="113"/>
      <c r="P23" s="113"/>
      <c r="Q23" s="113"/>
      <c r="R23" s="113"/>
      <c r="S23" s="113"/>
      <c r="T23" s="113"/>
      <c r="U23" s="113"/>
      <c r="V23" s="112"/>
      <c r="W23" s="112"/>
      <c r="X23" s="112"/>
      <c r="Y23" s="113"/>
      <c r="Z23" s="113"/>
      <c r="AA23" s="113"/>
      <c r="AB23" s="113"/>
      <c r="AC23" s="118"/>
      <c r="AD23" s="112"/>
      <c r="AE23" s="112"/>
      <c r="AF23" s="113"/>
      <c r="AG23" s="113"/>
      <c r="AH23" s="11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row>
    <row r="24" ht="19.55" customHeight="1" spans="1:113">
      <c r="A24" s="113"/>
      <c r="B24" s="113"/>
      <c r="C24" s="113"/>
      <c r="D24" s="113"/>
      <c r="E24" s="113"/>
      <c r="F24" s="113"/>
      <c r="G24" s="112"/>
      <c r="H24" s="112"/>
      <c r="I24" s="112"/>
      <c r="J24" s="112"/>
      <c r="K24" s="112"/>
      <c r="L24" s="112"/>
      <c r="M24" s="113"/>
      <c r="N24" s="113"/>
      <c r="O24" s="113"/>
      <c r="P24" s="113"/>
      <c r="Q24" s="113"/>
      <c r="R24" s="113"/>
      <c r="S24" s="113"/>
      <c r="T24" s="113"/>
      <c r="U24" s="113"/>
      <c r="V24" s="112"/>
      <c r="W24" s="112"/>
      <c r="X24" s="112"/>
      <c r="Y24" s="113"/>
      <c r="Z24" s="113"/>
      <c r="AA24" s="113"/>
      <c r="AB24" s="113"/>
      <c r="AC24" s="113"/>
      <c r="AD24" s="112"/>
      <c r="AE24" s="112"/>
      <c r="AF24" s="113"/>
      <c r="AG24" s="113"/>
      <c r="AH24" s="11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row>
    <row r="25" ht="19.55" customHeight="1" spans="1:113">
      <c r="A25" s="113"/>
      <c r="B25" s="113"/>
      <c r="C25" s="113"/>
      <c r="D25" s="113"/>
      <c r="E25" s="113"/>
      <c r="F25" s="113"/>
      <c r="G25" s="112"/>
      <c r="H25" s="112"/>
      <c r="I25" s="112"/>
      <c r="J25" s="112"/>
      <c r="K25" s="112"/>
      <c r="L25" s="112"/>
      <c r="M25" s="113"/>
      <c r="N25" s="113"/>
      <c r="O25" s="113"/>
      <c r="P25" s="113"/>
      <c r="Q25" s="113"/>
      <c r="R25" s="113"/>
      <c r="S25" s="113"/>
      <c r="T25" s="113"/>
      <c r="U25" s="113"/>
      <c r="V25" s="112"/>
      <c r="W25" s="112"/>
      <c r="X25" s="112"/>
      <c r="Y25" s="113"/>
      <c r="Z25" s="113"/>
      <c r="AA25" s="113"/>
      <c r="AB25" s="113"/>
      <c r="AC25" s="113"/>
      <c r="AD25" s="112"/>
      <c r="AE25" s="112"/>
      <c r="AF25" s="113"/>
      <c r="AG25" s="113"/>
      <c r="AH25" s="11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row>
    <row r="26" ht="19.55" customHeight="1" spans="1:113">
      <c r="A26" s="113"/>
      <c r="B26" s="113"/>
      <c r="C26" s="113"/>
      <c r="D26" s="113"/>
      <c r="E26" s="113"/>
      <c r="F26" s="113"/>
      <c r="G26" s="112"/>
      <c r="H26" s="112"/>
      <c r="I26" s="112"/>
      <c r="J26" s="112"/>
      <c r="K26" s="112"/>
      <c r="L26" s="112"/>
      <c r="M26" s="113"/>
      <c r="N26" s="113"/>
      <c r="O26" s="113"/>
      <c r="P26" s="113"/>
      <c r="Q26" s="113"/>
      <c r="R26" s="113"/>
      <c r="S26" s="113"/>
      <c r="T26" s="113"/>
      <c r="U26" s="113"/>
      <c r="V26" s="112"/>
      <c r="W26" s="112"/>
      <c r="X26" s="112"/>
      <c r="Y26" s="113"/>
      <c r="Z26" s="113"/>
      <c r="AA26" s="113"/>
      <c r="AB26" s="113"/>
      <c r="AC26" s="113"/>
      <c r="AD26" s="112"/>
      <c r="AE26" s="112"/>
      <c r="AF26" s="113"/>
      <c r="AG26" s="113"/>
      <c r="AH26" s="11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row>
    <row r="27" ht="19.55" customHeight="1" spans="1:113">
      <c r="A27" s="113"/>
      <c r="B27" s="113"/>
      <c r="C27" s="113"/>
      <c r="D27" s="113"/>
      <c r="E27" s="113"/>
      <c r="F27" s="113"/>
      <c r="G27" s="112"/>
      <c r="H27" s="112"/>
      <c r="I27" s="112"/>
      <c r="J27" s="112"/>
      <c r="K27" s="112"/>
      <c r="L27" s="112"/>
      <c r="M27" s="113"/>
      <c r="N27" s="113"/>
      <c r="O27" s="113"/>
      <c r="P27" s="113"/>
      <c r="Q27" s="113"/>
      <c r="R27" s="113"/>
      <c r="S27" s="113"/>
      <c r="T27" s="113"/>
      <c r="U27" s="113"/>
      <c r="V27" s="112"/>
      <c r="W27" s="112"/>
      <c r="X27" s="112"/>
      <c r="Y27" s="113"/>
      <c r="Z27" s="113"/>
      <c r="AA27" s="113"/>
      <c r="AB27" s="113"/>
      <c r="AC27" s="113"/>
      <c r="AD27" s="112"/>
      <c r="AE27" s="112"/>
      <c r="AF27" s="113"/>
      <c r="AG27" s="113"/>
      <c r="AH27" s="11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row>
    <row r="28" ht="19.55" customHeight="1" spans="1:113">
      <c r="A28" s="113"/>
      <c r="B28" s="113"/>
      <c r="C28" s="113"/>
      <c r="D28" s="113"/>
      <c r="E28" s="113"/>
      <c r="F28" s="113"/>
      <c r="G28" s="112"/>
      <c r="H28" s="112"/>
      <c r="I28" s="112"/>
      <c r="J28" s="112"/>
      <c r="K28" s="112"/>
      <c r="L28" s="112"/>
      <c r="M28" s="113"/>
      <c r="N28" s="113"/>
      <c r="O28" s="113"/>
      <c r="P28" s="113"/>
      <c r="Q28" s="113"/>
      <c r="R28" s="113"/>
      <c r="S28" s="113"/>
      <c r="T28" s="113"/>
      <c r="U28" s="113"/>
      <c r="V28" s="112"/>
      <c r="W28" s="112"/>
      <c r="X28" s="112"/>
      <c r="Y28" s="113"/>
      <c r="Z28" s="113"/>
      <c r="AA28" s="113"/>
      <c r="AB28" s="113"/>
      <c r="AC28" s="113"/>
      <c r="AD28" s="112"/>
      <c r="AE28" s="112"/>
      <c r="AF28" s="113"/>
      <c r="AG28" s="113"/>
      <c r="AH28" s="11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row>
    <row r="29" ht="19.55" customHeight="1" spans="1:113">
      <c r="A29" s="113"/>
      <c r="B29" s="113"/>
      <c r="C29" s="113"/>
      <c r="D29" s="113"/>
      <c r="E29" s="113"/>
      <c r="F29" s="113"/>
      <c r="G29" s="112"/>
      <c r="H29" s="112"/>
      <c r="I29" s="112"/>
      <c r="J29" s="112"/>
      <c r="K29" s="112"/>
      <c r="L29" s="112"/>
      <c r="M29" s="113"/>
      <c r="N29" s="113"/>
      <c r="O29" s="113"/>
      <c r="P29" s="113"/>
      <c r="Q29" s="113"/>
      <c r="R29" s="113"/>
      <c r="S29" s="113"/>
      <c r="T29" s="113"/>
      <c r="U29" s="113"/>
      <c r="V29" s="112"/>
      <c r="W29" s="112"/>
      <c r="X29" s="112"/>
      <c r="Y29" s="113"/>
      <c r="Z29" s="113"/>
      <c r="AA29" s="113"/>
      <c r="AB29" s="113"/>
      <c r="AC29" s="113"/>
      <c r="AD29" s="112"/>
      <c r="AE29" s="112"/>
      <c r="AF29" s="113"/>
      <c r="AG29" s="113"/>
      <c r="AH29" s="11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row>
    <row r="30" ht="19.55" customHeight="1" spans="1:113">
      <c r="A30" s="113"/>
      <c r="B30" s="113"/>
      <c r="C30" s="113"/>
      <c r="D30" s="113"/>
      <c r="E30" s="113"/>
      <c r="F30" s="113"/>
      <c r="G30" s="112"/>
      <c r="H30" s="112"/>
      <c r="I30" s="112"/>
      <c r="J30" s="112"/>
      <c r="K30" s="112"/>
      <c r="L30" s="112"/>
      <c r="M30" s="113"/>
      <c r="N30" s="113"/>
      <c r="O30" s="113"/>
      <c r="P30" s="113"/>
      <c r="Q30" s="113"/>
      <c r="R30" s="113"/>
      <c r="S30" s="113"/>
      <c r="T30" s="113"/>
      <c r="U30" s="113"/>
      <c r="V30" s="112"/>
      <c r="W30" s="112"/>
      <c r="X30" s="112"/>
      <c r="Y30" s="113"/>
      <c r="Z30" s="113"/>
      <c r="AA30" s="113"/>
      <c r="AB30" s="113"/>
      <c r="AC30" s="113"/>
      <c r="AD30" s="112"/>
      <c r="AE30" s="112"/>
      <c r="AF30" s="113"/>
      <c r="AG30" s="113"/>
      <c r="AH30" s="11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row>
    <row r="31" ht="19.55" customHeight="1" spans="1:113">
      <c r="A31" s="113"/>
      <c r="B31" s="113"/>
      <c r="C31" s="113"/>
      <c r="D31" s="113"/>
      <c r="E31" s="113"/>
      <c r="F31" s="113"/>
      <c r="G31" s="112"/>
      <c r="H31" s="112"/>
      <c r="I31" s="112"/>
      <c r="J31" s="112"/>
      <c r="K31" s="112"/>
      <c r="L31" s="112"/>
      <c r="M31" s="113"/>
      <c r="N31" s="113"/>
      <c r="O31" s="113"/>
      <c r="P31" s="113"/>
      <c r="Q31" s="113"/>
      <c r="R31" s="113"/>
      <c r="S31" s="113"/>
      <c r="T31" s="113"/>
      <c r="U31" s="113"/>
      <c r="V31" s="112"/>
      <c r="W31" s="112"/>
      <c r="X31" s="112"/>
      <c r="Y31" s="113"/>
      <c r="Z31" s="113"/>
      <c r="AA31" s="113"/>
      <c r="AB31" s="113"/>
      <c r="AC31" s="113"/>
      <c r="AD31" s="112"/>
      <c r="AE31" s="112"/>
      <c r="AF31" s="113"/>
      <c r="AG31" s="113"/>
      <c r="AH31" s="11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row>
    <row r="32" ht="19.55" customHeight="1" spans="1:113">
      <c r="A32" s="113"/>
      <c r="B32" s="113"/>
      <c r="C32" s="113"/>
      <c r="D32" s="113"/>
      <c r="E32" s="113"/>
      <c r="F32" s="113"/>
      <c r="G32" s="112"/>
      <c r="H32" s="112"/>
      <c r="I32" s="112"/>
      <c r="J32" s="112"/>
      <c r="K32" s="112"/>
      <c r="L32" s="112"/>
      <c r="M32" s="113"/>
      <c r="N32" s="113"/>
      <c r="O32" s="113"/>
      <c r="P32" s="113"/>
      <c r="Q32" s="113"/>
      <c r="R32" s="113"/>
      <c r="S32" s="113"/>
      <c r="T32" s="113"/>
      <c r="U32" s="113"/>
      <c r="V32" s="112"/>
      <c r="W32" s="112"/>
      <c r="X32" s="112"/>
      <c r="Y32" s="113"/>
      <c r="Z32" s="113"/>
      <c r="AA32" s="113"/>
      <c r="AB32" s="113"/>
      <c r="AC32" s="113"/>
      <c r="AD32" s="112"/>
      <c r="AE32" s="112"/>
      <c r="AF32" s="113"/>
      <c r="AG32" s="113"/>
      <c r="AH32" s="11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row>
    <row r="33" ht="19.55" customHeight="1" spans="1:113">
      <c r="A33" s="113"/>
      <c r="B33" s="113"/>
      <c r="C33" s="113"/>
      <c r="D33" s="113"/>
      <c r="E33" s="113"/>
      <c r="F33" s="113"/>
      <c r="G33" s="112"/>
      <c r="H33" s="112"/>
      <c r="I33" s="112"/>
      <c r="J33" s="112"/>
      <c r="K33" s="112"/>
      <c r="L33" s="112"/>
      <c r="M33" s="113"/>
      <c r="N33" s="113"/>
      <c r="O33" s="113"/>
      <c r="P33" s="113"/>
      <c r="Q33" s="113"/>
      <c r="R33" s="113"/>
      <c r="S33" s="113"/>
      <c r="T33" s="113"/>
      <c r="U33" s="113"/>
      <c r="V33" s="112"/>
      <c r="W33" s="112"/>
      <c r="X33" s="112"/>
      <c r="Y33" s="113"/>
      <c r="Z33" s="113"/>
      <c r="AA33" s="113"/>
      <c r="AB33" s="113"/>
      <c r="AC33" s="113"/>
      <c r="AD33" s="112"/>
      <c r="AE33" s="112"/>
      <c r="AF33" s="113"/>
      <c r="AG33" s="113"/>
      <c r="AH33" s="11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row>
    <row r="34" ht="19.55" customHeight="1" spans="1:113">
      <c r="A34" s="113"/>
      <c r="B34" s="113"/>
      <c r="C34" s="113"/>
      <c r="D34" s="113"/>
      <c r="E34" s="113"/>
      <c r="F34" s="113"/>
      <c r="G34" s="112"/>
      <c r="H34" s="112"/>
      <c r="I34" s="112"/>
      <c r="J34" s="112"/>
      <c r="K34" s="112"/>
      <c r="L34" s="112"/>
      <c r="M34" s="113"/>
      <c r="N34" s="113"/>
      <c r="O34" s="113"/>
      <c r="P34" s="113"/>
      <c r="Q34" s="113"/>
      <c r="R34" s="113"/>
      <c r="S34" s="113"/>
      <c r="T34" s="113"/>
      <c r="U34" s="113"/>
      <c r="V34" s="112"/>
      <c r="W34" s="112"/>
      <c r="X34" s="112"/>
      <c r="Y34" s="113"/>
      <c r="Z34" s="113"/>
      <c r="AA34" s="113"/>
      <c r="AB34" s="113"/>
      <c r="AC34" s="113"/>
      <c r="AD34" s="112"/>
      <c r="AE34" s="112"/>
      <c r="AF34" s="113"/>
      <c r="AG34" s="113"/>
      <c r="AH34" s="11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row>
    <row r="35" ht="19.55" customHeight="1" spans="1:113">
      <c r="A35" s="113"/>
      <c r="B35" s="113"/>
      <c r="C35" s="113"/>
      <c r="D35" s="113"/>
      <c r="E35" s="113"/>
      <c r="F35" s="113"/>
      <c r="G35" s="112"/>
      <c r="H35" s="112"/>
      <c r="I35" s="112"/>
      <c r="J35" s="112"/>
      <c r="K35" s="112"/>
      <c r="L35" s="112"/>
      <c r="M35" s="113"/>
      <c r="N35" s="113"/>
      <c r="O35" s="113"/>
      <c r="P35" s="113"/>
      <c r="Q35" s="113"/>
      <c r="R35" s="113"/>
      <c r="S35" s="113"/>
      <c r="T35" s="113"/>
      <c r="U35" s="113"/>
      <c r="V35" s="112"/>
      <c r="W35" s="112"/>
      <c r="X35" s="112"/>
      <c r="Y35" s="113"/>
      <c r="Z35" s="113"/>
      <c r="AA35" s="113"/>
      <c r="AB35" s="113"/>
      <c r="AC35" s="113"/>
      <c r="AD35" s="112"/>
      <c r="AE35" s="112"/>
      <c r="AF35" s="113"/>
      <c r="AG35" s="113"/>
      <c r="AH35" s="11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row>
  </sheetData>
  <mergeCells count="122">
    <mergeCell ref="A2:DH2"/>
    <mergeCell ref="A4:D4"/>
    <mergeCell ref="F4:S4"/>
    <mergeCell ref="T4:AU4"/>
    <mergeCell ref="AV4:BH4"/>
    <mergeCell ref="BI4:BM4"/>
    <mergeCell ref="BN4:BZ4"/>
    <mergeCell ref="CA4:CQ4"/>
    <mergeCell ref="CR4:CT4"/>
    <mergeCell ref="CU4:CZ4"/>
    <mergeCell ref="DA4:DC4"/>
    <mergeCell ref="DD4:DH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 ref="DH5:DH6"/>
  </mergeCells>
  <printOptions horizontalCentered="1"/>
  <pageMargins left="0.393700787401575" right="0.393700787401575" top="0.78740157480315" bottom="0.393700787401575" header="0" footer="0"/>
  <pageSetup paperSize="9" fitToHeight="100" orientation="landscape" errors="blank"/>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topLeftCell="A5" workbookViewId="0">
      <selection activeCell="H18" sqref="H18"/>
    </sheetView>
  </sheetViews>
  <sheetFormatPr defaultColWidth="9.16666666666667" defaultRowHeight="12.75" customHeight="1" outlineLevelCol="7"/>
  <cols>
    <col min="1" max="1" width="8.16666666666667" customWidth="1"/>
    <col min="2" max="2" width="5.5" customWidth="1"/>
    <col min="4" max="4" width="40.5" customWidth="1"/>
    <col min="5" max="5" width="25.8333333333333" customWidth="1"/>
    <col min="6" max="7" width="21.8333333333333" customWidth="1"/>
    <col min="8" max="8" width="8.66666666666667" customWidth="1"/>
  </cols>
  <sheetData>
    <row r="1" ht="19.55" customHeight="1" spans="1:8">
      <c r="A1" s="56"/>
      <c r="B1" s="56"/>
      <c r="C1" s="56"/>
      <c r="D1" s="57"/>
      <c r="E1" s="56"/>
      <c r="F1" s="56"/>
      <c r="G1" s="23" t="s">
        <v>330</v>
      </c>
      <c r="H1" s="77"/>
    </row>
    <row r="2" ht="25.85" customHeight="1" spans="1:8">
      <c r="A2" s="20" t="s">
        <v>331</v>
      </c>
      <c r="B2" s="20"/>
      <c r="C2" s="20"/>
      <c r="D2" s="20"/>
      <c r="E2" s="20"/>
      <c r="F2" s="20"/>
      <c r="G2" s="20"/>
      <c r="H2" s="77"/>
    </row>
    <row r="3" ht="19.55" customHeight="1" spans="1:8">
      <c r="A3" s="83" t="s">
        <v>5</v>
      </c>
      <c r="B3" s="21"/>
      <c r="C3" s="21"/>
      <c r="D3" s="21"/>
      <c r="E3" s="17"/>
      <c r="F3" s="17"/>
      <c r="G3" s="23" t="s">
        <v>6</v>
      </c>
      <c r="H3" s="77"/>
    </row>
    <row r="4" ht="19.55" customHeight="1" spans="1:8">
      <c r="A4" s="98" t="s">
        <v>332</v>
      </c>
      <c r="B4" s="99"/>
      <c r="C4" s="99"/>
      <c r="D4" s="100"/>
      <c r="E4" s="101" t="s">
        <v>111</v>
      </c>
      <c r="F4" s="37"/>
      <c r="G4" s="37"/>
      <c r="H4" s="77"/>
    </row>
    <row r="5" ht="19.55" customHeight="1" spans="1:8">
      <c r="A5" s="28" t="s">
        <v>70</v>
      </c>
      <c r="B5" s="28"/>
      <c r="C5" s="102" t="s">
        <v>71</v>
      </c>
      <c r="D5" s="31" t="s">
        <v>333</v>
      </c>
      <c r="E5" s="31" t="s">
        <v>62</v>
      </c>
      <c r="F5" s="28" t="s">
        <v>334</v>
      </c>
      <c r="G5" s="103" t="s">
        <v>335</v>
      </c>
      <c r="H5" s="77"/>
    </row>
    <row r="6" ht="33.75" customHeight="1" spans="1:8">
      <c r="A6" s="31" t="s">
        <v>82</v>
      </c>
      <c r="B6" s="31" t="s">
        <v>83</v>
      </c>
      <c r="C6" s="102"/>
      <c r="D6" s="31"/>
      <c r="E6" s="31"/>
      <c r="F6" s="28"/>
      <c r="G6" s="103"/>
      <c r="H6" s="77"/>
    </row>
    <row r="7" ht="19.55" customHeight="1" spans="1:8">
      <c r="A7" s="84"/>
      <c r="B7" s="84"/>
      <c r="C7" s="84"/>
      <c r="D7" s="84" t="s">
        <v>62</v>
      </c>
      <c r="E7" s="85">
        <f>SUM(E8)</f>
        <v>1014901.79</v>
      </c>
      <c r="F7" s="85">
        <f>SUM(F8)</f>
        <v>824901.79</v>
      </c>
      <c r="G7" s="85">
        <f>SUM(G8)</f>
        <v>190000</v>
      </c>
      <c r="H7" s="82"/>
    </row>
    <row r="8" ht="19.55" customHeight="1" spans="1:8">
      <c r="A8" s="84"/>
      <c r="B8" s="84"/>
      <c r="C8" s="84" t="s">
        <v>90</v>
      </c>
      <c r="D8" s="84" t="s">
        <v>60</v>
      </c>
      <c r="E8" s="71">
        <f>SUM(E9+E19+E28)</f>
        <v>1014901.79</v>
      </c>
      <c r="F8" s="71">
        <f>SUM(F9+F28)</f>
        <v>824901.79</v>
      </c>
      <c r="G8" s="73">
        <f>SUM(G19)</f>
        <v>190000</v>
      </c>
      <c r="H8" s="77"/>
    </row>
    <row r="9" ht="19.55" customHeight="1" spans="1:8">
      <c r="A9" s="84" t="s">
        <v>336</v>
      </c>
      <c r="B9" s="84"/>
      <c r="C9" s="84"/>
      <c r="D9" s="84" t="s">
        <v>337</v>
      </c>
      <c r="E9" s="104">
        <f>SUM(E10:E18)</f>
        <v>819101.79</v>
      </c>
      <c r="F9" s="104">
        <f>SUM(F10:F18)</f>
        <v>819101.79</v>
      </c>
      <c r="G9" s="73"/>
      <c r="H9" s="79"/>
    </row>
    <row r="10" ht="19.55" customHeight="1" spans="1:8">
      <c r="A10" s="84" t="s">
        <v>338</v>
      </c>
      <c r="B10" s="84" t="s">
        <v>93</v>
      </c>
      <c r="C10" s="84" t="s">
        <v>94</v>
      </c>
      <c r="D10" s="84" t="s">
        <v>339</v>
      </c>
      <c r="E10" s="71">
        <v>227700</v>
      </c>
      <c r="F10" s="71">
        <v>227700</v>
      </c>
      <c r="G10" s="73"/>
      <c r="H10" s="79"/>
    </row>
    <row r="11" ht="19.55" customHeight="1" spans="1:8">
      <c r="A11" s="84" t="s">
        <v>338</v>
      </c>
      <c r="B11" s="84" t="s">
        <v>107</v>
      </c>
      <c r="C11" s="84" t="s">
        <v>94</v>
      </c>
      <c r="D11" s="84" t="s">
        <v>340</v>
      </c>
      <c r="E11" s="88">
        <v>291726</v>
      </c>
      <c r="F11" s="88">
        <v>291726</v>
      </c>
      <c r="G11" s="73"/>
      <c r="H11" s="79"/>
    </row>
    <row r="12" ht="19.55" customHeight="1" spans="1:8">
      <c r="A12" s="84" t="s">
        <v>338</v>
      </c>
      <c r="B12" s="84" t="s">
        <v>104</v>
      </c>
      <c r="C12" s="84" t="s">
        <v>94</v>
      </c>
      <c r="D12" s="84" t="s">
        <v>341</v>
      </c>
      <c r="E12" s="71">
        <v>18975</v>
      </c>
      <c r="F12" s="71">
        <v>18975</v>
      </c>
      <c r="G12" s="73"/>
      <c r="H12" s="79"/>
    </row>
    <row r="13" ht="19.55" customHeight="1" spans="1:8">
      <c r="A13" s="84" t="s">
        <v>338</v>
      </c>
      <c r="B13" s="84" t="s">
        <v>214</v>
      </c>
      <c r="C13" s="84" t="s">
        <v>94</v>
      </c>
      <c r="D13" s="84" t="s">
        <v>342</v>
      </c>
      <c r="E13" s="71">
        <v>87223.84</v>
      </c>
      <c r="F13" s="71">
        <v>87223.84</v>
      </c>
      <c r="G13" s="73"/>
      <c r="H13" s="79"/>
    </row>
    <row r="14" ht="19.55" customHeight="1" spans="1:8">
      <c r="A14" s="84" t="s">
        <v>338</v>
      </c>
      <c r="B14" s="84" t="s">
        <v>343</v>
      </c>
      <c r="C14" s="84" t="s">
        <v>94</v>
      </c>
      <c r="D14" s="84" t="s">
        <v>344</v>
      </c>
      <c r="E14" s="71">
        <v>43497.68</v>
      </c>
      <c r="F14" s="71">
        <v>43497.68</v>
      </c>
      <c r="G14" s="73"/>
      <c r="H14" s="79"/>
    </row>
    <row r="15" ht="19.55" customHeight="1" spans="1:8">
      <c r="A15" s="84" t="s">
        <v>338</v>
      </c>
      <c r="B15" s="84" t="s">
        <v>345</v>
      </c>
      <c r="C15" s="84" t="s">
        <v>94</v>
      </c>
      <c r="D15" s="84" t="s">
        <v>346</v>
      </c>
      <c r="E15" s="71">
        <v>38160.43</v>
      </c>
      <c r="F15" s="71">
        <v>38160.43</v>
      </c>
      <c r="G15" s="73"/>
      <c r="H15" s="79"/>
    </row>
    <row r="16" ht="19.55" customHeight="1" spans="1:8">
      <c r="A16" s="84" t="s">
        <v>338</v>
      </c>
      <c r="B16" s="84" t="s">
        <v>102</v>
      </c>
      <c r="C16" s="84" t="s">
        <v>94</v>
      </c>
      <c r="D16" s="84" t="s">
        <v>347</v>
      </c>
      <c r="E16" s="71">
        <v>17855.22</v>
      </c>
      <c r="F16" s="71">
        <v>17855.22</v>
      </c>
      <c r="G16" s="73"/>
      <c r="H16" s="79"/>
    </row>
    <row r="17" ht="19.55" customHeight="1" spans="1:8">
      <c r="A17" s="84" t="s">
        <v>338</v>
      </c>
      <c r="B17" s="84" t="s">
        <v>348</v>
      </c>
      <c r="C17" s="84" t="s">
        <v>94</v>
      </c>
      <c r="D17" s="84" t="s">
        <v>349</v>
      </c>
      <c r="E17" s="71">
        <v>8763.5</v>
      </c>
      <c r="F17" s="71">
        <v>8763.5</v>
      </c>
      <c r="G17" s="73"/>
      <c r="H17" s="79"/>
    </row>
    <row r="18" ht="19.55" customHeight="1" spans="1:8">
      <c r="A18" s="84" t="s">
        <v>338</v>
      </c>
      <c r="B18" s="84" t="s">
        <v>350</v>
      </c>
      <c r="C18" s="84" t="s">
        <v>94</v>
      </c>
      <c r="D18" s="84" t="s">
        <v>203</v>
      </c>
      <c r="E18" s="71">
        <v>85200.12</v>
      </c>
      <c r="F18" s="71">
        <v>85200.12</v>
      </c>
      <c r="G18" s="73"/>
      <c r="H18" s="79"/>
    </row>
    <row r="19" ht="19.55" customHeight="1" spans="1:8">
      <c r="A19" s="84" t="s">
        <v>351</v>
      </c>
      <c r="B19" s="84"/>
      <c r="C19" s="84"/>
      <c r="D19" s="84" t="s">
        <v>352</v>
      </c>
      <c r="E19" s="73">
        <f>SUM(E20:E27)</f>
        <v>190000</v>
      </c>
      <c r="F19" s="71"/>
      <c r="G19" s="73">
        <f>SUM(G20:G27)</f>
        <v>190000</v>
      </c>
      <c r="H19" s="79"/>
    </row>
    <row r="20" ht="19.55" customHeight="1" spans="1:8">
      <c r="A20" s="84" t="s">
        <v>353</v>
      </c>
      <c r="B20" s="84" t="s">
        <v>93</v>
      </c>
      <c r="C20" s="84" t="s">
        <v>94</v>
      </c>
      <c r="D20" s="84" t="s">
        <v>354</v>
      </c>
      <c r="E20" s="73">
        <v>63000</v>
      </c>
      <c r="F20" s="71"/>
      <c r="G20" s="73">
        <v>63000</v>
      </c>
      <c r="H20" s="79"/>
    </row>
    <row r="21" ht="19.55" customHeight="1" spans="1:8">
      <c r="A21" s="84" t="s">
        <v>353</v>
      </c>
      <c r="B21" s="84" t="s">
        <v>355</v>
      </c>
      <c r="C21" s="84" t="s">
        <v>94</v>
      </c>
      <c r="D21" s="84" t="s">
        <v>208</v>
      </c>
      <c r="E21" s="73">
        <v>800</v>
      </c>
      <c r="F21" s="73"/>
      <c r="G21" s="73">
        <v>800</v>
      </c>
      <c r="H21" s="79"/>
    </row>
    <row r="22" ht="19.55" customHeight="1" spans="1:8">
      <c r="A22" s="84" t="s">
        <v>353</v>
      </c>
      <c r="B22" s="84" t="s">
        <v>99</v>
      </c>
      <c r="C22" s="84" t="s">
        <v>94</v>
      </c>
      <c r="D22" s="84" t="s">
        <v>209</v>
      </c>
      <c r="E22" s="73">
        <v>4000</v>
      </c>
      <c r="F22" s="73"/>
      <c r="G22" s="73">
        <v>4000</v>
      </c>
      <c r="H22" s="79"/>
    </row>
    <row r="23" ht="19.55" customHeight="1" spans="1:8">
      <c r="A23" s="84" t="s">
        <v>353</v>
      </c>
      <c r="B23" s="84" t="s">
        <v>356</v>
      </c>
      <c r="C23" s="84" t="s">
        <v>94</v>
      </c>
      <c r="D23" s="84" t="s">
        <v>210</v>
      </c>
      <c r="E23" s="73">
        <v>8700</v>
      </c>
      <c r="F23" s="73"/>
      <c r="G23" s="73">
        <v>8700</v>
      </c>
      <c r="H23" s="79"/>
    </row>
    <row r="24" ht="19.55" customHeight="1" spans="1:8">
      <c r="A24" s="84" t="s">
        <v>353</v>
      </c>
      <c r="B24" s="84" t="s">
        <v>102</v>
      </c>
      <c r="C24" s="84" t="s">
        <v>94</v>
      </c>
      <c r="D24" s="84" t="s">
        <v>211</v>
      </c>
      <c r="E24" s="73">
        <v>45000</v>
      </c>
      <c r="F24" s="73"/>
      <c r="G24" s="73">
        <v>45000</v>
      </c>
      <c r="H24" s="79"/>
    </row>
    <row r="25" ht="19.55" customHeight="1" spans="1:8">
      <c r="A25" s="84" t="s">
        <v>353</v>
      </c>
      <c r="B25" s="84" t="s">
        <v>357</v>
      </c>
      <c r="C25" s="84" t="s">
        <v>94</v>
      </c>
      <c r="D25" s="84" t="s">
        <v>212</v>
      </c>
      <c r="E25" s="73">
        <v>20000</v>
      </c>
      <c r="F25" s="73"/>
      <c r="G25" s="73">
        <v>20000</v>
      </c>
      <c r="H25" s="79"/>
    </row>
    <row r="26" ht="19.55" customHeight="1" spans="1:8">
      <c r="A26" s="84" t="s">
        <v>353</v>
      </c>
      <c r="B26" s="84" t="s">
        <v>358</v>
      </c>
      <c r="C26" s="84" t="s">
        <v>94</v>
      </c>
      <c r="D26" s="84" t="s">
        <v>213</v>
      </c>
      <c r="E26" s="73">
        <v>1000</v>
      </c>
      <c r="F26" s="73"/>
      <c r="G26" s="73">
        <v>1000</v>
      </c>
      <c r="H26" s="79"/>
    </row>
    <row r="27" ht="19.55" customHeight="1" spans="1:8">
      <c r="A27" s="84" t="s">
        <v>353</v>
      </c>
      <c r="B27" s="84" t="s">
        <v>359</v>
      </c>
      <c r="C27" s="84" t="s">
        <v>94</v>
      </c>
      <c r="D27" s="84" t="s">
        <v>215</v>
      </c>
      <c r="E27" s="73">
        <v>47500</v>
      </c>
      <c r="F27" s="73"/>
      <c r="G27" s="73">
        <v>47500</v>
      </c>
      <c r="H27" s="79"/>
    </row>
    <row r="28" ht="19.55" customHeight="1" spans="1:8">
      <c r="A28" s="84" t="s">
        <v>360</v>
      </c>
      <c r="B28" s="84"/>
      <c r="C28" s="84"/>
      <c r="D28" s="84" t="s">
        <v>361</v>
      </c>
      <c r="E28" s="73">
        <v>5800</v>
      </c>
      <c r="F28" s="73">
        <v>5800</v>
      </c>
      <c r="G28" s="73"/>
      <c r="H28" s="79"/>
    </row>
    <row r="29" ht="19.55" customHeight="1" spans="1:8">
      <c r="A29" s="84" t="s">
        <v>362</v>
      </c>
      <c r="B29" s="84" t="s">
        <v>356</v>
      </c>
      <c r="C29" s="84" t="s">
        <v>94</v>
      </c>
      <c r="D29" s="84" t="s">
        <v>363</v>
      </c>
      <c r="E29" s="73">
        <v>5800</v>
      </c>
      <c r="F29" s="73">
        <v>5800</v>
      </c>
      <c r="G29" s="73"/>
      <c r="H29" s="79"/>
    </row>
  </sheetData>
  <mergeCells count="9">
    <mergeCell ref="A2:G2"/>
    <mergeCell ref="A4:D4"/>
    <mergeCell ref="E4:G4"/>
    <mergeCell ref="A5:B5"/>
    <mergeCell ref="C5:C6"/>
    <mergeCell ref="D5:D6"/>
    <mergeCell ref="E5:E6"/>
    <mergeCell ref="F5:F6"/>
    <mergeCell ref="G5:G6"/>
  </mergeCells>
  <printOptions horizontalCentered="1"/>
  <pageMargins left="0.393700787401575" right="0.393700787401575" top="0.78740157480315" bottom="0.393700787401575" header="0" footer="0"/>
  <pageSetup paperSize="9" fitToHeight="100" orientation="landscape" errors="blank"/>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47"/>
  <sheetViews>
    <sheetView showGridLines="0" showZeros="0" workbookViewId="0">
      <selection activeCell="C6" sqref="A6:C6"/>
    </sheetView>
  </sheetViews>
  <sheetFormatPr defaultColWidth="9.16666666666667" defaultRowHeight="12.75" customHeight="1"/>
  <cols>
    <col min="1" max="3" width="5.66666666666667" customWidth="1"/>
    <col min="4" max="4" width="17" customWidth="1"/>
    <col min="5" max="5" width="78.5" customWidth="1"/>
    <col min="6" max="6" width="25" customWidth="1"/>
    <col min="7" max="243" width="10.6666666666667" customWidth="1"/>
  </cols>
  <sheetData>
    <row r="1" ht="19.55" customHeight="1" spans="1:243">
      <c r="A1" s="17"/>
      <c r="B1" s="18"/>
      <c r="C1" s="18"/>
      <c r="D1" s="18"/>
      <c r="E1" s="18"/>
      <c r="F1" s="19" t="s">
        <v>364</v>
      </c>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row>
    <row r="2" ht="19.55" customHeight="1" spans="1:243">
      <c r="A2" s="20" t="s">
        <v>365</v>
      </c>
      <c r="B2" s="20"/>
      <c r="C2" s="20"/>
      <c r="D2" s="20"/>
      <c r="E2" s="20"/>
      <c r="F2" s="2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row>
    <row r="3" ht="19.55" customHeight="1" spans="1:243">
      <c r="A3" s="83" t="s">
        <v>5</v>
      </c>
      <c r="B3" s="21"/>
      <c r="C3" s="21"/>
      <c r="D3" s="89"/>
      <c r="E3" s="89"/>
      <c r="F3" s="23" t="s">
        <v>6</v>
      </c>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row>
    <row r="4" ht="19.55" customHeight="1" spans="1:243">
      <c r="A4" s="24" t="s">
        <v>70</v>
      </c>
      <c r="B4" s="25"/>
      <c r="C4" s="26"/>
      <c r="D4" s="90" t="s">
        <v>71</v>
      </c>
      <c r="E4" s="59" t="s">
        <v>366</v>
      </c>
      <c r="F4" s="28" t="s">
        <v>75</v>
      </c>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row>
    <row r="5" ht="19.55" customHeight="1" spans="1:243">
      <c r="A5" s="32" t="s">
        <v>82</v>
      </c>
      <c r="B5" s="33" t="s">
        <v>83</v>
      </c>
      <c r="C5" s="34" t="s">
        <v>84</v>
      </c>
      <c r="D5" s="91"/>
      <c r="E5" s="59"/>
      <c r="F5" s="38"/>
      <c r="G5" s="55"/>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row>
    <row r="6" ht="19.55" customHeight="1" spans="1:243">
      <c r="A6" s="84"/>
      <c r="B6" s="84"/>
      <c r="C6" s="84"/>
      <c r="D6" s="92" t="s">
        <v>90</v>
      </c>
      <c r="E6" s="93" t="s">
        <v>60</v>
      </c>
      <c r="F6" s="94">
        <v>200000</v>
      </c>
      <c r="G6" s="55"/>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row>
    <row r="7" ht="19.55" customHeight="1" spans="1:243">
      <c r="A7" s="95" t="s">
        <v>91</v>
      </c>
      <c r="B7" s="95"/>
      <c r="C7" s="96"/>
      <c r="D7" s="88">
        <v>111</v>
      </c>
      <c r="E7" s="84" t="s">
        <v>317</v>
      </c>
      <c r="F7" s="88">
        <v>200000</v>
      </c>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row>
    <row r="8" ht="19.55" customHeight="1" spans="1:243">
      <c r="A8" s="95" t="s">
        <v>91</v>
      </c>
      <c r="B8" s="95" t="s">
        <v>92</v>
      </c>
      <c r="C8" s="96"/>
      <c r="D8" s="88">
        <v>111</v>
      </c>
      <c r="E8" s="84" t="s">
        <v>318</v>
      </c>
      <c r="F8" s="97">
        <v>200000</v>
      </c>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row>
    <row r="9" ht="19.55" customHeight="1" spans="1:243">
      <c r="A9" s="95" t="s">
        <v>91</v>
      </c>
      <c r="B9" s="95" t="s">
        <v>92</v>
      </c>
      <c r="C9" s="96" t="s">
        <v>93</v>
      </c>
      <c r="D9" s="88">
        <v>111</v>
      </c>
      <c r="E9" s="84" t="s">
        <v>319</v>
      </c>
      <c r="F9" s="97">
        <v>200000</v>
      </c>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row>
    <row r="10" ht="19.55" customHeight="1" spans="1:243">
      <c r="A10" s="45"/>
      <c r="B10" s="45"/>
      <c r="C10" s="45"/>
      <c r="D10" s="46"/>
      <c r="E10" s="46"/>
      <c r="F10" s="46"/>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row>
    <row r="11" ht="19.55" customHeight="1" spans="1:243">
      <c r="A11" s="45"/>
      <c r="B11" s="45"/>
      <c r="C11" s="45"/>
      <c r="D11" s="46"/>
      <c r="E11" s="46"/>
      <c r="F11" s="46"/>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row>
    <row r="12" ht="19.55" customHeight="1" spans="1:243">
      <c r="A12" s="45"/>
      <c r="B12" s="45"/>
      <c r="C12" s="45"/>
      <c r="D12" s="45"/>
      <c r="E12" s="45"/>
      <c r="F12" s="46"/>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row>
    <row r="13" ht="19.55" customHeight="1" spans="1:243">
      <c r="A13" s="45"/>
      <c r="B13" s="45"/>
      <c r="C13" s="45"/>
      <c r="D13" s="46"/>
      <c r="E13" s="46"/>
      <c r="F13" s="46"/>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row>
    <row r="14" ht="19.55" customHeight="1" spans="1:243">
      <c r="A14" s="47"/>
      <c r="B14" s="45"/>
      <c r="C14" s="45"/>
      <c r="D14" s="46"/>
      <c r="E14" s="46" t="s">
        <v>367</v>
      </c>
      <c r="F14" s="46"/>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row>
    <row r="15" ht="19.55" customHeight="1" spans="1:243">
      <c r="A15" s="47"/>
      <c r="B15" s="47"/>
      <c r="C15" s="45"/>
      <c r="D15" s="45"/>
      <c r="E15" s="47"/>
      <c r="F15" s="46"/>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row>
    <row r="16" ht="19.55" customHeight="1" spans="1:243">
      <c r="A16" s="47"/>
      <c r="B16" s="47"/>
      <c r="C16" s="45"/>
      <c r="D16" s="46"/>
      <c r="E16" s="46"/>
      <c r="F16" s="46"/>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row>
    <row r="17" ht="19.55" customHeight="1" spans="1:243">
      <c r="A17" s="45"/>
      <c r="B17" s="47"/>
      <c r="C17" s="45"/>
      <c r="D17" s="46"/>
      <c r="E17" s="46"/>
      <c r="F17" s="46"/>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row>
    <row r="18" ht="19.55" customHeight="1" spans="1:243">
      <c r="A18" s="45"/>
      <c r="B18" s="47"/>
      <c r="C18" s="47"/>
      <c r="D18" s="47"/>
      <c r="E18" s="47"/>
      <c r="F18" s="46"/>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row>
    <row r="19" ht="19.55" customHeight="1" spans="1:243">
      <c r="A19" s="47"/>
      <c r="B19" s="47"/>
      <c r="C19" s="47"/>
      <c r="D19" s="46"/>
      <c r="E19" s="46"/>
      <c r="F19" s="46"/>
      <c r="G19" s="47"/>
      <c r="H19" s="45"/>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row>
    <row r="20" ht="19.55" customHeight="1" spans="1:243">
      <c r="A20" s="47"/>
      <c r="B20" s="47"/>
      <c r="C20" s="47"/>
      <c r="D20" s="46"/>
      <c r="E20" s="46"/>
      <c r="F20" s="46"/>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row>
    <row r="21" ht="19.55" customHeight="1" spans="1:243">
      <c r="A21" s="47"/>
      <c r="B21" s="47"/>
      <c r="C21" s="47"/>
      <c r="D21" s="47"/>
      <c r="E21" s="47"/>
      <c r="F21" s="46"/>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row>
    <row r="22" ht="19.55" customHeight="1" spans="1:243">
      <c r="A22" s="47"/>
      <c r="B22" s="47"/>
      <c r="C22" s="47"/>
      <c r="D22" s="46"/>
      <c r="E22" s="46"/>
      <c r="F22" s="46"/>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row>
    <row r="23" ht="19.55" customHeight="1" spans="1:243">
      <c r="A23" s="47"/>
      <c r="B23" s="47"/>
      <c r="C23" s="47"/>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row>
    <row r="24" ht="19.55" customHeight="1" spans="1:243">
      <c r="A24" s="47"/>
      <c r="B24" s="47"/>
      <c r="C24" s="47"/>
      <c r="D24" s="47"/>
      <c r="E24" s="47"/>
      <c r="F24" s="46"/>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row>
    <row r="25" ht="19.55" customHeight="1" spans="1:243">
      <c r="A25" s="47"/>
      <c r="B25" s="47"/>
      <c r="C25" s="47"/>
      <c r="D25" s="46"/>
      <c r="E25" s="46"/>
      <c r="F25" s="46"/>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row>
    <row r="26" ht="19.55" customHeight="1" spans="1:243">
      <c r="A26" s="47"/>
      <c r="B26" s="47"/>
      <c r="C26" s="47"/>
      <c r="D26" s="46"/>
      <c r="E26" s="46"/>
      <c r="F26" s="46"/>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row>
    <row r="27" ht="19.55" customHeight="1" spans="1:243">
      <c r="A27" s="47"/>
      <c r="B27" s="47"/>
      <c r="C27" s="47"/>
      <c r="D27" s="47"/>
      <c r="E27" s="47"/>
      <c r="F27" s="46"/>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row>
    <row r="28" ht="19.55" customHeight="1" spans="1:243">
      <c r="A28" s="47"/>
      <c r="B28" s="47"/>
      <c r="C28" s="47"/>
      <c r="D28" s="46"/>
      <c r="E28" s="46"/>
      <c r="F28" s="46"/>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row>
    <row r="29" ht="19.55" customHeight="1" spans="1:243">
      <c r="A29" s="47"/>
      <c r="B29" s="47"/>
      <c r="C29" s="47"/>
      <c r="D29" s="46"/>
      <c r="E29" s="46"/>
      <c r="F29" s="46"/>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row>
    <row r="30" ht="19.55" customHeight="1" spans="1:243">
      <c r="A30" s="47"/>
      <c r="B30" s="47"/>
      <c r="C30" s="47"/>
      <c r="D30" s="47"/>
      <c r="E30" s="47"/>
      <c r="F30" s="46"/>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row>
    <row r="31" ht="19.55" customHeight="1" spans="1:243">
      <c r="A31" s="47"/>
      <c r="B31" s="47"/>
      <c r="C31" s="47"/>
      <c r="D31" s="47"/>
      <c r="E31" s="48"/>
      <c r="F31" s="46"/>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row>
    <row r="32" ht="19.55" customHeight="1" spans="1:243">
      <c r="A32" s="47"/>
      <c r="B32" s="47"/>
      <c r="C32" s="47"/>
      <c r="D32" s="47"/>
      <c r="E32" s="48"/>
      <c r="F32" s="46"/>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row>
    <row r="33" ht="19.55" customHeight="1" spans="1:243">
      <c r="A33" s="47"/>
      <c r="B33" s="47"/>
      <c r="C33" s="47"/>
      <c r="D33" s="47"/>
      <c r="E33" s="47"/>
      <c r="F33" s="46"/>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row>
    <row r="34" ht="19.55" customHeight="1" spans="1:243">
      <c r="A34" s="47"/>
      <c r="B34" s="47"/>
      <c r="C34" s="47"/>
      <c r="D34" s="47"/>
      <c r="E34" s="49"/>
      <c r="F34" s="46"/>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row>
    <row r="35" ht="19.55" customHeight="1" spans="1:243">
      <c r="A35" s="50"/>
      <c r="B35" s="50"/>
      <c r="C35" s="50"/>
      <c r="D35" s="50"/>
      <c r="E35" s="51"/>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row>
    <row r="36" ht="19.55" customHeight="1" spans="1:243">
      <c r="A36" s="52"/>
      <c r="B36" s="52"/>
      <c r="C36" s="52"/>
      <c r="D36" s="52"/>
      <c r="E36" s="52"/>
      <c r="F36" s="53"/>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row>
    <row r="37" ht="19.55" customHeight="1" spans="1:243">
      <c r="A37" s="50"/>
      <c r="B37" s="50"/>
      <c r="C37" s="50"/>
      <c r="D37" s="50"/>
      <c r="E37" s="50"/>
      <c r="F37" s="53"/>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row>
    <row r="38" ht="19.55" customHeight="1" spans="1:243">
      <c r="A38" s="54"/>
      <c r="B38" s="54"/>
      <c r="C38" s="54"/>
      <c r="D38" s="54"/>
      <c r="E38" s="54"/>
      <c r="F38" s="53"/>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row>
    <row r="39" ht="19.55" customHeight="1" spans="1:243">
      <c r="A39" s="54"/>
      <c r="B39" s="54"/>
      <c r="C39" s="54"/>
      <c r="D39" s="54"/>
      <c r="E39" s="54"/>
      <c r="F39" s="53"/>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row>
    <row r="40" ht="19.55" customHeight="1" spans="1:243">
      <c r="A40" s="54"/>
      <c r="B40" s="54"/>
      <c r="C40" s="54"/>
      <c r="D40" s="54"/>
      <c r="E40" s="54"/>
      <c r="F40" s="53"/>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row>
    <row r="41" ht="19.55" customHeight="1" spans="1:243">
      <c r="A41" s="54"/>
      <c r="B41" s="54"/>
      <c r="C41" s="54"/>
      <c r="D41" s="54"/>
      <c r="E41" s="54"/>
      <c r="F41" s="53"/>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row>
    <row r="42" ht="19.55" customHeight="1" spans="1:243">
      <c r="A42" s="54"/>
      <c r="B42" s="54"/>
      <c r="C42" s="54"/>
      <c r="D42" s="54"/>
      <c r="E42" s="54"/>
      <c r="F42" s="53"/>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row>
    <row r="43" ht="19.55" customHeight="1" spans="1:243">
      <c r="A43" s="54"/>
      <c r="B43" s="54"/>
      <c r="C43" s="54"/>
      <c r="D43" s="54"/>
      <c r="E43" s="54"/>
      <c r="F43" s="53"/>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row>
    <row r="44" ht="19.55" customHeight="1" spans="1:243">
      <c r="A44" s="54"/>
      <c r="B44" s="54"/>
      <c r="C44" s="54"/>
      <c r="D44" s="54"/>
      <c r="E44" s="54"/>
      <c r="F44" s="53"/>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row>
    <row r="45" ht="19.55" customHeight="1" spans="1:243">
      <c r="A45" s="54"/>
      <c r="B45" s="54"/>
      <c r="C45" s="54"/>
      <c r="D45" s="54"/>
      <c r="E45" s="54"/>
      <c r="F45" s="53"/>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row>
    <row r="46" ht="19.55" customHeight="1" spans="1:243">
      <c r="A46" s="54"/>
      <c r="B46" s="54"/>
      <c r="C46" s="54"/>
      <c r="D46" s="54"/>
      <c r="E46" s="54"/>
      <c r="F46" s="53"/>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row>
    <row r="47" ht="19.55" customHeight="1" spans="1:243">
      <c r="A47" s="54"/>
      <c r="B47" s="54"/>
      <c r="C47" s="54"/>
      <c r="D47" s="54"/>
      <c r="E47" s="54"/>
      <c r="F47" s="53"/>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row>
  </sheetData>
  <mergeCells count="5">
    <mergeCell ref="A2:F2"/>
    <mergeCell ref="A4:C4"/>
    <mergeCell ref="D4:D5"/>
    <mergeCell ref="E4:E5"/>
    <mergeCell ref="F4:F5"/>
  </mergeCells>
  <printOptions horizontalCentered="1"/>
  <pageMargins left="0.393700787401575" right="0.393700787401575" top="0.78740157480315" bottom="0.393700787401575" header="0" footer="0"/>
  <pageSetup paperSize="9" fitToHeight="1000" orientation="landscape" errors="blank"/>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H7" sqref="H7"/>
    </sheetView>
  </sheetViews>
  <sheetFormatPr defaultColWidth="9.16666666666667" defaultRowHeight="12.75" customHeight="1"/>
  <cols>
    <col min="1" max="1" width="15.5" customWidth="1"/>
    <col min="2" max="2" width="38.8333333333333" customWidth="1"/>
    <col min="3" max="8" width="18" customWidth="1"/>
    <col min="9" max="9" width="8.66666666666667" customWidth="1"/>
  </cols>
  <sheetData>
    <row r="1" ht="19.55" customHeight="1" spans="1:9">
      <c r="A1" s="56"/>
      <c r="B1" s="56"/>
      <c r="C1" s="56"/>
      <c r="D1" s="56"/>
      <c r="E1" s="57"/>
      <c r="F1" s="56"/>
      <c r="G1" s="56"/>
      <c r="H1" s="23" t="s">
        <v>368</v>
      </c>
      <c r="I1" s="77"/>
    </row>
    <row r="2" ht="25.85" customHeight="1" spans="1:9">
      <c r="A2" s="20" t="s">
        <v>369</v>
      </c>
      <c r="B2" s="20"/>
      <c r="C2" s="20"/>
      <c r="D2" s="20"/>
      <c r="E2" s="20"/>
      <c r="F2" s="20"/>
      <c r="G2" s="20"/>
      <c r="H2" s="20"/>
      <c r="I2" s="77"/>
    </row>
    <row r="3" ht="19.55" customHeight="1" spans="1:9">
      <c r="A3" s="58" t="s">
        <v>5</v>
      </c>
      <c r="B3" s="17"/>
      <c r="C3" s="17"/>
      <c r="D3" s="17"/>
      <c r="E3" s="17"/>
      <c r="F3" s="17"/>
      <c r="G3" s="17"/>
      <c r="H3" s="23" t="s">
        <v>6</v>
      </c>
      <c r="I3" s="77"/>
    </row>
    <row r="4" ht="19.55" customHeight="1" spans="1:9">
      <c r="A4" s="59" t="s">
        <v>370</v>
      </c>
      <c r="B4" s="59" t="s">
        <v>5</v>
      </c>
      <c r="C4" s="28" t="s">
        <v>371</v>
      </c>
      <c r="D4" s="28"/>
      <c r="E4" s="38"/>
      <c r="F4" s="38"/>
      <c r="G4" s="38"/>
      <c r="H4" s="28"/>
      <c r="I4" s="77"/>
    </row>
    <row r="5" ht="19.55" customHeight="1" spans="1:9">
      <c r="A5" s="59"/>
      <c r="B5" s="59"/>
      <c r="C5" s="60" t="s">
        <v>62</v>
      </c>
      <c r="D5" s="30" t="s">
        <v>258</v>
      </c>
      <c r="E5" s="24" t="s">
        <v>372</v>
      </c>
      <c r="F5" s="25"/>
      <c r="G5" s="26"/>
      <c r="H5" s="61" t="s">
        <v>263</v>
      </c>
      <c r="I5" s="77"/>
    </row>
    <row r="6" ht="33.75" customHeight="1" spans="1:9">
      <c r="A6" s="36"/>
      <c r="B6" s="36"/>
      <c r="C6" s="62"/>
      <c r="D6" s="37"/>
      <c r="E6" s="63" t="s">
        <v>77</v>
      </c>
      <c r="F6" s="64" t="s">
        <v>373</v>
      </c>
      <c r="G6" s="34" t="s">
        <v>374</v>
      </c>
      <c r="H6" s="65"/>
      <c r="I6" s="77"/>
    </row>
    <row r="7" ht="19.55" customHeight="1" spans="1:9">
      <c r="A7" s="66" t="s">
        <v>90</v>
      </c>
      <c r="B7" s="66" t="s">
        <v>62</v>
      </c>
      <c r="C7" s="71">
        <f>SUM(E7+H7)</f>
        <v>248500</v>
      </c>
      <c r="D7" s="68"/>
      <c r="E7" s="72">
        <f>SUM(F7+G7)</f>
        <v>247500</v>
      </c>
      <c r="F7" s="71">
        <v>200000</v>
      </c>
      <c r="G7" s="71">
        <v>47500</v>
      </c>
      <c r="H7" s="73">
        <v>1000</v>
      </c>
      <c r="I7" s="82"/>
    </row>
    <row r="8" ht="19.55" customHeight="1" spans="1:9">
      <c r="A8" s="71">
        <v>111</v>
      </c>
      <c r="B8" s="71" t="s">
        <v>60</v>
      </c>
      <c r="C8" s="71">
        <f>SUM(E8+H8)</f>
        <v>248500</v>
      </c>
      <c r="D8" s="71"/>
      <c r="E8" s="72">
        <f>SUM(F8+G8)</f>
        <v>247500</v>
      </c>
      <c r="F8" s="71">
        <v>200000</v>
      </c>
      <c r="G8" s="71">
        <v>47500</v>
      </c>
      <c r="H8" s="73">
        <v>1000</v>
      </c>
      <c r="I8" s="77"/>
    </row>
    <row r="9" ht="19.55" customHeight="1" spans="1:9">
      <c r="A9" s="74"/>
      <c r="B9" s="74"/>
      <c r="C9" s="74"/>
      <c r="D9" s="74"/>
      <c r="E9" s="75"/>
      <c r="F9" s="76"/>
      <c r="G9" s="76"/>
      <c r="H9" s="77"/>
      <c r="I9" s="79"/>
    </row>
    <row r="10" ht="19.55" customHeight="1" spans="1:9">
      <c r="A10" s="74"/>
      <c r="B10" s="74"/>
      <c r="C10" s="74"/>
      <c r="D10" s="74"/>
      <c r="E10" s="78"/>
      <c r="F10" s="74"/>
      <c r="G10" s="74"/>
      <c r="H10" s="79"/>
      <c r="I10" s="79"/>
    </row>
    <row r="11" ht="19.55" customHeight="1" spans="1:9">
      <c r="A11" s="74"/>
      <c r="B11" s="74"/>
      <c r="C11" s="74"/>
      <c r="D11" s="74"/>
      <c r="E11" s="78"/>
      <c r="F11" s="74"/>
      <c r="G11" s="74"/>
      <c r="H11" s="79"/>
      <c r="I11" s="79"/>
    </row>
    <row r="12" ht="19.55" customHeight="1" spans="1:9">
      <c r="A12" s="74"/>
      <c r="B12" s="74"/>
      <c r="C12" s="74"/>
      <c r="D12" s="74"/>
      <c r="E12" s="75"/>
      <c r="F12" s="74"/>
      <c r="G12" s="74"/>
      <c r="H12" s="79"/>
      <c r="I12" s="79"/>
    </row>
    <row r="13" ht="19.55" customHeight="1" spans="1:9">
      <c r="A13" s="74"/>
      <c r="B13" s="74"/>
      <c r="C13" s="74"/>
      <c r="D13" s="74"/>
      <c r="E13" s="75"/>
      <c r="F13" s="74"/>
      <c r="G13" s="74"/>
      <c r="H13" s="79"/>
      <c r="I13" s="79"/>
    </row>
    <row r="14" ht="19.55" customHeight="1" spans="1:9">
      <c r="A14" s="74"/>
      <c r="B14" s="74"/>
      <c r="C14" s="74"/>
      <c r="D14" s="74"/>
      <c r="E14" s="78"/>
      <c r="F14" s="74"/>
      <c r="G14" s="74"/>
      <c r="H14" s="79"/>
      <c r="I14" s="79"/>
    </row>
    <row r="15" ht="19.55" customHeight="1" spans="1:9">
      <c r="A15" s="74"/>
      <c r="B15" s="74"/>
      <c r="C15" s="74"/>
      <c r="D15" s="74"/>
      <c r="E15" s="78"/>
      <c r="F15" s="74"/>
      <c r="G15" s="74"/>
      <c r="H15" s="79"/>
      <c r="I15" s="79"/>
    </row>
    <row r="16" ht="19.55" customHeight="1" spans="1:9">
      <c r="A16" s="74"/>
      <c r="B16" s="74"/>
      <c r="C16" s="74"/>
      <c r="D16" s="74"/>
      <c r="E16" s="75"/>
      <c r="F16" s="74"/>
      <c r="G16" s="74"/>
      <c r="H16" s="79"/>
      <c r="I16" s="79"/>
    </row>
    <row r="17" ht="19.55" customHeight="1" spans="1:9">
      <c r="A17" s="74"/>
      <c r="B17" s="74"/>
      <c r="C17" s="74"/>
      <c r="D17" s="74"/>
      <c r="E17" s="75"/>
      <c r="F17" s="74"/>
      <c r="G17" s="74"/>
      <c r="H17" s="79"/>
      <c r="I17" s="79"/>
    </row>
    <row r="18" ht="19.55" customHeight="1" spans="1:9">
      <c r="A18" s="74"/>
      <c r="B18" s="74"/>
      <c r="C18" s="74"/>
      <c r="D18" s="74"/>
      <c r="E18" s="80"/>
      <c r="F18" s="74"/>
      <c r="G18" s="74"/>
      <c r="H18" s="79"/>
      <c r="I18" s="79"/>
    </row>
    <row r="19" ht="19.55" customHeight="1" spans="1:9">
      <c r="A19" s="74"/>
      <c r="B19" s="74"/>
      <c r="C19" s="74"/>
      <c r="D19" s="74"/>
      <c r="E19" s="78"/>
      <c r="F19" s="74"/>
      <c r="G19" s="74"/>
      <c r="H19" s="79"/>
      <c r="I19" s="79"/>
    </row>
    <row r="20" ht="19.55" customHeight="1" spans="1:9">
      <c r="A20" s="78"/>
      <c r="B20" s="78"/>
      <c r="C20" s="78"/>
      <c r="D20" s="78"/>
      <c r="E20" s="78"/>
      <c r="F20" s="74"/>
      <c r="G20" s="74"/>
      <c r="H20" s="79"/>
      <c r="I20" s="79"/>
    </row>
    <row r="21" ht="19.55" customHeight="1" spans="1:9">
      <c r="A21" s="79"/>
      <c r="B21" s="79"/>
      <c r="C21" s="79"/>
      <c r="D21" s="79"/>
      <c r="E21" s="81"/>
      <c r="F21" s="79"/>
      <c r="G21" s="79"/>
      <c r="H21" s="79"/>
      <c r="I21" s="79"/>
    </row>
    <row r="22" ht="19.55" customHeight="1" spans="1:9">
      <c r="A22" s="79"/>
      <c r="B22" s="79"/>
      <c r="C22" s="79"/>
      <c r="D22" s="79"/>
      <c r="E22" s="81"/>
      <c r="F22" s="79"/>
      <c r="G22" s="79"/>
      <c r="H22" s="79"/>
      <c r="I22" s="79"/>
    </row>
    <row r="23" ht="19.55" customHeight="1" spans="1:9">
      <c r="A23" s="79"/>
      <c r="B23" s="79"/>
      <c r="C23" s="79"/>
      <c r="D23" s="79"/>
      <c r="E23" s="81"/>
      <c r="F23" s="79"/>
      <c r="G23" s="79"/>
      <c r="H23" s="79"/>
      <c r="I23" s="79"/>
    </row>
    <row r="24" ht="19.55" customHeight="1" spans="1:9">
      <c r="A24" s="79"/>
      <c r="B24" s="79"/>
      <c r="C24" s="79"/>
      <c r="D24" s="79"/>
      <c r="E24" s="81"/>
      <c r="F24" s="79"/>
      <c r="G24" s="79"/>
      <c r="H24" s="79"/>
      <c r="I24" s="79"/>
    </row>
    <row r="25" ht="19.55" customHeight="1" spans="1:9">
      <c r="A25" s="79"/>
      <c r="B25" s="79"/>
      <c r="C25" s="79"/>
      <c r="D25" s="79"/>
      <c r="E25" s="81"/>
      <c r="F25" s="79"/>
      <c r="G25" s="79"/>
      <c r="H25" s="79"/>
      <c r="I25" s="79"/>
    </row>
    <row r="26" ht="19.55" customHeight="1" spans="1:9">
      <c r="A26" s="79"/>
      <c r="B26" s="79"/>
      <c r="C26" s="79"/>
      <c r="D26" s="79"/>
      <c r="E26" s="81"/>
      <c r="F26" s="79"/>
      <c r="G26" s="79"/>
      <c r="H26" s="79"/>
      <c r="I26" s="79"/>
    </row>
    <row r="27" ht="19.55" customHeight="1" spans="1:9">
      <c r="A27" s="79"/>
      <c r="B27" s="79"/>
      <c r="C27" s="79"/>
      <c r="D27" s="79"/>
      <c r="E27" s="81"/>
      <c r="F27" s="79"/>
      <c r="G27" s="79"/>
      <c r="H27" s="79"/>
      <c r="I27" s="79"/>
    </row>
    <row r="28" ht="19.55" customHeight="1" spans="1:9">
      <c r="A28" s="79"/>
      <c r="B28" s="79"/>
      <c r="C28" s="79"/>
      <c r="D28" s="79"/>
      <c r="E28" s="81"/>
      <c r="F28" s="79"/>
      <c r="G28" s="79"/>
      <c r="H28" s="79"/>
      <c r="I28" s="79"/>
    </row>
    <row r="29" ht="19.55" customHeight="1" spans="1:9">
      <c r="A29" s="79"/>
      <c r="B29" s="79"/>
      <c r="C29" s="79"/>
      <c r="D29" s="79"/>
      <c r="E29" s="81"/>
      <c r="F29" s="79"/>
      <c r="G29" s="79"/>
      <c r="H29" s="79"/>
      <c r="I29" s="79"/>
    </row>
    <row r="30" ht="19.55" customHeight="1" spans="1:9">
      <c r="A30" s="79"/>
      <c r="B30" s="79"/>
      <c r="C30" s="79"/>
      <c r="D30" s="79"/>
      <c r="E30" s="81"/>
      <c r="F30" s="79"/>
      <c r="G30" s="79"/>
      <c r="H30" s="79"/>
      <c r="I30" s="79"/>
    </row>
  </sheetData>
  <mergeCells count="8">
    <mergeCell ref="A2:H2"/>
    <mergeCell ref="C4:H4"/>
    <mergeCell ref="E5:G5"/>
    <mergeCell ref="A4:A6"/>
    <mergeCell ref="B4:B6"/>
    <mergeCell ref="C5:C6"/>
    <mergeCell ref="D5:D6"/>
    <mergeCell ref="H5:H6"/>
  </mergeCells>
  <printOptions horizontalCentered="1"/>
  <pageMargins left="0.393700787401575" right="0.393700787401575" top="0.78740157480315" bottom="0.393700787401575" header="0" footer="0"/>
  <pageSetup paperSize="9" fitToHeight="100" orientation="landscape" errors="blank"/>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8"/>
  <sheetViews>
    <sheetView showGridLines="0" showZeros="0" view="pageBreakPreview" zoomScaleNormal="100" workbookViewId="0">
      <selection activeCell="F3" sqref="F3"/>
    </sheetView>
  </sheetViews>
  <sheetFormatPr defaultColWidth="9.16666666666667" defaultRowHeight="12.75" customHeight="1"/>
  <cols>
    <col min="1" max="3" width="5.66666666666667" customWidth="1"/>
    <col min="4" max="4" width="17" customWidth="1"/>
    <col min="5" max="5" width="71.3333333333333" customWidth="1"/>
    <col min="6" max="8" width="18.1666666666667" customWidth="1"/>
    <col min="9" max="245" width="10.6666666666667" customWidth="1"/>
  </cols>
  <sheetData>
    <row r="1" ht="19.55" customHeight="1" spans="1:245">
      <c r="A1" s="17"/>
      <c r="B1" s="18"/>
      <c r="C1" s="18"/>
      <c r="D1" s="18"/>
      <c r="E1" s="18"/>
      <c r="F1" s="18"/>
      <c r="G1" s="18"/>
      <c r="H1" s="19" t="s">
        <v>375</v>
      </c>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row>
    <row r="2" ht="19.55" customHeight="1" spans="1:245">
      <c r="A2" s="20" t="s">
        <v>376</v>
      </c>
      <c r="B2" s="20"/>
      <c r="C2" s="20"/>
      <c r="D2" s="20"/>
      <c r="E2" s="20"/>
      <c r="F2" s="20"/>
      <c r="G2" s="20"/>
      <c r="H2" s="2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row>
    <row r="3" ht="19.55" customHeight="1" spans="1:245">
      <c r="A3" s="83" t="s">
        <v>5</v>
      </c>
      <c r="B3" s="21"/>
      <c r="C3" s="21"/>
      <c r="D3" s="21"/>
      <c r="E3" s="21"/>
      <c r="F3" s="22"/>
      <c r="G3" s="22"/>
      <c r="H3" s="23" t="s">
        <v>6</v>
      </c>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row>
    <row r="4" ht="19.55" customHeight="1" spans="1:245">
      <c r="A4" s="24" t="s">
        <v>61</v>
      </c>
      <c r="B4" s="25"/>
      <c r="C4" s="25"/>
      <c r="D4" s="25"/>
      <c r="E4" s="26"/>
      <c r="F4" s="27" t="s">
        <v>377</v>
      </c>
      <c r="G4" s="28"/>
      <c r="H4" s="28"/>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row>
    <row r="5" ht="19.55" customHeight="1" spans="1:245">
      <c r="A5" s="24" t="s">
        <v>70</v>
      </c>
      <c r="B5" s="25"/>
      <c r="C5" s="26"/>
      <c r="D5" s="29" t="s">
        <v>71</v>
      </c>
      <c r="E5" s="30" t="s">
        <v>115</v>
      </c>
      <c r="F5" s="31" t="s">
        <v>62</v>
      </c>
      <c r="G5" s="31" t="s">
        <v>111</v>
      </c>
      <c r="H5" s="28" t="s">
        <v>112</v>
      </c>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row>
    <row r="6" ht="19.55" customHeight="1" spans="1:245">
      <c r="A6" s="32" t="s">
        <v>82</v>
      </c>
      <c r="B6" s="33" t="s">
        <v>83</v>
      </c>
      <c r="C6" s="34" t="s">
        <v>84</v>
      </c>
      <c r="D6" s="35"/>
      <c r="E6" s="36"/>
      <c r="F6" s="37"/>
      <c r="G6" s="37"/>
      <c r="H6" s="38"/>
      <c r="I6" s="55"/>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row>
    <row r="7" ht="19.55" customHeight="1" spans="1:245">
      <c r="A7" s="84" t="s">
        <v>82</v>
      </c>
      <c r="B7" s="84" t="s">
        <v>83</v>
      </c>
      <c r="C7" s="84" t="s">
        <v>84</v>
      </c>
      <c r="D7" s="84" t="s">
        <v>85</v>
      </c>
      <c r="E7" s="84" t="s">
        <v>86</v>
      </c>
      <c r="F7" s="85">
        <f>SUM(G7,H7)</f>
        <v>0</v>
      </c>
      <c r="G7" s="85" t="s">
        <v>378</v>
      </c>
      <c r="H7" s="85" t="s">
        <v>379</v>
      </c>
      <c r="I7" s="55"/>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row>
    <row r="8" ht="19.55" customHeight="1" spans="1:245">
      <c r="A8" s="86"/>
      <c r="B8" s="86"/>
      <c r="C8" s="86"/>
      <c r="D8" s="87">
        <v>111</v>
      </c>
      <c r="E8" s="87" t="s">
        <v>380</v>
      </c>
      <c r="F8" s="87"/>
      <c r="G8" s="87"/>
      <c r="H8" s="88"/>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row>
    <row r="9" ht="19.55" customHeight="1" spans="1:245">
      <c r="A9" s="45"/>
      <c r="B9" s="45"/>
      <c r="C9" s="45"/>
      <c r="D9" s="46"/>
      <c r="E9" s="46"/>
      <c r="F9" s="46"/>
      <c r="G9" s="46"/>
      <c r="H9" s="46"/>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row>
    <row r="10" ht="19.55" customHeight="1" spans="1:245">
      <c r="A10" s="45"/>
      <c r="B10" s="45"/>
      <c r="C10" s="45"/>
      <c r="D10" s="45"/>
      <c r="E10" s="45"/>
      <c r="F10" s="45"/>
      <c r="G10" s="45"/>
      <c r="H10" s="46"/>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row>
    <row r="11" ht="19.55" customHeight="1" spans="1:245">
      <c r="A11" s="45"/>
      <c r="B11" s="45"/>
      <c r="C11" s="45"/>
      <c r="D11" s="46"/>
      <c r="E11" s="46"/>
      <c r="F11" s="46"/>
      <c r="G11" s="46"/>
      <c r="H11" s="46"/>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row>
    <row r="12" ht="19.55" customHeight="1" spans="1:245">
      <c r="A12" s="45"/>
      <c r="B12" s="45"/>
      <c r="C12" s="45"/>
      <c r="D12" s="46"/>
      <c r="E12" s="46"/>
      <c r="F12" s="46"/>
      <c r="G12" s="46"/>
      <c r="H12" s="46"/>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row>
    <row r="13" ht="19.55" customHeight="1" spans="1:245">
      <c r="A13" s="45"/>
      <c r="B13" s="45"/>
      <c r="C13" s="45"/>
      <c r="D13" s="45"/>
      <c r="E13" s="45"/>
      <c r="F13" s="45"/>
      <c r="G13" s="45"/>
      <c r="H13" s="46"/>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row>
    <row r="14" ht="19.55" customHeight="1" spans="1:245">
      <c r="A14" s="45"/>
      <c r="B14" s="45"/>
      <c r="C14" s="45"/>
      <c r="D14" s="46"/>
      <c r="E14" s="46"/>
      <c r="F14" s="46"/>
      <c r="G14" s="46"/>
      <c r="H14" s="46"/>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row>
    <row r="15" ht="19.55" customHeight="1" spans="1:245">
      <c r="A15" s="47"/>
      <c r="B15" s="45"/>
      <c r="C15" s="45"/>
      <c r="D15" s="46"/>
      <c r="E15" s="46"/>
      <c r="F15" s="46"/>
      <c r="G15" s="46"/>
      <c r="H15" s="46"/>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row>
    <row r="16" ht="19.55" customHeight="1" spans="1:245">
      <c r="A16" s="47"/>
      <c r="B16" s="47"/>
      <c r="C16" s="45"/>
      <c r="D16" s="45"/>
      <c r="E16" s="47"/>
      <c r="F16" s="47"/>
      <c r="G16" s="47"/>
      <c r="H16" s="46"/>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row>
    <row r="17" ht="19.55" customHeight="1" spans="1:245">
      <c r="A17" s="47"/>
      <c r="B17" s="47"/>
      <c r="C17" s="45"/>
      <c r="D17" s="46"/>
      <c r="E17" s="46"/>
      <c r="F17" s="46"/>
      <c r="G17" s="46"/>
      <c r="H17" s="46"/>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row>
    <row r="18" ht="19.55" customHeight="1" spans="1:245">
      <c r="A18" s="45"/>
      <c r="B18" s="47"/>
      <c r="C18" s="45"/>
      <c r="D18" s="46"/>
      <c r="E18" s="46"/>
      <c r="F18" s="46"/>
      <c r="G18" s="46"/>
      <c r="H18" s="46"/>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row>
    <row r="19" ht="19.55" customHeight="1" spans="1:245">
      <c r="A19" s="45"/>
      <c r="B19" s="47"/>
      <c r="C19" s="47"/>
      <c r="D19" s="47"/>
      <c r="E19" s="47"/>
      <c r="F19" s="47"/>
      <c r="G19" s="47"/>
      <c r="H19" s="46"/>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row>
    <row r="20" ht="19.55" customHeight="1" spans="1:245">
      <c r="A20" s="47"/>
      <c r="B20" s="47"/>
      <c r="C20" s="47"/>
      <c r="D20" s="46"/>
      <c r="E20" s="46"/>
      <c r="F20" s="46"/>
      <c r="G20" s="46"/>
      <c r="H20" s="46"/>
      <c r="I20" s="47"/>
      <c r="J20" s="45"/>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row>
    <row r="21" ht="19.55" customHeight="1" spans="1:245">
      <c r="A21" s="47"/>
      <c r="B21" s="47"/>
      <c r="C21" s="47"/>
      <c r="D21" s="46"/>
      <c r="E21" s="46"/>
      <c r="F21" s="46"/>
      <c r="G21" s="46"/>
      <c r="H21" s="46"/>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row>
    <row r="22" ht="19.55" customHeight="1" spans="1:245">
      <c r="A22" s="47"/>
      <c r="B22" s="47"/>
      <c r="C22" s="47"/>
      <c r="D22" s="47"/>
      <c r="E22" s="47"/>
      <c r="F22" s="47"/>
      <c r="G22" s="47"/>
      <c r="H22" s="46"/>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row>
    <row r="23" ht="19.55" customHeight="1" spans="1:245">
      <c r="A23" s="47"/>
      <c r="B23" s="47"/>
      <c r="C23" s="47"/>
      <c r="D23" s="46"/>
      <c r="E23" s="46"/>
      <c r="F23" s="46"/>
      <c r="G23" s="46"/>
      <c r="H23" s="46"/>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row>
    <row r="24" ht="19.55" customHeight="1" spans="1:245">
      <c r="A24" s="47"/>
      <c r="B24" s="47"/>
      <c r="C24" s="47"/>
      <c r="D24" s="46"/>
      <c r="E24" s="46"/>
      <c r="F24" s="46"/>
      <c r="G24" s="46"/>
      <c r="H24" s="46"/>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row>
    <row r="25" ht="19.55" customHeight="1" spans="1:245">
      <c r="A25" s="47"/>
      <c r="B25" s="47"/>
      <c r="C25" s="47"/>
      <c r="D25" s="47"/>
      <c r="E25" s="47"/>
      <c r="F25" s="47"/>
      <c r="G25" s="47"/>
      <c r="H25" s="46"/>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row>
    <row r="26" ht="19.55" customHeight="1" spans="1:245">
      <c r="A26" s="47"/>
      <c r="B26" s="47"/>
      <c r="C26" s="47"/>
      <c r="D26" s="46"/>
      <c r="E26" s="46"/>
      <c r="F26" s="46"/>
      <c r="G26" s="46"/>
      <c r="H26" s="46"/>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row>
    <row r="27" ht="19.55" customHeight="1" spans="1:245">
      <c r="A27" s="47"/>
      <c r="B27" s="47"/>
      <c r="C27" s="47"/>
      <c r="D27" s="46"/>
      <c r="E27" s="46"/>
      <c r="F27" s="46"/>
      <c r="G27" s="46"/>
      <c r="H27" s="46"/>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row>
    <row r="28" ht="19.55" customHeight="1" spans="1:245">
      <c r="A28" s="47"/>
      <c r="B28" s="47"/>
      <c r="C28" s="47"/>
      <c r="D28" s="47"/>
      <c r="E28" s="47"/>
      <c r="F28" s="47"/>
      <c r="G28" s="47"/>
      <c r="H28" s="46"/>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row>
    <row r="29" ht="19.55" customHeight="1" spans="1:245">
      <c r="A29" s="47"/>
      <c r="B29" s="47"/>
      <c r="C29" s="47"/>
      <c r="D29" s="46"/>
      <c r="E29" s="46"/>
      <c r="F29" s="46"/>
      <c r="G29" s="46"/>
      <c r="H29" s="46"/>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row>
    <row r="30" ht="19.55" customHeight="1" spans="1:245">
      <c r="A30" s="47"/>
      <c r="B30" s="47"/>
      <c r="C30" s="47"/>
      <c r="D30" s="46"/>
      <c r="E30" s="46"/>
      <c r="F30" s="46"/>
      <c r="G30" s="46"/>
      <c r="H30" s="46"/>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row>
    <row r="31" ht="19.55" customHeight="1" spans="1:245">
      <c r="A31" s="47"/>
      <c r="B31" s="47"/>
      <c r="C31" s="47"/>
      <c r="D31" s="47"/>
      <c r="E31" s="47"/>
      <c r="F31" s="47"/>
      <c r="G31" s="47"/>
      <c r="H31" s="46"/>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row>
    <row r="32" ht="19.55" customHeight="1" spans="1:245">
      <c r="A32" s="47"/>
      <c r="B32" s="47"/>
      <c r="C32" s="47"/>
      <c r="D32" s="47"/>
      <c r="E32" s="48"/>
      <c r="F32" s="48"/>
      <c r="G32" s="48"/>
      <c r="H32" s="46"/>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row>
    <row r="33" ht="19.55" customHeight="1" spans="1:245">
      <c r="A33" s="47"/>
      <c r="B33" s="47"/>
      <c r="C33" s="47"/>
      <c r="D33" s="47"/>
      <c r="E33" s="48"/>
      <c r="F33" s="48"/>
      <c r="G33" s="48"/>
      <c r="H33" s="46"/>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row>
    <row r="34" ht="19.55" customHeight="1" spans="1:245">
      <c r="A34" s="47"/>
      <c r="B34" s="47"/>
      <c r="C34" s="47"/>
      <c r="D34" s="47"/>
      <c r="E34" s="47"/>
      <c r="F34" s="47"/>
      <c r="G34" s="47"/>
      <c r="H34" s="46"/>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row>
    <row r="35" ht="19.55" customHeight="1" spans="1:245">
      <c r="A35" s="47"/>
      <c r="B35" s="47"/>
      <c r="C35" s="47"/>
      <c r="D35" s="47"/>
      <c r="E35" s="49"/>
      <c r="F35" s="49"/>
      <c r="G35" s="49"/>
      <c r="H35" s="46"/>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row>
    <row r="36" ht="19.55" customHeight="1" spans="1:245">
      <c r="A36" s="50"/>
      <c r="B36" s="50"/>
      <c r="C36" s="50"/>
      <c r="D36" s="50"/>
      <c r="E36" s="51"/>
      <c r="F36" s="51"/>
      <c r="G36" s="51"/>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row>
    <row r="37" ht="19.55" customHeight="1" spans="1:245">
      <c r="A37" s="52"/>
      <c r="B37" s="52"/>
      <c r="C37" s="52"/>
      <c r="D37" s="52"/>
      <c r="E37" s="52"/>
      <c r="F37" s="52"/>
      <c r="G37" s="52"/>
      <c r="H37" s="53"/>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row>
    <row r="38" ht="19.55" customHeight="1" spans="1:245">
      <c r="A38" s="50"/>
      <c r="B38" s="50"/>
      <c r="C38" s="50"/>
      <c r="D38" s="50"/>
      <c r="E38" s="50"/>
      <c r="F38" s="50"/>
      <c r="G38" s="50"/>
      <c r="H38" s="53"/>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row>
    <row r="39" ht="19.55" customHeight="1" spans="1:245">
      <c r="A39" s="54"/>
      <c r="B39" s="54"/>
      <c r="C39" s="54"/>
      <c r="D39" s="54"/>
      <c r="E39" s="54"/>
      <c r="F39" s="50"/>
      <c r="G39" s="50"/>
      <c r="H39" s="53"/>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row>
    <row r="40" ht="19.55" customHeight="1" spans="1:245">
      <c r="A40" s="54"/>
      <c r="B40" s="54"/>
      <c r="C40" s="54"/>
      <c r="D40" s="54"/>
      <c r="E40" s="54"/>
      <c r="F40" s="50"/>
      <c r="G40" s="50"/>
      <c r="H40" s="53"/>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row>
    <row r="41" ht="19.55" customHeight="1" spans="1:245">
      <c r="A41" s="54"/>
      <c r="B41" s="54"/>
      <c r="C41" s="54"/>
      <c r="D41" s="54"/>
      <c r="E41" s="54"/>
      <c r="F41" s="50"/>
      <c r="G41" s="50"/>
      <c r="H41" s="53"/>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row>
    <row r="42" ht="19.55" customHeight="1" spans="1:245">
      <c r="A42" s="54"/>
      <c r="B42" s="54"/>
      <c r="C42" s="54"/>
      <c r="D42" s="54"/>
      <c r="E42" s="54"/>
      <c r="F42" s="50"/>
      <c r="G42" s="50"/>
      <c r="H42" s="53"/>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row>
    <row r="43" ht="19.55" customHeight="1" spans="1:245">
      <c r="A43" s="54"/>
      <c r="B43" s="54"/>
      <c r="C43" s="54"/>
      <c r="D43" s="54"/>
      <c r="E43" s="54"/>
      <c r="F43" s="50"/>
      <c r="G43" s="50"/>
      <c r="H43" s="53"/>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row>
    <row r="44" ht="19.55" customHeight="1" spans="1:245">
      <c r="A44" s="54"/>
      <c r="B44" s="54"/>
      <c r="C44" s="54"/>
      <c r="D44" s="54"/>
      <c r="E44" s="54"/>
      <c r="F44" s="50"/>
      <c r="G44" s="50"/>
      <c r="H44" s="53"/>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row>
    <row r="45" ht="19.55" customHeight="1" spans="1:245">
      <c r="A45" s="54"/>
      <c r="B45" s="54"/>
      <c r="C45" s="54"/>
      <c r="D45" s="54"/>
      <c r="E45" s="54"/>
      <c r="F45" s="50"/>
      <c r="G45" s="50"/>
      <c r="H45" s="53"/>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row>
    <row r="46" ht="19.55" customHeight="1" spans="1:245">
      <c r="A46" s="54"/>
      <c r="B46" s="54"/>
      <c r="C46" s="54"/>
      <c r="D46" s="54"/>
      <c r="E46" s="54"/>
      <c r="F46" s="50"/>
      <c r="G46" s="50"/>
      <c r="H46" s="53"/>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row>
    <row r="47" ht="19.55" customHeight="1" spans="1:245">
      <c r="A47" s="54"/>
      <c r="B47" s="54"/>
      <c r="C47" s="54"/>
      <c r="D47" s="54"/>
      <c r="E47" s="54"/>
      <c r="F47" s="50"/>
      <c r="G47" s="50"/>
      <c r="H47" s="53"/>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row>
    <row r="48" ht="19.55" customHeight="1" spans="1:245">
      <c r="A48" s="54"/>
      <c r="B48" s="54"/>
      <c r="C48" s="54"/>
      <c r="D48" s="54"/>
      <c r="E48" s="54"/>
      <c r="F48" s="50"/>
      <c r="G48" s="50"/>
      <c r="H48" s="53"/>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row>
  </sheetData>
  <mergeCells count="9">
    <mergeCell ref="A2:H2"/>
    <mergeCell ref="A4:E4"/>
    <mergeCell ref="F4:H4"/>
    <mergeCell ref="A5:C5"/>
    <mergeCell ref="D5:D6"/>
    <mergeCell ref="E5:E6"/>
    <mergeCell ref="F5:F6"/>
    <mergeCell ref="G5:G6"/>
    <mergeCell ref="H5:H6"/>
  </mergeCells>
  <printOptions horizontalCentered="1"/>
  <pageMargins left="0.393700787401575" right="0.393700787401575" top="0.78740157480315" bottom="0.393700787401575" header="0" footer="0"/>
  <pageSetup paperSize="9" fitToHeight="1000" orientation="landscape" errors="blank"/>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view="pageBreakPreview" zoomScaleNormal="100" workbookViewId="0">
      <selection activeCell="C8" sqref="C8"/>
    </sheetView>
  </sheetViews>
  <sheetFormatPr defaultColWidth="9.16666666666667" defaultRowHeight="12.75" customHeight="1"/>
  <cols>
    <col min="1" max="1" width="15.5" customWidth="1"/>
    <col min="2" max="2" width="38.8333333333333" customWidth="1"/>
    <col min="3" max="8" width="18" customWidth="1"/>
    <col min="9" max="9" width="8.66666666666667" customWidth="1"/>
  </cols>
  <sheetData>
    <row r="1" ht="19.55" customHeight="1" spans="1:9">
      <c r="A1" s="56"/>
      <c r="B1" s="56"/>
      <c r="C1" s="56"/>
      <c r="D1" s="56"/>
      <c r="E1" s="57"/>
      <c r="F1" s="56"/>
      <c r="G1" s="56"/>
      <c r="H1" s="23" t="s">
        <v>381</v>
      </c>
      <c r="I1" s="77"/>
    </row>
    <row r="2" ht="25.85" customHeight="1" spans="1:9">
      <c r="A2" s="20" t="s">
        <v>382</v>
      </c>
      <c r="B2" s="20"/>
      <c r="C2" s="20"/>
      <c r="D2" s="20"/>
      <c r="E2" s="20"/>
      <c r="F2" s="20"/>
      <c r="G2" s="20"/>
      <c r="H2" s="20"/>
      <c r="I2" s="77"/>
    </row>
    <row r="3" ht="19.55" customHeight="1" spans="1:9">
      <c r="A3" s="58" t="s">
        <v>5</v>
      </c>
      <c r="B3" s="17"/>
      <c r="C3" s="17"/>
      <c r="D3" s="17"/>
      <c r="E3" s="17"/>
      <c r="F3" s="17"/>
      <c r="G3" s="17"/>
      <c r="H3" s="23" t="s">
        <v>6</v>
      </c>
      <c r="I3" s="77"/>
    </row>
    <row r="4" ht="19.55" customHeight="1" spans="1:9">
      <c r="A4" s="59" t="s">
        <v>370</v>
      </c>
      <c r="B4" s="59" t="s">
        <v>5</v>
      </c>
      <c r="C4" s="28" t="s">
        <v>371</v>
      </c>
      <c r="D4" s="28"/>
      <c r="E4" s="38"/>
      <c r="F4" s="38"/>
      <c r="G4" s="38"/>
      <c r="H4" s="28"/>
      <c r="I4" s="77"/>
    </row>
    <row r="5" ht="19.55" customHeight="1" spans="1:9">
      <c r="A5" s="59"/>
      <c r="B5" s="59"/>
      <c r="C5" s="60" t="s">
        <v>62</v>
      </c>
      <c r="D5" s="30" t="s">
        <v>258</v>
      </c>
      <c r="E5" s="24" t="s">
        <v>372</v>
      </c>
      <c r="F5" s="25"/>
      <c r="G5" s="26"/>
      <c r="H5" s="61" t="s">
        <v>263</v>
      </c>
      <c r="I5" s="77"/>
    </row>
    <row r="6" ht="33.75" customHeight="1" spans="1:9">
      <c r="A6" s="36"/>
      <c r="B6" s="36"/>
      <c r="C6" s="62"/>
      <c r="D6" s="37"/>
      <c r="E6" s="63" t="s">
        <v>77</v>
      </c>
      <c r="F6" s="64" t="s">
        <v>373</v>
      </c>
      <c r="G6" s="34" t="s">
        <v>374</v>
      </c>
      <c r="H6" s="65"/>
      <c r="I6" s="77"/>
    </row>
    <row r="7" ht="19.55" customHeight="1" spans="1:9">
      <c r="A7" s="66" t="s">
        <v>85</v>
      </c>
      <c r="B7" s="66" t="s">
        <v>383</v>
      </c>
      <c r="C7" s="67">
        <f>SUM(D7,E7,H7)</f>
        <v>0</v>
      </c>
      <c r="D7" s="68" t="s">
        <v>384</v>
      </c>
      <c r="E7" s="68">
        <f>SUM(F7,G7)</f>
        <v>0</v>
      </c>
      <c r="F7" s="68" t="s">
        <v>385</v>
      </c>
      <c r="G7" s="69" t="s">
        <v>386</v>
      </c>
      <c r="H7" s="70" t="s">
        <v>387</v>
      </c>
      <c r="I7" s="82"/>
    </row>
    <row r="8" ht="19.55" customHeight="1" spans="1:9">
      <c r="A8" s="71">
        <v>111</v>
      </c>
      <c r="B8" s="71" t="s">
        <v>388</v>
      </c>
      <c r="C8" s="71" t="s">
        <v>380</v>
      </c>
      <c r="D8" s="71"/>
      <c r="E8" s="72"/>
      <c r="F8" s="71"/>
      <c r="G8" s="71"/>
      <c r="H8" s="73"/>
      <c r="I8" s="77"/>
    </row>
    <row r="9" ht="19.55" customHeight="1" spans="1:9">
      <c r="A9" s="74"/>
      <c r="B9" s="74"/>
      <c r="C9" s="74"/>
      <c r="D9" s="74"/>
      <c r="E9" s="75"/>
      <c r="F9" s="76"/>
      <c r="G9" s="76"/>
      <c r="H9" s="77"/>
      <c r="I9" s="79"/>
    </row>
    <row r="10" ht="19.55" customHeight="1" spans="1:9">
      <c r="A10" s="74"/>
      <c r="B10" s="74"/>
      <c r="C10" s="74"/>
      <c r="D10" s="74"/>
      <c r="E10" s="78"/>
      <c r="F10" s="74"/>
      <c r="G10" s="74"/>
      <c r="H10" s="79"/>
      <c r="I10" s="79"/>
    </row>
    <row r="11" ht="19.55" customHeight="1" spans="1:9">
      <c r="A11" s="74"/>
      <c r="B11" s="74"/>
      <c r="C11" s="74"/>
      <c r="D11" s="74"/>
      <c r="E11" s="78"/>
      <c r="F11" s="74"/>
      <c r="G11" s="74"/>
      <c r="H11" s="79"/>
      <c r="I11" s="79"/>
    </row>
    <row r="12" ht="19.55" customHeight="1" spans="1:9">
      <c r="A12" s="74"/>
      <c r="B12" s="74"/>
      <c r="C12" s="74"/>
      <c r="D12" s="74"/>
      <c r="E12" s="75"/>
      <c r="F12" s="74"/>
      <c r="G12" s="74"/>
      <c r="H12" s="79"/>
      <c r="I12" s="79"/>
    </row>
    <row r="13" ht="19.55" customHeight="1" spans="1:9">
      <c r="A13" s="74"/>
      <c r="B13" s="74"/>
      <c r="C13" s="74"/>
      <c r="D13" s="74"/>
      <c r="E13" s="75"/>
      <c r="F13" s="74"/>
      <c r="G13" s="74"/>
      <c r="H13" s="79"/>
      <c r="I13" s="79"/>
    </row>
    <row r="14" ht="19.55" customHeight="1" spans="1:9">
      <c r="A14" s="74"/>
      <c r="B14" s="74"/>
      <c r="C14" s="74"/>
      <c r="D14" s="74"/>
      <c r="E14" s="78"/>
      <c r="F14" s="74"/>
      <c r="G14" s="74"/>
      <c r="H14" s="79"/>
      <c r="I14" s="79"/>
    </row>
    <row r="15" ht="19.55" customHeight="1" spans="1:9">
      <c r="A15" s="74"/>
      <c r="B15" s="74"/>
      <c r="C15" s="74"/>
      <c r="D15" s="74"/>
      <c r="E15" s="78"/>
      <c r="F15" s="74"/>
      <c r="G15" s="74"/>
      <c r="H15" s="79"/>
      <c r="I15" s="79"/>
    </row>
    <row r="16" ht="19.55" customHeight="1" spans="1:9">
      <c r="A16" s="74"/>
      <c r="B16" s="74"/>
      <c r="C16" s="74"/>
      <c r="D16" s="74"/>
      <c r="E16" s="75"/>
      <c r="F16" s="74"/>
      <c r="G16" s="74"/>
      <c r="H16" s="79"/>
      <c r="I16" s="79"/>
    </row>
    <row r="17" ht="19.55" customHeight="1" spans="1:9">
      <c r="A17" s="74"/>
      <c r="B17" s="74"/>
      <c r="C17" s="74"/>
      <c r="D17" s="74"/>
      <c r="E17" s="75"/>
      <c r="F17" s="74"/>
      <c r="G17" s="74"/>
      <c r="H17" s="79"/>
      <c r="I17" s="79"/>
    </row>
    <row r="18" ht="19.55" customHeight="1" spans="1:9">
      <c r="A18" s="74"/>
      <c r="B18" s="74"/>
      <c r="C18" s="74"/>
      <c r="D18" s="74"/>
      <c r="E18" s="80"/>
      <c r="F18" s="74"/>
      <c r="G18" s="74"/>
      <c r="H18" s="79"/>
      <c r="I18" s="79"/>
    </row>
    <row r="19" ht="19.55" customHeight="1" spans="1:9">
      <c r="A19" s="74"/>
      <c r="B19" s="74"/>
      <c r="C19" s="74"/>
      <c r="D19" s="74"/>
      <c r="E19" s="78"/>
      <c r="F19" s="74"/>
      <c r="G19" s="74"/>
      <c r="H19" s="79"/>
      <c r="I19" s="79"/>
    </row>
    <row r="20" ht="19.55" customHeight="1" spans="1:9">
      <c r="A20" s="78"/>
      <c r="B20" s="78"/>
      <c r="C20" s="78"/>
      <c r="D20" s="78"/>
      <c r="E20" s="78"/>
      <c r="F20" s="74"/>
      <c r="G20" s="74"/>
      <c r="H20" s="79"/>
      <c r="I20" s="79"/>
    </row>
    <row r="21" ht="19.55" customHeight="1" spans="1:9">
      <c r="A21" s="79"/>
      <c r="B21" s="79"/>
      <c r="C21" s="79"/>
      <c r="D21" s="79"/>
      <c r="E21" s="81"/>
      <c r="F21" s="79"/>
      <c r="G21" s="79"/>
      <c r="H21" s="79"/>
      <c r="I21" s="79"/>
    </row>
    <row r="22" ht="19.55" customHeight="1" spans="1:9">
      <c r="A22" s="79"/>
      <c r="B22" s="79"/>
      <c r="C22" s="79"/>
      <c r="D22" s="79"/>
      <c r="E22" s="81"/>
      <c r="F22" s="79"/>
      <c r="G22" s="79"/>
      <c r="H22" s="79"/>
      <c r="I22" s="79"/>
    </row>
    <row r="23" ht="19.55" customHeight="1" spans="1:9">
      <c r="A23" s="79"/>
      <c r="B23" s="79"/>
      <c r="C23" s="79"/>
      <c r="D23" s="79"/>
      <c r="E23" s="81"/>
      <c r="F23" s="79"/>
      <c r="G23" s="79"/>
      <c r="H23" s="79"/>
      <c r="I23" s="79"/>
    </row>
    <row r="24" ht="19.55" customHeight="1" spans="1:9">
      <c r="A24" s="79"/>
      <c r="B24" s="79"/>
      <c r="C24" s="79"/>
      <c r="D24" s="79"/>
      <c r="E24" s="81"/>
      <c r="F24" s="79"/>
      <c r="G24" s="79"/>
      <c r="H24" s="79"/>
      <c r="I24" s="79"/>
    </row>
    <row r="25" ht="19.55" customHeight="1" spans="1:9">
      <c r="A25" s="79"/>
      <c r="B25" s="79"/>
      <c r="C25" s="79"/>
      <c r="D25" s="79"/>
      <c r="E25" s="81"/>
      <c r="F25" s="79"/>
      <c r="G25" s="79"/>
      <c r="H25" s="79"/>
      <c r="I25" s="79"/>
    </row>
    <row r="26" ht="19.55" customHeight="1" spans="1:9">
      <c r="A26" s="79"/>
      <c r="B26" s="79"/>
      <c r="C26" s="79"/>
      <c r="D26" s="79"/>
      <c r="E26" s="81"/>
      <c r="F26" s="79"/>
      <c r="G26" s="79"/>
      <c r="H26" s="79"/>
      <c r="I26" s="79"/>
    </row>
    <row r="27" ht="19.55" customHeight="1" spans="1:9">
      <c r="A27" s="79"/>
      <c r="B27" s="79"/>
      <c r="C27" s="79"/>
      <c r="D27" s="79"/>
      <c r="E27" s="81"/>
      <c r="F27" s="79"/>
      <c r="G27" s="79"/>
      <c r="H27" s="79"/>
      <c r="I27" s="79"/>
    </row>
    <row r="28" ht="19.55" customHeight="1" spans="1:9">
      <c r="A28" s="79"/>
      <c r="B28" s="79"/>
      <c r="C28" s="79"/>
      <c r="D28" s="79"/>
      <c r="E28" s="81"/>
      <c r="F28" s="79"/>
      <c r="G28" s="79"/>
      <c r="H28" s="79"/>
      <c r="I28" s="79"/>
    </row>
    <row r="29" ht="19.55" customHeight="1" spans="1:9">
      <c r="A29" s="79"/>
      <c r="B29" s="79"/>
      <c r="C29" s="79"/>
      <c r="D29" s="79"/>
      <c r="E29" s="81"/>
      <c r="F29" s="79"/>
      <c r="G29" s="79"/>
      <c r="H29" s="79"/>
      <c r="I29" s="79"/>
    </row>
    <row r="30" ht="19.55" customHeight="1" spans="1:9">
      <c r="A30" s="79"/>
      <c r="B30" s="79"/>
      <c r="C30" s="79"/>
      <c r="D30" s="79"/>
      <c r="E30" s="81"/>
      <c r="F30" s="79"/>
      <c r="G30" s="79"/>
      <c r="H30" s="79"/>
      <c r="I30" s="79"/>
    </row>
  </sheetData>
  <mergeCells count="8">
    <mergeCell ref="A2:H2"/>
    <mergeCell ref="C4:H4"/>
    <mergeCell ref="E5:G5"/>
    <mergeCell ref="A4:A6"/>
    <mergeCell ref="B4:B6"/>
    <mergeCell ref="C5:C6"/>
    <mergeCell ref="D5:D6"/>
    <mergeCell ref="H5:H6"/>
  </mergeCells>
  <printOptions horizontalCentered="1"/>
  <pageMargins left="0.393700787401575" right="0.393700787401575" top="0.78740157480315" bottom="0.393700787401575" header="0" footer="0"/>
  <pageSetup paperSize="9" fitToHeight="100" orientation="landscape" errors="blank"/>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8"/>
  <sheetViews>
    <sheetView showGridLines="0" showZeros="0" workbookViewId="0">
      <selection activeCell="E7" sqref="E7"/>
    </sheetView>
  </sheetViews>
  <sheetFormatPr defaultColWidth="9.16666666666667" defaultRowHeight="12.75" customHeight="1"/>
  <cols>
    <col min="1" max="3" width="5.66666666666667" customWidth="1"/>
    <col min="4" max="4" width="17" customWidth="1"/>
    <col min="5" max="5" width="76.6666666666667" customWidth="1"/>
    <col min="6" max="6" width="23" customWidth="1"/>
    <col min="7" max="8" width="20.8333333333333" customWidth="1"/>
    <col min="9" max="245" width="10.6666666666667" customWidth="1"/>
  </cols>
  <sheetData>
    <row r="1" ht="19.55" customHeight="1" spans="1:245">
      <c r="A1" s="17"/>
      <c r="B1" s="18"/>
      <c r="C1" s="18"/>
      <c r="D1" s="18"/>
      <c r="E1" s="18"/>
      <c r="F1" s="18"/>
      <c r="G1" s="18"/>
      <c r="H1" s="19" t="s">
        <v>389</v>
      </c>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row>
    <row r="2" ht="19.55" customHeight="1" spans="1:245">
      <c r="A2" s="20" t="s">
        <v>390</v>
      </c>
      <c r="B2" s="20"/>
      <c r="C2" s="20"/>
      <c r="D2" s="20"/>
      <c r="E2" s="20"/>
      <c r="F2" s="20"/>
      <c r="G2" s="20"/>
      <c r="H2" s="2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row>
    <row r="3" ht="19.55" customHeight="1" spans="1:245">
      <c r="A3" s="21"/>
      <c r="B3" s="21"/>
      <c r="C3" s="21"/>
      <c r="D3" s="21"/>
      <c r="E3" s="21"/>
      <c r="F3" s="22"/>
      <c r="G3" s="22"/>
      <c r="H3" s="23" t="s">
        <v>6</v>
      </c>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row>
    <row r="4" ht="19.55" customHeight="1" spans="1:245">
      <c r="A4" s="24" t="s">
        <v>61</v>
      </c>
      <c r="B4" s="25"/>
      <c r="C4" s="25"/>
      <c r="D4" s="25"/>
      <c r="E4" s="26"/>
      <c r="F4" s="27" t="s">
        <v>391</v>
      </c>
      <c r="G4" s="28"/>
      <c r="H4" s="28"/>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row>
    <row r="5" ht="19.55" customHeight="1" spans="1:245">
      <c r="A5" s="24" t="s">
        <v>70</v>
      </c>
      <c r="B5" s="25"/>
      <c r="C5" s="26"/>
      <c r="D5" s="29" t="s">
        <v>71</v>
      </c>
      <c r="E5" s="30" t="s">
        <v>115</v>
      </c>
      <c r="F5" s="31" t="s">
        <v>62</v>
      </c>
      <c r="G5" s="31" t="s">
        <v>111</v>
      </c>
      <c r="H5" s="28" t="s">
        <v>112</v>
      </c>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row>
    <row r="6" ht="19.55" customHeight="1" spans="1:245">
      <c r="A6" s="32" t="s">
        <v>82</v>
      </c>
      <c r="B6" s="33" t="s">
        <v>83</v>
      </c>
      <c r="C6" s="34" t="s">
        <v>84</v>
      </c>
      <c r="D6" s="35"/>
      <c r="E6" s="36"/>
      <c r="F6" s="37"/>
      <c r="G6" s="37"/>
      <c r="H6" s="38"/>
      <c r="I6" s="55"/>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row>
    <row r="7" ht="19.55" customHeight="1" spans="1:245">
      <c r="A7" s="39"/>
      <c r="B7" s="39"/>
      <c r="C7" s="39"/>
      <c r="D7" s="39" t="s">
        <v>90</v>
      </c>
      <c r="E7" s="39" t="s">
        <v>392</v>
      </c>
      <c r="F7" s="40"/>
      <c r="G7" s="41"/>
      <c r="H7" s="42"/>
      <c r="I7" s="55"/>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row>
    <row r="8" ht="19.55" customHeight="1" spans="1:245">
      <c r="A8" s="43"/>
      <c r="B8" s="43"/>
      <c r="C8" s="43"/>
      <c r="D8" s="44"/>
      <c r="E8" s="44"/>
      <c r="F8" s="44"/>
      <c r="G8" s="44"/>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row>
    <row r="9" ht="19.55" customHeight="1" spans="1:245">
      <c r="A9" s="45"/>
      <c r="B9" s="45"/>
      <c r="C9" s="45"/>
      <c r="D9" s="46"/>
      <c r="E9" s="46"/>
      <c r="F9" s="46"/>
      <c r="G9" s="46"/>
      <c r="H9" s="46"/>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row>
    <row r="10" ht="19.55" customHeight="1" spans="1:245">
      <c r="A10" s="45"/>
      <c r="B10" s="45"/>
      <c r="C10" s="45"/>
      <c r="D10" s="45"/>
      <c r="E10" s="45"/>
      <c r="F10" s="45"/>
      <c r="G10" s="45"/>
      <c r="H10" s="46"/>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row>
    <row r="11" ht="19.55" customHeight="1" spans="1:245">
      <c r="A11" s="45"/>
      <c r="B11" s="45"/>
      <c r="C11" s="45"/>
      <c r="D11" s="46"/>
      <c r="E11" s="46"/>
      <c r="F11" s="46"/>
      <c r="G11" s="46"/>
      <c r="H11" s="46"/>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row>
    <row r="12" ht="19.55" customHeight="1" spans="1:245">
      <c r="A12" s="45"/>
      <c r="B12" s="45"/>
      <c r="C12" s="45"/>
      <c r="D12" s="46"/>
      <c r="E12" s="46"/>
      <c r="F12" s="46"/>
      <c r="G12" s="46"/>
      <c r="H12" s="46"/>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row>
    <row r="13" ht="19.55" customHeight="1" spans="1:245">
      <c r="A13" s="45"/>
      <c r="B13" s="45"/>
      <c r="C13" s="45"/>
      <c r="D13" s="45"/>
      <c r="E13" s="45"/>
      <c r="F13" s="45"/>
      <c r="G13" s="45"/>
      <c r="H13" s="46"/>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row>
    <row r="14" ht="19.55" customHeight="1" spans="1:245">
      <c r="A14" s="45"/>
      <c r="B14" s="45"/>
      <c r="C14" s="45"/>
      <c r="D14" s="46"/>
      <c r="E14" s="46"/>
      <c r="F14" s="46"/>
      <c r="G14" s="46"/>
      <c r="H14" s="46"/>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row>
    <row r="15" ht="19.55" customHeight="1" spans="1:245">
      <c r="A15" s="47"/>
      <c r="B15" s="45"/>
      <c r="C15" s="45"/>
      <c r="D15" s="46"/>
      <c r="E15" s="46"/>
      <c r="F15" s="46"/>
      <c r="G15" s="46"/>
      <c r="H15" s="46"/>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row>
    <row r="16" ht="19.55" customHeight="1" spans="1:245">
      <c r="A16" s="47"/>
      <c r="B16" s="47"/>
      <c r="C16" s="45"/>
      <c r="D16" s="45"/>
      <c r="E16" s="47"/>
      <c r="F16" s="47"/>
      <c r="G16" s="47"/>
      <c r="H16" s="46"/>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row>
    <row r="17" ht="19.55" customHeight="1" spans="1:245">
      <c r="A17" s="47"/>
      <c r="B17" s="47"/>
      <c r="C17" s="45"/>
      <c r="D17" s="46"/>
      <c r="E17" s="46"/>
      <c r="F17" s="46"/>
      <c r="G17" s="46"/>
      <c r="H17" s="46"/>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row>
    <row r="18" ht="19.55" customHeight="1" spans="1:245">
      <c r="A18" s="45"/>
      <c r="B18" s="47"/>
      <c r="C18" s="45"/>
      <c r="D18" s="46"/>
      <c r="E18" s="46"/>
      <c r="F18" s="46"/>
      <c r="G18" s="46"/>
      <c r="H18" s="46"/>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row>
    <row r="19" ht="19.55" customHeight="1" spans="1:245">
      <c r="A19" s="45"/>
      <c r="B19" s="47"/>
      <c r="C19" s="47"/>
      <c r="D19" s="47"/>
      <c r="E19" s="47"/>
      <c r="F19" s="47"/>
      <c r="G19" s="47"/>
      <c r="H19" s="46"/>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row>
    <row r="20" ht="19.55" customHeight="1" spans="1:245">
      <c r="A20" s="47"/>
      <c r="B20" s="47"/>
      <c r="C20" s="47"/>
      <c r="D20" s="46"/>
      <c r="E20" s="46"/>
      <c r="F20" s="46"/>
      <c r="G20" s="46"/>
      <c r="H20" s="46"/>
      <c r="I20" s="47"/>
      <c r="J20" s="45"/>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row>
    <row r="21" ht="19.55" customHeight="1" spans="1:245">
      <c r="A21" s="47"/>
      <c r="B21" s="47"/>
      <c r="C21" s="47"/>
      <c r="D21" s="46"/>
      <c r="E21" s="46"/>
      <c r="F21" s="46"/>
      <c r="G21" s="46"/>
      <c r="H21" s="46"/>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row>
    <row r="22" ht="19.55" customHeight="1" spans="1:245">
      <c r="A22" s="47"/>
      <c r="B22" s="47"/>
      <c r="C22" s="47"/>
      <c r="D22" s="47"/>
      <c r="E22" s="47"/>
      <c r="F22" s="47"/>
      <c r="G22" s="47"/>
      <c r="H22" s="46"/>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row>
    <row r="23" ht="19.55" customHeight="1" spans="1:245">
      <c r="A23" s="47"/>
      <c r="B23" s="47"/>
      <c r="C23" s="47"/>
      <c r="D23" s="46"/>
      <c r="E23" s="46"/>
      <c r="F23" s="46"/>
      <c r="G23" s="46"/>
      <c r="H23" s="46"/>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row>
    <row r="24" ht="19.55" customHeight="1" spans="1:245">
      <c r="A24" s="47"/>
      <c r="B24" s="47"/>
      <c r="C24" s="47"/>
      <c r="D24" s="46"/>
      <c r="E24" s="46"/>
      <c r="F24" s="46"/>
      <c r="G24" s="46"/>
      <c r="H24" s="46"/>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row>
    <row r="25" ht="19.55" customHeight="1" spans="1:245">
      <c r="A25" s="47"/>
      <c r="B25" s="47"/>
      <c r="C25" s="47"/>
      <c r="D25" s="47"/>
      <c r="E25" s="47"/>
      <c r="F25" s="47"/>
      <c r="G25" s="47"/>
      <c r="H25" s="46"/>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row>
    <row r="26" ht="19.55" customHeight="1" spans="1:245">
      <c r="A26" s="47"/>
      <c r="B26" s="47"/>
      <c r="C26" s="47"/>
      <c r="D26" s="46"/>
      <c r="E26" s="46"/>
      <c r="F26" s="46"/>
      <c r="G26" s="46"/>
      <c r="H26" s="46"/>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row>
    <row r="27" ht="19.55" customHeight="1" spans="1:245">
      <c r="A27" s="47"/>
      <c r="B27" s="47"/>
      <c r="C27" s="47"/>
      <c r="D27" s="46"/>
      <c r="E27" s="46"/>
      <c r="F27" s="46"/>
      <c r="G27" s="46"/>
      <c r="H27" s="46"/>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row>
    <row r="28" ht="19.55" customHeight="1" spans="1:245">
      <c r="A28" s="47"/>
      <c r="B28" s="47"/>
      <c r="C28" s="47"/>
      <c r="D28" s="47"/>
      <c r="E28" s="47"/>
      <c r="F28" s="47"/>
      <c r="G28" s="47"/>
      <c r="H28" s="46"/>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row>
    <row r="29" ht="19.55" customHeight="1" spans="1:245">
      <c r="A29" s="47"/>
      <c r="B29" s="47"/>
      <c r="C29" s="47"/>
      <c r="D29" s="46"/>
      <c r="E29" s="46"/>
      <c r="F29" s="46"/>
      <c r="G29" s="46"/>
      <c r="H29" s="46"/>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row>
    <row r="30" ht="19.55" customHeight="1" spans="1:245">
      <c r="A30" s="47"/>
      <c r="B30" s="47"/>
      <c r="C30" s="47"/>
      <c r="D30" s="46"/>
      <c r="E30" s="46"/>
      <c r="F30" s="46"/>
      <c r="G30" s="46"/>
      <c r="H30" s="46"/>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row>
    <row r="31" ht="19.55" customHeight="1" spans="1:245">
      <c r="A31" s="47"/>
      <c r="B31" s="47"/>
      <c r="C31" s="47"/>
      <c r="D31" s="47"/>
      <c r="E31" s="47"/>
      <c r="F31" s="47"/>
      <c r="G31" s="47"/>
      <c r="H31" s="46"/>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row>
    <row r="32" ht="19.55" customHeight="1" spans="1:245">
      <c r="A32" s="47"/>
      <c r="B32" s="47"/>
      <c r="C32" s="47"/>
      <c r="D32" s="47"/>
      <c r="E32" s="48"/>
      <c r="F32" s="48"/>
      <c r="G32" s="48"/>
      <c r="H32" s="46"/>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row>
    <row r="33" ht="19.55" customHeight="1" spans="1:245">
      <c r="A33" s="47"/>
      <c r="B33" s="47"/>
      <c r="C33" s="47"/>
      <c r="D33" s="47"/>
      <c r="E33" s="48"/>
      <c r="F33" s="48"/>
      <c r="G33" s="48"/>
      <c r="H33" s="46"/>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row>
    <row r="34" ht="19.55" customHeight="1" spans="1:245">
      <c r="A34" s="47"/>
      <c r="B34" s="47"/>
      <c r="C34" s="47"/>
      <c r="D34" s="47"/>
      <c r="E34" s="47"/>
      <c r="F34" s="47"/>
      <c r="G34" s="47"/>
      <c r="H34" s="46"/>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row>
    <row r="35" ht="19.55" customHeight="1" spans="1:245">
      <c r="A35" s="47"/>
      <c r="B35" s="47"/>
      <c r="C35" s="47"/>
      <c r="D35" s="47"/>
      <c r="E35" s="49"/>
      <c r="F35" s="49"/>
      <c r="G35" s="49"/>
      <c r="H35" s="46"/>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row>
    <row r="36" ht="19.55" customHeight="1" spans="1:245">
      <c r="A36" s="50"/>
      <c r="B36" s="50"/>
      <c r="C36" s="50"/>
      <c r="D36" s="50"/>
      <c r="E36" s="51"/>
      <c r="F36" s="51"/>
      <c r="G36" s="51"/>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row>
    <row r="37" ht="19.55" customHeight="1" spans="1:245">
      <c r="A37" s="52"/>
      <c r="B37" s="52"/>
      <c r="C37" s="52"/>
      <c r="D37" s="52"/>
      <c r="E37" s="52"/>
      <c r="F37" s="52"/>
      <c r="G37" s="52"/>
      <c r="H37" s="53"/>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row>
    <row r="38" ht="19.55" customHeight="1" spans="1:245">
      <c r="A38" s="50"/>
      <c r="B38" s="50"/>
      <c r="C38" s="50"/>
      <c r="D38" s="50"/>
      <c r="E38" s="50"/>
      <c r="F38" s="50"/>
      <c r="G38" s="50"/>
      <c r="H38" s="53"/>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row>
    <row r="39" ht="19.55" customHeight="1" spans="1:245">
      <c r="A39" s="54"/>
      <c r="B39" s="54"/>
      <c r="C39" s="54"/>
      <c r="D39" s="54"/>
      <c r="E39" s="54"/>
      <c r="F39" s="50"/>
      <c r="G39" s="50"/>
      <c r="H39" s="53"/>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row>
    <row r="40" ht="19.55" customHeight="1" spans="1:245">
      <c r="A40" s="54"/>
      <c r="B40" s="54"/>
      <c r="C40" s="54"/>
      <c r="D40" s="54"/>
      <c r="E40" s="54"/>
      <c r="F40" s="50"/>
      <c r="G40" s="50"/>
      <c r="H40" s="53"/>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row>
    <row r="41" ht="19.55" customHeight="1" spans="1:245">
      <c r="A41" s="54"/>
      <c r="B41" s="54"/>
      <c r="C41" s="54"/>
      <c r="D41" s="54"/>
      <c r="E41" s="54"/>
      <c r="F41" s="50"/>
      <c r="G41" s="50"/>
      <c r="H41" s="53"/>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row>
    <row r="42" ht="19.55" customHeight="1" spans="1:245">
      <c r="A42" s="54"/>
      <c r="B42" s="54"/>
      <c r="C42" s="54"/>
      <c r="D42" s="54"/>
      <c r="E42" s="54"/>
      <c r="F42" s="50"/>
      <c r="G42" s="50"/>
      <c r="H42" s="53"/>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row>
    <row r="43" ht="19.55" customHeight="1" spans="1:245">
      <c r="A43" s="54"/>
      <c r="B43" s="54"/>
      <c r="C43" s="54"/>
      <c r="D43" s="54"/>
      <c r="E43" s="54"/>
      <c r="F43" s="50"/>
      <c r="G43" s="50"/>
      <c r="H43" s="53"/>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row>
    <row r="44" ht="19.55" customHeight="1" spans="1:245">
      <c r="A44" s="54"/>
      <c r="B44" s="54"/>
      <c r="C44" s="54"/>
      <c r="D44" s="54"/>
      <c r="E44" s="54"/>
      <c r="F44" s="50"/>
      <c r="G44" s="50"/>
      <c r="H44" s="53"/>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row>
    <row r="45" ht="19.55" customHeight="1" spans="1:245">
      <c r="A45" s="54"/>
      <c r="B45" s="54"/>
      <c r="C45" s="54"/>
      <c r="D45" s="54"/>
      <c r="E45" s="54"/>
      <c r="F45" s="50"/>
      <c r="G45" s="50"/>
      <c r="H45" s="53"/>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row>
    <row r="46" ht="19.55" customHeight="1" spans="1:245">
      <c r="A46" s="54"/>
      <c r="B46" s="54"/>
      <c r="C46" s="54"/>
      <c r="D46" s="54"/>
      <c r="E46" s="54"/>
      <c r="F46" s="50"/>
      <c r="G46" s="50"/>
      <c r="H46" s="53"/>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row>
    <row r="47" ht="19.55" customHeight="1" spans="1:245">
      <c r="A47" s="54"/>
      <c r="B47" s="54"/>
      <c r="C47" s="54"/>
      <c r="D47" s="54"/>
      <c r="E47" s="54"/>
      <c r="F47" s="50"/>
      <c r="G47" s="50"/>
      <c r="H47" s="53"/>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row>
    <row r="48" ht="19.55" customHeight="1" spans="1:245">
      <c r="A48" s="54"/>
      <c r="B48" s="54"/>
      <c r="C48" s="54"/>
      <c r="D48" s="54"/>
      <c r="E48" s="54"/>
      <c r="F48" s="50"/>
      <c r="G48" s="50"/>
      <c r="H48" s="53"/>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row>
  </sheetData>
  <mergeCells count="9">
    <mergeCell ref="A2:H2"/>
    <mergeCell ref="A4:E4"/>
    <mergeCell ref="F4:H4"/>
    <mergeCell ref="A5:C5"/>
    <mergeCell ref="D5:D6"/>
    <mergeCell ref="E5:E6"/>
    <mergeCell ref="F5:F6"/>
    <mergeCell ref="G5:G6"/>
    <mergeCell ref="H5:H6"/>
  </mergeCells>
  <printOptions horizontalCentered="1"/>
  <pageMargins left="0.393700787401575" right="0.393700787401575" top="0.78740157480315" bottom="0.393700787401575" header="0.393700787401575" footer="0"/>
  <pageSetup paperSize="9" fitToHeight="1000" orientation="landscape" errors="blank"/>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view="pageBreakPreview" zoomScaleNormal="100" topLeftCell="A7" workbookViewId="0">
      <selection activeCell="Q11" sqref="Q11"/>
    </sheetView>
  </sheetViews>
  <sheetFormatPr defaultColWidth="9" defaultRowHeight="11.25"/>
  <cols>
    <col min="1" max="2" width="9.33333333333333"/>
    <col min="3" max="3" width="12" customWidth="1"/>
    <col min="4" max="13" width="9.33333333333333"/>
  </cols>
  <sheetData>
    <row r="1" ht="16.35" customHeight="1" spans="3:12">
      <c r="C1" s="7"/>
      <c r="D1" s="7"/>
      <c r="E1" s="7"/>
      <c r="F1" s="8"/>
      <c r="G1" s="7"/>
      <c r="H1" s="8"/>
      <c r="I1" s="8"/>
      <c r="J1" s="8"/>
      <c r="K1" s="8"/>
      <c r="L1" s="7"/>
    </row>
    <row r="2" ht="22.8" customHeight="1" spans="1:12">
      <c r="A2" s="9" t="s">
        <v>393</v>
      </c>
      <c r="B2" s="9"/>
      <c r="C2" s="9"/>
      <c r="D2" s="9"/>
      <c r="E2" s="9"/>
      <c r="F2" s="9"/>
      <c r="G2" s="9"/>
      <c r="H2" s="9"/>
      <c r="I2" s="9"/>
      <c r="J2" s="9"/>
      <c r="K2" s="9"/>
      <c r="L2" s="9"/>
    </row>
    <row r="3" ht="19.55" customHeight="1" spans="1:12">
      <c r="A3" s="10"/>
      <c r="B3" s="10"/>
      <c r="C3" s="10"/>
      <c r="D3" s="10"/>
      <c r="E3" s="10"/>
      <c r="F3" s="10"/>
      <c r="G3" s="10"/>
      <c r="H3" s="10"/>
      <c r="I3" s="10"/>
      <c r="J3" s="16" t="s">
        <v>394</v>
      </c>
      <c r="K3" s="16"/>
      <c r="L3" s="16"/>
    </row>
    <row r="4" ht="24.15" customHeight="1" spans="1:12">
      <c r="A4" s="11" t="s">
        <v>5</v>
      </c>
      <c r="B4" s="11" t="s">
        <v>395</v>
      </c>
      <c r="C4" s="11" t="s">
        <v>396</v>
      </c>
      <c r="D4" s="11" t="s">
        <v>397</v>
      </c>
      <c r="E4" s="11" t="s">
        <v>398</v>
      </c>
      <c r="F4" s="11" t="s">
        <v>399</v>
      </c>
      <c r="G4" s="11" t="s">
        <v>400</v>
      </c>
      <c r="H4" s="11" t="s">
        <v>401</v>
      </c>
      <c r="I4" s="11" t="s">
        <v>402</v>
      </c>
      <c r="J4" s="11" t="s">
        <v>403</v>
      </c>
      <c r="K4" s="11" t="s">
        <v>404</v>
      </c>
      <c r="L4" s="11" t="s">
        <v>405</v>
      </c>
    </row>
    <row r="5" ht="22.8" customHeight="1" spans="1:12">
      <c r="A5" s="12" t="s">
        <v>406</v>
      </c>
      <c r="B5" s="13"/>
      <c r="C5" s="14">
        <v>39</v>
      </c>
      <c r="D5" s="13"/>
      <c r="E5" s="13"/>
      <c r="F5" s="13"/>
      <c r="G5" s="13"/>
      <c r="H5" s="13"/>
      <c r="I5" s="13"/>
      <c r="J5" s="13"/>
      <c r="K5" s="13"/>
      <c r="L5" s="13"/>
    </row>
    <row r="6" ht="25.3" customHeight="1" spans="1:12">
      <c r="A6" s="12" t="s">
        <v>407</v>
      </c>
      <c r="B6" s="12" t="s">
        <v>408</v>
      </c>
      <c r="C6" s="14">
        <f>14.25*10000</f>
        <v>142500</v>
      </c>
      <c r="D6" s="12" t="s">
        <v>409</v>
      </c>
      <c r="E6" s="12" t="s">
        <v>410</v>
      </c>
      <c r="F6" s="12" t="s">
        <v>411</v>
      </c>
      <c r="G6" s="12" t="s">
        <v>412</v>
      </c>
      <c r="H6" s="12" t="s">
        <v>413</v>
      </c>
      <c r="I6" s="12" t="s">
        <v>414</v>
      </c>
      <c r="J6" s="12" t="s">
        <v>415</v>
      </c>
      <c r="K6" s="12" t="s">
        <v>416</v>
      </c>
      <c r="L6" s="12" t="s">
        <v>417</v>
      </c>
    </row>
    <row r="7" ht="25.3" customHeight="1" spans="1:12">
      <c r="A7" s="12"/>
      <c r="B7" s="12"/>
      <c r="C7" s="14"/>
      <c r="D7" s="12"/>
      <c r="E7" s="12" t="s">
        <v>418</v>
      </c>
      <c r="F7" s="12" t="s">
        <v>419</v>
      </c>
      <c r="G7" s="12" t="s">
        <v>420</v>
      </c>
      <c r="H7" s="12" t="s">
        <v>421</v>
      </c>
      <c r="I7" s="12" t="s">
        <v>345</v>
      </c>
      <c r="J7" s="12" t="s">
        <v>422</v>
      </c>
      <c r="K7" s="12" t="s">
        <v>416</v>
      </c>
      <c r="L7" s="12" t="s">
        <v>423</v>
      </c>
    </row>
    <row r="8" ht="115.55" customHeight="1" spans="1:12">
      <c r="A8" s="12"/>
      <c r="B8" s="12"/>
      <c r="C8" s="14"/>
      <c r="D8" s="12"/>
      <c r="E8" s="12" t="s">
        <v>410</v>
      </c>
      <c r="F8" s="12" t="s">
        <v>411</v>
      </c>
      <c r="G8" s="12" t="s">
        <v>424</v>
      </c>
      <c r="H8" s="12" t="s">
        <v>421</v>
      </c>
      <c r="I8" s="12" t="s">
        <v>414</v>
      </c>
      <c r="J8" s="12" t="s">
        <v>415</v>
      </c>
      <c r="K8" s="12" t="s">
        <v>416</v>
      </c>
      <c r="L8" s="12" t="s">
        <v>423</v>
      </c>
    </row>
    <row r="9" ht="89.7" customHeight="1" spans="1:12">
      <c r="A9" s="12"/>
      <c r="B9" s="12"/>
      <c r="C9" s="14"/>
      <c r="D9" s="12"/>
      <c r="E9" s="12" t="s">
        <v>418</v>
      </c>
      <c r="F9" s="12" t="s">
        <v>425</v>
      </c>
      <c r="G9" s="12" t="s">
        <v>426</v>
      </c>
      <c r="H9" s="12" t="s">
        <v>421</v>
      </c>
      <c r="I9" s="12" t="s">
        <v>427</v>
      </c>
      <c r="J9" s="12" t="s">
        <v>415</v>
      </c>
      <c r="K9" s="12" t="s">
        <v>416</v>
      </c>
      <c r="L9" s="12" t="s">
        <v>423</v>
      </c>
    </row>
    <row r="10" ht="115.55" customHeight="1" spans="1:12">
      <c r="A10" s="12"/>
      <c r="B10" s="12" t="s">
        <v>428</v>
      </c>
      <c r="C10" s="15">
        <f>4.75*10000</f>
        <v>47500</v>
      </c>
      <c r="D10" s="12" t="s">
        <v>409</v>
      </c>
      <c r="E10" s="12" t="s">
        <v>410</v>
      </c>
      <c r="F10" s="12" t="s">
        <v>411</v>
      </c>
      <c r="G10" s="12" t="s">
        <v>424</v>
      </c>
      <c r="H10" s="12" t="s">
        <v>421</v>
      </c>
      <c r="I10" s="12" t="s">
        <v>414</v>
      </c>
      <c r="J10" s="12" t="s">
        <v>415</v>
      </c>
      <c r="K10" s="12" t="s">
        <v>416</v>
      </c>
      <c r="L10" s="12" t="s">
        <v>423</v>
      </c>
    </row>
    <row r="11" ht="25.3" customHeight="1" spans="1:12">
      <c r="A11" s="12"/>
      <c r="B11" s="12"/>
      <c r="C11" s="14"/>
      <c r="D11" s="12"/>
      <c r="E11" s="12" t="s">
        <v>410</v>
      </c>
      <c r="F11" s="12" t="s">
        <v>411</v>
      </c>
      <c r="G11" s="12" t="s">
        <v>412</v>
      </c>
      <c r="H11" s="12" t="s">
        <v>413</v>
      </c>
      <c r="I11" s="12" t="s">
        <v>414</v>
      </c>
      <c r="J11" s="12" t="s">
        <v>415</v>
      </c>
      <c r="K11" s="12" t="s">
        <v>416</v>
      </c>
      <c r="L11" s="12" t="s">
        <v>417</v>
      </c>
    </row>
    <row r="12" ht="89.7" customHeight="1" spans="1:12">
      <c r="A12" s="12"/>
      <c r="B12" s="12"/>
      <c r="C12" s="14"/>
      <c r="D12" s="12"/>
      <c r="E12" s="12" t="s">
        <v>418</v>
      </c>
      <c r="F12" s="12" t="s">
        <v>425</v>
      </c>
      <c r="G12" s="12" t="s">
        <v>426</v>
      </c>
      <c r="H12" s="12" t="s">
        <v>421</v>
      </c>
      <c r="I12" s="12" t="s">
        <v>427</v>
      </c>
      <c r="J12" s="12" t="s">
        <v>415</v>
      </c>
      <c r="K12" s="12" t="s">
        <v>416</v>
      </c>
      <c r="L12" s="12" t="s">
        <v>423</v>
      </c>
    </row>
    <row r="13" ht="25.3" customHeight="1" spans="1:12">
      <c r="A13" s="12"/>
      <c r="B13" s="12"/>
      <c r="C13" s="14"/>
      <c r="D13" s="12"/>
      <c r="E13" s="12" t="s">
        <v>418</v>
      </c>
      <c r="F13" s="12" t="s">
        <v>419</v>
      </c>
      <c r="G13" s="12" t="s">
        <v>420</v>
      </c>
      <c r="H13" s="12" t="s">
        <v>421</v>
      </c>
      <c r="I13" s="12" t="s">
        <v>345</v>
      </c>
      <c r="J13" s="12" t="s">
        <v>422</v>
      </c>
      <c r="K13" s="12" t="s">
        <v>416</v>
      </c>
      <c r="L13" s="12" t="s">
        <v>423</v>
      </c>
    </row>
    <row r="14" ht="37.95" customHeight="1" spans="1:12">
      <c r="A14" s="12"/>
      <c r="B14" s="12" t="s">
        <v>429</v>
      </c>
      <c r="C14" s="14">
        <v>200000</v>
      </c>
      <c r="D14" s="12" t="s">
        <v>430</v>
      </c>
      <c r="E14" s="12" t="s">
        <v>418</v>
      </c>
      <c r="F14" s="12" t="s">
        <v>425</v>
      </c>
      <c r="G14" s="12" t="s">
        <v>431</v>
      </c>
      <c r="H14" s="12" t="s">
        <v>432</v>
      </c>
      <c r="I14" s="12" t="s">
        <v>433</v>
      </c>
      <c r="J14" s="12" t="s">
        <v>434</v>
      </c>
      <c r="K14" s="12" t="s">
        <v>435</v>
      </c>
      <c r="L14" s="12" t="s">
        <v>417</v>
      </c>
    </row>
  </sheetData>
  <mergeCells count="10">
    <mergeCell ref="A2:L2"/>
    <mergeCell ref="A3:D3"/>
    <mergeCell ref="J3:L3"/>
    <mergeCell ref="A6:A14"/>
    <mergeCell ref="B6:B9"/>
    <mergeCell ref="B10:B13"/>
    <mergeCell ref="C6:C9"/>
    <mergeCell ref="C10:C13"/>
    <mergeCell ref="D6:D9"/>
    <mergeCell ref="D10:D13"/>
  </mergeCells>
  <pageMargins left="0.700606886796125" right="0.700606886796125" top="0.751989328955102" bottom="0.751989328955102" header="0.299268139628913" footer="0.299268139628913"/>
  <pageSetup paperSize="9" scale="8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view="pageBreakPreview" zoomScaleNormal="100" workbookViewId="0">
      <selection activeCell="M15" sqref="M15"/>
    </sheetView>
  </sheetViews>
  <sheetFormatPr defaultColWidth="9" defaultRowHeight="11.25" outlineLevelCol="7"/>
  <cols>
    <col min="1" max="2" width="9.33333333333333"/>
    <col min="3" max="3" width="26" customWidth="1"/>
    <col min="4" max="4" width="9.33333333333333"/>
    <col min="5" max="5" width="14.8333333333333" customWidth="1"/>
    <col min="6" max="6" width="16" customWidth="1"/>
    <col min="7" max="7" width="15.1666666666667" customWidth="1"/>
    <col min="8" max="9" width="9.33333333333333"/>
  </cols>
  <sheetData>
    <row r="1" ht="51.75" customHeight="1" spans="1:8">
      <c r="A1" s="1" t="s">
        <v>436</v>
      </c>
      <c r="B1" s="1"/>
      <c r="C1" s="1"/>
      <c r="D1" s="1"/>
      <c r="E1" s="1"/>
      <c r="F1" s="1"/>
      <c r="G1" s="1"/>
      <c r="H1" s="1"/>
    </row>
    <row r="2" ht="16.35" customHeight="1" spans="1:8">
      <c r="A2" s="2" t="s">
        <v>437</v>
      </c>
      <c r="B2" s="2"/>
      <c r="C2" s="2"/>
      <c r="D2" s="2"/>
      <c r="E2" s="2"/>
      <c r="F2" s="2"/>
      <c r="G2" s="2"/>
      <c r="H2" s="2"/>
    </row>
    <row r="3" ht="16.35" customHeight="1" spans="1:8">
      <c r="A3" s="3"/>
      <c r="B3" s="3"/>
      <c r="C3" s="3"/>
      <c r="D3" s="3"/>
      <c r="E3" s="3"/>
      <c r="F3" s="3"/>
      <c r="G3" s="3"/>
      <c r="H3" s="3"/>
    </row>
    <row r="4" ht="32.55" customHeight="1" spans="1:8">
      <c r="A4" s="4" t="s">
        <v>383</v>
      </c>
      <c r="B4" s="4"/>
      <c r="C4" s="4"/>
      <c r="D4" s="4" t="s">
        <v>388</v>
      </c>
      <c r="E4" s="4"/>
      <c r="F4" s="4"/>
      <c r="G4" s="4"/>
      <c r="H4" s="4"/>
    </row>
    <row r="5" ht="32.55" customHeight="1" spans="1:8">
      <c r="A5" s="4" t="s">
        <v>438</v>
      </c>
      <c r="B5" s="4" t="s">
        <v>439</v>
      </c>
      <c r="C5" s="4"/>
      <c r="D5" s="4" t="s">
        <v>440</v>
      </c>
      <c r="E5" s="4"/>
      <c r="F5" s="4"/>
      <c r="G5" s="4"/>
      <c r="H5" s="4"/>
    </row>
    <row r="6" ht="32.55" customHeight="1" spans="1:8">
      <c r="A6" s="4"/>
      <c r="B6" s="5" t="s">
        <v>441</v>
      </c>
      <c r="C6" s="5"/>
      <c r="D6" s="5" t="s">
        <v>442</v>
      </c>
      <c r="E6" s="5"/>
      <c r="F6" s="5"/>
      <c r="G6" s="5"/>
      <c r="H6" s="5"/>
    </row>
    <row r="7" ht="32.55" customHeight="1" spans="1:8">
      <c r="A7" s="4"/>
      <c r="B7" s="5" t="s">
        <v>443</v>
      </c>
      <c r="C7" s="5"/>
      <c r="D7" s="5" t="s">
        <v>444</v>
      </c>
      <c r="E7" s="5"/>
      <c r="F7" s="5"/>
      <c r="G7" s="5"/>
      <c r="H7" s="5"/>
    </row>
    <row r="8" ht="32.55" customHeight="1" spans="1:8">
      <c r="A8" s="4"/>
      <c r="B8" s="5" t="s">
        <v>445</v>
      </c>
      <c r="C8" s="5"/>
      <c r="D8" s="5" t="s">
        <v>446</v>
      </c>
      <c r="E8" s="5"/>
      <c r="F8" s="5"/>
      <c r="G8" s="5"/>
      <c r="H8" s="5"/>
    </row>
    <row r="9" ht="32.55" customHeight="1" spans="1:8">
      <c r="A9" s="4"/>
      <c r="B9" s="5" t="s">
        <v>447</v>
      </c>
      <c r="C9" s="5"/>
      <c r="D9" s="5" t="s">
        <v>448</v>
      </c>
      <c r="E9" s="5"/>
      <c r="F9" s="5"/>
      <c r="G9" s="5"/>
      <c r="H9" s="5"/>
    </row>
    <row r="10" ht="32.55" customHeight="1" spans="1:8">
      <c r="A10" s="4"/>
      <c r="B10" s="5" t="s">
        <v>449</v>
      </c>
      <c r="C10" s="5"/>
      <c r="D10" s="5" t="s">
        <v>450</v>
      </c>
      <c r="E10" s="5"/>
      <c r="F10" s="5"/>
      <c r="G10" s="5"/>
      <c r="H10" s="5"/>
    </row>
    <row r="11" ht="32.55" customHeight="1" spans="1:8">
      <c r="A11" s="4"/>
      <c r="B11" s="5" t="s">
        <v>451</v>
      </c>
      <c r="C11" s="5"/>
      <c r="D11" s="5" t="s">
        <v>452</v>
      </c>
      <c r="E11" s="5"/>
      <c r="F11" s="5"/>
      <c r="G11" s="5"/>
      <c r="H11" s="5"/>
    </row>
    <row r="12" ht="32.55" customHeight="1" spans="1:8">
      <c r="A12" s="4"/>
      <c r="B12" s="5" t="s">
        <v>453</v>
      </c>
      <c r="C12" s="5"/>
      <c r="D12" s="5" t="s">
        <v>453</v>
      </c>
      <c r="E12" s="5"/>
      <c r="F12" s="5"/>
      <c r="G12" s="5"/>
      <c r="H12" s="5"/>
    </row>
    <row r="13" ht="32.55" customHeight="1" spans="1:8">
      <c r="A13" s="4"/>
      <c r="B13" s="5" t="s">
        <v>454</v>
      </c>
      <c r="C13" s="5"/>
      <c r="D13" s="5" t="s">
        <v>455</v>
      </c>
      <c r="E13" s="5"/>
      <c r="F13" s="5"/>
      <c r="G13" s="5"/>
      <c r="H13" s="5"/>
    </row>
    <row r="14" ht="37.95" customHeight="1" spans="1:8">
      <c r="A14" s="4"/>
      <c r="B14" s="5" t="s">
        <v>456</v>
      </c>
      <c r="C14" s="5"/>
      <c r="D14" s="5" t="s">
        <v>457</v>
      </c>
      <c r="E14" s="5"/>
      <c r="F14" s="5"/>
      <c r="G14" s="5"/>
      <c r="H14" s="5"/>
    </row>
    <row r="15" ht="32.55" customHeight="1" spans="1:8">
      <c r="A15" s="4"/>
      <c r="B15" s="5" t="s">
        <v>458</v>
      </c>
      <c r="C15" s="5"/>
      <c r="D15" s="5" t="s">
        <v>459</v>
      </c>
      <c r="E15" s="5"/>
      <c r="F15" s="5"/>
      <c r="G15" s="5"/>
      <c r="H15" s="5"/>
    </row>
    <row r="16" ht="32.55" customHeight="1" spans="1:8">
      <c r="A16" s="4"/>
      <c r="B16" s="5" t="s">
        <v>460</v>
      </c>
      <c r="C16" s="5"/>
      <c r="D16" s="5" t="s">
        <v>461</v>
      </c>
      <c r="E16" s="5"/>
      <c r="F16" s="5"/>
      <c r="G16" s="5"/>
      <c r="H16" s="5"/>
    </row>
    <row r="17" ht="32.55" customHeight="1" spans="1:8">
      <c r="A17" s="4"/>
      <c r="B17" s="4" t="s">
        <v>462</v>
      </c>
      <c r="C17" s="4"/>
      <c r="D17" s="4"/>
      <c r="E17" s="4"/>
      <c r="F17" s="4" t="s">
        <v>463</v>
      </c>
      <c r="G17" s="4" t="s">
        <v>464</v>
      </c>
      <c r="H17" s="4" t="s">
        <v>465</v>
      </c>
    </row>
    <row r="18" ht="32.55" customHeight="1" spans="1:8">
      <c r="A18" s="4"/>
      <c r="B18" s="4"/>
      <c r="C18" s="4"/>
      <c r="D18" s="4"/>
      <c r="E18" s="4"/>
      <c r="F18" s="6">
        <v>1214901.79</v>
      </c>
      <c r="G18" s="6">
        <v>1214901.79</v>
      </c>
      <c r="H18" s="6">
        <v>0</v>
      </c>
    </row>
    <row r="19" ht="115.55" customHeight="1" spans="1:8">
      <c r="A19" s="4" t="s">
        <v>466</v>
      </c>
      <c r="B19" s="5" t="s">
        <v>467</v>
      </c>
      <c r="C19" s="5"/>
      <c r="D19" s="5"/>
      <c r="E19" s="5"/>
      <c r="F19" s="5"/>
      <c r="G19" s="5"/>
      <c r="H19" s="5"/>
    </row>
    <row r="20" ht="32.55" customHeight="1" spans="1:8">
      <c r="A20" s="4" t="s">
        <v>468</v>
      </c>
      <c r="B20" s="4" t="s">
        <v>398</v>
      </c>
      <c r="C20" s="4" t="s">
        <v>399</v>
      </c>
      <c r="D20" s="4"/>
      <c r="E20" s="4" t="s">
        <v>400</v>
      </c>
      <c r="F20" s="4"/>
      <c r="G20" s="4" t="s">
        <v>469</v>
      </c>
      <c r="H20" s="4"/>
    </row>
    <row r="21" ht="32.55" customHeight="1" spans="1:8">
      <c r="A21" s="4"/>
      <c r="B21" s="5" t="s">
        <v>418</v>
      </c>
      <c r="C21" s="5" t="s">
        <v>419</v>
      </c>
      <c r="D21" s="5"/>
      <c r="E21" s="5" t="s">
        <v>470</v>
      </c>
      <c r="F21" s="5"/>
      <c r="G21" s="5" t="s">
        <v>471</v>
      </c>
      <c r="H21" s="5"/>
    </row>
    <row r="22" ht="32.55" customHeight="1" spans="1:8">
      <c r="A22" s="4"/>
      <c r="B22" s="5" t="s">
        <v>472</v>
      </c>
      <c r="C22" s="5" t="s">
        <v>473</v>
      </c>
      <c r="D22" s="5"/>
      <c r="E22" s="5" t="s">
        <v>474</v>
      </c>
      <c r="F22" s="5"/>
      <c r="G22" s="5" t="s">
        <v>475</v>
      </c>
      <c r="H22" s="5"/>
    </row>
  </sheetData>
  <mergeCells count="42">
    <mergeCell ref="A1:H1"/>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6:C16"/>
    <mergeCell ref="D16:H16"/>
    <mergeCell ref="B19:H19"/>
    <mergeCell ref="C20:D20"/>
    <mergeCell ref="E20:F20"/>
    <mergeCell ref="G20:H20"/>
    <mergeCell ref="C21:D21"/>
    <mergeCell ref="E21:F21"/>
    <mergeCell ref="G21:H21"/>
    <mergeCell ref="C22:D22"/>
    <mergeCell ref="E22:F22"/>
    <mergeCell ref="G22:H22"/>
    <mergeCell ref="A5:A18"/>
    <mergeCell ref="A20:A22"/>
    <mergeCell ref="B17:E18"/>
  </mergeCells>
  <pageMargins left="0.700606886796125" right="0.700606886796125" top="0.751989328955102" bottom="0.751989328955102" header="0.299268139628913" footer="0.299268139628913"/>
  <pageSetup paperSize="9" scale="92"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项目绩效目标表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张媛</cp:lastModifiedBy>
  <cp:revision>0</cp:revision>
  <dcterms:created xsi:type="dcterms:W3CDTF">2022-04-27T17:13:00Z</dcterms:created>
  <dcterms:modified xsi:type="dcterms:W3CDTF">2022-04-28T02:38:49Z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3F5E17CC83D4450DAA95AC8A9D137AD9</vt:lpwstr>
  </property>
</Properties>
</file>