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项目绩效目标申报表" sheetId="21" r:id="rId14"/>
    <sheet name="部门整体支出绩效目标申报表" sheetId="22" r:id="rId15"/>
  </sheets>
  <definedNames>
    <definedName name="_xlnm.Print_Area" localSheetId="3">'1-2'!$B$1:$K$23</definedName>
    <definedName name="_xlnm.Print_Area" localSheetId="0">'封面 '!$A$1:$A$3</definedName>
    <definedName name="_xlnm.Print_Area" localSheetId="1">'1'!$B$1:$E$40</definedName>
    <definedName name="地区名称">#REF!</definedName>
    <definedName name="____1A01_">#REF!</definedName>
    <definedName name="___________A01">#REF!</definedName>
    <definedName name="________qyc1234">#REF!</definedName>
    <definedName name="_____qyc1234">#REF!</definedName>
    <definedName name="__1A01_">#REF!</definedName>
    <definedName name="____________A01">#REF!</definedName>
    <definedName name="_________A01">#REF!</definedName>
    <definedName name="_xlnm.Print_Titles">#N/A</definedName>
    <definedName name="_qyc1234">#REF!</definedName>
    <definedName name="__________qyc1234">#REF!</definedName>
    <definedName name="MAILMERGEMODE">"OneWorksheet"</definedName>
    <definedName name="_____A01">#REF!</definedName>
    <definedName name="______________A01">#REF!</definedName>
    <definedName name="_________qyc1234">#REF!</definedName>
    <definedName name="___qyc1234">#REF!</definedName>
    <definedName name="_____________A01">#REF!</definedName>
    <definedName name="_______A01">#REF!</definedName>
    <definedName name="支出">#REF!</definedName>
    <definedName name="___1A01_">#REF!</definedName>
    <definedName name="分类">#REF!</definedName>
    <definedName name="__A01">#REF!</definedName>
    <definedName name="_A01">#REF!</definedName>
    <definedName name="___A01">#REF!</definedName>
    <definedName name="_2A01_">#REF!</definedName>
    <definedName name="____________qyc1234">#REF!</definedName>
    <definedName name="______qyc1234">#REF!</definedName>
    <definedName name="__qyc1234">#REF!</definedName>
    <definedName name="______A01">#REF!</definedName>
    <definedName name="________________A01">#REF!</definedName>
    <definedName name="__________A01">#REF!</definedName>
    <definedName name="s">#N/A</definedName>
    <definedName name="Database">#REF!</definedName>
    <definedName name="n">#N/A</definedName>
    <definedName name="___________qyc1234">#REF!</definedName>
    <definedName name="m">#N/A</definedName>
    <definedName name="____A01">#REF!</definedName>
    <definedName name="__2A01_">#REF!</definedName>
    <definedName name="形式">#REF!</definedName>
    <definedName name="l">#N/A</definedName>
    <definedName name="k">#N/A</definedName>
    <definedName name="j">#N/A</definedName>
    <definedName name="i">#N/A</definedName>
    <definedName name="_1A01_">#REF!</definedName>
    <definedName name="h">#N/A</definedName>
    <definedName name="____qyc1234">#REF!</definedName>
    <definedName name="g">#N/A</definedName>
    <definedName name="f">#N/A</definedName>
    <definedName name="_______________A01">#REF!</definedName>
    <definedName name="e">#N/A</definedName>
    <definedName name="d">#N/A</definedName>
    <definedName name="_______qyc1234">#REF!</definedName>
    <definedName name="b">#N/A</definedName>
    <definedName name="a">#N/A</definedName>
    <definedName name="________A01">#REF!</definedName>
  </definedNames>
  <calcPr calcId="144525"/>
</workbook>
</file>

<file path=xl/sharedStrings.xml><?xml version="1.0" encoding="utf-8"?>
<sst xmlns="http://schemas.openxmlformats.org/spreadsheetml/2006/main" count="652" uniqueCount="309">
  <si>
    <t>黑水县公安局</t>
  </si>
  <si>
    <t>2023年部门预算公开</t>
  </si>
  <si>
    <t>样表1</t>
  </si>
  <si>
    <t xml:space="preserve"> </t>
  </si>
  <si>
    <t>部门收支总表</t>
  </si>
  <si>
    <t>部门：黑水县公安局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</si>
  <si>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</si>
  <si>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</si>
  <si>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</si>
  <si>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</si>
  <si>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</si>
  <si>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</si>
  <si>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</si>
  <si>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</si>
  <si>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</si>
  <si>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</si>
  <si>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</si>
  <si>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</si>
  <si>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</si>
  <si>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</si>
  <si>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</si>
  <si>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</si>
  <si>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</si>
  <si>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</si>
  <si>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</si>
  <si>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</si>
  <si>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</si>
  <si>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</si>
  <si>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</si>
  <si>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</si>
  <si>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</si>
  <si>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</si>
  <si>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</si>
  <si>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</si>
  <si>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</si>
  <si>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</si>
  <si>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</si>
  <si>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</si>
  <si>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</si>
  <si>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</si>
  <si>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</si>
  <si>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</si>
  <si>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</si>
  <si>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</si>
  <si>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</si>
  <si>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</si>
  <si>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</si>
  <si>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</si>
  <si>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</si>
  <si>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</si>
  <si>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</si>
  <si>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</si>
  <si>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</si>
  <si>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</si>
  <si>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</si>
  <si>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</si>
  <si>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</si>
  <si>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</si>
  <si>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</si>
  <si>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</si>
  <si>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</si>
  <si>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</si>
  <si>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</si>
  <si>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</si>
  <si>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</si>
  <si>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</si>
  <si>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</si>
  <si>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</si>
  <si>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</si>
  <si>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</si>
  <si>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</si>
  <si>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</si>
  <si>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</si>
  <si>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公共安全支出</t>
  </si>
  <si>
    <t xml:space="preserve">  行政运行(公安)</t>
  </si>
  <si>
    <t xml:space="preserve">  其他公安支出</t>
  </si>
  <si>
    <t xml:space="preserve">  机关事业单位基本养老保险缴费支出</t>
  </si>
  <si>
    <t xml:space="preserve">  机关事业单位职业年金缴费支出</t>
  </si>
  <si>
    <t xml:space="preserve">  行政单位医疗</t>
  </si>
  <si>
    <t xml:space="preserve">  公务员医疗补助</t>
  </si>
  <si>
    <t xml:space="preserve">  住房公积金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</si>
  <si>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</si>
  <si>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</si>
  <si>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</si>
  <si>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</si>
  <si>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</si>
  <si>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</si>
  <si>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</si>
  <si>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</si>
  <si>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</si>
  <si>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</si>
  <si>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</si>
  <si>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</si>
  <si>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02</t>
  </si>
  <si>
    <t>01</t>
  </si>
  <si>
    <t>208</t>
  </si>
  <si>
    <t>05</t>
  </si>
  <si>
    <t>06</t>
  </si>
  <si>
    <t>210</t>
  </si>
  <si>
    <t>11</t>
  </si>
  <si>
    <t>03</t>
  </si>
  <si>
    <t>221</t>
  </si>
  <si>
    <t> 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</si>
  <si>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</si>
  <si>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</si>
  <si>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</si>
  <si>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</si>
  <si>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</si>
  <si>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</si>
  <si>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</si>
  <si>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</si>
  <si>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</si>
  <si>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</si>
  <si>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</si>
  <si>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</si>
  <si>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</si>
  <si>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</si>
  <si>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二、上年结转</t>
  </si>
  <si>
    <t> 公共安全支出</t>
  </si>
  <si>
    <t> 教育支出</t>
  </si>
  <si>
    <t> 科学技术支出</t>
  </si>
  <si>
    <t> 文化旅游体育与传媒支出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</si>
  <si>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</si>
  <si>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</si>
  <si>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</si>
  <si>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</si>
  <si>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</si>
  <si>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</si>
  <si>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</si>
  <si>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</si>
  <si>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</si>
  <si>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</si>
  <si>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</si>
  <si>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</si>
  <si>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</si>
  <si>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</si>
  <si>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</si>
  <si>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</si>
  <si>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</si>
  <si>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</si>
  <si>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</si>
  <si>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</si>
  <si>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样表5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</si>
  <si>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</si>
  <si>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</si>
  <si>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</si>
  <si>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</si>
  <si>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</si>
  <si>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</si>
  <si>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</si>
  <si>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</si>
  <si>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</si>
  <si>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</si>
  <si>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</si>
  <si>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</si>
  <si>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</si>
  <si>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 xml:space="preserve">  基本工资</t>
  </si>
  <si>
    <t xml:space="preserve">  津贴补贴</t>
  </si>
  <si>
    <t xml:space="preserve">  奖金</t>
  </si>
  <si>
    <t>13</t>
  </si>
  <si>
    <t>  在职住房公积金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</si>
  <si>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</si>
  <si>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</si>
  <si>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</si>
  <si>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</si>
  <si>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</si>
  <si>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</si>
  <si>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</si>
  <si>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</si>
  <si>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</si>
  <si>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  失业保险</t>
  </si>
  <si>
    <t>  工伤保险</t>
  </si>
  <si>
    <t>  残疾人就业保障金</t>
  </si>
  <si>
    <t>99</t>
  </si>
  <si>
    <t xml:space="preserve">  其他工资福利支出</t>
  </si>
  <si>
    <t>  其他工资</t>
  </si>
  <si>
    <t>对个人和家庭的补助</t>
  </si>
  <si>
    <t>07</t>
  </si>
  <si>
    <t xml:space="preserve">  医疗费补助</t>
  </si>
  <si>
    <t>  体检费</t>
  </si>
  <si>
    <t xml:space="preserve">  奖励金 </t>
  </si>
  <si>
    <t>  其他奖励金</t>
  </si>
  <si>
    <t xml:space="preserve">  生活补助</t>
  </si>
  <si>
    <t>  遗属生活补助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</si>
  <si>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</si>
  <si>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</si>
  <si>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</si>
  <si>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</si>
  <si>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</si>
  <si>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</si>
  <si>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</si>
  <si>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>16</t>
  </si>
  <si>
    <t xml:space="preserve">  培训费</t>
  </si>
  <si>
    <t>17</t>
  </si>
  <si>
    <t xml:space="preserve">  公务接待费</t>
  </si>
  <si>
    <t>26</t>
  </si>
  <si>
    <t xml:space="preserve">  劳务费</t>
  </si>
  <si>
    <t>31</t>
  </si>
  <si>
    <t xml:space="preserve">  公务用车运行维护费</t>
  </si>
  <si>
    <t xml:space="preserve">  其他商品和服务支出</t>
  </si>
  <si>
    <t>样表6</t>
  </si>
  <si>
    <t>表3</t>
  </si>
  <si>
    <t>一般公共预算支出预算表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</si>
  <si>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</si>
  <si>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</si>
  <si>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</si>
  <si>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</si>
  <si>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</si>
  <si>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</si>
  <si>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</si>
  <si>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</si>
  <si>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</si>
  <si>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t> 其他公安支出</t>
  </si>
  <si>
    <t>116001</t>
  </si>
  <si>
    <t>  辅警工资</t>
  </si>
  <si>
    <t xml:space="preserve">    民警加班费</t>
  </si>
  <si>
    <t>  意外保险</t>
  </si>
  <si>
    <t>  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</si>
  <si>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</si>
  <si>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</si>
  <si>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</si>
  <si>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</si>
  <si>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</si>
  <si>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</si>
  <si>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</si>
  <si>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</si>
  <si>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</si>
  <si>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</si>
  <si>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 xml:space="preserve">  行政运行</t>
  </si>
  <si>
    <t>样表10</t>
  </si>
  <si>
    <t>表4</t>
  </si>
  <si>
    <t xml:space="preserve">政府性基金预算支出预算表 </t>
  </si>
  <si>
    <t>本年政府性基金预算支出</t>
  </si>
  <si>
    <t>此表无数据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</si>
  <si>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</si>
  <si>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</si>
  <si>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</si>
  <si>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</si>
  <si>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</si>
  <si>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</si>
  <si>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</si>
  <si>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</si>
  <si>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</si>
  <si>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</si>
  <si>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</si>
  <si>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</si>
  <si>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</si>
  <si>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</si>
  <si>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</si>
  <si>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</si>
  <si>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</si>
  <si>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</si>
  <si>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</si>
  <si>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辅警工资</t>
  </si>
  <si>
    <t>2023年我局协议聘用警务辅助人员101人员，警务辅助人员经费预算8,366,569.32元（其中工资3384.95元/人．月，单位社保费1438.16元/人．月，岗津贴660.00元/人．月，加班补贴300.00元/人．月，绩效工资620.00元/人．月，年终一次性奖金1000.00元/人．年，装备经费5000.00元/人．年）.</t>
  </si>
  <si>
    <t>效益指标</t>
  </si>
  <si>
    <t>社会效益指标</t>
  </si>
  <si>
    <t>经费保障率</t>
  </si>
  <si>
    <t>＝</t>
  </si>
  <si>
    <t>100</t>
  </si>
  <si>
    <t>%</t>
  </si>
  <si>
    <t>40</t>
  </si>
  <si>
    <t>产出指标</t>
  </si>
  <si>
    <t>数量指标</t>
  </si>
  <si>
    <t>确保经费足额到位</t>
  </si>
  <si>
    <t>50</t>
  </si>
  <si>
    <t>民警加班费</t>
  </si>
  <si>
    <t>民警加班费（710元/月*12月*149人*40%）507,792.00元</t>
  </si>
  <si>
    <t>确保预算经费足额到位</t>
  </si>
  <si>
    <t>意外保险</t>
  </si>
  <si>
    <t>意外保险（在编人员165人+辅警101人）*900元=239400元</t>
  </si>
  <si>
    <t>经费覆盖率</t>
  </si>
  <si>
    <t>整体支出绩效目标申报表</t>
  </si>
  <si>
    <t>（2023年度）</t>
  </si>
  <si>
    <t>部门名称</t>
  </si>
  <si>
    <t>年度主要任务</t>
  </si>
  <si>
    <t>任务名称</t>
  </si>
  <si>
    <t>主要内容</t>
  </si>
  <si>
    <t>基本支出日常公用经费（保运转）</t>
  </si>
  <si>
    <t>日常公用经费393.60万元，主要用于办公费、差旅费、水电费、维修（护）费、劳务费等支出</t>
  </si>
  <si>
    <t>项目支出辅警工资（保运转）</t>
  </si>
  <si>
    <t>辅警工资393.08万元（财政审核预算50%），根据社会治安形势和公安工作实际需要 ，完成公安机关日常运转和警务活动提供辅助支持，经费主要用于警务辅助人员的工资和单位社保缴费支出</t>
  </si>
  <si>
    <t>项目支出民警加班费（保运转）</t>
  </si>
  <si>
    <t>民警加班费50.78万元（本级财政预算40%），主要用于民警法定工作日之外加班支出</t>
  </si>
  <si>
    <t>项目支出意外保险（保运转）</t>
  </si>
  <si>
    <t>基本支出人员经费（保工资）</t>
  </si>
  <si>
    <t>人员经费3700.69万元，主要用于基本工资、津贴补贴、奖金、单位缴费、遗属生活费等支出</t>
  </si>
  <si>
    <t>年度部门整体支出预算</t>
  </si>
  <si>
    <t>资金总额</t>
  </si>
  <si>
    <t>财政拨款</t>
  </si>
  <si>
    <t>其他资金</t>
  </si>
  <si>
    <t>年度总体目标</t>
  </si>
  <si>
    <t xml:space="preserve">一、预算绩效目标的指导思想。我局在州公安局和县委县政府的坚强领导下，坚持以习近平新时代中国特色社会主义思想为指导，积极发挥党建引领作用，忠实履行捍卫政治安全、维护社会安定、保障人民安宁的使命任务，确保全县政治社会大局持续平稳，群众安全感、满意度得到进一步提升。为创建安全稳定的政法社会环境，建设“平安黑水、法制黑水”贡献公安力量。
二、机构设置和人员情况。我局属一级行政预算单位，无下属二级单位，单位机构设置情况：共18个派出机构和13个内设部门，具体包括：办公室、政工室、警务保障室、情指中心、科通大队、政保大队、法制室、治安大队、刑警大队、交警大队、禁毒大队、巡逻警察大队、看守所及芦花镇等18个乡镇派出所。预算编制在职人数为164人（其中：行政政法人员149人，工勤15人），遗属人17人，退休人员34人（退休金由社保机构发放），辅警人员101人。
三、部门整体支出规模、使用方向、主要内容和涉及范围。我局2023年度核定预算总收入4562.00万元，其中：基本支出4094.29万元（用于保障单位机构正常运转、完成日常工作任务而发生的各项支出，包括用于基本工资、津贴补贴、奖金、单位缴费、遗属生活费等人员经费3700.69万元；用于办公费、差旅费、水电费、维修费、劳务费等日常公用经费393.60万元）；项目支出467.71万元（用于保障辅警工资社保经费393.08万元，民辅警意外保险23.85万元，民警法定工作日之外加班费50.78万元）。
四、提高部门整体支出绩效目标质量，强化绩效管理。我局开展了预算绩效管理，并对整体支出绩效进行了自评完善。进一步加强单位内部机构的预算意识，严格按照预算编制的相关制度和要求编制部门预算，制定预算目标任务，确保单位正常运行，从预算配置、预算执行、预算管理、资产管理等几个方面落实预算绩效管理工作，加强预算收支的管理，不断健全内部管理制度，经费支出严格按规定进行财务核算，在预算金额内严格控制费用支出。同时进一步加强预算法的学习，切实提高部门预算收支管理水平，管好用好财政资金，提高财政资金使用效率。"								
</t>
  </si>
  <si>
    <t>年度绩效指标</t>
  </si>
  <si>
    <t>指标值（包含数字及文字描述）</t>
  </si>
  <si>
    <t>机关正常运转，确保公用经费得到充分保证</t>
  </si>
  <si>
    <t>＝393.60万元</t>
  </si>
  <si>
    <t>机关正常运转，确保人员经费足额到位</t>
  </si>
  <si>
    <t>＝4168.40万元</t>
  </si>
  <si>
    <t>质量指标</t>
  </si>
  <si>
    <t>各项开支符合审批程序及内控要求，信息采集完整及时，各案事件能有效控制，应立尽立，应破必破</t>
  </si>
  <si>
    <t>≥95%</t>
  </si>
  <si>
    <t>时效指标</t>
  </si>
  <si>
    <t>各项工作有序开展，资金按进度完成</t>
  </si>
  <si>
    <t>≥100%</t>
  </si>
  <si>
    <t>社会治安秩序良好，社会和谐稳定，人民安全感增强</t>
  </si>
  <si>
    <t>满意度指标</t>
  </si>
  <si>
    <t>服务对象满意度指标</t>
  </si>
  <si>
    <t>人民群众对社会治安满意度提升，安居乐业，县委县政府对公安工作满意，人民警察职业荣誉感提升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</si>
</sst>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m&quot;月&quot;dd&quot;日&quot;"/>
    <numFmt numFmtId="44" formatCode="_ &quot;￥&quot;* #,##0.00_ ;_ &quot;￥&quot;* \-#,##0.00_ ;_ &quot;￥&quot;* &quot;-&quot;??_ ;_ @_ "/>
  </numFmts>
  <fonts count="45">
    <font>
      <sz val="11"/>
      <color rgb="FF000000"/>
      <name val="宋体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2"/>
      <name val="方正黑体简体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rgb="FF00000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48"/>
      <color rgb="FF000000"/>
      <name val="方正黑体_GBK"/>
      <charset val="134"/>
    </font>
    <font>
      <b/>
      <sz val="36"/>
      <color rgb="FF000000"/>
      <name val="方正黑体_GBK"/>
      <charset val="134"/>
    </font>
    <font>
      <b/>
      <sz val="22"/>
      <color rgb="FF000000"/>
      <name val="宋体"/>
      <charset val="134"/>
    </font>
    <font>
      <sz val="11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8" fillId="15" borderId="1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43" fillId="32" borderId="18" applyNumberFormat="0" applyAlignment="0" applyProtection="0">
      <alignment vertical="center"/>
    </xf>
    <xf numFmtId="0" fontId="34" fillId="15" borderId="15" applyNumberFormat="0" applyAlignment="0" applyProtection="0">
      <alignment vertical="center"/>
    </xf>
    <xf numFmtId="0" fontId="33" fillId="14" borderId="14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11" borderId="1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</cellStyleXfs>
  <cellXfs count="10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4" fillId="0" borderId="1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76" fontId="23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2" sqref="A2"/>
    </sheetView>
  </sheetViews>
  <sheetFormatPr defaultColWidth="9" defaultRowHeight="15.75" outlineLevelRow="2"/>
  <cols>
    <col min="1" max="1" width="123.141666666667" style="101" customWidth="1"/>
    <col min="2" max="16384" width="9" style="101"/>
  </cols>
  <sheetData>
    <row r="1" ht="165" customHeight="1" spans="1:1">
      <c r="A1" s="102" t="s">
        <v>0</v>
      </c>
    </row>
    <row r="2" ht="119" customHeight="1" spans="1:1">
      <c r="A2" s="103" t="s">
        <v>1</v>
      </c>
    </row>
    <row r="3" ht="109" customHeight="1" spans="1:1">
      <c r="A3" s="104">
        <v>44999</v>
      </c>
    </row>
  </sheetData>
  <printOptions horizontalCentered="1"/>
  <pageMargins left="0.589583333333333" right="0.589583333333333" top="2.75416666666667" bottom="0.786111111111111" header="0.499305555555556" footer="0.499305555555556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20" sqref="B20"/>
    </sheetView>
  </sheetViews>
  <sheetFormatPr defaultColWidth="10" defaultRowHeight="15" outlineLevelCol="5"/>
  <cols>
    <col min="1" max="1" width="1.575" style="42" customWidth="1"/>
    <col min="2" max="2" width="42.575" style="42" customWidth="1"/>
    <col min="3" max="3" width="16.575" style="42" customWidth="1"/>
    <col min="4" max="4" width="42.575" style="42" customWidth="1"/>
    <col min="5" max="5" width="16.575" style="42" customWidth="1"/>
    <col min="6" max="6" width="1.575" style="42" customWidth="1"/>
    <col min="7" max="11" width="9.71666666666667" style="42" customWidth="1"/>
    <col min="12" max="16384" width="10" style="42"/>
  </cols>
  <sheetData>
    <row r="1" s="91" customFormat="1" ht="24.95" customHeight="1" spans="1:6">
      <c r="A1" s="92"/>
      <c r="B1" s="16" t="s">
        <v>2</v>
      </c>
      <c r="D1" s="16"/>
      <c r="E1" s="16"/>
      <c r="F1" s="97" t="s">
        <v>3</v>
      </c>
    </row>
    <row r="2" ht="22.9" customHeight="1" spans="1:6">
      <c r="A2" s="80"/>
      <c r="B2" s="81" t="s">
        <v>4</v>
      </c>
      <c r="C2" s="81"/>
      <c r="D2" s="81"/>
      <c r="E2" s="81"/>
      <c r="F2" s="62"/>
    </row>
    <row r="3" ht="19.5" customHeight="1" spans="1:6">
      <c r="A3" s="80"/>
      <c r="B3" s="46" t="s">
        <v>5</v>
      </c>
      <c r="D3" s="51"/>
      <c r="E3" s="98" t="s">
        <v>6</v>
      </c>
      <c r="F3" s="62"/>
    </row>
    <row r="4" ht="26.1" customHeight="1" spans="1:6">
      <c r="A4" s="80"/>
      <c r="B4" s="21" t="s">
        <v>7</v>
      </c>
      <c r="C4" s="21"/>
      <c r="D4" s="21" t="s">
        <v>8</v>
      </c>
      <c r="E4" s="21"/>
      <c r="F4" s="62"/>
    </row>
    <row r="5" ht="26.1" customHeight="1" spans="1:6">
      <c r="A5" s="80"/>
      <c r="B5" s="21" t="s">
        <v>9</v>
      </c>
      <c r="C5" s="21" t="s">
        <v>10</v>
      </c>
      <c r="D5" s="21" t="s">
        <v>9</v>
      </c>
      <c r="E5" s="21" t="s">
        <v>10</v>
      </c>
      <c r="F5" s="62"/>
    </row>
    <row r="6" ht="26.1" customHeight="1" spans="1:6">
      <c r="A6" s="53"/>
      <c r="B6" s="24" t="s">
        <v>11</v>
      </c>
      <c r="C6" s="31">
        <v>45620003.08</v>
      </c>
      <c r="D6" s="24" t="s">
        <v>12</v>
      </c>
      <c r="E6" s="31"/>
      <c r="F6" s="56"/>
    </row>
    <row r="7" ht="26.1" customHeight="1" spans="1:6">
      <c r="A7" s="53"/>
      <c r="B7" s="24" t="s">
        <v>13</v>
      </c>
      <c r="C7" s="31"/>
      <c r="D7" s="24" t="s">
        <v>14</v>
      </c>
      <c r="E7" s="31"/>
      <c r="F7" s="56"/>
    </row>
    <row r="8" ht="26.1" customHeight="1" spans="1:6">
      <c r="A8" s="53"/>
      <c r="B8" s="24" t="s">
        <v>15</v>
      </c>
      <c r="C8" s="31"/>
      <c r="D8" s="24" t="s">
        <v>16</v>
      </c>
      <c r="E8" s="31"/>
      <c r="F8" s="56"/>
    </row>
    <row r="9" ht="26.1" customHeight="1" spans="1:6">
      <c r="A9" s="53"/>
      <c r="B9" s="24" t="s">
        <v>17</v>
      </c>
      <c r="C9" s="31"/>
      <c r="D9" s="24" t="s">
        <v>18</v>
      </c>
      <c r="E9" s="31">
        <v>32503176.61</v>
      </c>
      <c r="F9" s="56"/>
    </row>
    <row r="10" ht="26.1" customHeight="1" spans="1:6">
      <c r="A10" s="53"/>
      <c r="B10" s="24" t="s">
        <v>19</v>
      </c>
      <c r="C10" s="31"/>
      <c r="D10" s="24" t="s">
        <v>20</v>
      </c>
      <c r="E10" s="31"/>
      <c r="F10" s="56"/>
    </row>
    <row r="11" ht="26.1" customHeight="1" spans="1:6">
      <c r="A11" s="53"/>
      <c r="B11" s="24" t="s">
        <v>21</v>
      </c>
      <c r="C11" s="31"/>
      <c r="D11" s="24" t="s">
        <v>22</v>
      </c>
      <c r="E11" s="31"/>
      <c r="F11" s="56"/>
    </row>
    <row r="12" ht="26.1" customHeight="1" spans="1:6">
      <c r="A12" s="53"/>
      <c r="B12" s="24"/>
      <c r="C12" s="31"/>
      <c r="D12" s="24" t="s">
        <v>23</v>
      </c>
      <c r="E12" s="31"/>
      <c r="F12" s="56"/>
    </row>
    <row r="13" ht="26.1" customHeight="1" spans="1:6">
      <c r="A13" s="53"/>
      <c r="B13" s="24"/>
      <c r="C13" s="31"/>
      <c r="D13" s="24" t="s">
        <v>24</v>
      </c>
      <c r="E13" s="31">
        <v>6808196.26</v>
      </c>
      <c r="F13" s="56"/>
    </row>
    <row r="14" ht="26.1" customHeight="1" spans="1:6">
      <c r="A14" s="53"/>
      <c r="B14" s="24"/>
      <c r="C14" s="31"/>
      <c r="D14" s="24" t="s">
        <v>25</v>
      </c>
      <c r="E14" s="31"/>
      <c r="F14" s="56"/>
    </row>
    <row r="15" ht="26.1" customHeight="1" spans="1:6">
      <c r="A15" s="53"/>
      <c r="B15" s="24"/>
      <c r="C15" s="31"/>
      <c r="D15" s="24" t="s">
        <v>26</v>
      </c>
      <c r="E15" s="31">
        <v>2797972.07</v>
      </c>
      <c r="F15" s="56"/>
    </row>
    <row r="16" ht="26.1" customHeight="1" spans="1:6">
      <c r="A16" s="53"/>
      <c r="B16" s="24"/>
      <c r="C16" s="31"/>
      <c r="D16" s="24" t="s">
        <v>27</v>
      </c>
      <c r="E16" s="31"/>
      <c r="F16" s="56"/>
    </row>
    <row r="17" ht="26.1" customHeight="1" spans="1:6">
      <c r="A17" s="53"/>
      <c r="B17" s="24"/>
      <c r="C17" s="31"/>
      <c r="D17" s="24" t="s">
        <v>28</v>
      </c>
      <c r="E17" s="31"/>
      <c r="F17" s="56"/>
    </row>
    <row r="18" ht="26.1" customHeight="1" spans="1:6">
      <c r="A18" s="53"/>
      <c r="B18" s="24"/>
      <c r="C18" s="31"/>
      <c r="D18" s="24" t="s">
        <v>29</v>
      </c>
      <c r="E18" s="31"/>
      <c r="F18" s="56"/>
    </row>
    <row r="19" ht="26.1" customHeight="1" spans="1:6">
      <c r="A19" s="53"/>
      <c r="B19" s="24"/>
      <c r="C19" s="31"/>
      <c r="D19" s="24" t="s">
        <v>30</v>
      </c>
      <c r="E19" s="31"/>
      <c r="F19" s="56"/>
    </row>
    <row r="20" ht="26.1" customHeight="1" spans="1:6">
      <c r="A20" s="53"/>
      <c r="B20" s="24"/>
      <c r="C20" s="31"/>
      <c r="D20" s="24" t="s">
        <v>31</v>
      </c>
      <c r="E20" s="31"/>
      <c r="F20" s="56"/>
    </row>
    <row r="21" ht="26.1" customHeight="1" spans="1:6">
      <c r="A21" s="53"/>
      <c r="B21" s="24"/>
      <c r="C21" s="31"/>
      <c r="D21" s="24" t="s">
        <v>32</v>
      </c>
      <c r="E21" s="31"/>
      <c r="F21" s="56"/>
    </row>
    <row r="22" ht="26.1" customHeight="1" spans="1:6">
      <c r="A22" s="53"/>
      <c r="B22" s="24"/>
      <c r="C22" s="31"/>
      <c r="D22" s="24" t="s">
        <v>33</v>
      </c>
      <c r="E22" s="31"/>
      <c r="F22" s="56"/>
    </row>
    <row r="23" ht="26.1" customHeight="1" spans="1:6">
      <c r="A23" s="53"/>
      <c r="B23" s="24"/>
      <c r="C23" s="31"/>
      <c r="D23" s="24" t="s">
        <v>34</v>
      </c>
      <c r="E23" s="31"/>
      <c r="F23" s="56"/>
    </row>
    <row r="24" ht="26.1" customHeight="1" spans="1:6">
      <c r="A24" s="53"/>
      <c r="B24" s="24"/>
      <c r="C24" s="31"/>
      <c r="D24" s="24" t="s">
        <v>35</v>
      </c>
      <c r="E24" s="31"/>
      <c r="F24" s="56"/>
    </row>
    <row r="25" ht="26.1" customHeight="1" spans="1:6">
      <c r="A25" s="53"/>
      <c r="B25" s="24"/>
      <c r="C25" s="31"/>
      <c r="D25" s="24" t="s">
        <v>36</v>
      </c>
      <c r="E25" s="31">
        <v>3510658.14</v>
      </c>
      <c r="F25" s="56"/>
    </row>
    <row r="26" ht="26.1" customHeight="1" spans="1:6">
      <c r="A26" s="53"/>
      <c r="B26" s="24"/>
      <c r="C26" s="31"/>
      <c r="D26" s="24" t="s">
        <v>37</v>
      </c>
      <c r="E26" s="31"/>
      <c r="F26" s="56"/>
    </row>
    <row r="27" ht="26.1" customHeight="1" spans="1:6">
      <c r="A27" s="53"/>
      <c r="B27" s="24"/>
      <c r="C27" s="31"/>
      <c r="D27" s="24" t="s">
        <v>38</v>
      </c>
      <c r="E27" s="31"/>
      <c r="F27" s="56"/>
    </row>
    <row r="28" ht="26.1" customHeight="1" spans="1:6">
      <c r="A28" s="53"/>
      <c r="B28" s="24"/>
      <c r="C28" s="31"/>
      <c r="D28" s="24" t="s">
        <v>39</v>
      </c>
      <c r="E28" s="31"/>
      <c r="F28" s="56"/>
    </row>
    <row r="29" ht="26.1" customHeight="1" spans="1:6">
      <c r="A29" s="53"/>
      <c r="B29" s="24"/>
      <c r="C29" s="31"/>
      <c r="D29" s="24" t="s">
        <v>40</v>
      </c>
      <c r="E29" s="31"/>
      <c r="F29" s="56"/>
    </row>
    <row r="30" ht="26.1" customHeight="1" spans="1:6">
      <c r="A30" s="53"/>
      <c r="B30" s="24"/>
      <c r="C30" s="31"/>
      <c r="D30" s="24" t="s">
        <v>41</v>
      </c>
      <c r="E30" s="31"/>
      <c r="F30" s="56"/>
    </row>
    <row r="31" ht="26.1" customHeight="1" spans="1:6">
      <c r="A31" s="53"/>
      <c r="B31" s="24"/>
      <c r="C31" s="31"/>
      <c r="D31" s="24" t="s">
        <v>42</v>
      </c>
      <c r="E31" s="31"/>
      <c r="F31" s="56"/>
    </row>
    <row r="32" ht="26.1" customHeight="1" spans="1:6">
      <c r="A32" s="53"/>
      <c r="B32" s="24"/>
      <c r="C32" s="31"/>
      <c r="D32" s="24" t="s">
        <v>43</v>
      </c>
      <c r="E32" s="31"/>
      <c r="F32" s="56"/>
    </row>
    <row r="33" ht="26.1" customHeight="1" spans="1:6">
      <c r="A33" s="53"/>
      <c r="B33" s="24"/>
      <c r="C33" s="31"/>
      <c r="D33" s="24" t="s">
        <v>44</v>
      </c>
      <c r="E33" s="31"/>
      <c r="F33" s="56"/>
    </row>
    <row r="34" ht="26.1" customHeight="1" spans="1:6">
      <c r="A34" s="53"/>
      <c r="B34" s="24"/>
      <c r="C34" s="31"/>
      <c r="D34" s="24" t="s">
        <v>45</v>
      </c>
      <c r="E34" s="31"/>
      <c r="F34" s="56"/>
    </row>
    <row r="35" ht="26.1" customHeight="1" spans="1:6">
      <c r="A35" s="53"/>
      <c r="B35" s="24"/>
      <c r="C35" s="31"/>
      <c r="D35" s="24" t="s">
        <v>46</v>
      </c>
      <c r="E35" s="31"/>
      <c r="F35" s="56"/>
    </row>
    <row r="36" ht="26.1" customHeight="1" spans="1:6">
      <c r="A36" s="48"/>
      <c r="B36" s="21" t="s">
        <v>47</v>
      </c>
      <c r="C36" s="29">
        <f>SUM(C6:C35)</f>
        <v>45620003.08</v>
      </c>
      <c r="D36" s="21" t="s">
        <v>48</v>
      </c>
      <c r="E36" s="29">
        <f>SUM(E6:E35)</f>
        <v>45620003.08</v>
      </c>
      <c r="F36" s="57"/>
    </row>
    <row r="37" ht="26.1" customHeight="1" spans="1:6">
      <c r="A37" s="53"/>
      <c r="B37" s="24" t="s">
        <v>49</v>
      </c>
      <c r="C37" s="31"/>
      <c r="D37" s="24" t="s">
        <v>50</v>
      </c>
      <c r="E37" s="31"/>
      <c r="F37" s="99"/>
    </row>
    <row r="38" ht="26.1" customHeight="1" spans="1:6">
      <c r="A38" s="93"/>
      <c r="B38" s="24" t="s">
        <v>51</v>
      </c>
      <c r="C38" s="31"/>
      <c r="D38" s="24" t="s">
        <v>52</v>
      </c>
      <c r="E38" s="31"/>
      <c r="F38" s="99"/>
    </row>
    <row r="39" ht="26.1" customHeight="1" spans="1:6">
      <c r="A39" s="93"/>
      <c r="B39" s="94"/>
      <c r="C39" s="94"/>
      <c r="D39" s="24" t="s">
        <v>53</v>
      </c>
      <c r="E39" s="31"/>
      <c r="F39" s="99"/>
    </row>
    <row r="40" ht="26.1" customHeight="1" spans="1:6">
      <c r="A40" s="95"/>
      <c r="B40" s="21" t="s">
        <v>54</v>
      </c>
      <c r="C40" s="29">
        <f>C36</f>
        <v>45620003.08</v>
      </c>
      <c r="D40" s="21" t="s">
        <v>55</v>
      </c>
      <c r="E40" s="29">
        <f>E36</f>
        <v>45620003.08</v>
      </c>
      <c r="F40" s="100"/>
    </row>
    <row r="41" ht="9.75" customHeight="1" spans="1:6">
      <c r="A41" s="82"/>
      <c r="B41" s="82"/>
      <c r="C41" s="96"/>
      <c r="D41" s="96"/>
      <c r="E41" s="82"/>
      <c r="F41" s="86"/>
    </row>
  </sheetData>
  <mergeCells count="4">
    <mergeCell ref="B2:E2"/>
    <mergeCell ref="B4:C4"/>
    <mergeCell ref="D4:E4"/>
    <mergeCell ref="A6:A35"/>
  </mergeCells>
  <printOptions horizontalCentered="1"/>
  <pageMargins left="0.983333333333333" right="0.983333333333333" top="0.983333333333333" bottom="0.983333333333333" header="0" footer="0"/>
  <pageSetup paperSize="9" scale="6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showZeros="0" workbookViewId="0">
      <pane ySplit="6" topLeftCell="A7" activePane="bottomLeft" state="frozen"/>
      <selection/>
      <selection pane="bottomLeft" activeCell="B8" sqref="B8:F16"/>
    </sheetView>
  </sheetViews>
  <sheetFormatPr defaultColWidth="10" defaultRowHeight="15"/>
  <cols>
    <col min="1" max="1" width="1.575" style="42" customWidth="1"/>
    <col min="2" max="2" width="16.8583333333333" style="42" customWidth="1"/>
    <col min="3" max="3" width="41.1416666666667" style="42" customWidth="1"/>
    <col min="4" max="4" width="16.8583333333333" style="42" customWidth="1"/>
    <col min="5" max="5" width="13" style="42" customWidth="1"/>
    <col min="6" max="6" width="15.7166666666667" style="42" customWidth="1"/>
    <col min="7" max="14" width="13" style="42" customWidth="1"/>
    <col min="15" max="15" width="1.575" style="42" customWidth="1"/>
    <col min="16" max="16" width="9.71666666666667" style="42" customWidth="1"/>
    <col min="17" max="16384" width="10" style="42"/>
  </cols>
  <sheetData>
    <row r="1" ht="24.95" customHeight="1" spans="1:15">
      <c r="A1" s="43"/>
      <c r="B1" s="16" t="s">
        <v>56</v>
      </c>
      <c r="C1" s="51"/>
      <c r="D1" s="89"/>
      <c r="E1" s="89"/>
      <c r="F1" s="89"/>
      <c r="G1" s="51"/>
      <c r="H1" s="51"/>
      <c r="I1" s="51"/>
      <c r="L1" s="51"/>
      <c r="M1" s="51"/>
      <c r="N1" s="52" t="s">
        <v>57</v>
      </c>
      <c r="O1" s="53"/>
    </row>
    <row r="2" ht="22.9" customHeight="1" spans="1:15">
      <c r="A2" s="43"/>
      <c r="B2" s="44" t="s">
        <v>58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53" t="s">
        <v>3</v>
      </c>
    </row>
    <row r="3" ht="19.5" customHeight="1" spans="1:15">
      <c r="A3" s="45"/>
      <c r="B3" s="46" t="s">
        <v>5</v>
      </c>
      <c r="C3" s="46"/>
      <c r="D3" s="45"/>
      <c r="E3" s="45"/>
      <c r="F3" s="74"/>
      <c r="G3" s="45"/>
      <c r="H3" s="74"/>
      <c r="I3" s="74"/>
      <c r="J3" s="74"/>
      <c r="K3" s="74"/>
      <c r="L3" s="74"/>
      <c r="M3" s="74"/>
      <c r="N3" s="90" t="s">
        <v>6</v>
      </c>
      <c r="O3" s="54"/>
    </row>
    <row r="4" ht="24.4" customHeight="1" spans="1:15">
      <c r="A4" s="47"/>
      <c r="B4" s="40" t="s">
        <v>9</v>
      </c>
      <c r="C4" s="40"/>
      <c r="D4" s="40" t="s">
        <v>59</v>
      </c>
      <c r="E4" s="40" t="s">
        <v>60</v>
      </c>
      <c r="F4" s="40" t="s">
        <v>61</v>
      </c>
      <c r="G4" s="40" t="s">
        <v>62</v>
      </c>
      <c r="H4" s="40" t="s">
        <v>63</v>
      </c>
      <c r="I4" s="40" t="s">
        <v>64</v>
      </c>
      <c r="J4" s="40" t="s">
        <v>65</v>
      </c>
      <c r="K4" s="40" t="s">
        <v>66</v>
      </c>
      <c r="L4" s="40" t="s">
        <v>67</v>
      </c>
      <c r="M4" s="40" t="s">
        <v>68</v>
      </c>
      <c r="N4" s="40" t="s">
        <v>69</v>
      </c>
      <c r="O4" s="56"/>
    </row>
    <row r="5" ht="24.4" customHeight="1" spans="1:15">
      <c r="A5" s="47"/>
      <c r="B5" s="40" t="s">
        <v>70</v>
      </c>
      <c r="C5" s="40" t="s">
        <v>71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56"/>
    </row>
    <row r="6" ht="24.4" customHeight="1" spans="1:15">
      <c r="A6" s="47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56"/>
    </row>
    <row r="7" ht="27" customHeight="1" spans="1:15">
      <c r="A7" s="48"/>
      <c r="B7" s="21"/>
      <c r="C7" s="21" t="s">
        <v>72</v>
      </c>
      <c r="D7" s="29">
        <f>SUM(D9,D12,D13,D14,D15,D16)</f>
        <v>45620003.08</v>
      </c>
      <c r="E7" s="29">
        <f>SUM(E9,E12,E13,E14,E15,E16)</f>
        <v>0</v>
      </c>
      <c r="F7" s="29">
        <f>SUM(F9,F12,F13,F14,F15,F16)</f>
        <v>45620003.08</v>
      </c>
      <c r="G7" s="29"/>
      <c r="H7" s="29"/>
      <c r="I7" s="29"/>
      <c r="J7" s="29"/>
      <c r="K7" s="29"/>
      <c r="L7" s="29"/>
      <c r="M7" s="29"/>
      <c r="N7" s="29"/>
      <c r="O7" s="57"/>
    </row>
    <row r="8" ht="27" customHeight="1" spans="1:15">
      <c r="A8" s="48"/>
      <c r="B8" s="21"/>
      <c r="C8" s="41" t="s">
        <v>0</v>
      </c>
      <c r="D8" s="29">
        <f t="shared" ref="D8:D16" si="0">F8</f>
        <v>45620003.08</v>
      </c>
      <c r="E8" s="29"/>
      <c r="F8" s="29">
        <f>SUM(F9,F12,F13,F14,F15,F16)</f>
        <v>45620003.08</v>
      </c>
      <c r="G8" s="29"/>
      <c r="H8" s="29"/>
      <c r="I8" s="29"/>
      <c r="J8" s="29"/>
      <c r="K8" s="29"/>
      <c r="L8" s="29"/>
      <c r="M8" s="29"/>
      <c r="N8" s="29"/>
      <c r="O8" s="57"/>
    </row>
    <row r="9" ht="27" customHeight="1" spans="1:15">
      <c r="A9" s="48"/>
      <c r="B9" s="21">
        <v>116001</v>
      </c>
      <c r="C9" s="41" t="s">
        <v>73</v>
      </c>
      <c r="D9" s="29">
        <f t="shared" si="0"/>
        <v>32503176.61</v>
      </c>
      <c r="E9" s="29"/>
      <c r="F9" s="29">
        <f>F10+F11</f>
        <v>32503176.61</v>
      </c>
      <c r="G9" s="29"/>
      <c r="H9" s="29"/>
      <c r="I9" s="29"/>
      <c r="J9" s="29"/>
      <c r="K9" s="29"/>
      <c r="L9" s="29"/>
      <c r="M9" s="29"/>
      <c r="N9" s="29"/>
      <c r="O9" s="57"/>
    </row>
    <row r="10" ht="27" customHeight="1" spans="1:15">
      <c r="A10" s="48"/>
      <c r="B10" s="21">
        <v>116001</v>
      </c>
      <c r="C10" s="41" t="s">
        <v>74</v>
      </c>
      <c r="D10" s="29">
        <f t="shared" si="0"/>
        <v>27826099.95</v>
      </c>
      <c r="E10" s="29"/>
      <c r="F10" s="29">
        <v>27826099.95</v>
      </c>
      <c r="G10" s="29"/>
      <c r="H10" s="29"/>
      <c r="I10" s="29"/>
      <c r="J10" s="29"/>
      <c r="K10" s="29"/>
      <c r="L10" s="29"/>
      <c r="M10" s="29"/>
      <c r="N10" s="29"/>
      <c r="O10" s="57"/>
    </row>
    <row r="11" ht="27" customHeight="1" spans="1:15">
      <c r="A11" s="48"/>
      <c r="B11" s="21">
        <v>116001</v>
      </c>
      <c r="C11" s="41" t="s">
        <v>75</v>
      </c>
      <c r="D11" s="29">
        <f t="shared" si="0"/>
        <v>4677076.66</v>
      </c>
      <c r="E11" s="29"/>
      <c r="F11" s="29">
        <v>4677076.66</v>
      </c>
      <c r="G11" s="29"/>
      <c r="H11" s="29"/>
      <c r="I11" s="29"/>
      <c r="J11" s="29"/>
      <c r="K11" s="29"/>
      <c r="L11" s="29"/>
      <c r="M11" s="29"/>
      <c r="N11" s="29"/>
      <c r="O11" s="57"/>
    </row>
    <row r="12" ht="27" customHeight="1" spans="1:15">
      <c r="A12" s="48"/>
      <c r="B12" s="21">
        <v>116001</v>
      </c>
      <c r="C12" s="41" t="s">
        <v>76</v>
      </c>
      <c r="D12" s="29">
        <f t="shared" si="0"/>
        <v>4538797.61</v>
      </c>
      <c r="E12" s="29"/>
      <c r="F12" s="29">
        <v>4538797.61</v>
      </c>
      <c r="G12" s="29"/>
      <c r="H12" s="29"/>
      <c r="I12" s="29"/>
      <c r="J12" s="29"/>
      <c r="K12" s="29"/>
      <c r="L12" s="29"/>
      <c r="M12" s="29"/>
      <c r="N12" s="29"/>
      <c r="O12" s="57"/>
    </row>
    <row r="13" ht="27" customHeight="1" spans="1:15">
      <c r="A13" s="48"/>
      <c r="B13" s="21">
        <v>116001</v>
      </c>
      <c r="C13" s="41" t="s">
        <v>77</v>
      </c>
      <c r="D13" s="29">
        <f t="shared" si="0"/>
        <v>2269398.65</v>
      </c>
      <c r="E13" s="29"/>
      <c r="F13" s="29">
        <v>2269398.65</v>
      </c>
      <c r="G13" s="29"/>
      <c r="H13" s="29"/>
      <c r="I13" s="29"/>
      <c r="J13" s="29"/>
      <c r="K13" s="29"/>
      <c r="L13" s="29"/>
      <c r="M13" s="29"/>
      <c r="N13" s="29"/>
      <c r="O13" s="57"/>
    </row>
    <row r="14" ht="27" customHeight="1" spans="1:15">
      <c r="A14" s="48"/>
      <c r="B14" s="21">
        <v>116001</v>
      </c>
      <c r="C14" s="41" t="s">
        <v>78</v>
      </c>
      <c r="D14" s="29">
        <f t="shared" si="0"/>
        <v>1985723.94</v>
      </c>
      <c r="E14" s="29"/>
      <c r="F14" s="29">
        <v>1985723.94</v>
      </c>
      <c r="G14" s="29"/>
      <c r="H14" s="29"/>
      <c r="I14" s="29"/>
      <c r="J14" s="29"/>
      <c r="K14" s="29"/>
      <c r="L14" s="29"/>
      <c r="M14" s="29"/>
      <c r="N14" s="29"/>
      <c r="O14" s="57"/>
    </row>
    <row r="15" ht="27" customHeight="1" spans="1:15">
      <c r="A15" s="48"/>
      <c r="B15" s="21">
        <v>116001</v>
      </c>
      <c r="C15" s="41" t="s">
        <v>79</v>
      </c>
      <c r="D15" s="29">
        <f t="shared" si="0"/>
        <v>812248.13</v>
      </c>
      <c r="E15" s="29"/>
      <c r="F15" s="29">
        <v>812248.13</v>
      </c>
      <c r="G15" s="29"/>
      <c r="H15" s="29"/>
      <c r="I15" s="29"/>
      <c r="J15" s="29"/>
      <c r="K15" s="29"/>
      <c r="L15" s="29"/>
      <c r="M15" s="29"/>
      <c r="N15" s="29"/>
      <c r="O15" s="57"/>
    </row>
    <row r="16" ht="27" customHeight="1" spans="1:15">
      <c r="A16" s="48"/>
      <c r="B16" s="21">
        <v>116001</v>
      </c>
      <c r="C16" s="41" t="s">
        <v>80</v>
      </c>
      <c r="D16" s="29">
        <f t="shared" si="0"/>
        <v>3510658.14</v>
      </c>
      <c r="E16" s="29"/>
      <c r="F16" s="29">
        <v>3510658.14</v>
      </c>
      <c r="G16" s="29"/>
      <c r="H16" s="29"/>
      <c r="I16" s="29"/>
      <c r="J16" s="29"/>
      <c r="K16" s="29"/>
      <c r="L16" s="29"/>
      <c r="M16" s="29"/>
      <c r="N16" s="29"/>
      <c r="O16" s="57"/>
    </row>
    <row r="17" ht="27" customHeight="1" spans="1:15">
      <c r="A17" s="48"/>
      <c r="B17" s="21"/>
      <c r="C17" s="21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57"/>
    </row>
    <row r="18" ht="27" customHeight="1" spans="1:15">
      <c r="A18" s="48"/>
      <c r="B18" s="21"/>
      <c r="C18" s="21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57"/>
    </row>
    <row r="19" ht="27" customHeight="1" spans="1:15">
      <c r="A19" s="48"/>
      <c r="B19" s="21"/>
      <c r="C19" s="21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57"/>
    </row>
    <row r="20" ht="27" customHeight="1" spans="1:15">
      <c r="A20" s="48"/>
      <c r="B20" s="21"/>
      <c r="C20" s="21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57"/>
    </row>
    <row r="21" ht="27" customHeight="1" spans="1:15">
      <c r="A21" s="48"/>
      <c r="B21" s="21"/>
      <c r="C21" s="21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57"/>
    </row>
    <row r="22" ht="27" customHeight="1" spans="1:15">
      <c r="A22" s="47"/>
      <c r="B22" s="24"/>
      <c r="C22" s="2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55"/>
    </row>
    <row r="23" ht="27" customHeight="1" spans="1:15">
      <c r="A23" s="47"/>
      <c r="B23" s="24"/>
      <c r="C23" s="24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55"/>
    </row>
    <row r="24" ht="9.75" customHeight="1" spans="1:1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5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89583333333333" right="0.589583333333333" top="1.37708333333333" bottom="0.983333333333333" header="0" footer="0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5"/>
  <cols>
    <col min="1" max="1" width="1.575" style="42" customWidth="1"/>
    <col min="2" max="4" width="6.14166666666667" style="42" customWidth="1"/>
    <col min="5" max="5" width="16.8583333333333" style="42" customWidth="1"/>
    <col min="6" max="6" width="41" style="42" customWidth="1"/>
    <col min="7" max="10" width="16.425" style="42" customWidth="1"/>
    <col min="11" max="11" width="23" style="42" customWidth="1"/>
    <col min="12" max="12" width="1.575" style="42" customWidth="1"/>
    <col min="13" max="14" width="9.71666666666667" style="42" customWidth="1"/>
    <col min="15" max="16384" width="10" style="42"/>
  </cols>
  <sheetData>
    <row r="1" ht="24.95" customHeight="1" spans="1:12">
      <c r="A1" s="43"/>
      <c r="B1" s="16" t="s">
        <v>81</v>
      </c>
      <c r="C1" s="16"/>
      <c r="D1" s="16"/>
      <c r="E1" s="51"/>
      <c r="F1" s="51"/>
      <c r="G1" s="89"/>
      <c r="H1" s="89"/>
      <c r="I1" s="89"/>
      <c r="J1" s="89"/>
      <c r="K1" s="52" t="s">
        <v>82</v>
      </c>
      <c r="L1" s="53"/>
    </row>
    <row r="2" ht="22.9" customHeight="1" spans="1:12">
      <c r="A2" s="43"/>
      <c r="B2" s="44" t="s">
        <v>83</v>
      </c>
      <c r="C2" s="44"/>
      <c r="D2" s="44"/>
      <c r="E2" s="44"/>
      <c r="F2" s="44"/>
      <c r="G2" s="44"/>
      <c r="H2" s="44"/>
      <c r="I2" s="44"/>
      <c r="J2" s="44"/>
      <c r="K2" s="44"/>
      <c r="L2" s="53" t="s">
        <v>3</v>
      </c>
    </row>
    <row r="3" ht="19.5" customHeight="1" spans="1:12">
      <c r="A3" s="45"/>
      <c r="B3" s="46" t="s">
        <v>5</v>
      </c>
      <c r="C3" s="46"/>
      <c r="D3" s="46"/>
      <c r="E3" s="46"/>
      <c r="F3" s="46"/>
      <c r="G3" s="45"/>
      <c r="H3" s="45"/>
      <c r="I3" s="74"/>
      <c r="J3" s="74"/>
      <c r="K3" s="90" t="s">
        <v>6</v>
      </c>
      <c r="L3" s="54"/>
    </row>
    <row r="4" ht="24.4" customHeight="1" spans="1:12">
      <c r="A4" s="53"/>
      <c r="B4" s="21" t="s">
        <v>9</v>
      </c>
      <c r="C4" s="21"/>
      <c r="D4" s="21"/>
      <c r="E4" s="21"/>
      <c r="F4" s="21"/>
      <c r="G4" s="21" t="s">
        <v>59</v>
      </c>
      <c r="H4" s="21" t="s">
        <v>84</v>
      </c>
      <c r="I4" s="21" t="s">
        <v>85</v>
      </c>
      <c r="J4" s="21" t="s">
        <v>86</v>
      </c>
      <c r="K4" s="21" t="s">
        <v>87</v>
      </c>
      <c r="L4" s="55"/>
    </row>
    <row r="5" ht="24.4" customHeight="1" spans="1:12">
      <c r="A5" s="47"/>
      <c r="B5" s="21" t="s">
        <v>88</v>
      </c>
      <c r="C5" s="21"/>
      <c r="D5" s="21"/>
      <c r="E5" s="21" t="s">
        <v>70</v>
      </c>
      <c r="F5" s="21" t="s">
        <v>71</v>
      </c>
      <c r="G5" s="21"/>
      <c r="H5" s="21"/>
      <c r="I5" s="21"/>
      <c r="J5" s="21"/>
      <c r="K5" s="21"/>
      <c r="L5" s="55"/>
    </row>
    <row r="6" ht="24.4" customHeight="1" spans="1:12">
      <c r="A6" s="47"/>
      <c r="B6" s="21" t="s">
        <v>89</v>
      </c>
      <c r="C6" s="21" t="s">
        <v>90</v>
      </c>
      <c r="D6" s="21" t="s">
        <v>91</v>
      </c>
      <c r="E6" s="21"/>
      <c r="F6" s="21"/>
      <c r="G6" s="21"/>
      <c r="H6" s="21"/>
      <c r="I6" s="21"/>
      <c r="J6" s="21"/>
      <c r="K6" s="21"/>
      <c r="L6" s="56"/>
    </row>
    <row r="7" ht="27" customHeight="1" spans="1:12">
      <c r="A7" s="48"/>
      <c r="B7" s="21"/>
      <c r="C7" s="21"/>
      <c r="D7" s="21"/>
      <c r="E7" s="21"/>
      <c r="F7" s="21" t="s">
        <v>72</v>
      </c>
      <c r="G7" s="29">
        <f t="shared" ref="G7:G16" si="0">SUM(H7:I7)</f>
        <v>45620003.08</v>
      </c>
      <c r="H7" s="29">
        <f>SUM(H9,H12,H13,H14,H15,H16,)</f>
        <v>40942926.42</v>
      </c>
      <c r="I7" s="29">
        <f>SUM(I9,I12,I13,I14,I15,I16,)</f>
        <v>4677076.66</v>
      </c>
      <c r="J7" s="29"/>
      <c r="K7" s="29"/>
      <c r="L7" s="57"/>
    </row>
    <row r="8" ht="27" customHeight="1" spans="1:12">
      <c r="A8" s="48"/>
      <c r="B8" s="21"/>
      <c r="C8" s="21"/>
      <c r="D8" s="21"/>
      <c r="E8" s="21"/>
      <c r="F8" s="41" t="s">
        <v>0</v>
      </c>
      <c r="G8" s="29">
        <f t="shared" si="0"/>
        <v>45620003.08</v>
      </c>
      <c r="H8" s="29">
        <f>SUM(H9,H12,H13,H14,H15,H16,)</f>
        <v>40942926.42</v>
      </c>
      <c r="I8" s="29">
        <f>SUM(I9,I12,I13,I14,I15,I16,)</f>
        <v>4677076.66</v>
      </c>
      <c r="J8" s="29"/>
      <c r="K8" s="29"/>
      <c r="L8" s="57"/>
    </row>
    <row r="9" ht="27" customHeight="1" spans="1:12">
      <c r="A9" s="48"/>
      <c r="B9" s="21">
        <v>204</v>
      </c>
      <c r="C9" s="21"/>
      <c r="D9" s="21"/>
      <c r="E9" s="21">
        <v>116001</v>
      </c>
      <c r="F9" s="41" t="s">
        <v>73</v>
      </c>
      <c r="G9" s="29">
        <f t="shared" si="0"/>
        <v>32503176.61</v>
      </c>
      <c r="H9" s="29">
        <v>27826099.95</v>
      </c>
      <c r="I9" s="29">
        <f>SUM(I10:I16)</f>
        <v>4677076.66</v>
      </c>
      <c r="J9" s="29"/>
      <c r="K9" s="29"/>
      <c r="L9" s="57"/>
    </row>
    <row r="10" ht="27" customHeight="1" spans="1:12">
      <c r="A10" s="48"/>
      <c r="B10" s="21" t="s">
        <v>92</v>
      </c>
      <c r="C10" s="21" t="s">
        <v>93</v>
      </c>
      <c r="D10" s="21" t="s">
        <v>94</v>
      </c>
      <c r="E10" s="21">
        <v>116001</v>
      </c>
      <c r="F10" s="41" t="s">
        <v>74</v>
      </c>
      <c r="G10" s="29">
        <f t="shared" si="0"/>
        <v>27826099.95</v>
      </c>
      <c r="H10" s="29">
        <v>27826099.95</v>
      </c>
      <c r="I10" s="29"/>
      <c r="J10" s="29"/>
      <c r="K10" s="29"/>
      <c r="L10" s="57"/>
    </row>
    <row r="11" ht="27" customHeight="1" spans="1:12">
      <c r="A11" s="48"/>
      <c r="B11" s="21">
        <v>204</v>
      </c>
      <c r="C11" s="21" t="s">
        <v>93</v>
      </c>
      <c r="D11" s="21">
        <v>99</v>
      </c>
      <c r="E11" s="21">
        <v>116001</v>
      </c>
      <c r="F11" s="41" t="s">
        <v>75</v>
      </c>
      <c r="G11" s="29">
        <f t="shared" si="0"/>
        <v>4677076.66</v>
      </c>
      <c r="H11" s="29"/>
      <c r="I11" s="29">
        <v>4677076.66</v>
      </c>
      <c r="J11" s="29"/>
      <c r="K11" s="29"/>
      <c r="L11" s="57"/>
    </row>
    <row r="12" ht="27" customHeight="1" spans="1:12">
      <c r="A12" s="48"/>
      <c r="B12" s="21" t="s">
        <v>95</v>
      </c>
      <c r="C12" s="21" t="s">
        <v>96</v>
      </c>
      <c r="D12" s="21" t="s">
        <v>96</v>
      </c>
      <c r="E12" s="21">
        <v>116001</v>
      </c>
      <c r="F12" s="41" t="s">
        <v>76</v>
      </c>
      <c r="G12" s="29">
        <f t="shared" si="0"/>
        <v>4538797.61</v>
      </c>
      <c r="H12" s="29">
        <v>4538797.61</v>
      </c>
      <c r="I12" s="29"/>
      <c r="J12" s="29"/>
      <c r="K12" s="29"/>
      <c r="L12" s="57"/>
    </row>
    <row r="13" ht="27" customHeight="1" spans="1:12">
      <c r="A13" s="48"/>
      <c r="B13" s="21" t="s">
        <v>95</v>
      </c>
      <c r="C13" s="21" t="s">
        <v>96</v>
      </c>
      <c r="D13" s="21" t="s">
        <v>97</v>
      </c>
      <c r="E13" s="21">
        <v>116001</v>
      </c>
      <c r="F13" s="41" t="s">
        <v>77</v>
      </c>
      <c r="G13" s="29">
        <f t="shared" si="0"/>
        <v>2269398.65</v>
      </c>
      <c r="H13" s="29">
        <v>2269398.65</v>
      </c>
      <c r="I13" s="29"/>
      <c r="J13" s="29"/>
      <c r="K13" s="29"/>
      <c r="L13" s="57"/>
    </row>
    <row r="14" ht="27" customHeight="1" spans="1:12">
      <c r="A14" s="48"/>
      <c r="B14" s="21" t="s">
        <v>98</v>
      </c>
      <c r="C14" s="21" t="s">
        <v>99</v>
      </c>
      <c r="D14" s="21" t="s">
        <v>94</v>
      </c>
      <c r="E14" s="21">
        <v>116001</v>
      </c>
      <c r="F14" s="41" t="s">
        <v>78</v>
      </c>
      <c r="G14" s="29">
        <f t="shared" si="0"/>
        <v>1985723.94</v>
      </c>
      <c r="H14" s="29">
        <v>1985723.94</v>
      </c>
      <c r="I14" s="29"/>
      <c r="J14" s="29"/>
      <c r="K14" s="29"/>
      <c r="L14" s="57"/>
    </row>
    <row r="15" ht="27" customHeight="1" spans="1:12">
      <c r="A15" s="48"/>
      <c r="B15" s="21" t="s">
        <v>98</v>
      </c>
      <c r="C15" s="21" t="s">
        <v>99</v>
      </c>
      <c r="D15" s="21" t="s">
        <v>100</v>
      </c>
      <c r="E15" s="21">
        <v>116001</v>
      </c>
      <c r="F15" s="41" t="s">
        <v>79</v>
      </c>
      <c r="G15" s="29">
        <f t="shared" si="0"/>
        <v>812248.13</v>
      </c>
      <c r="H15" s="29">
        <v>812248.13</v>
      </c>
      <c r="I15" s="29"/>
      <c r="J15" s="29"/>
      <c r="K15" s="29"/>
      <c r="L15" s="57"/>
    </row>
    <row r="16" ht="27" customHeight="1" spans="1:12">
      <c r="A16" s="48"/>
      <c r="B16" s="21" t="s">
        <v>101</v>
      </c>
      <c r="C16" s="21" t="s">
        <v>93</v>
      </c>
      <c r="D16" s="21" t="s">
        <v>94</v>
      </c>
      <c r="E16" s="21">
        <v>116001</v>
      </c>
      <c r="F16" s="41" t="s">
        <v>80</v>
      </c>
      <c r="G16" s="29">
        <f t="shared" si="0"/>
        <v>3510658.14</v>
      </c>
      <c r="H16" s="29">
        <v>3510658.14</v>
      </c>
      <c r="I16" s="29"/>
      <c r="J16" s="29"/>
      <c r="K16" s="29"/>
      <c r="L16" s="57"/>
    </row>
    <row r="17" ht="27" customHeight="1" spans="1:12">
      <c r="A17" s="48"/>
      <c r="B17" s="21"/>
      <c r="C17" s="21"/>
      <c r="D17" s="21"/>
      <c r="E17" s="21"/>
      <c r="F17" s="21"/>
      <c r="G17" s="29"/>
      <c r="H17" s="29"/>
      <c r="I17" s="29"/>
      <c r="J17" s="29"/>
      <c r="K17" s="29"/>
      <c r="L17" s="57"/>
    </row>
    <row r="18" ht="27" customHeight="1" spans="1:12">
      <c r="A18" s="48"/>
      <c r="B18" s="21"/>
      <c r="C18" s="21"/>
      <c r="D18" s="21"/>
      <c r="E18" s="21"/>
      <c r="F18" s="21"/>
      <c r="G18" s="29"/>
      <c r="H18" s="29"/>
      <c r="I18" s="29"/>
      <c r="J18" s="29"/>
      <c r="K18" s="29"/>
      <c r="L18" s="57"/>
    </row>
    <row r="19" ht="27" customHeight="1" spans="1:12">
      <c r="A19" s="48"/>
      <c r="B19" s="21"/>
      <c r="C19" s="21"/>
      <c r="D19" s="21"/>
      <c r="E19" s="21"/>
      <c r="F19" s="21"/>
      <c r="G19" s="29"/>
      <c r="H19" s="29"/>
      <c r="I19" s="29"/>
      <c r="J19" s="29"/>
      <c r="K19" s="29"/>
      <c r="L19" s="57"/>
    </row>
    <row r="20" ht="27" customHeight="1" spans="1:12">
      <c r="A20" s="48"/>
      <c r="B20" s="21"/>
      <c r="C20" s="21"/>
      <c r="D20" s="21"/>
      <c r="E20" s="21"/>
      <c r="F20" s="21"/>
      <c r="G20" s="29"/>
      <c r="H20" s="29"/>
      <c r="I20" s="29"/>
      <c r="J20" s="29"/>
      <c r="K20" s="29"/>
      <c r="L20" s="57"/>
    </row>
    <row r="21" ht="27" customHeight="1" spans="1:12">
      <c r="A21" s="47"/>
      <c r="B21" s="24"/>
      <c r="C21" s="24"/>
      <c r="D21" s="24"/>
      <c r="E21" s="24"/>
      <c r="F21" s="24"/>
      <c r="G21" s="31"/>
      <c r="H21" s="31"/>
      <c r="I21" s="31"/>
      <c r="J21" s="31"/>
      <c r="K21" s="31"/>
      <c r="L21" s="55"/>
    </row>
    <row r="22" ht="27" customHeight="1" spans="1:12">
      <c r="A22" s="47"/>
      <c r="B22" s="24"/>
      <c r="C22" s="24"/>
      <c r="D22" s="24"/>
      <c r="E22" s="24"/>
      <c r="F22" s="24"/>
      <c r="G22" s="31"/>
      <c r="H22" s="31"/>
      <c r="I22" s="31"/>
      <c r="J22" s="31"/>
      <c r="K22" s="31"/>
      <c r="L22" s="55"/>
    </row>
    <row r="23" ht="27" customHeight="1" spans="1:12">
      <c r="A23" s="47"/>
      <c r="B23" s="24"/>
      <c r="C23" s="24"/>
      <c r="D23" s="24"/>
      <c r="E23" s="24"/>
      <c r="F23" s="24" t="s">
        <v>102</v>
      </c>
      <c r="G23" s="31"/>
      <c r="H23" s="31"/>
      <c r="I23" s="31"/>
      <c r="J23" s="31"/>
      <c r="K23" s="31"/>
      <c r="L23" s="56"/>
    </row>
    <row r="24" ht="9.75" customHeight="1" spans="1:12">
      <c r="A24" s="49"/>
      <c r="B24" s="50"/>
      <c r="C24" s="50"/>
      <c r="D24" s="50"/>
      <c r="E24" s="50"/>
      <c r="F24" s="49"/>
      <c r="G24" s="49"/>
      <c r="H24" s="49"/>
      <c r="I24" s="49"/>
      <c r="J24" s="50"/>
      <c r="K24" s="50"/>
      <c r="L24" s="5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89583333333333" right="0.589583333333333" top="1.37708333333333" bottom="0.983333333333333" header="0" footer="0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Zeros="0" workbookViewId="0">
      <pane ySplit="5" topLeftCell="A6" activePane="bottomLeft" state="frozen"/>
      <selection/>
      <selection pane="bottomLeft" activeCell="C40" sqref="C40"/>
    </sheetView>
  </sheetViews>
  <sheetFormatPr defaultColWidth="10" defaultRowHeight="15"/>
  <cols>
    <col min="1" max="1" width="1.575" style="42" customWidth="1"/>
    <col min="2" max="2" width="29.575" style="42" customWidth="1"/>
    <col min="3" max="3" width="15.8583333333333" style="42" customWidth="1"/>
    <col min="4" max="4" width="27.2833333333333" style="42" customWidth="1"/>
    <col min="5" max="6" width="15.2833333333333" style="42" customWidth="1"/>
    <col min="7" max="8" width="11.2833333333333" style="42" customWidth="1"/>
    <col min="9" max="9" width="1.575" style="42" customWidth="1"/>
    <col min="10" max="12" width="9.71666666666667" style="42" customWidth="1"/>
    <col min="13" max="16384" width="10" style="42"/>
  </cols>
  <sheetData>
    <row r="1" ht="24.95" customHeight="1" spans="1:9">
      <c r="A1" s="78"/>
      <c r="B1" s="16" t="s">
        <v>103</v>
      </c>
      <c r="C1" s="79"/>
      <c r="D1" s="79"/>
      <c r="H1" s="83" t="s">
        <v>104</v>
      </c>
      <c r="I1" s="62" t="s">
        <v>3</v>
      </c>
    </row>
    <row r="2" ht="22.9" customHeight="1" spans="1:9">
      <c r="A2" s="80"/>
      <c r="B2" s="81" t="s">
        <v>105</v>
      </c>
      <c r="C2" s="81"/>
      <c r="D2" s="81"/>
      <c r="E2" s="81"/>
      <c r="F2" s="84"/>
      <c r="G2" s="84"/>
      <c r="H2" s="84"/>
      <c r="I2" s="86"/>
    </row>
    <row r="3" ht="19.5" customHeight="1" spans="1:9">
      <c r="A3" s="80"/>
      <c r="B3" s="46" t="s">
        <v>5</v>
      </c>
      <c r="C3" s="46"/>
      <c r="D3" s="51"/>
      <c r="F3" s="85" t="s">
        <v>6</v>
      </c>
      <c r="G3" s="85"/>
      <c r="H3" s="85"/>
      <c r="I3" s="87"/>
    </row>
    <row r="4" ht="30" customHeight="1" spans="1:9">
      <c r="A4" s="80"/>
      <c r="B4" s="21" t="s">
        <v>7</v>
      </c>
      <c r="C4" s="21"/>
      <c r="D4" s="21" t="s">
        <v>8</v>
      </c>
      <c r="E4" s="21"/>
      <c r="F4" s="21"/>
      <c r="G4" s="21"/>
      <c r="H4" s="21"/>
      <c r="I4" s="88"/>
    </row>
    <row r="5" ht="30" customHeight="1" spans="1:9">
      <c r="A5" s="80"/>
      <c r="B5" s="21" t="s">
        <v>9</v>
      </c>
      <c r="C5" s="21" t="s">
        <v>10</v>
      </c>
      <c r="D5" s="21" t="s">
        <v>9</v>
      </c>
      <c r="E5" s="21" t="s">
        <v>59</v>
      </c>
      <c r="F5" s="40" t="s">
        <v>106</v>
      </c>
      <c r="G5" s="40" t="s">
        <v>107</v>
      </c>
      <c r="H5" s="40" t="s">
        <v>108</v>
      </c>
      <c r="I5" s="62"/>
    </row>
    <row r="6" ht="30" customHeight="1" spans="1:9">
      <c r="A6" s="53"/>
      <c r="B6" s="24" t="s">
        <v>109</v>
      </c>
      <c r="C6" s="31">
        <f>SUM(C7:C9)</f>
        <v>45620003.08</v>
      </c>
      <c r="D6" s="24" t="s">
        <v>110</v>
      </c>
      <c r="E6" s="31">
        <f t="shared" ref="E6:E33" si="0">F6</f>
        <v>45620003.08</v>
      </c>
      <c r="F6" s="31">
        <f>SUM(F7:F33)</f>
        <v>45620003.08</v>
      </c>
      <c r="G6" s="31"/>
      <c r="H6" s="31"/>
      <c r="I6" s="56"/>
    </row>
    <row r="7" ht="30" customHeight="1" spans="1:9">
      <c r="A7" s="53"/>
      <c r="B7" s="24" t="s">
        <v>111</v>
      </c>
      <c r="C7" s="31">
        <v>45620003.08</v>
      </c>
      <c r="D7" s="24" t="s">
        <v>112</v>
      </c>
      <c r="E7" s="31">
        <f t="shared" si="0"/>
        <v>0</v>
      </c>
      <c r="F7" s="31"/>
      <c r="G7" s="31"/>
      <c r="H7" s="31"/>
      <c r="I7" s="56"/>
    </row>
    <row r="8" ht="30" customHeight="1" spans="1:9">
      <c r="A8" s="53"/>
      <c r="B8" s="24" t="s">
        <v>113</v>
      </c>
      <c r="C8" s="31"/>
      <c r="D8" s="24" t="s">
        <v>114</v>
      </c>
      <c r="E8" s="31">
        <f t="shared" si="0"/>
        <v>0</v>
      </c>
      <c r="F8" s="31"/>
      <c r="G8" s="31"/>
      <c r="H8" s="31"/>
      <c r="I8" s="56"/>
    </row>
    <row r="9" ht="30" customHeight="1" spans="1:9">
      <c r="A9" s="53"/>
      <c r="B9" s="24" t="s">
        <v>115</v>
      </c>
      <c r="C9" s="31"/>
      <c r="D9" s="24" t="s">
        <v>116</v>
      </c>
      <c r="E9" s="31">
        <f t="shared" si="0"/>
        <v>0</v>
      </c>
      <c r="F9" s="31"/>
      <c r="G9" s="31"/>
      <c r="H9" s="31"/>
      <c r="I9" s="56"/>
    </row>
    <row r="10" ht="30" customHeight="1" spans="1:9">
      <c r="A10" s="53"/>
      <c r="B10" s="24" t="s">
        <v>117</v>
      </c>
      <c r="C10" s="31"/>
      <c r="D10" s="24" t="s">
        <v>118</v>
      </c>
      <c r="E10" s="31">
        <f t="shared" si="0"/>
        <v>32503176.61</v>
      </c>
      <c r="F10" s="31">
        <v>32503176.61</v>
      </c>
      <c r="G10" s="31"/>
      <c r="H10" s="31"/>
      <c r="I10" s="56"/>
    </row>
    <row r="11" ht="30" customHeight="1" spans="1:9">
      <c r="A11" s="53"/>
      <c r="B11" s="24" t="s">
        <v>111</v>
      </c>
      <c r="C11" s="31"/>
      <c r="D11" s="24" t="s">
        <v>119</v>
      </c>
      <c r="E11" s="31">
        <f t="shared" si="0"/>
        <v>0</v>
      </c>
      <c r="F11" s="31"/>
      <c r="G11" s="31"/>
      <c r="H11" s="31"/>
      <c r="I11" s="56"/>
    </row>
    <row r="12" ht="30" customHeight="1" spans="1:9">
      <c r="A12" s="53"/>
      <c r="B12" s="24" t="s">
        <v>113</v>
      </c>
      <c r="C12" s="31"/>
      <c r="D12" s="24" t="s">
        <v>120</v>
      </c>
      <c r="E12" s="31">
        <f t="shared" si="0"/>
        <v>0</v>
      </c>
      <c r="F12" s="31"/>
      <c r="G12" s="31"/>
      <c r="H12" s="31"/>
      <c r="I12" s="56"/>
    </row>
    <row r="13" ht="30" customHeight="1" spans="1:9">
      <c r="A13" s="53"/>
      <c r="B13" s="24" t="s">
        <v>115</v>
      </c>
      <c r="C13" s="31"/>
      <c r="D13" s="24" t="s">
        <v>121</v>
      </c>
      <c r="E13" s="31">
        <f t="shared" si="0"/>
        <v>0</v>
      </c>
      <c r="F13" s="31"/>
      <c r="G13" s="31"/>
      <c r="H13" s="31"/>
      <c r="I13" s="56"/>
    </row>
    <row r="14" ht="30" customHeight="1" spans="1:9">
      <c r="A14" s="53"/>
      <c r="B14" s="24" t="s">
        <v>102</v>
      </c>
      <c r="C14" s="31"/>
      <c r="D14" s="24" t="s">
        <v>122</v>
      </c>
      <c r="E14" s="31">
        <f t="shared" si="0"/>
        <v>6808196.26</v>
      </c>
      <c r="F14" s="31">
        <v>6808196.26</v>
      </c>
      <c r="G14" s="31"/>
      <c r="H14" s="31"/>
      <c r="I14" s="56"/>
    </row>
    <row r="15" ht="30" customHeight="1" spans="1:9">
      <c r="A15" s="53"/>
      <c r="B15" s="24" t="s">
        <v>102</v>
      </c>
      <c r="C15" s="31"/>
      <c r="D15" s="24" t="s">
        <v>123</v>
      </c>
      <c r="E15" s="31">
        <f t="shared" si="0"/>
        <v>0</v>
      </c>
      <c r="F15" s="31"/>
      <c r="G15" s="31"/>
      <c r="H15" s="31"/>
      <c r="I15" s="56"/>
    </row>
    <row r="16" ht="30" customHeight="1" spans="1:9">
      <c r="A16" s="53"/>
      <c r="B16" s="24" t="s">
        <v>102</v>
      </c>
      <c r="C16" s="31"/>
      <c r="D16" s="24" t="s">
        <v>124</v>
      </c>
      <c r="E16" s="31">
        <f t="shared" si="0"/>
        <v>2797972.07</v>
      </c>
      <c r="F16" s="31">
        <v>2797972.07</v>
      </c>
      <c r="G16" s="31"/>
      <c r="H16" s="31"/>
      <c r="I16" s="56"/>
    </row>
    <row r="17" ht="30" customHeight="1" spans="1:9">
      <c r="A17" s="53"/>
      <c r="B17" s="24" t="s">
        <v>102</v>
      </c>
      <c r="C17" s="31"/>
      <c r="D17" s="24" t="s">
        <v>125</v>
      </c>
      <c r="E17" s="31">
        <f t="shared" si="0"/>
        <v>0</v>
      </c>
      <c r="F17" s="31"/>
      <c r="G17" s="31"/>
      <c r="H17" s="31"/>
      <c r="I17" s="56"/>
    </row>
    <row r="18" ht="30" customHeight="1" spans="1:9">
      <c r="A18" s="53"/>
      <c r="B18" s="24" t="s">
        <v>102</v>
      </c>
      <c r="C18" s="31"/>
      <c r="D18" s="24" t="s">
        <v>126</v>
      </c>
      <c r="E18" s="31">
        <f t="shared" si="0"/>
        <v>0</v>
      </c>
      <c r="F18" s="31"/>
      <c r="G18" s="31"/>
      <c r="H18" s="31"/>
      <c r="I18" s="56"/>
    </row>
    <row r="19" ht="30" customHeight="1" spans="1:9">
      <c r="A19" s="53"/>
      <c r="B19" s="24" t="s">
        <v>102</v>
      </c>
      <c r="C19" s="31"/>
      <c r="D19" s="24" t="s">
        <v>127</v>
      </c>
      <c r="E19" s="31">
        <f t="shared" si="0"/>
        <v>0</v>
      </c>
      <c r="F19" s="31"/>
      <c r="G19" s="31"/>
      <c r="H19" s="31"/>
      <c r="I19" s="56"/>
    </row>
    <row r="20" ht="30" customHeight="1" spans="1:9">
      <c r="A20" s="53"/>
      <c r="B20" s="24" t="s">
        <v>102</v>
      </c>
      <c r="C20" s="31"/>
      <c r="D20" s="24" t="s">
        <v>128</v>
      </c>
      <c r="E20" s="31">
        <f t="shared" si="0"/>
        <v>0</v>
      </c>
      <c r="F20" s="31"/>
      <c r="G20" s="31"/>
      <c r="H20" s="31"/>
      <c r="I20" s="56"/>
    </row>
    <row r="21" ht="30" customHeight="1" spans="1:9">
      <c r="A21" s="53"/>
      <c r="B21" s="24" t="s">
        <v>102</v>
      </c>
      <c r="C21" s="31"/>
      <c r="D21" s="24" t="s">
        <v>129</v>
      </c>
      <c r="E21" s="31">
        <f t="shared" si="0"/>
        <v>0</v>
      </c>
      <c r="F21" s="31"/>
      <c r="G21" s="31"/>
      <c r="H21" s="31"/>
      <c r="I21" s="56"/>
    </row>
    <row r="22" ht="30" customHeight="1" spans="1:9">
      <c r="A22" s="53"/>
      <c r="B22" s="24" t="s">
        <v>102</v>
      </c>
      <c r="C22" s="31"/>
      <c r="D22" s="24" t="s">
        <v>130</v>
      </c>
      <c r="E22" s="31">
        <f t="shared" si="0"/>
        <v>0</v>
      </c>
      <c r="F22" s="31"/>
      <c r="G22" s="31"/>
      <c r="H22" s="31"/>
      <c r="I22" s="56"/>
    </row>
    <row r="23" ht="30" customHeight="1" spans="1:9">
      <c r="A23" s="53"/>
      <c r="B23" s="24" t="s">
        <v>102</v>
      </c>
      <c r="C23" s="31"/>
      <c r="D23" s="24" t="s">
        <v>131</v>
      </c>
      <c r="E23" s="31">
        <f t="shared" si="0"/>
        <v>0</v>
      </c>
      <c r="F23" s="31"/>
      <c r="G23" s="31"/>
      <c r="H23" s="31"/>
      <c r="I23" s="56"/>
    </row>
    <row r="24" ht="30" customHeight="1" spans="1:9">
      <c r="A24" s="53"/>
      <c r="B24" s="24" t="s">
        <v>102</v>
      </c>
      <c r="C24" s="31"/>
      <c r="D24" s="24" t="s">
        <v>132</v>
      </c>
      <c r="E24" s="31">
        <f t="shared" si="0"/>
        <v>0</v>
      </c>
      <c r="F24" s="31"/>
      <c r="G24" s="31"/>
      <c r="H24" s="31"/>
      <c r="I24" s="56"/>
    </row>
    <row r="25" ht="30" customHeight="1" spans="1:9">
      <c r="A25" s="53"/>
      <c r="B25" s="24" t="s">
        <v>102</v>
      </c>
      <c r="C25" s="31"/>
      <c r="D25" s="24" t="s">
        <v>133</v>
      </c>
      <c r="E25" s="31">
        <f t="shared" si="0"/>
        <v>0</v>
      </c>
      <c r="F25" s="31"/>
      <c r="G25" s="31"/>
      <c r="H25" s="31"/>
      <c r="I25" s="56"/>
    </row>
    <row r="26" ht="30" customHeight="1" spans="1:9">
      <c r="A26" s="53"/>
      <c r="B26" s="24" t="s">
        <v>102</v>
      </c>
      <c r="C26" s="31"/>
      <c r="D26" s="24" t="s">
        <v>134</v>
      </c>
      <c r="E26" s="31">
        <f t="shared" si="0"/>
        <v>3510658.14</v>
      </c>
      <c r="F26" s="31">
        <v>3510658.14</v>
      </c>
      <c r="G26" s="31"/>
      <c r="H26" s="31"/>
      <c r="I26" s="56"/>
    </row>
    <row r="27" ht="30" customHeight="1" spans="1:9">
      <c r="A27" s="53"/>
      <c r="B27" s="24" t="s">
        <v>102</v>
      </c>
      <c r="C27" s="31"/>
      <c r="D27" s="24" t="s">
        <v>135</v>
      </c>
      <c r="E27" s="31">
        <f t="shared" si="0"/>
        <v>0</v>
      </c>
      <c r="F27" s="31"/>
      <c r="G27" s="31"/>
      <c r="H27" s="31"/>
      <c r="I27" s="56"/>
    </row>
    <row r="28" ht="30" customHeight="1" spans="1:9">
      <c r="A28" s="53"/>
      <c r="B28" s="24" t="s">
        <v>102</v>
      </c>
      <c r="C28" s="31"/>
      <c r="D28" s="24" t="s">
        <v>136</v>
      </c>
      <c r="E28" s="31">
        <f t="shared" si="0"/>
        <v>0</v>
      </c>
      <c r="F28" s="31"/>
      <c r="G28" s="31"/>
      <c r="H28" s="31"/>
      <c r="I28" s="56"/>
    </row>
    <row r="29" ht="30" customHeight="1" spans="1:9">
      <c r="A29" s="53"/>
      <c r="B29" s="24" t="s">
        <v>102</v>
      </c>
      <c r="C29" s="31"/>
      <c r="D29" s="24" t="s">
        <v>137</v>
      </c>
      <c r="E29" s="31">
        <f t="shared" si="0"/>
        <v>0</v>
      </c>
      <c r="F29" s="31"/>
      <c r="G29" s="31"/>
      <c r="H29" s="31"/>
      <c r="I29" s="56"/>
    </row>
    <row r="30" ht="30" customHeight="1" spans="1:9">
      <c r="A30" s="53"/>
      <c r="B30" s="24" t="s">
        <v>102</v>
      </c>
      <c r="C30" s="31"/>
      <c r="D30" s="24" t="s">
        <v>138</v>
      </c>
      <c r="E30" s="31">
        <f t="shared" si="0"/>
        <v>0</v>
      </c>
      <c r="F30" s="31"/>
      <c r="G30" s="31"/>
      <c r="H30" s="31"/>
      <c r="I30" s="56"/>
    </row>
    <row r="31" ht="30" customHeight="1" spans="1:9">
      <c r="A31" s="53"/>
      <c r="B31" s="24" t="s">
        <v>102</v>
      </c>
      <c r="C31" s="31"/>
      <c r="D31" s="24" t="s">
        <v>139</v>
      </c>
      <c r="E31" s="31">
        <f t="shared" si="0"/>
        <v>0</v>
      </c>
      <c r="F31" s="31"/>
      <c r="G31" s="31"/>
      <c r="H31" s="31"/>
      <c r="I31" s="56"/>
    </row>
    <row r="32" ht="30" customHeight="1" spans="1:9">
      <c r="A32" s="53"/>
      <c r="B32" s="24" t="s">
        <v>102</v>
      </c>
      <c r="C32" s="31"/>
      <c r="D32" s="24" t="s">
        <v>140</v>
      </c>
      <c r="E32" s="31">
        <f t="shared" si="0"/>
        <v>0</v>
      </c>
      <c r="F32" s="31"/>
      <c r="G32" s="31"/>
      <c r="H32" s="31"/>
      <c r="I32" s="56"/>
    </row>
    <row r="33" ht="30" customHeight="1" spans="1:9">
      <c r="A33" s="53"/>
      <c r="B33" s="24" t="s">
        <v>102</v>
      </c>
      <c r="C33" s="31"/>
      <c r="D33" s="24" t="s">
        <v>141</v>
      </c>
      <c r="E33" s="31">
        <f t="shared" si="0"/>
        <v>0</v>
      </c>
      <c r="F33" s="31"/>
      <c r="G33" s="31"/>
      <c r="H33" s="31"/>
      <c r="I33" s="56"/>
    </row>
    <row r="34" ht="9.75" customHeight="1" spans="1:9">
      <c r="A34" s="82"/>
      <c r="B34" s="82"/>
      <c r="C34" s="82"/>
      <c r="D34" s="51"/>
      <c r="E34" s="82"/>
      <c r="F34" s="82"/>
      <c r="G34" s="82"/>
      <c r="H34" s="82"/>
      <c r="I34" s="77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0.786111111111111" right="0.786111111111111" top="0.983333333333333" bottom="0.983333333333333" header="0" footer="0"/>
  <pageSetup paperSize="9" scale="67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4"/>
  <sheetViews>
    <sheetView showZeros="0" workbookViewId="0">
      <pane ySplit="6" topLeftCell="A34" activePane="bottomLeft" state="frozen"/>
      <selection/>
      <selection pane="bottomLeft" activeCell="J23" sqref="J23"/>
    </sheetView>
  </sheetViews>
  <sheetFormatPr defaultColWidth="10" defaultRowHeight="15"/>
  <cols>
    <col min="1" max="1" width="1.575" style="42" customWidth="1"/>
    <col min="2" max="3" width="5.85833333333333" style="42" customWidth="1"/>
    <col min="4" max="4" width="11.575" style="42" customWidth="1"/>
    <col min="5" max="5" width="41.425" style="63" customWidth="1"/>
    <col min="6" max="8" width="16.8583333333333" style="42" customWidth="1"/>
    <col min="9" max="9" width="15.7166666666667" style="42" customWidth="1"/>
    <col min="10" max="10" width="16.1416666666667" style="42" customWidth="1"/>
    <col min="11" max="13" width="5.85833333333333" style="42" customWidth="1"/>
    <col min="14" max="16" width="7.28333333333333" style="42" customWidth="1"/>
    <col min="17" max="23" width="5.85833333333333" style="42" customWidth="1"/>
    <col min="24" max="26" width="7.28333333333333" style="42" customWidth="1"/>
    <col min="27" max="33" width="5.85833333333333" style="42" customWidth="1"/>
    <col min="34" max="39" width="7.28333333333333" style="42" customWidth="1"/>
    <col min="40" max="40" width="1.575" style="42" customWidth="1"/>
    <col min="41" max="42" width="9.71666666666667" style="42" customWidth="1"/>
    <col min="43" max="16384" width="10" style="42"/>
  </cols>
  <sheetData>
    <row r="1" ht="24.95" customHeight="1" spans="1:40">
      <c r="A1" s="59"/>
      <c r="B1" s="16" t="s">
        <v>142</v>
      </c>
      <c r="C1" s="16"/>
      <c r="D1" s="60"/>
      <c r="E1" s="70"/>
      <c r="F1" s="43"/>
      <c r="G1" s="43"/>
      <c r="H1" s="43"/>
      <c r="I1" s="60"/>
      <c r="J1" s="60"/>
      <c r="K1" s="43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1">
        <v>1</v>
      </c>
      <c r="AN1" s="75"/>
    </row>
    <row r="2" ht="22.9" customHeight="1" spans="1:40">
      <c r="A2" s="43"/>
      <c r="B2" s="44" t="s">
        <v>143</v>
      </c>
      <c r="C2" s="44"/>
      <c r="D2" s="44"/>
      <c r="E2" s="65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75"/>
    </row>
    <row r="3" ht="19.5" customHeight="1" spans="1:40">
      <c r="A3" s="45"/>
      <c r="B3" s="46" t="s">
        <v>5</v>
      </c>
      <c r="C3" s="46"/>
      <c r="D3" s="46"/>
      <c r="E3" s="46"/>
      <c r="F3" s="71"/>
      <c r="G3" s="45"/>
      <c r="H3" s="33"/>
      <c r="I3" s="71"/>
      <c r="J3" s="71"/>
      <c r="K3" s="74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33" t="s">
        <v>6</v>
      </c>
      <c r="AM3" s="33"/>
      <c r="AN3" s="76"/>
    </row>
    <row r="4" ht="24.4" customHeight="1" spans="1:40">
      <c r="A4" s="53"/>
      <c r="B4" s="40" t="s">
        <v>9</v>
      </c>
      <c r="C4" s="40"/>
      <c r="D4" s="40"/>
      <c r="E4" s="72"/>
      <c r="F4" s="40" t="s">
        <v>144</v>
      </c>
      <c r="G4" s="40" t="s">
        <v>145</v>
      </c>
      <c r="H4" s="40"/>
      <c r="I4" s="40"/>
      <c r="J4" s="40"/>
      <c r="K4" s="40"/>
      <c r="L4" s="40"/>
      <c r="M4" s="40"/>
      <c r="N4" s="40"/>
      <c r="O4" s="40"/>
      <c r="P4" s="40"/>
      <c r="Q4" s="40" t="s">
        <v>146</v>
      </c>
      <c r="R4" s="40"/>
      <c r="S4" s="40"/>
      <c r="T4" s="40"/>
      <c r="U4" s="40"/>
      <c r="V4" s="40"/>
      <c r="W4" s="40"/>
      <c r="X4" s="40"/>
      <c r="Y4" s="40"/>
      <c r="Z4" s="40"/>
      <c r="AA4" s="40" t="s">
        <v>147</v>
      </c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62"/>
    </row>
    <row r="5" ht="24.4" customHeight="1" spans="1:40">
      <c r="A5" s="53"/>
      <c r="B5" s="40" t="s">
        <v>88</v>
      </c>
      <c r="C5" s="40"/>
      <c r="D5" s="40" t="s">
        <v>70</v>
      </c>
      <c r="E5" s="72" t="s">
        <v>71</v>
      </c>
      <c r="F5" s="40"/>
      <c r="G5" s="40" t="s">
        <v>59</v>
      </c>
      <c r="H5" s="40" t="s">
        <v>148</v>
      </c>
      <c r="I5" s="40"/>
      <c r="J5" s="40"/>
      <c r="K5" s="40" t="s">
        <v>149</v>
      </c>
      <c r="L5" s="40"/>
      <c r="M5" s="40"/>
      <c r="N5" s="40" t="s">
        <v>150</v>
      </c>
      <c r="O5" s="40"/>
      <c r="P5" s="40"/>
      <c r="Q5" s="40" t="s">
        <v>59</v>
      </c>
      <c r="R5" s="40" t="s">
        <v>148</v>
      </c>
      <c r="S5" s="40"/>
      <c r="T5" s="40"/>
      <c r="U5" s="40" t="s">
        <v>149</v>
      </c>
      <c r="V5" s="40"/>
      <c r="W5" s="40"/>
      <c r="X5" s="40" t="s">
        <v>150</v>
      </c>
      <c r="Y5" s="40"/>
      <c r="Z5" s="40"/>
      <c r="AA5" s="40" t="s">
        <v>59</v>
      </c>
      <c r="AB5" s="40" t="s">
        <v>148</v>
      </c>
      <c r="AC5" s="40"/>
      <c r="AD5" s="40"/>
      <c r="AE5" s="40" t="s">
        <v>149</v>
      </c>
      <c r="AF5" s="40"/>
      <c r="AG5" s="40"/>
      <c r="AH5" s="40" t="s">
        <v>150</v>
      </c>
      <c r="AI5" s="40"/>
      <c r="AJ5" s="40"/>
      <c r="AK5" s="40" t="s">
        <v>151</v>
      </c>
      <c r="AL5" s="40"/>
      <c r="AM5" s="40"/>
      <c r="AN5" s="62"/>
    </row>
    <row r="6" ht="39" customHeight="1" spans="1:40">
      <c r="A6" s="51"/>
      <c r="B6" s="40" t="s">
        <v>89</v>
      </c>
      <c r="C6" s="40" t="s">
        <v>90</v>
      </c>
      <c r="D6" s="40"/>
      <c r="E6" s="72"/>
      <c r="F6" s="40"/>
      <c r="G6" s="40"/>
      <c r="H6" s="40" t="s">
        <v>152</v>
      </c>
      <c r="I6" s="40" t="s">
        <v>84</v>
      </c>
      <c r="J6" s="40" t="s">
        <v>85</v>
      </c>
      <c r="K6" s="40" t="s">
        <v>152</v>
      </c>
      <c r="L6" s="40" t="s">
        <v>84</v>
      </c>
      <c r="M6" s="40" t="s">
        <v>85</v>
      </c>
      <c r="N6" s="40" t="s">
        <v>152</v>
      </c>
      <c r="O6" s="40" t="s">
        <v>153</v>
      </c>
      <c r="P6" s="40" t="s">
        <v>154</v>
      </c>
      <c r="Q6" s="40"/>
      <c r="R6" s="40" t="s">
        <v>152</v>
      </c>
      <c r="S6" s="40" t="s">
        <v>84</v>
      </c>
      <c r="T6" s="40" t="s">
        <v>85</v>
      </c>
      <c r="U6" s="40" t="s">
        <v>152</v>
      </c>
      <c r="V6" s="40" t="s">
        <v>84</v>
      </c>
      <c r="W6" s="40" t="s">
        <v>85</v>
      </c>
      <c r="X6" s="40" t="s">
        <v>152</v>
      </c>
      <c r="Y6" s="40" t="s">
        <v>153</v>
      </c>
      <c r="Z6" s="40" t="s">
        <v>154</v>
      </c>
      <c r="AA6" s="40"/>
      <c r="AB6" s="40" t="s">
        <v>152</v>
      </c>
      <c r="AC6" s="40" t="s">
        <v>84</v>
      </c>
      <c r="AD6" s="40" t="s">
        <v>85</v>
      </c>
      <c r="AE6" s="40" t="s">
        <v>152</v>
      </c>
      <c r="AF6" s="40" t="s">
        <v>84</v>
      </c>
      <c r="AG6" s="40" t="s">
        <v>85</v>
      </c>
      <c r="AH6" s="40" t="s">
        <v>152</v>
      </c>
      <c r="AI6" s="40" t="s">
        <v>153</v>
      </c>
      <c r="AJ6" s="40" t="s">
        <v>154</v>
      </c>
      <c r="AK6" s="40" t="s">
        <v>152</v>
      </c>
      <c r="AL6" s="40" t="s">
        <v>153</v>
      </c>
      <c r="AM6" s="40" t="s">
        <v>154</v>
      </c>
      <c r="AN6" s="62"/>
    </row>
    <row r="7" ht="22.9" customHeight="1" spans="1:40">
      <c r="A7" s="53"/>
      <c r="B7" s="21"/>
      <c r="C7" s="21"/>
      <c r="D7" s="21"/>
      <c r="E7" s="41" t="s">
        <v>72</v>
      </c>
      <c r="F7" s="29">
        <v>45620000.08</v>
      </c>
      <c r="G7" s="29">
        <v>45620000.08</v>
      </c>
      <c r="H7" s="29">
        <v>45620001.08</v>
      </c>
      <c r="I7" s="29">
        <v>40942926.42</v>
      </c>
      <c r="J7" s="29">
        <v>4677076.66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62"/>
    </row>
    <row r="8" ht="22.9" customHeight="1" spans="1:40">
      <c r="A8" s="53"/>
      <c r="B8" s="21"/>
      <c r="C8" s="21"/>
      <c r="D8" s="21"/>
      <c r="E8" s="41" t="s">
        <v>0</v>
      </c>
      <c r="F8" s="29">
        <v>45620000.08</v>
      </c>
      <c r="G8" s="29">
        <v>45620000.08</v>
      </c>
      <c r="H8" s="29">
        <v>45620001.08</v>
      </c>
      <c r="I8" s="29">
        <v>40942926.42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62"/>
    </row>
    <row r="9" ht="22.9" customHeight="1" spans="1:40">
      <c r="A9" s="53"/>
      <c r="B9" s="21"/>
      <c r="C9" s="21"/>
      <c r="D9" s="21"/>
      <c r="E9" s="41" t="s">
        <v>155</v>
      </c>
      <c r="F9" s="29">
        <v>41317500.08</v>
      </c>
      <c r="G9" s="29">
        <v>41317500.08</v>
      </c>
      <c r="H9" s="29">
        <v>41317501.08</v>
      </c>
      <c r="I9" s="29">
        <v>36640426.42</v>
      </c>
      <c r="J9" s="29">
        <v>4677076.66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2"/>
    </row>
    <row r="10" ht="22.9" customHeight="1" spans="1:40">
      <c r="A10" s="53"/>
      <c r="B10" s="21">
        <v>301</v>
      </c>
      <c r="C10" s="67" t="s">
        <v>94</v>
      </c>
      <c r="D10" s="21">
        <v>116101</v>
      </c>
      <c r="E10" s="41" t="s">
        <v>156</v>
      </c>
      <c r="F10" s="29">
        <v>7169820</v>
      </c>
      <c r="G10" s="29">
        <v>7169820</v>
      </c>
      <c r="H10" s="29">
        <v>7169820</v>
      </c>
      <c r="I10" s="29">
        <v>7169820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62"/>
    </row>
    <row r="11" ht="22.9" customHeight="1" spans="1:40">
      <c r="A11" s="53"/>
      <c r="B11" s="21">
        <v>301</v>
      </c>
      <c r="C11" s="67" t="s">
        <v>93</v>
      </c>
      <c r="D11" s="21">
        <v>116101</v>
      </c>
      <c r="E11" s="41" t="s">
        <v>157</v>
      </c>
      <c r="F11" s="29">
        <v>12832956.84</v>
      </c>
      <c r="G11" s="29">
        <v>12832956.84</v>
      </c>
      <c r="H11" s="29">
        <v>12832956.84</v>
      </c>
      <c r="I11" s="29">
        <v>12832956.84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62"/>
    </row>
    <row r="12" ht="22.9" customHeight="1" spans="1:40">
      <c r="A12" s="53"/>
      <c r="B12" s="21">
        <v>301</v>
      </c>
      <c r="C12" s="67" t="s">
        <v>100</v>
      </c>
      <c r="D12" s="21">
        <v>116101</v>
      </c>
      <c r="E12" s="41" t="s">
        <v>158</v>
      </c>
      <c r="F12" s="29">
        <v>597485</v>
      </c>
      <c r="G12" s="29">
        <v>597485</v>
      </c>
      <c r="H12" s="29">
        <v>597485</v>
      </c>
      <c r="I12" s="29">
        <v>3121925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62"/>
    </row>
    <row r="13" ht="22.9" customHeight="1" spans="1:40">
      <c r="A13" s="53"/>
      <c r="B13" s="21">
        <v>301</v>
      </c>
      <c r="C13" s="67" t="s">
        <v>159</v>
      </c>
      <c r="D13" s="21">
        <v>116101</v>
      </c>
      <c r="E13" s="41" t="s">
        <v>80</v>
      </c>
      <c r="F13" s="29">
        <v>3510658.14</v>
      </c>
      <c r="G13" s="29">
        <v>3510658.14</v>
      </c>
      <c r="H13" s="29">
        <v>3510658.14</v>
      </c>
      <c r="I13" s="29">
        <v>3510658.14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62"/>
    </row>
    <row r="14" ht="22.9" customHeight="1" spans="1:40">
      <c r="A14" s="53"/>
      <c r="B14" s="21"/>
      <c r="C14" s="67"/>
      <c r="D14" s="21"/>
      <c r="E14" s="41" t="s">
        <v>160</v>
      </c>
      <c r="F14" s="29">
        <v>3510658.14</v>
      </c>
      <c r="G14" s="29">
        <v>3510658.14</v>
      </c>
      <c r="H14" s="29">
        <v>3510658.14</v>
      </c>
      <c r="I14" s="29">
        <v>3510658.14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62"/>
    </row>
    <row r="15" ht="22.9" customHeight="1" spans="1:40">
      <c r="A15" s="53"/>
      <c r="B15" s="21">
        <v>301</v>
      </c>
      <c r="C15" s="67" t="s">
        <v>161</v>
      </c>
      <c r="D15" s="21">
        <v>116101</v>
      </c>
      <c r="E15" s="41" t="s">
        <v>162</v>
      </c>
      <c r="F15" s="29">
        <v>4538797.61</v>
      </c>
      <c r="G15" s="29">
        <v>4538797.61</v>
      </c>
      <c r="H15" s="29">
        <v>4538797.61</v>
      </c>
      <c r="I15" s="29">
        <v>4538797.61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62"/>
    </row>
    <row r="16" ht="22.9" customHeight="1" spans="1:40">
      <c r="A16" s="53"/>
      <c r="B16" s="21">
        <v>301</v>
      </c>
      <c r="C16" s="67" t="s">
        <v>163</v>
      </c>
      <c r="D16" s="21">
        <v>116101</v>
      </c>
      <c r="E16" s="41" t="s">
        <v>164</v>
      </c>
      <c r="F16" s="29">
        <v>2269398.65</v>
      </c>
      <c r="G16" s="29">
        <v>2269398.65</v>
      </c>
      <c r="H16" s="29">
        <v>2269398.65</v>
      </c>
      <c r="I16" s="29">
        <v>2269398.65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62"/>
    </row>
    <row r="17" ht="22.9" customHeight="1" spans="1:40">
      <c r="A17" s="53"/>
      <c r="B17" s="21">
        <v>301</v>
      </c>
      <c r="C17" s="67" t="s">
        <v>165</v>
      </c>
      <c r="D17" s="21">
        <v>116101</v>
      </c>
      <c r="E17" s="41" t="s">
        <v>166</v>
      </c>
      <c r="F17" s="29">
        <v>1985723.94</v>
      </c>
      <c r="G17" s="29">
        <v>1985723.94</v>
      </c>
      <c r="H17" s="29">
        <v>1985723.94</v>
      </c>
      <c r="I17" s="29">
        <v>1985723.94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62"/>
    </row>
    <row r="18" ht="22.9" customHeight="1" spans="1:40">
      <c r="A18" s="53"/>
      <c r="B18" s="21">
        <v>301</v>
      </c>
      <c r="C18" s="67" t="s">
        <v>99</v>
      </c>
      <c r="D18" s="21">
        <v>116101</v>
      </c>
      <c r="E18" s="41" t="s">
        <v>167</v>
      </c>
      <c r="F18" s="29">
        <v>812248.13</v>
      </c>
      <c r="G18" s="29">
        <v>812248.13</v>
      </c>
      <c r="H18" s="29">
        <v>812248.13</v>
      </c>
      <c r="I18" s="29">
        <v>812248.13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62"/>
    </row>
    <row r="19" ht="22.9" customHeight="1" spans="1:40">
      <c r="A19" s="53"/>
      <c r="B19" s="21">
        <v>301</v>
      </c>
      <c r="C19" s="67" t="s">
        <v>168</v>
      </c>
      <c r="D19" s="21">
        <v>116101</v>
      </c>
      <c r="E19" t="s">
        <v>169</v>
      </c>
      <c r="F19" s="29">
        <v>398898.11</v>
      </c>
      <c r="G19" s="29">
        <v>398898.11</v>
      </c>
      <c r="H19" s="29">
        <v>398898.11</v>
      </c>
      <c r="I19" s="29">
        <v>398898.11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62"/>
    </row>
    <row r="20" ht="22.9" customHeight="1" spans="1:40">
      <c r="A20" s="53"/>
      <c r="B20" s="21"/>
      <c r="C20" s="67"/>
      <c r="D20" s="21"/>
      <c r="E20" s="73" t="s">
        <v>170</v>
      </c>
      <c r="F20" s="29">
        <v>12543.19</v>
      </c>
      <c r="G20" s="29">
        <v>12543.19</v>
      </c>
      <c r="H20" s="29">
        <v>12543.19</v>
      </c>
      <c r="I20" s="29">
        <v>12543.19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62"/>
    </row>
    <row r="21" ht="22.9" customHeight="1" spans="1:40">
      <c r="A21" s="53"/>
      <c r="B21" s="21"/>
      <c r="C21" s="67"/>
      <c r="D21" s="21"/>
      <c r="E21" s="73" t="s">
        <v>171</v>
      </c>
      <c r="F21" s="29">
        <v>56734.96</v>
      </c>
      <c r="G21" s="29">
        <v>56734.96</v>
      </c>
      <c r="H21" s="29">
        <v>56734.96</v>
      </c>
      <c r="I21" s="29">
        <v>56734.96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62"/>
    </row>
    <row r="22" ht="22.9" customHeight="1" spans="1:40">
      <c r="A22" s="53"/>
      <c r="B22" s="21"/>
      <c r="C22" s="67"/>
      <c r="D22" s="21"/>
      <c r="E22" s="73" t="s">
        <v>172</v>
      </c>
      <c r="F22" s="29">
        <v>329619.96</v>
      </c>
      <c r="G22" s="29">
        <v>329619.96</v>
      </c>
      <c r="H22" s="29">
        <v>329619.96</v>
      </c>
      <c r="I22" s="29">
        <v>329619.96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62"/>
    </row>
    <row r="23" ht="22.9" customHeight="1" spans="1:40">
      <c r="A23" s="53"/>
      <c r="B23" s="21">
        <v>301</v>
      </c>
      <c r="C23" s="68" t="s">
        <v>173</v>
      </c>
      <c r="D23" s="21">
        <v>116101</v>
      </c>
      <c r="E23" s="24" t="s">
        <v>174</v>
      </c>
      <c r="F23" s="29">
        <v>4677073.66</v>
      </c>
      <c r="G23" s="29">
        <v>4677073.66</v>
      </c>
      <c r="H23" s="29">
        <v>4677074.66</v>
      </c>
      <c r="I23" s="29"/>
      <c r="J23" s="29">
        <v>4677076.66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62"/>
    </row>
    <row r="24" ht="22.9" customHeight="1" spans="1:40">
      <c r="A24" s="53"/>
      <c r="B24" s="21"/>
      <c r="C24" s="68"/>
      <c r="D24" s="21"/>
      <c r="E24" s="24" t="s">
        <v>175</v>
      </c>
      <c r="F24" s="29">
        <v>4677073.66</v>
      </c>
      <c r="G24" s="29">
        <v>4677073.66</v>
      </c>
      <c r="H24" s="29">
        <v>4677074.66</v>
      </c>
      <c r="I24" s="29"/>
      <c r="J24" s="29">
        <v>4677076.66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62"/>
    </row>
    <row r="25" ht="22.9" customHeight="1" spans="1:40">
      <c r="A25" s="53"/>
      <c r="B25" s="21"/>
      <c r="C25" s="67"/>
      <c r="D25" s="21"/>
      <c r="E25" s="41" t="s">
        <v>176</v>
      </c>
      <c r="F25" s="29">
        <v>366500</v>
      </c>
      <c r="G25" s="29">
        <v>366500</v>
      </c>
      <c r="H25" s="29">
        <v>366500</v>
      </c>
      <c r="I25" s="29">
        <v>366500</v>
      </c>
      <c r="J25" s="29">
        <v>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62"/>
    </row>
    <row r="26" ht="22.9" customHeight="1" spans="1:40">
      <c r="A26" s="53"/>
      <c r="B26" s="21">
        <v>303</v>
      </c>
      <c r="C26" s="67" t="s">
        <v>177</v>
      </c>
      <c r="D26" s="21">
        <v>116101</v>
      </c>
      <c r="E26" s="41" t="s">
        <v>178</v>
      </c>
      <c r="F26" s="29">
        <v>169400</v>
      </c>
      <c r="G26" s="29">
        <v>169400</v>
      </c>
      <c r="H26" s="29">
        <v>169400</v>
      </c>
      <c r="I26" s="29">
        <v>169400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62"/>
    </row>
    <row r="27" ht="22.9" customHeight="1" spans="1:40">
      <c r="A27" s="53"/>
      <c r="B27" s="21"/>
      <c r="C27" s="67"/>
      <c r="D27" s="21"/>
      <c r="E27" s="41" t="s">
        <v>179</v>
      </c>
      <c r="F27" s="29">
        <v>169400</v>
      </c>
      <c r="G27" s="29">
        <v>169400</v>
      </c>
      <c r="H27" s="29">
        <v>169400</v>
      </c>
      <c r="I27" s="29">
        <v>169400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62"/>
    </row>
    <row r="28" ht="22.9" customHeight="1" spans="1:40">
      <c r="A28" s="53"/>
      <c r="B28" s="21">
        <v>303</v>
      </c>
      <c r="C28" s="67" t="s">
        <v>163</v>
      </c>
      <c r="D28" s="21">
        <v>116101</v>
      </c>
      <c r="E28" s="41" t="s">
        <v>180</v>
      </c>
      <c r="F28" s="29">
        <v>984</v>
      </c>
      <c r="G28" s="29">
        <v>984</v>
      </c>
      <c r="H28" s="29">
        <v>984</v>
      </c>
      <c r="I28" s="29">
        <v>984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62"/>
    </row>
    <row r="29" ht="22.9" customHeight="1" spans="1:40">
      <c r="A29" s="53"/>
      <c r="B29" s="21"/>
      <c r="C29" s="67"/>
      <c r="D29" s="21"/>
      <c r="E29" s="41" t="s">
        <v>181</v>
      </c>
      <c r="F29" s="29">
        <v>984</v>
      </c>
      <c r="G29" s="29">
        <v>984</v>
      </c>
      <c r="H29" s="29">
        <v>984</v>
      </c>
      <c r="I29" s="29">
        <v>984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62"/>
    </row>
    <row r="30" ht="22.9" customHeight="1" spans="1:40">
      <c r="A30" s="53"/>
      <c r="B30" s="21">
        <v>303</v>
      </c>
      <c r="C30" s="67" t="s">
        <v>96</v>
      </c>
      <c r="D30" s="21">
        <v>116101</v>
      </c>
      <c r="E30" s="41" t="s">
        <v>182</v>
      </c>
      <c r="F30" s="29">
        <v>196116</v>
      </c>
      <c r="G30" s="29">
        <v>196116</v>
      </c>
      <c r="H30" s="29">
        <v>196116</v>
      </c>
      <c r="I30" s="29">
        <v>196116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62"/>
    </row>
    <row r="31" ht="22.9" customHeight="1" spans="1:40">
      <c r="A31" s="53"/>
      <c r="B31" s="21"/>
      <c r="C31" s="67"/>
      <c r="D31" s="21"/>
      <c r="E31" s="41" t="s">
        <v>183</v>
      </c>
      <c r="F31" s="29">
        <v>196116</v>
      </c>
      <c r="G31" s="29">
        <v>196116</v>
      </c>
      <c r="H31" s="29">
        <v>196116</v>
      </c>
      <c r="I31" s="29">
        <v>196116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62"/>
    </row>
    <row r="32" ht="22.9" customHeight="1" spans="1:40">
      <c r="A32" s="53"/>
      <c r="B32" s="21"/>
      <c r="C32" s="67"/>
      <c r="D32" s="21"/>
      <c r="E32" s="41" t="s">
        <v>184</v>
      </c>
      <c r="F32" s="29">
        <v>3936000</v>
      </c>
      <c r="G32" s="29">
        <v>3936000</v>
      </c>
      <c r="H32" s="29">
        <v>3936000</v>
      </c>
      <c r="I32" s="29">
        <v>3936000</v>
      </c>
      <c r="J32" s="29">
        <v>0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62"/>
    </row>
    <row r="33" ht="22.9" customHeight="1" spans="1:40">
      <c r="A33" s="53"/>
      <c r="B33" s="21">
        <v>302</v>
      </c>
      <c r="C33" s="67" t="s">
        <v>94</v>
      </c>
      <c r="D33" s="21">
        <v>116001</v>
      </c>
      <c r="E33" s="41" t="s">
        <v>185</v>
      </c>
      <c r="F33" s="29">
        <v>700000</v>
      </c>
      <c r="G33" s="29">
        <v>700000</v>
      </c>
      <c r="H33" s="29">
        <v>700000</v>
      </c>
      <c r="I33" s="29">
        <v>700000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62"/>
    </row>
    <row r="34" ht="22.9" customHeight="1" spans="1:40">
      <c r="A34" s="53"/>
      <c r="B34" s="21">
        <v>302</v>
      </c>
      <c r="C34" s="67" t="s">
        <v>96</v>
      </c>
      <c r="D34" s="21">
        <v>116001</v>
      </c>
      <c r="E34" s="41" t="s">
        <v>186</v>
      </c>
      <c r="F34" s="29">
        <v>20000</v>
      </c>
      <c r="G34" s="29">
        <v>20000</v>
      </c>
      <c r="H34" s="29">
        <v>20000</v>
      </c>
      <c r="I34" s="29">
        <v>20000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62"/>
    </row>
    <row r="35" ht="22.9" customHeight="1" spans="1:40">
      <c r="A35" s="53"/>
      <c r="B35" s="21">
        <v>302</v>
      </c>
      <c r="C35" s="67" t="s">
        <v>97</v>
      </c>
      <c r="D35" s="21">
        <v>116001</v>
      </c>
      <c r="E35" s="41" t="s">
        <v>187</v>
      </c>
      <c r="F35" s="29">
        <v>275000</v>
      </c>
      <c r="G35" s="29">
        <v>275000</v>
      </c>
      <c r="H35" s="29">
        <v>275000</v>
      </c>
      <c r="I35" s="29">
        <v>275000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62"/>
    </row>
    <row r="36" ht="22.9" customHeight="1" spans="1:40">
      <c r="A36" s="53"/>
      <c r="B36" s="21">
        <v>302</v>
      </c>
      <c r="C36" s="67" t="s">
        <v>177</v>
      </c>
      <c r="D36" s="21">
        <v>116001</v>
      </c>
      <c r="E36" s="41" t="s">
        <v>188</v>
      </c>
      <c r="F36" s="29">
        <v>5000</v>
      </c>
      <c r="G36" s="29">
        <v>5000</v>
      </c>
      <c r="H36" s="29">
        <v>5000</v>
      </c>
      <c r="I36" s="29">
        <v>5000</v>
      </c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62"/>
    </row>
    <row r="37" ht="22.9" customHeight="1" spans="1:40">
      <c r="A37" s="53"/>
      <c r="B37" s="21">
        <v>302</v>
      </c>
      <c r="C37" s="67" t="s">
        <v>99</v>
      </c>
      <c r="D37" s="21">
        <v>116001</v>
      </c>
      <c r="E37" s="41" t="s">
        <v>189</v>
      </c>
      <c r="F37" s="29">
        <v>581000</v>
      </c>
      <c r="G37" s="29">
        <v>581000</v>
      </c>
      <c r="H37" s="29">
        <v>581000</v>
      </c>
      <c r="I37" s="29">
        <v>581000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62"/>
    </row>
    <row r="38" ht="22.9" customHeight="1" spans="1:40">
      <c r="A38" s="53"/>
      <c r="B38" s="21">
        <v>302</v>
      </c>
      <c r="C38" s="67" t="s">
        <v>159</v>
      </c>
      <c r="D38" s="21">
        <v>116001</v>
      </c>
      <c r="E38" s="41" t="s">
        <v>190</v>
      </c>
      <c r="F38" s="29">
        <v>1000000</v>
      </c>
      <c r="G38" s="29">
        <v>1000000</v>
      </c>
      <c r="H38" s="29">
        <v>1000000</v>
      </c>
      <c r="I38" s="29">
        <v>1000000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62"/>
    </row>
    <row r="39" ht="22.9" customHeight="1" spans="1:40">
      <c r="A39" s="53"/>
      <c r="B39" s="21">
        <v>302</v>
      </c>
      <c r="C39" s="67" t="s">
        <v>191</v>
      </c>
      <c r="D39" s="21">
        <v>116001</v>
      </c>
      <c r="E39" s="41" t="s">
        <v>192</v>
      </c>
      <c r="F39" s="29">
        <v>30000</v>
      </c>
      <c r="G39" s="29">
        <v>30000</v>
      </c>
      <c r="H39" s="29">
        <v>30000</v>
      </c>
      <c r="I39" s="29">
        <v>30000</v>
      </c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62"/>
    </row>
    <row r="40" ht="22.9" customHeight="1" spans="1:40">
      <c r="A40" s="53"/>
      <c r="B40" s="21">
        <v>302</v>
      </c>
      <c r="C40" s="67" t="s">
        <v>193</v>
      </c>
      <c r="D40" s="21">
        <v>116001</v>
      </c>
      <c r="E40" s="41" t="s">
        <v>194</v>
      </c>
      <c r="F40" s="29">
        <v>10000</v>
      </c>
      <c r="G40" s="29">
        <v>10000</v>
      </c>
      <c r="H40" s="29">
        <v>10000</v>
      </c>
      <c r="I40" s="29">
        <v>10000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62"/>
    </row>
    <row r="41" ht="22.9" customHeight="1" spans="1:40">
      <c r="A41" s="53"/>
      <c r="B41" s="21">
        <v>302</v>
      </c>
      <c r="C41" s="67" t="s">
        <v>195</v>
      </c>
      <c r="D41" s="21">
        <v>116001</v>
      </c>
      <c r="E41" s="41" t="s">
        <v>196</v>
      </c>
      <c r="F41" s="29">
        <v>1100000</v>
      </c>
      <c r="G41" s="29">
        <v>1100000</v>
      </c>
      <c r="H41" s="29">
        <v>1100000</v>
      </c>
      <c r="I41" s="29">
        <v>1100000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62"/>
    </row>
    <row r="42" ht="22.9" customHeight="1" spans="1:40">
      <c r="A42" s="53"/>
      <c r="B42" s="21">
        <v>302</v>
      </c>
      <c r="C42" s="67" t="s">
        <v>197</v>
      </c>
      <c r="D42" s="21">
        <v>116001</v>
      </c>
      <c r="E42" s="41" t="s">
        <v>198</v>
      </c>
      <c r="F42" s="29">
        <v>20000</v>
      </c>
      <c r="G42" s="29">
        <v>20000</v>
      </c>
      <c r="H42" s="29">
        <v>20000</v>
      </c>
      <c r="I42" s="29">
        <v>20000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62"/>
    </row>
    <row r="43" ht="22.9" customHeight="1" spans="1:40">
      <c r="A43" s="53"/>
      <c r="B43" s="21">
        <v>302</v>
      </c>
      <c r="C43" s="68" t="s">
        <v>173</v>
      </c>
      <c r="D43" s="21">
        <v>116001</v>
      </c>
      <c r="E43" s="41" t="s">
        <v>199</v>
      </c>
      <c r="F43" s="29">
        <v>195000</v>
      </c>
      <c r="G43" s="29">
        <v>195000</v>
      </c>
      <c r="H43" s="29">
        <v>195000</v>
      </c>
      <c r="I43" s="29">
        <v>195000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62"/>
    </row>
    <row r="44" ht="9.75" customHeight="1" spans="1:40">
      <c r="A44" s="49"/>
      <c r="B44" s="49"/>
      <c r="C44" s="49"/>
      <c r="D44" s="69"/>
      <c r="E44" s="66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77"/>
    </row>
  </sheetData>
  <sortState ref="B8:I34">
    <sortCondition ref="B8:B34"/>
  </sortState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89583333333333" right="0.589583333333333" top="1.37708333333333" bottom="0.983333333333333" header="0" footer="0"/>
  <pageSetup paperSize="9" scale="4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6" sqref="F26"/>
    </sheetView>
  </sheetViews>
  <sheetFormatPr defaultColWidth="10" defaultRowHeight="15"/>
  <cols>
    <col min="1" max="1" width="1.575" style="42" customWidth="1"/>
    <col min="2" max="4" width="6.14166666666667" style="42" customWidth="1"/>
    <col min="5" max="5" width="16.8583333333333" style="42" customWidth="1"/>
    <col min="6" max="6" width="41" style="63" customWidth="1"/>
    <col min="7" max="9" width="16.425" style="42" customWidth="1"/>
    <col min="10" max="10" width="1.575" style="42" customWidth="1"/>
    <col min="11" max="12" width="9.71666666666667" style="42" customWidth="1"/>
    <col min="13" max="16384" width="10" style="42"/>
  </cols>
  <sheetData>
    <row r="1" ht="24.95" customHeight="1" spans="1:10">
      <c r="A1" s="43"/>
      <c r="B1" s="16" t="s">
        <v>200</v>
      </c>
      <c r="C1" s="16"/>
      <c r="D1" s="16"/>
      <c r="E1" s="51"/>
      <c r="F1" s="64"/>
      <c r="G1" s="52" t="s">
        <v>201</v>
      </c>
      <c r="H1" s="52"/>
      <c r="I1" s="52"/>
      <c r="J1" s="53"/>
    </row>
    <row r="2" ht="22.9" customHeight="1" spans="1:10">
      <c r="A2" s="43"/>
      <c r="B2" s="44" t="s">
        <v>202</v>
      </c>
      <c r="C2" s="44"/>
      <c r="D2" s="44"/>
      <c r="E2" s="44"/>
      <c r="F2" s="65"/>
      <c r="G2" s="44"/>
      <c r="H2" s="44"/>
      <c r="I2" s="44"/>
      <c r="J2" s="53" t="s">
        <v>3</v>
      </c>
    </row>
    <row r="3" ht="19.5" customHeight="1" spans="1:10">
      <c r="A3" s="45"/>
      <c r="B3" s="46" t="s">
        <v>5</v>
      </c>
      <c r="C3" s="46"/>
      <c r="D3" s="46"/>
      <c r="E3" s="46"/>
      <c r="F3" s="46"/>
      <c r="G3" s="45"/>
      <c r="I3" s="33" t="s">
        <v>6</v>
      </c>
      <c r="J3" s="54"/>
    </row>
    <row r="4" ht="24.4" customHeight="1" spans="1:10">
      <c r="A4" s="51"/>
      <c r="B4" s="21" t="s">
        <v>9</v>
      </c>
      <c r="C4" s="21"/>
      <c r="D4" s="21"/>
      <c r="E4" s="21"/>
      <c r="F4" s="41"/>
      <c r="G4" s="21" t="s">
        <v>59</v>
      </c>
      <c r="H4" s="40" t="s">
        <v>145</v>
      </c>
      <c r="I4" s="40" t="s">
        <v>147</v>
      </c>
      <c r="J4" s="51"/>
    </row>
    <row r="5" ht="24.4" customHeight="1" spans="1:10">
      <c r="A5" s="51"/>
      <c r="B5" s="21" t="s">
        <v>88</v>
      </c>
      <c r="C5" s="21"/>
      <c r="D5" s="21"/>
      <c r="E5" s="21" t="s">
        <v>70</v>
      </c>
      <c r="F5" s="41" t="s">
        <v>71</v>
      </c>
      <c r="G5" s="21"/>
      <c r="H5" s="40"/>
      <c r="I5" s="40"/>
      <c r="J5" s="51"/>
    </row>
    <row r="6" ht="24.4" customHeight="1" spans="1:10">
      <c r="A6" s="47"/>
      <c r="B6" s="21" t="s">
        <v>89</v>
      </c>
      <c r="C6" s="21" t="s">
        <v>90</v>
      </c>
      <c r="D6" s="21" t="s">
        <v>91</v>
      </c>
      <c r="E6" s="21"/>
      <c r="F6" s="41"/>
      <c r="G6" s="21"/>
      <c r="H6" s="40"/>
      <c r="I6" s="40"/>
      <c r="J6" s="56"/>
    </row>
    <row r="7" ht="22.9" customHeight="1" spans="1:10">
      <c r="A7" s="48"/>
      <c r="B7" s="21"/>
      <c r="C7" s="21"/>
      <c r="D7" s="21"/>
      <c r="E7" s="21"/>
      <c r="F7" s="41" t="s">
        <v>72</v>
      </c>
      <c r="G7" s="29">
        <f>G8</f>
        <v>45620003.08</v>
      </c>
      <c r="H7" s="29">
        <f>H8</f>
        <v>45620003.08</v>
      </c>
      <c r="I7" s="29"/>
      <c r="J7" s="57"/>
    </row>
    <row r="8" ht="22.9" customHeight="1" spans="1:10">
      <c r="A8" s="48"/>
      <c r="B8" s="21"/>
      <c r="C8" s="21"/>
      <c r="D8" s="21"/>
      <c r="E8" s="21"/>
      <c r="F8" s="41" t="s">
        <v>0</v>
      </c>
      <c r="G8" s="29">
        <f t="shared" ref="G8:G16" si="0">H8</f>
        <v>45620003.08</v>
      </c>
      <c r="H8" s="29">
        <v>45620003.08</v>
      </c>
      <c r="I8" s="29"/>
      <c r="J8" s="57"/>
    </row>
    <row r="9" ht="22.9" customHeight="1" spans="1:10">
      <c r="A9" s="48"/>
      <c r="B9" s="21">
        <v>204</v>
      </c>
      <c r="C9" s="21"/>
      <c r="D9" s="21"/>
      <c r="E9" s="21">
        <v>116001</v>
      </c>
      <c r="F9" s="41" t="s">
        <v>73</v>
      </c>
      <c r="G9" s="29">
        <f t="shared" si="0"/>
        <v>32503176.61</v>
      </c>
      <c r="H9" s="29">
        <v>32503176.61</v>
      </c>
      <c r="I9" s="29"/>
      <c r="J9" s="57"/>
    </row>
    <row r="10" ht="22.9" customHeight="1" spans="1:10">
      <c r="A10" s="48"/>
      <c r="B10" s="21" t="s">
        <v>92</v>
      </c>
      <c r="C10" s="21" t="s">
        <v>93</v>
      </c>
      <c r="D10" s="21" t="s">
        <v>94</v>
      </c>
      <c r="E10" s="21">
        <v>116001</v>
      </c>
      <c r="F10" s="41" t="s">
        <v>74</v>
      </c>
      <c r="G10" s="29">
        <f t="shared" si="0"/>
        <v>27826099.95</v>
      </c>
      <c r="H10" s="29">
        <v>27826099.95</v>
      </c>
      <c r="I10" s="29"/>
      <c r="J10" s="57"/>
    </row>
    <row r="11" ht="22.9" customHeight="1" spans="1:10">
      <c r="A11" s="48"/>
      <c r="B11" s="21">
        <v>204</v>
      </c>
      <c r="C11" s="21">
        <v>2</v>
      </c>
      <c r="D11" s="21">
        <v>99</v>
      </c>
      <c r="E11" s="21">
        <v>116001</v>
      </c>
      <c r="F11" s="41" t="s">
        <v>75</v>
      </c>
      <c r="G11" s="29">
        <f t="shared" si="0"/>
        <v>4677076.66</v>
      </c>
      <c r="H11" s="29">
        <v>4677076.66</v>
      </c>
      <c r="I11" s="29"/>
      <c r="J11" s="57"/>
    </row>
    <row r="12" ht="22.9" customHeight="1" spans="1:10">
      <c r="A12" s="48"/>
      <c r="B12" s="21" t="s">
        <v>95</v>
      </c>
      <c r="C12" s="21" t="s">
        <v>96</v>
      </c>
      <c r="D12" s="21" t="s">
        <v>96</v>
      </c>
      <c r="E12" s="21">
        <v>116001</v>
      </c>
      <c r="F12" s="41" t="s">
        <v>76</v>
      </c>
      <c r="G12" s="29">
        <f t="shared" si="0"/>
        <v>4538797.61</v>
      </c>
      <c r="H12" s="29">
        <v>4538797.61</v>
      </c>
      <c r="I12" s="29"/>
      <c r="J12" s="57"/>
    </row>
    <row r="13" ht="22.9" customHeight="1" spans="1:10">
      <c r="A13" s="48"/>
      <c r="B13" s="21" t="s">
        <v>95</v>
      </c>
      <c r="C13" s="21" t="s">
        <v>96</v>
      </c>
      <c r="D13" s="21" t="s">
        <v>97</v>
      </c>
      <c r="E13" s="21">
        <v>116001</v>
      </c>
      <c r="F13" s="41" t="s">
        <v>77</v>
      </c>
      <c r="G13" s="29">
        <f t="shared" si="0"/>
        <v>2269398.65</v>
      </c>
      <c r="H13" s="29">
        <v>2269398.65</v>
      </c>
      <c r="I13" s="29"/>
      <c r="J13" s="57"/>
    </row>
    <row r="14" ht="22.9" customHeight="1" spans="1:10">
      <c r="A14" s="48"/>
      <c r="B14" s="21" t="s">
        <v>98</v>
      </c>
      <c r="C14" s="21" t="s">
        <v>99</v>
      </c>
      <c r="D14" s="21" t="s">
        <v>94</v>
      </c>
      <c r="E14" s="21">
        <v>116001</v>
      </c>
      <c r="F14" s="41" t="s">
        <v>78</v>
      </c>
      <c r="G14" s="29">
        <f t="shared" si="0"/>
        <v>1985723.94</v>
      </c>
      <c r="H14" s="29">
        <v>1985723.94</v>
      </c>
      <c r="I14" s="29"/>
      <c r="J14" s="57"/>
    </row>
    <row r="15" ht="22.9" customHeight="1" spans="1:10">
      <c r="A15" s="48"/>
      <c r="B15" s="21" t="s">
        <v>98</v>
      </c>
      <c r="C15" s="21" t="s">
        <v>99</v>
      </c>
      <c r="D15" s="21" t="s">
        <v>100</v>
      </c>
      <c r="E15" s="21">
        <v>116001</v>
      </c>
      <c r="F15" s="41" t="s">
        <v>79</v>
      </c>
      <c r="G15" s="29">
        <f t="shared" si="0"/>
        <v>812248.13</v>
      </c>
      <c r="H15" s="29">
        <v>812248.13</v>
      </c>
      <c r="I15" s="29"/>
      <c r="J15" s="57"/>
    </row>
    <row r="16" ht="22.9" customHeight="1" spans="1:10">
      <c r="A16" s="48"/>
      <c r="B16" s="21" t="s">
        <v>101</v>
      </c>
      <c r="C16" s="21" t="s">
        <v>93</v>
      </c>
      <c r="D16" s="21" t="s">
        <v>94</v>
      </c>
      <c r="E16" s="21">
        <v>116001</v>
      </c>
      <c r="F16" s="41" t="s">
        <v>80</v>
      </c>
      <c r="G16" s="29">
        <f t="shared" si="0"/>
        <v>3510658.14</v>
      </c>
      <c r="H16" s="29">
        <v>3510658.14</v>
      </c>
      <c r="I16" s="29"/>
      <c r="J16" s="57"/>
    </row>
    <row r="17" ht="22.9" customHeight="1" spans="1:10">
      <c r="A17" s="48"/>
      <c r="B17" s="21"/>
      <c r="C17" s="21"/>
      <c r="D17" s="21"/>
      <c r="E17" s="21"/>
      <c r="F17" s="41"/>
      <c r="G17" s="29"/>
      <c r="H17" s="29"/>
      <c r="I17" s="29"/>
      <c r="J17" s="57"/>
    </row>
    <row r="18" ht="9.75" customHeight="1" spans="1:10">
      <c r="A18" s="49"/>
      <c r="B18" s="50"/>
      <c r="C18" s="50"/>
      <c r="D18" s="50"/>
      <c r="E18" s="50"/>
      <c r="F18" s="66"/>
      <c r="G18" s="49"/>
      <c r="H18" s="49"/>
      <c r="I18" s="49"/>
      <c r="J18" s="5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89583333333333" right="0.589583333333333" top="1.37708333333333" bottom="0.983333333333333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workbookViewId="0">
      <pane ySplit="6" topLeftCell="A7" activePane="bottomLeft" state="frozen"/>
      <selection/>
      <selection pane="bottomLeft" activeCell="F20" sqref="F20"/>
    </sheetView>
  </sheetViews>
  <sheetFormatPr defaultColWidth="10" defaultRowHeight="15"/>
  <cols>
    <col min="1" max="1" width="1.575" style="42" customWidth="1"/>
    <col min="2" max="3" width="6.14166666666667" style="42" customWidth="1"/>
    <col min="4" max="4" width="10.575" style="42" customWidth="1"/>
    <col min="5" max="5" width="36.425" style="42" customWidth="1"/>
    <col min="6" max="8" width="17.425" style="42" customWidth="1"/>
    <col min="9" max="9" width="1.575" style="42" customWidth="1"/>
    <col min="10" max="10" width="9.71666666666667" style="42" customWidth="1"/>
    <col min="11" max="16384" width="10" style="42"/>
  </cols>
  <sheetData>
    <row r="1" ht="24.95" customHeight="1" spans="1:9">
      <c r="A1" s="59"/>
      <c r="B1" s="16" t="s">
        <v>203</v>
      </c>
      <c r="C1" s="16"/>
      <c r="D1" s="60"/>
      <c r="E1" s="60"/>
      <c r="F1" s="43"/>
      <c r="G1" s="43"/>
      <c r="H1" s="61" t="s">
        <v>204</v>
      </c>
      <c r="I1" s="62"/>
    </row>
    <row r="2" ht="22.9" customHeight="1" spans="1:9">
      <c r="A2" s="43"/>
      <c r="B2" s="44" t="s">
        <v>205</v>
      </c>
      <c r="C2" s="44"/>
      <c r="D2" s="44"/>
      <c r="E2" s="44"/>
      <c r="F2" s="44"/>
      <c r="G2" s="44"/>
      <c r="H2" s="44"/>
      <c r="I2" s="62"/>
    </row>
    <row r="3" ht="19.5" customHeight="1" spans="1:9">
      <c r="A3" s="45"/>
      <c r="B3" s="46" t="s">
        <v>5</v>
      </c>
      <c r="C3" s="46"/>
      <c r="D3" s="46"/>
      <c r="E3" s="46"/>
      <c r="G3" s="45"/>
      <c r="H3" s="33" t="s">
        <v>6</v>
      </c>
      <c r="I3" s="62"/>
    </row>
    <row r="4" ht="22.9" customHeight="1" spans="1:9">
      <c r="A4" s="53"/>
      <c r="B4" s="21" t="s">
        <v>9</v>
      </c>
      <c r="C4" s="21"/>
      <c r="D4" s="21"/>
      <c r="E4" s="21"/>
      <c r="F4" s="21" t="s">
        <v>84</v>
      </c>
      <c r="G4" s="21"/>
      <c r="H4" s="21"/>
      <c r="I4" s="62"/>
    </row>
    <row r="5" ht="22.9" customHeight="1" spans="1:9">
      <c r="A5" s="53"/>
      <c r="B5" s="21" t="s">
        <v>88</v>
      </c>
      <c r="C5" s="21"/>
      <c r="D5" s="21" t="s">
        <v>70</v>
      </c>
      <c r="E5" s="21" t="s">
        <v>71</v>
      </c>
      <c r="F5" s="21" t="s">
        <v>59</v>
      </c>
      <c r="G5" s="21" t="s">
        <v>206</v>
      </c>
      <c r="H5" s="21" t="s">
        <v>207</v>
      </c>
      <c r="I5" s="62"/>
    </row>
    <row r="6" ht="22.9" customHeight="1" spans="1:9">
      <c r="A6" s="51"/>
      <c r="B6" s="21" t="s">
        <v>89</v>
      </c>
      <c r="C6" s="21" t="s">
        <v>90</v>
      </c>
      <c r="D6" s="21"/>
      <c r="E6" s="21"/>
      <c r="F6" s="21"/>
      <c r="G6" s="21"/>
      <c r="H6" s="21"/>
      <c r="I6" s="62"/>
    </row>
    <row r="7" ht="22.9" customHeight="1" spans="1:9">
      <c r="A7" s="53"/>
      <c r="B7" s="21"/>
      <c r="C7" s="21"/>
      <c r="D7" s="21"/>
      <c r="E7" s="21" t="s">
        <v>72</v>
      </c>
      <c r="F7" s="29">
        <f t="shared" ref="F7:F15" si="0">SUM(G7:H7)</f>
        <v>40942926.42</v>
      </c>
      <c r="G7" s="29">
        <f>G8</f>
        <v>37006926.42</v>
      </c>
      <c r="H7" s="29">
        <f>H8</f>
        <v>3936000</v>
      </c>
      <c r="I7" s="62"/>
    </row>
    <row r="8" ht="22.9" customHeight="1" spans="1:9">
      <c r="A8" s="53"/>
      <c r="B8" s="21"/>
      <c r="C8" s="21"/>
      <c r="D8" s="21"/>
      <c r="E8" s="41" t="s">
        <v>0</v>
      </c>
      <c r="F8" s="29">
        <f t="shared" si="0"/>
        <v>40942926.42</v>
      </c>
      <c r="G8" s="29">
        <f>SUM(G9,G35)</f>
        <v>37006926.42</v>
      </c>
      <c r="H8" s="29">
        <f>SUM(H23)</f>
        <v>3936000</v>
      </c>
      <c r="I8" s="62"/>
    </row>
    <row r="9" ht="22.9" customHeight="1" spans="1:9">
      <c r="A9" s="53"/>
      <c r="B9" s="21"/>
      <c r="C9" s="21"/>
      <c r="D9" s="21"/>
      <c r="E9" s="41" t="s">
        <v>155</v>
      </c>
      <c r="F9" s="29">
        <f t="shared" si="0"/>
        <v>36640426.42</v>
      </c>
      <c r="G9" s="29">
        <f>SUM(G10,G11,G12,G13,G15,G16,G17,G18,G19)</f>
        <v>36640426.42</v>
      </c>
      <c r="H9" s="29"/>
      <c r="I9" s="62"/>
    </row>
    <row r="10" ht="22.9" customHeight="1" spans="1:9">
      <c r="A10" s="53"/>
      <c r="B10" s="21">
        <v>301</v>
      </c>
      <c r="C10" s="21" t="s">
        <v>94</v>
      </c>
      <c r="D10" s="21">
        <v>116001</v>
      </c>
      <c r="E10" s="41" t="s">
        <v>156</v>
      </c>
      <c r="F10" s="29">
        <f t="shared" si="0"/>
        <v>7169820</v>
      </c>
      <c r="G10" s="29">
        <v>7169820</v>
      </c>
      <c r="H10" s="29"/>
      <c r="I10" s="62"/>
    </row>
    <row r="11" ht="22.9" customHeight="1" spans="1:9">
      <c r="A11" s="53"/>
      <c r="B11" s="21">
        <v>301</v>
      </c>
      <c r="C11" s="21" t="s">
        <v>93</v>
      </c>
      <c r="D11" s="21">
        <v>116001</v>
      </c>
      <c r="E11" s="41" t="s">
        <v>157</v>
      </c>
      <c r="F11" s="29">
        <f t="shared" si="0"/>
        <v>12832956.84</v>
      </c>
      <c r="G11" s="29">
        <v>12832956.84</v>
      </c>
      <c r="H11" s="29"/>
      <c r="I11" s="62"/>
    </row>
    <row r="12" ht="22.9" customHeight="1" spans="1:9">
      <c r="A12" s="53"/>
      <c r="B12" s="21">
        <v>301</v>
      </c>
      <c r="C12" s="21" t="s">
        <v>100</v>
      </c>
      <c r="D12" s="21">
        <v>116001</v>
      </c>
      <c r="E12" s="41" t="s">
        <v>158</v>
      </c>
      <c r="F12" s="29">
        <f t="shared" si="0"/>
        <v>3121925</v>
      </c>
      <c r="G12" s="29">
        <v>3121925</v>
      </c>
      <c r="H12" s="29"/>
      <c r="I12" s="62"/>
    </row>
    <row r="13" ht="22.9" customHeight="1" spans="1:9">
      <c r="A13" s="53"/>
      <c r="B13" s="21">
        <v>301</v>
      </c>
      <c r="C13" s="21" t="s">
        <v>159</v>
      </c>
      <c r="D13" s="21">
        <v>116001</v>
      </c>
      <c r="E13" s="41" t="s">
        <v>80</v>
      </c>
      <c r="F13" s="29">
        <f t="shared" si="0"/>
        <v>3510658.14</v>
      </c>
      <c r="G13" s="29">
        <v>3510658.14</v>
      </c>
      <c r="H13" s="29"/>
      <c r="I13" s="62"/>
    </row>
    <row r="14" ht="22.9" customHeight="1" spans="1:9">
      <c r="A14" s="53"/>
      <c r="B14" s="21"/>
      <c r="C14" s="21"/>
      <c r="D14" s="21"/>
      <c r="E14" s="41" t="s">
        <v>160</v>
      </c>
      <c r="F14" s="29">
        <f t="shared" si="0"/>
        <v>3510658.14</v>
      </c>
      <c r="G14" s="29">
        <v>3510658.14</v>
      </c>
      <c r="H14" s="29"/>
      <c r="I14" s="62"/>
    </row>
    <row r="15" ht="22.9" customHeight="1" spans="1:9">
      <c r="A15" s="53"/>
      <c r="B15" s="21">
        <v>301</v>
      </c>
      <c r="C15" s="21" t="s">
        <v>161</v>
      </c>
      <c r="D15" s="21">
        <v>116001</v>
      </c>
      <c r="E15" s="41" t="s">
        <v>162</v>
      </c>
      <c r="F15" s="29">
        <f t="shared" si="0"/>
        <v>4538797.61</v>
      </c>
      <c r="G15" s="29">
        <v>4538797.61</v>
      </c>
      <c r="H15" s="29"/>
      <c r="I15" s="62"/>
    </row>
    <row r="16" ht="22.9" customHeight="1" spans="1:9">
      <c r="A16" s="53"/>
      <c r="B16" s="21">
        <v>301</v>
      </c>
      <c r="C16" s="21" t="s">
        <v>163</v>
      </c>
      <c r="D16" s="21">
        <v>116001</v>
      </c>
      <c r="E16" s="41" t="s">
        <v>164</v>
      </c>
      <c r="F16" s="29"/>
      <c r="G16" s="29">
        <v>2269398.65</v>
      </c>
      <c r="H16" s="29"/>
      <c r="I16" s="62"/>
    </row>
    <row r="17" ht="22.9" customHeight="1" spans="1:9">
      <c r="A17" s="53"/>
      <c r="B17" s="21">
        <v>301</v>
      </c>
      <c r="C17" s="21" t="s">
        <v>165</v>
      </c>
      <c r="D17" s="21">
        <v>116001</v>
      </c>
      <c r="E17" s="41" t="s">
        <v>166</v>
      </c>
      <c r="F17" s="29"/>
      <c r="G17" s="29">
        <v>1985723.94</v>
      </c>
      <c r="H17" s="29"/>
      <c r="I17" s="62"/>
    </row>
    <row r="18" ht="22.9" customHeight="1" spans="1:9">
      <c r="A18" s="53"/>
      <c r="B18" s="21">
        <v>301</v>
      </c>
      <c r="C18" s="21" t="s">
        <v>99</v>
      </c>
      <c r="D18" s="21">
        <v>116001</v>
      </c>
      <c r="E18" s="41" t="s">
        <v>167</v>
      </c>
      <c r="F18" s="29"/>
      <c r="G18" s="29">
        <v>812248.13</v>
      </c>
      <c r="H18" s="29"/>
      <c r="I18" s="62"/>
    </row>
    <row r="19" ht="22.9" customHeight="1" spans="1:9">
      <c r="A19" s="53"/>
      <c r="B19" s="21">
        <v>301</v>
      </c>
      <c r="C19" s="21" t="s">
        <v>168</v>
      </c>
      <c r="D19" s="21">
        <v>116001</v>
      </c>
      <c r="E19" s="41" t="s">
        <v>169</v>
      </c>
      <c r="F19" s="29"/>
      <c r="G19" s="29">
        <v>398898.11</v>
      </c>
      <c r="H19" s="29"/>
      <c r="I19" s="62"/>
    </row>
    <row r="20" ht="22.9" customHeight="1" spans="1:9">
      <c r="A20" s="53"/>
      <c r="B20" s="21"/>
      <c r="C20" s="21"/>
      <c r="D20" s="21"/>
      <c r="E20" s="41" t="s">
        <v>170</v>
      </c>
      <c r="F20" s="29"/>
      <c r="G20" s="29">
        <v>12543.19</v>
      </c>
      <c r="H20" s="29"/>
      <c r="I20" s="62"/>
    </row>
    <row r="21" ht="22.9" customHeight="1" spans="1:9">
      <c r="A21" s="53"/>
      <c r="B21" s="21"/>
      <c r="C21" s="21"/>
      <c r="D21" s="21"/>
      <c r="E21" s="41" t="s">
        <v>171</v>
      </c>
      <c r="F21" s="29"/>
      <c r="G21" s="29">
        <v>56734.96</v>
      </c>
      <c r="H21" s="29"/>
      <c r="I21" s="62"/>
    </row>
    <row r="22" ht="22.9" customHeight="1" spans="1:9">
      <c r="A22" s="53"/>
      <c r="B22" s="21"/>
      <c r="C22" s="21"/>
      <c r="D22" s="21"/>
      <c r="E22" s="41" t="s">
        <v>172</v>
      </c>
      <c r="F22" s="29"/>
      <c r="G22" s="29">
        <v>329619.96</v>
      </c>
      <c r="H22" s="29"/>
      <c r="I22" s="62"/>
    </row>
    <row r="23" ht="22.9" customHeight="1" spans="1:9">
      <c r="A23" s="53"/>
      <c r="B23" s="21"/>
      <c r="C23" s="21"/>
      <c r="D23" s="21"/>
      <c r="E23" s="41" t="s">
        <v>184</v>
      </c>
      <c r="F23" s="29"/>
      <c r="G23" s="29"/>
      <c r="H23" s="29">
        <f>SUM(H24:H34)</f>
        <v>3936000</v>
      </c>
      <c r="I23" s="62"/>
    </row>
    <row r="24" ht="22.9" customHeight="1" spans="1:9">
      <c r="A24" s="53"/>
      <c r="B24" s="21">
        <v>30</v>
      </c>
      <c r="C24" s="21">
        <v>201</v>
      </c>
      <c r="D24" s="21">
        <v>116001</v>
      </c>
      <c r="E24" s="41" t="s">
        <v>185</v>
      </c>
      <c r="F24" s="29"/>
      <c r="G24" s="29"/>
      <c r="H24" s="29">
        <v>700000</v>
      </c>
      <c r="I24" s="62"/>
    </row>
    <row r="25" ht="22.9" customHeight="1" spans="1:9">
      <c r="A25" s="53"/>
      <c r="B25" s="21">
        <v>30</v>
      </c>
      <c r="C25" s="21">
        <v>205</v>
      </c>
      <c r="D25" s="21">
        <v>116001</v>
      </c>
      <c r="E25" s="41" t="s">
        <v>186</v>
      </c>
      <c r="F25" s="29"/>
      <c r="G25" s="29"/>
      <c r="H25" s="29">
        <v>20000</v>
      </c>
      <c r="I25" s="62"/>
    </row>
    <row r="26" ht="22.9" customHeight="1" spans="1:9">
      <c r="A26" s="53"/>
      <c r="B26" s="21">
        <v>30</v>
      </c>
      <c r="C26" s="21">
        <v>206</v>
      </c>
      <c r="D26" s="21">
        <v>116001</v>
      </c>
      <c r="E26" s="41" t="s">
        <v>187</v>
      </c>
      <c r="F26" s="29"/>
      <c r="G26" s="29"/>
      <c r="H26" s="29">
        <v>275000</v>
      </c>
      <c r="I26" s="62"/>
    </row>
    <row r="27" ht="22.9" customHeight="1" spans="1:9">
      <c r="A27" s="53"/>
      <c r="B27" s="21">
        <v>30</v>
      </c>
      <c r="C27" s="21">
        <v>207</v>
      </c>
      <c r="D27" s="21">
        <v>116001</v>
      </c>
      <c r="E27" s="41" t="s">
        <v>188</v>
      </c>
      <c r="F27" s="29"/>
      <c r="G27" s="29"/>
      <c r="H27" s="29">
        <v>5000</v>
      </c>
      <c r="I27" s="62"/>
    </row>
    <row r="28" ht="22.9" customHeight="1" spans="1:9">
      <c r="A28" s="53"/>
      <c r="B28" s="21">
        <v>30</v>
      </c>
      <c r="C28" s="21">
        <v>211</v>
      </c>
      <c r="D28" s="21">
        <v>116001</v>
      </c>
      <c r="E28" s="41" t="s">
        <v>189</v>
      </c>
      <c r="F28" s="29"/>
      <c r="G28" s="29"/>
      <c r="H28" s="29">
        <v>581000</v>
      </c>
      <c r="I28" s="62"/>
    </row>
    <row r="29" ht="22.9" customHeight="1" spans="1:9">
      <c r="A29" s="53"/>
      <c r="B29" s="21">
        <v>30</v>
      </c>
      <c r="C29" s="21">
        <v>213</v>
      </c>
      <c r="D29" s="21">
        <v>116001</v>
      </c>
      <c r="E29" s="41" t="s">
        <v>190</v>
      </c>
      <c r="F29" s="29"/>
      <c r="G29" s="29"/>
      <c r="H29" s="29">
        <v>1000000</v>
      </c>
      <c r="I29" s="62"/>
    </row>
    <row r="30" ht="22.9" customHeight="1" spans="1:9">
      <c r="A30" s="53"/>
      <c r="B30" s="21">
        <v>30</v>
      </c>
      <c r="C30" s="21">
        <v>216</v>
      </c>
      <c r="D30" s="21">
        <v>116001</v>
      </c>
      <c r="E30" s="41" t="s">
        <v>192</v>
      </c>
      <c r="F30" s="29"/>
      <c r="G30" s="29"/>
      <c r="H30" s="29">
        <v>30000</v>
      </c>
      <c r="I30" s="62"/>
    </row>
    <row r="31" ht="22.9" customHeight="1" spans="1:9">
      <c r="A31" s="53"/>
      <c r="B31" s="21">
        <v>30</v>
      </c>
      <c r="C31" s="21">
        <v>217</v>
      </c>
      <c r="D31" s="21">
        <v>116001</v>
      </c>
      <c r="E31" s="41" t="s">
        <v>194</v>
      </c>
      <c r="F31" s="29"/>
      <c r="G31" s="29"/>
      <c r="H31" s="29">
        <v>10000</v>
      </c>
      <c r="I31" s="62"/>
    </row>
    <row r="32" ht="22.9" customHeight="1" spans="1:9">
      <c r="A32" s="53"/>
      <c r="B32" s="21">
        <v>30</v>
      </c>
      <c r="C32" s="21">
        <v>226</v>
      </c>
      <c r="D32" s="21">
        <v>116001</v>
      </c>
      <c r="E32" s="41" t="s">
        <v>196</v>
      </c>
      <c r="F32" s="29"/>
      <c r="G32" s="29"/>
      <c r="H32" s="29">
        <v>1100000</v>
      </c>
      <c r="I32" s="62"/>
    </row>
    <row r="33" ht="22.9" customHeight="1" spans="1:9">
      <c r="A33" s="53"/>
      <c r="B33" s="21">
        <v>30</v>
      </c>
      <c r="C33" s="21">
        <v>231</v>
      </c>
      <c r="D33" s="21">
        <v>116001</v>
      </c>
      <c r="E33" s="41" t="s">
        <v>198</v>
      </c>
      <c r="F33" s="29"/>
      <c r="G33" s="29"/>
      <c r="H33" s="29">
        <v>20000</v>
      </c>
      <c r="I33" s="62"/>
    </row>
    <row r="34" ht="22.9" customHeight="1" spans="1:9">
      <c r="A34" s="53"/>
      <c r="B34" s="21">
        <v>30</v>
      </c>
      <c r="C34" s="21">
        <v>299</v>
      </c>
      <c r="D34" s="21">
        <v>116001</v>
      </c>
      <c r="E34" s="41" t="s">
        <v>199</v>
      </c>
      <c r="F34" s="29"/>
      <c r="G34" s="29"/>
      <c r="H34" s="29">
        <v>195000</v>
      </c>
      <c r="I34" s="62"/>
    </row>
    <row r="35" ht="22.9" customHeight="1" spans="1:9">
      <c r="A35" s="53"/>
      <c r="B35" s="21"/>
      <c r="C35" s="21"/>
      <c r="D35" s="21"/>
      <c r="E35" s="41" t="s">
        <v>176</v>
      </c>
      <c r="F35" s="29"/>
      <c r="G35" s="29">
        <v>366500</v>
      </c>
      <c r="H35" s="29"/>
      <c r="I35" s="62"/>
    </row>
    <row r="36" ht="22.9" customHeight="1" spans="1:9">
      <c r="A36" s="53"/>
      <c r="B36" s="21">
        <v>303</v>
      </c>
      <c r="C36" s="21" t="s">
        <v>177</v>
      </c>
      <c r="D36" s="21">
        <v>116001</v>
      </c>
      <c r="E36" s="41" t="s">
        <v>178</v>
      </c>
      <c r="F36" s="29"/>
      <c r="G36" s="29">
        <v>169400</v>
      </c>
      <c r="H36" s="29"/>
      <c r="I36" s="62"/>
    </row>
    <row r="37" ht="22.9" customHeight="1" spans="1:9">
      <c r="A37" s="53"/>
      <c r="B37" s="21"/>
      <c r="C37" s="21"/>
      <c r="D37" s="21"/>
      <c r="E37" s="41" t="s">
        <v>179</v>
      </c>
      <c r="F37" s="29"/>
      <c r="G37" s="29">
        <v>169400</v>
      </c>
      <c r="H37" s="29"/>
      <c r="I37" s="62"/>
    </row>
    <row r="38" ht="22.9" customHeight="1" spans="1:9">
      <c r="A38" s="53"/>
      <c r="B38" s="21">
        <v>303</v>
      </c>
      <c r="C38" s="21" t="s">
        <v>163</v>
      </c>
      <c r="D38" s="21">
        <v>116001</v>
      </c>
      <c r="E38" s="41" t="s">
        <v>180</v>
      </c>
      <c r="F38" s="29"/>
      <c r="G38" s="29">
        <v>984</v>
      </c>
      <c r="H38" s="29"/>
      <c r="I38" s="62"/>
    </row>
    <row r="39" ht="22.9" customHeight="1" spans="1:9">
      <c r="A39" s="53"/>
      <c r="B39" s="21"/>
      <c r="C39" s="21"/>
      <c r="D39" s="21"/>
      <c r="E39" s="41" t="s">
        <v>181</v>
      </c>
      <c r="F39" s="29"/>
      <c r="G39" s="29">
        <v>984</v>
      </c>
      <c r="H39" s="29"/>
      <c r="I39" s="62"/>
    </row>
    <row r="40" ht="22.9" customHeight="1" spans="1:9">
      <c r="A40" s="53"/>
      <c r="B40" s="21">
        <v>303</v>
      </c>
      <c r="C40" s="21" t="s">
        <v>96</v>
      </c>
      <c r="D40" s="21">
        <v>116001</v>
      </c>
      <c r="E40" s="41" t="s">
        <v>182</v>
      </c>
      <c r="F40" s="29"/>
      <c r="G40" s="29">
        <v>196116</v>
      </c>
      <c r="H40" s="29"/>
      <c r="I40" s="62"/>
    </row>
    <row r="41" ht="22.9" customHeight="1" spans="1:9">
      <c r="A41" s="53"/>
      <c r="B41" s="21"/>
      <c r="C41" s="21"/>
      <c r="D41" s="21"/>
      <c r="E41" s="41" t="s">
        <v>183</v>
      </c>
      <c r="F41" s="29"/>
      <c r="G41" s="29">
        <v>196116</v>
      </c>
      <c r="H41" s="29"/>
      <c r="I41" s="6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89583333333333" right="0.589583333333333" top="0.786111111111111" bottom="0.589583333333333" header="0" footer="0"/>
  <pageSetup paperSize="9" scale="8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5" outlineLevelCol="7"/>
  <cols>
    <col min="1" max="1" width="1.575" style="42" customWidth="1"/>
    <col min="2" max="4" width="6.575" style="42" customWidth="1"/>
    <col min="5" max="5" width="26.575" style="42" customWidth="1"/>
    <col min="6" max="6" width="48.575" style="42" customWidth="1"/>
    <col min="7" max="7" width="26.575" style="42" customWidth="1"/>
    <col min="8" max="8" width="1.575" style="42" customWidth="1"/>
    <col min="9" max="10" width="9.71666666666667" style="42" customWidth="1"/>
    <col min="11" max="16384" width="10" style="42"/>
  </cols>
  <sheetData>
    <row r="1" ht="24.95" customHeight="1" spans="1:8">
      <c r="A1" s="43"/>
      <c r="B1" s="16" t="s">
        <v>208</v>
      </c>
      <c r="C1" s="16"/>
      <c r="D1" s="16"/>
      <c r="E1" s="51"/>
      <c r="F1" s="51"/>
      <c r="G1" s="52" t="s">
        <v>209</v>
      </c>
      <c r="H1" s="53"/>
    </row>
    <row r="2" ht="22.9" customHeight="1" spans="1:8">
      <c r="A2" s="43"/>
      <c r="B2" s="44" t="s">
        <v>210</v>
      </c>
      <c r="C2" s="44"/>
      <c r="D2" s="44"/>
      <c r="E2" s="44"/>
      <c r="F2" s="44"/>
      <c r="G2" s="44"/>
      <c r="H2" s="53" t="s">
        <v>3</v>
      </c>
    </row>
    <row r="3" ht="19.5" customHeight="1" spans="1:8">
      <c r="A3" s="45"/>
      <c r="B3" s="46" t="s">
        <v>5</v>
      </c>
      <c r="C3" s="46"/>
      <c r="D3" s="46"/>
      <c r="E3" s="46"/>
      <c r="F3" s="46"/>
      <c r="G3" s="33" t="s">
        <v>6</v>
      </c>
      <c r="H3" s="54"/>
    </row>
    <row r="4" ht="24.4" customHeight="1" spans="1:8">
      <c r="A4" s="47"/>
      <c r="B4" s="21" t="s">
        <v>88</v>
      </c>
      <c r="C4" s="21"/>
      <c r="D4" s="21"/>
      <c r="E4" s="21" t="s">
        <v>70</v>
      </c>
      <c r="F4" s="21" t="s">
        <v>71</v>
      </c>
      <c r="G4" s="21" t="s">
        <v>211</v>
      </c>
      <c r="H4" s="55"/>
    </row>
    <row r="5" ht="24.4" customHeight="1" spans="1:8">
      <c r="A5" s="47"/>
      <c r="B5" s="21" t="s">
        <v>89</v>
      </c>
      <c r="C5" s="21" t="s">
        <v>90</v>
      </c>
      <c r="D5" s="21" t="s">
        <v>91</v>
      </c>
      <c r="E5" s="21"/>
      <c r="F5" s="21"/>
      <c r="G5" s="21"/>
      <c r="H5" s="56"/>
    </row>
    <row r="6" ht="22.9" customHeight="1" spans="1:8">
      <c r="A6" s="48"/>
      <c r="B6" s="21"/>
      <c r="C6" s="21"/>
      <c r="D6" s="21"/>
      <c r="E6" s="21"/>
      <c r="F6" s="21" t="s">
        <v>72</v>
      </c>
      <c r="G6" s="29">
        <f>G8</f>
        <v>4677076.66</v>
      </c>
      <c r="H6" s="57"/>
    </row>
    <row r="7" ht="22.9" customHeight="1" spans="1:8">
      <c r="A7" s="48"/>
      <c r="B7" s="21"/>
      <c r="C7" s="21"/>
      <c r="D7" s="21"/>
      <c r="E7" s="21"/>
      <c r="F7" s="41" t="s">
        <v>0</v>
      </c>
      <c r="G7" s="29">
        <v>4677076.66</v>
      </c>
      <c r="H7" s="57"/>
    </row>
    <row r="8" ht="22.9" customHeight="1" spans="1:8">
      <c r="A8" s="48"/>
      <c r="B8" s="21"/>
      <c r="C8" s="21"/>
      <c r="D8" s="21"/>
      <c r="E8" s="21"/>
      <c r="F8" s="41" t="s">
        <v>212</v>
      </c>
      <c r="G8" s="29">
        <v>4677076.66</v>
      </c>
      <c r="H8" s="57"/>
    </row>
    <row r="9" ht="22.9" customHeight="1" spans="1:8">
      <c r="A9" s="48"/>
      <c r="B9" s="21" t="s">
        <v>92</v>
      </c>
      <c r="C9" s="21" t="s">
        <v>93</v>
      </c>
      <c r="D9" s="21" t="s">
        <v>173</v>
      </c>
      <c r="E9" s="21" t="s">
        <v>213</v>
      </c>
      <c r="F9" s="41" t="s">
        <v>214</v>
      </c>
      <c r="G9" s="29">
        <v>3930784.66</v>
      </c>
      <c r="H9" s="57"/>
    </row>
    <row r="10" ht="22.9" customHeight="1" spans="1:8">
      <c r="A10" s="48"/>
      <c r="B10" s="21" t="s">
        <v>92</v>
      </c>
      <c r="C10" s="21" t="s">
        <v>93</v>
      </c>
      <c r="D10" s="21" t="s">
        <v>173</v>
      </c>
      <c r="E10" s="21" t="s">
        <v>213</v>
      </c>
      <c r="F10" s="41" t="s">
        <v>215</v>
      </c>
      <c r="G10" s="29">
        <v>507792</v>
      </c>
      <c r="H10" s="57"/>
    </row>
    <row r="11" ht="22.9" customHeight="1" spans="1:8">
      <c r="A11" s="48"/>
      <c r="B11" s="21" t="s">
        <v>92</v>
      </c>
      <c r="C11" s="21" t="s">
        <v>93</v>
      </c>
      <c r="D11" s="21" t="s">
        <v>173</v>
      </c>
      <c r="E11" s="21" t="s">
        <v>213</v>
      </c>
      <c r="F11" s="41" t="s">
        <v>216</v>
      </c>
      <c r="G11" s="29">
        <v>238500</v>
      </c>
      <c r="H11" s="57"/>
    </row>
    <row r="12" ht="22.9" customHeight="1" spans="1:8">
      <c r="A12" s="48"/>
      <c r="B12" s="21"/>
      <c r="C12" s="21"/>
      <c r="D12" s="21"/>
      <c r="E12" s="21"/>
      <c r="F12" s="21"/>
      <c r="G12" s="29"/>
      <c r="H12" s="57"/>
    </row>
    <row r="13" ht="22.9" customHeight="1" spans="1:8">
      <c r="A13" s="48"/>
      <c r="B13" s="21"/>
      <c r="C13" s="21"/>
      <c r="D13" s="21"/>
      <c r="E13" s="21"/>
      <c r="F13" s="21"/>
      <c r="G13" s="29"/>
      <c r="H13" s="57"/>
    </row>
    <row r="14" ht="22.9" customHeight="1" spans="1:8">
      <c r="A14" s="48"/>
      <c r="B14" s="21"/>
      <c r="C14" s="21"/>
      <c r="D14" s="21"/>
      <c r="E14" s="21"/>
      <c r="F14" s="21"/>
      <c r="G14" s="29"/>
      <c r="H14" s="57"/>
    </row>
    <row r="15" ht="22.9" customHeight="1" spans="1:8">
      <c r="A15" s="47"/>
      <c r="B15" s="24"/>
      <c r="C15" s="24"/>
      <c r="D15" s="24"/>
      <c r="E15" s="24"/>
      <c r="F15" s="24"/>
      <c r="G15" s="31"/>
      <c r="H15" s="55"/>
    </row>
    <row r="16" ht="22.9" customHeight="1" spans="1:8">
      <c r="A16" s="47"/>
      <c r="B16" s="24"/>
      <c r="C16" s="24"/>
      <c r="D16" s="24"/>
      <c r="E16" s="24"/>
      <c r="F16" s="24"/>
      <c r="G16" s="31"/>
      <c r="H16" s="55"/>
    </row>
    <row r="17" ht="22.9" customHeight="1" spans="1:8">
      <c r="A17" s="47"/>
      <c r="B17" s="24"/>
      <c r="C17" s="24"/>
      <c r="D17" s="24"/>
      <c r="E17" s="24"/>
      <c r="F17" s="24" t="s">
        <v>102</v>
      </c>
      <c r="G17" s="31"/>
      <c r="H17" s="56"/>
    </row>
    <row r="18" ht="22.9" customHeight="1" spans="1:8">
      <c r="A18" s="47"/>
      <c r="B18" s="24"/>
      <c r="C18" s="24"/>
      <c r="D18" s="24"/>
      <c r="E18" s="24"/>
      <c r="F18" s="24" t="s">
        <v>217</v>
      </c>
      <c r="G18" s="31"/>
      <c r="H18" s="56"/>
    </row>
    <row r="19" ht="9.75" customHeight="1" spans="1:8">
      <c r="A19" s="49"/>
      <c r="B19" s="50"/>
      <c r="C19" s="50"/>
      <c r="D19" s="50"/>
      <c r="E19" s="50"/>
      <c r="F19" s="49"/>
      <c r="G19" s="49"/>
      <c r="H19" s="5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89583333333333" right="0.589583333333333" top="1.37708333333333" bottom="0.983333333333333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5"/>
  <cols>
    <col min="1" max="1" width="1.575" customWidth="1"/>
    <col min="2" max="2" width="11.8583333333333" customWidth="1"/>
    <col min="3" max="3" width="28.8583333333333" customWidth="1"/>
    <col min="4" max="9" width="14.7166666666667" customWidth="1"/>
    <col min="10" max="10" width="1.575" customWidth="1"/>
    <col min="11" max="11" width="9.71666666666667" customWidth="1"/>
  </cols>
  <sheetData>
    <row r="1" ht="24.95" customHeight="1" spans="1:10">
      <c r="A1" s="15"/>
      <c r="B1" s="16" t="s">
        <v>218</v>
      </c>
      <c r="C1" s="27"/>
      <c r="D1" s="28"/>
      <c r="E1" s="28"/>
      <c r="F1" s="28"/>
      <c r="G1" s="28"/>
      <c r="H1" s="28"/>
      <c r="I1" s="32" t="s">
        <v>219</v>
      </c>
      <c r="J1" s="20"/>
    </row>
    <row r="2" ht="22.9" customHeight="1" spans="1:10">
      <c r="A2" s="15"/>
      <c r="B2" s="17" t="s">
        <v>220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9.5" customHeight="1" spans="1:10">
      <c r="A3" s="18"/>
      <c r="B3" s="19" t="s">
        <v>5</v>
      </c>
      <c r="C3" s="19"/>
      <c r="D3" s="39"/>
      <c r="E3" s="39"/>
      <c r="F3" s="39"/>
      <c r="G3" s="39"/>
      <c r="H3" s="39"/>
      <c r="I3" s="33" t="s">
        <v>6</v>
      </c>
      <c r="J3" s="34"/>
    </row>
    <row r="4" ht="24.4" customHeight="1" spans="1:10">
      <c r="A4" s="20"/>
      <c r="B4" s="21" t="s">
        <v>221</v>
      </c>
      <c r="C4" s="21" t="s">
        <v>71</v>
      </c>
      <c r="D4" s="21" t="s">
        <v>222</v>
      </c>
      <c r="E4" s="21"/>
      <c r="F4" s="21"/>
      <c r="G4" s="21"/>
      <c r="H4" s="21"/>
      <c r="I4" s="21"/>
      <c r="J4" s="35"/>
    </row>
    <row r="5" ht="24.4" customHeight="1" spans="1:10">
      <c r="A5" s="22"/>
      <c r="B5" s="21"/>
      <c r="C5" s="21"/>
      <c r="D5" s="21" t="s">
        <v>59</v>
      </c>
      <c r="E5" s="40" t="s">
        <v>223</v>
      </c>
      <c r="F5" s="21" t="s">
        <v>224</v>
      </c>
      <c r="G5" s="21"/>
      <c r="H5" s="21"/>
      <c r="I5" s="21" t="s">
        <v>225</v>
      </c>
      <c r="J5" s="35"/>
    </row>
    <row r="6" ht="24.4" customHeight="1" spans="1:10">
      <c r="A6" s="22"/>
      <c r="B6" s="21"/>
      <c r="C6" s="21"/>
      <c r="D6" s="21"/>
      <c r="E6" s="40"/>
      <c r="F6" s="21" t="s">
        <v>152</v>
      </c>
      <c r="G6" s="21" t="s">
        <v>226</v>
      </c>
      <c r="H6" s="21" t="s">
        <v>227</v>
      </c>
      <c r="I6" s="21"/>
      <c r="J6" s="36"/>
    </row>
    <row r="7" ht="22.9" customHeight="1" spans="1:10">
      <c r="A7" s="23"/>
      <c r="B7" s="21"/>
      <c r="C7" s="21" t="s">
        <v>72</v>
      </c>
      <c r="D7" s="29">
        <f>SUM(H7,I7)</f>
        <v>30000</v>
      </c>
      <c r="E7" s="29"/>
      <c r="F7" s="29"/>
      <c r="G7" s="29"/>
      <c r="H7" s="29">
        <v>20000</v>
      </c>
      <c r="I7" s="29">
        <v>10000</v>
      </c>
      <c r="J7" s="37"/>
    </row>
    <row r="8" ht="22.9" customHeight="1" spans="1:10">
      <c r="A8" s="23"/>
      <c r="B8" s="21">
        <v>116001</v>
      </c>
      <c r="C8" s="41" t="s">
        <v>0</v>
      </c>
      <c r="D8" s="29">
        <f>SUM(H8,I8)</f>
        <v>30000</v>
      </c>
      <c r="E8" s="29"/>
      <c r="F8" s="29"/>
      <c r="G8" s="29"/>
      <c r="H8" s="29">
        <v>20000</v>
      </c>
      <c r="I8" s="29">
        <v>10000</v>
      </c>
      <c r="J8" s="37"/>
    </row>
    <row r="9" ht="22.9" customHeight="1" spans="1:10">
      <c r="A9" s="23"/>
      <c r="B9" s="21">
        <v>116001</v>
      </c>
      <c r="C9" s="41" t="s">
        <v>228</v>
      </c>
      <c r="D9" s="29">
        <f>SUM(H9,I9)</f>
        <v>30000</v>
      </c>
      <c r="E9" s="29"/>
      <c r="F9" s="29"/>
      <c r="G9" s="29"/>
      <c r="H9" s="29">
        <v>20000</v>
      </c>
      <c r="I9" s="29">
        <v>10000</v>
      </c>
      <c r="J9" s="37"/>
    </row>
    <row r="10" ht="22.9" customHeight="1" spans="1:10">
      <c r="A10" s="23"/>
      <c r="B10" s="21"/>
      <c r="C10" s="21"/>
      <c r="D10" s="29"/>
      <c r="E10" s="29"/>
      <c r="F10" s="29"/>
      <c r="G10" s="29"/>
      <c r="H10" s="29"/>
      <c r="I10" s="29"/>
      <c r="J10" s="37"/>
    </row>
    <row r="11" ht="22.9" customHeight="1" spans="1:10">
      <c r="A11" s="23"/>
      <c r="B11" s="21"/>
      <c r="C11" s="21"/>
      <c r="D11" s="29"/>
      <c r="E11" s="29"/>
      <c r="F11" s="29"/>
      <c r="G11" s="29"/>
      <c r="H11" s="29"/>
      <c r="I11" s="29"/>
      <c r="J11" s="37"/>
    </row>
    <row r="12" ht="22.9" customHeight="1" spans="1:10">
      <c r="A12" s="23"/>
      <c r="B12" s="21"/>
      <c r="C12" s="21"/>
      <c r="D12" s="29"/>
      <c r="E12" s="29"/>
      <c r="F12" s="29"/>
      <c r="G12" s="29"/>
      <c r="H12" s="29"/>
      <c r="I12" s="29"/>
      <c r="J12" s="37"/>
    </row>
    <row r="13" ht="22.9" customHeight="1" spans="1:10">
      <c r="A13" s="23"/>
      <c r="B13" s="21"/>
      <c r="C13" s="21"/>
      <c r="D13" s="29"/>
      <c r="E13" s="29"/>
      <c r="F13" s="29"/>
      <c r="G13" s="29"/>
      <c r="H13" s="29"/>
      <c r="I13" s="29"/>
      <c r="J13" s="37"/>
    </row>
    <row r="14" ht="22.9" customHeight="1" spans="1:10">
      <c r="A14" s="23"/>
      <c r="B14" s="21"/>
      <c r="C14" s="21"/>
      <c r="D14" s="29"/>
      <c r="E14" s="29"/>
      <c r="F14" s="29"/>
      <c r="G14" s="29"/>
      <c r="H14" s="29"/>
      <c r="I14" s="29"/>
      <c r="J14" s="37"/>
    </row>
    <row r="15" ht="22.9" customHeight="1" spans="1:10">
      <c r="A15" s="23"/>
      <c r="B15" s="21"/>
      <c r="C15" s="21"/>
      <c r="D15" s="29"/>
      <c r="E15" s="29"/>
      <c r="F15" s="29"/>
      <c r="G15" s="29"/>
      <c r="H15" s="29"/>
      <c r="I15" s="29"/>
      <c r="J15" s="37"/>
    </row>
    <row r="16" ht="22.9" customHeight="1" spans="1:10">
      <c r="A16" s="23"/>
      <c r="B16" s="21"/>
      <c r="C16" s="21"/>
      <c r="D16" s="29"/>
      <c r="E16" s="29"/>
      <c r="F16" s="29"/>
      <c r="G16" s="29"/>
      <c r="H16" s="29"/>
      <c r="I16" s="29"/>
      <c r="J16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89583333333333" right="0.589583333333333" top="1.37708333333333" bottom="0.983333333333333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I3" sqref="I3"/>
    </sheetView>
  </sheetViews>
  <sheetFormatPr defaultColWidth="10" defaultRowHeight="15"/>
  <cols>
    <col min="1" max="1" width="1.575" customWidth="1"/>
    <col min="2" max="4" width="6.14166666666667" customWidth="1"/>
    <col min="5" max="5" width="17" customWidth="1"/>
    <col min="6" max="6" width="40.575" customWidth="1"/>
    <col min="7" max="9" width="17" customWidth="1"/>
    <col min="10" max="10" width="1.575" customWidth="1"/>
    <col min="11" max="12" width="9.71666666666667" customWidth="1"/>
  </cols>
  <sheetData>
    <row r="1" ht="24.95" customHeight="1" spans="1:10">
      <c r="A1" s="15"/>
      <c r="B1" s="16" t="s">
        <v>229</v>
      </c>
      <c r="C1" s="16"/>
      <c r="D1" s="16"/>
      <c r="E1" s="27"/>
      <c r="F1" s="27"/>
      <c r="G1" s="28"/>
      <c r="H1" s="28"/>
      <c r="I1" s="32" t="s">
        <v>230</v>
      </c>
      <c r="J1" s="20"/>
    </row>
    <row r="2" ht="22.9" customHeight="1" spans="1:10">
      <c r="A2" s="15"/>
      <c r="B2" s="17" t="s">
        <v>231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9.5" customHeight="1" spans="1:10">
      <c r="A3" s="18"/>
      <c r="B3" s="19" t="s">
        <v>5</v>
      </c>
      <c r="C3" s="19"/>
      <c r="D3" s="19"/>
      <c r="E3" s="19"/>
      <c r="F3" s="19"/>
      <c r="G3" s="18"/>
      <c r="H3" s="18"/>
      <c r="I3" s="33" t="s">
        <v>6</v>
      </c>
      <c r="J3" s="34"/>
    </row>
    <row r="4" ht="24.4" customHeight="1" spans="1:10">
      <c r="A4" s="20"/>
      <c r="B4" s="21" t="s">
        <v>9</v>
      </c>
      <c r="C4" s="21"/>
      <c r="D4" s="21"/>
      <c r="E4" s="21"/>
      <c r="F4" s="21"/>
      <c r="G4" s="21" t="s">
        <v>232</v>
      </c>
      <c r="H4" s="21"/>
      <c r="I4" s="21"/>
      <c r="J4" s="35"/>
    </row>
    <row r="5" ht="24.4" customHeight="1" spans="1:10">
      <c r="A5" s="22"/>
      <c r="B5" s="21" t="s">
        <v>88</v>
      </c>
      <c r="C5" s="21"/>
      <c r="D5" s="21"/>
      <c r="E5" s="21" t="s">
        <v>70</v>
      </c>
      <c r="F5" s="21" t="s">
        <v>71</v>
      </c>
      <c r="G5" s="21" t="s">
        <v>59</v>
      </c>
      <c r="H5" s="21" t="s">
        <v>84</v>
      </c>
      <c r="I5" s="21" t="s">
        <v>85</v>
      </c>
      <c r="J5" s="35"/>
    </row>
    <row r="6" ht="24.4" customHeight="1" spans="1:10">
      <c r="A6" s="22"/>
      <c r="B6" s="21" t="s">
        <v>89</v>
      </c>
      <c r="C6" s="21" t="s">
        <v>90</v>
      </c>
      <c r="D6" s="21" t="s">
        <v>91</v>
      </c>
      <c r="E6" s="21"/>
      <c r="F6" s="21"/>
      <c r="G6" s="21"/>
      <c r="H6" s="21"/>
      <c r="I6" s="21"/>
      <c r="J6" s="36"/>
    </row>
    <row r="7" ht="22.9" customHeight="1" spans="1:10">
      <c r="A7" s="23"/>
      <c r="B7" s="21"/>
      <c r="C7" s="21"/>
      <c r="D7" s="21"/>
      <c r="E7" s="21"/>
      <c r="F7" s="21" t="s">
        <v>72</v>
      </c>
      <c r="G7" s="29"/>
      <c r="H7" s="29"/>
      <c r="I7" s="29"/>
      <c r="J7" s="37"/>
    </row>
    <row r="8" ht="22.9" customHeight="1" spans="1:10">
      <c r="A8" s="23"/>
      <c r="B8" s="21"/>
      <c r="C8" s="21"/>
      <c r="D8" s="21"/>
      <c r="E8" s="21"/>
      <c r="F8" s="21" t="s">
        <v>233</v>
      </c>
      <c r="G8" s="29"/>
      <c r="H8" s="29"/>
      <c r="I8" s="29"/>
      <c r="J8" s="37"/>
    </row>
    <row r="9" ht="22.9" customHeight="1" spans="1:10">
      <c r="A9" s="23"/>
      <c r="B9" s="21"/>
      <c r="C9" s="21"/>
      <c r="D9" s="21"/>
      <c r="E9" s="21"/>
      <c r="F9" s="21"/>
      <c r="G9" s="29"/>
      <c r="H9" s="29"/>
      <c r="I9" s="29"/>
      <c r="J9" s="37"/>
    </row>
    <row r="10" ht="22.9" customHeight="1" spans="1:10">
      <c r="A10" s="23"/>
      <c r="B10" s="21"/>
      <c r="C10" s="21"/>
      <c r="D10" s="21"/>
      <c r="E10" s="21"/>
      <c r="F10" s="21"/>
      <c r="G10" s="29"/>
      <c r="H10" s="29"/>
      <c r="I10" s="29"/>
      <c r="J10" s="37"/>
    </row>
    <row r="11" ht="22.9" customHeight="1" spans="1:10">
      <c r="A11" s="23"/>
      <c r="B11" s="21"/>
      <c r="C11" s="21"/>
      <c r="D11" s="21"/>
      <c r="E11" s="21"/>
      <c r="F11" s="21"/>
      <c r="G11" s="29"/>
      <c r="H11" s="29"/>
      <c r="I11" s="29"/>
      <c r="J11" s="37"/>
    </row>
    <row r="12" ht="22.9" customHeight="1" spans="1:10">
      <c r="A12" s="23"/>
      <c r="B12" s="21"/>
      <c r="C12" s="21"/>
      <c r="D12" s="21"/>
      <c r="E12" s="21"/>
      <c r="F12" s="21"/>
      <c r="G12" s="29"/>
      <c r="H12" s="29"/>
      <c r="I12" s="29"/>
      <c r="J12" s="37"/>
    </row>
    <row r="13" ht="22.9" customHeight="1" spans="1:10">
      <c r="A13" s="23"/>
      <c r="B13" s="21"/>
      <c r="C13" s="21"/>
      <c r="D13" s="21"/>
      <c r="E13" s="21"/>
      <c r="F13" s="21"/>
      <c r="G13" s="29"/>
      <c r="H13" s="29"/>
      <c r="I13" s="29"/>
      <c r="J13" s="37"/>
    </row>
    <row r="14" ht="22.9" customHeight="1" spans="1:10">
      <c r="A14" s="23"/>
      <c r="B14" s="21"/>
      <c r="C14" s="21"/>
      <c r="D14" s="21"/>
      <c r="E14" s="21"/>
      <c r="F14" s="21"/>
      <c r="G14" s="29"/>
      <c r="H14" s="29"/>
      <c r="I14" s="29"/>
      <c r="J14" s="37"/>
    </row>
    <row r="15" ht="22.9" customHeight="1" spans="1:10">
      <c r="A15" s="23"/>
      <c r="B15" s="21"/>
      <c r="C15" s="21"/>
      <c r="D15" s="21"/>
      <c r="E15" s="21"/>
      <c r="F15" s="21"/>
      <c r="G15" s="29"/>
      <c r="H15" s="29"/>
      <c r="I15" s="29"/>
      <c r="J15" s="37"/>
    </row>
    <row r="16" ht="22.9" customHeight="1" spans="1:10">
      <c r="A16" s="22"/>
      <c r="B16" s="24"/>
      <c r="C16" s="24"/>
      <c r="D16" s="24"/>
      <c r="E16" s="24"/>
      <c r="F16" s="24"/>
      <c r="G16" s="31"/>
      <c r="H16" s="31"/>
      <c r="I16" s="31"/>
      <c r="J16" s="35"/>
    </row>
    <row r="17" ht="22.9" customHeight="1" spans="1:10">
      <c r="A17" s="22"/>
      <c r="B17" s="24"/>
      <c r="C17" s="24"/>
      <c r="D17" s="24"/>
      <c r="E17" s="24"/>
      <c r="F17" s="24"/>
      <c r="G17" s="31"/>
      <c r="H17" s="31"/>
      <c r="I17" s="31"/>
      <c r="J17" s="3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89583333333333" right="0.589583333333333" top="1.37708333333333" bottom="0.983333333333333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31" sqref="E31"/>
    </sheetView>
  </sheetViews>
  <sheetFormatPr defaultColWidth="10" defaultRowHeight="15"/>
  <cols>
    <col min="1" max="1" width="1.575" customWidth="1"/>
    <col min="2" max="2" width="12.2833333333333" customWidth="1"/>
    <col min="3" max="3" width="29.7166666666667" customWidth="1"/>
    <col min="4" max="9" width="14.575" customWidth="1"/>
    <col min="10" max="10" width="1.575" customWidth="1"/>
    <col min="11" max="11" width="9.71666666666667" customWidth="1"/>
  </cols>
  <sheetData>
    <row r="1" ht="24.95" customHeight="1" spans="1:10">
      <c r="A1" s="15"/>
      <c r="B1" s="16" t="s">
        <v>234</v>
      </c>
      <c r="C1" s="27"/>
      <c r="D1" s="28"/>
      <c r="E1" s="28"/>
      <c r="F1" s="28"/>
      <c r="G1" s="28"/>
      <c r="H1" s="28"/>
      <c r="I1" s="32" t="s">
        <v>235</v>
      </c>
      <c r="J1" s="20"/>
    </row>
    <row r="2" ht="22.9" customHeight="1" spans="1:10">
      <c r="A2" s="15"/>
      <c r="B2" s="17" t="s">
        <v>236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9.5" customHeight="1" spans="1:10">
      <c r="A3" s="18"/>
      <c r="B3" s="19" t="s">
        <v>5</v>
      </c>
      <c r="C3" s="19"/>
      <c r="D3" s="39"/>
      <c r="E3" s="39"/>
      <c r="F3" s="39"/>
      <c r="G3" s="39"/>
      <c r="H3" s="39"/>
      <c r="I3" s="33" t="s">
        <v>6</v>
      </c>
      <c r="J3" s="34"/>
    </row>
    <row r="4" ht="24.4" customHeight="1" spans="1:10">
      <c r="A4" s="20"/>
      <c r="B4" s="21" t="s">
        <v>221</v>
      </c>
      <c r="C4" s="21" t="s">
        <v>71</v>
      </c>
      <c r="D4" s="21" t="s">
        <v>222</v>
      </c>
      <c r="E4" s="21"/>
      <c r="F4" s="21"/>
      <c r="G4" s="21"/>
      <c r="H4" s="21"/>
      <c r="I4" s="21"/>
      <c r="J4" s="35"/>
    </row>
    <row r="5" ht="24.4" customHeight="1" spans="1:10">
      <c r="A5" s="22"/>
      <c r="B5" s="21"/>
      <c r="C5" s="21"/>
      <c r="D5" s="21" t="s">
        <v>59</v>
      </c>
      <c r="E5" s="40" t="s">
        <v>223</v>
      </c>
      <c r="F5" s="21" t="s">
        <v>224</v>
      </c>
      <c r="G5" s="21"/>
      <c r="H5" s="21"/>
      <c r="I5" s="21" t="s">
        <v>225</v>
      </c>
      <c r="J5" s="35"/>
    </row>
    <row r="6" ht="24.4" customHeight="1" spans="1:10">
      <c r="A6" s="22"/>
      <c r="B6" s="21"/>
      <c r="C6" s="21"/>
      <c r="D6" s="21"/>
      <c r="E6" s="40"/>
      <c r="F6" s="21" t="s">
        <v>152</v>
      </c>
      <c r="G6" s="21" t="s">
        <v>226</v>
      </c>
      <c r="H6" s="21" t="s">
        <v>227</v>
      </c>
      <c r="I6" s="21"/>
      <c r="J6" s="36"/>
    </row>
    <row r="7" ht="22.9" customHeight="1" spans="1:10">
      <c r="A7" s="23"/>
      <c r="B7" s="21"/>
      <c r="C7" s="21" t="s">
        <v>72</v>
      </c>
      <c r="D7" s="29"/>
      <c r="E7" s="29"/>
      <c r="F7" s="29"/>
      <c r="G7" s="29"/>
      <c r="H7" s="29"/>
      <c r="I7" s="29"/>
      <c r="J7" s="37"/>
    </row>
    <row r="8" ht="22.9" customHeight="1" spans="1:10">
      <c r="A8" s="23"/>
      <c r="B8" s="21"/>
      <c r="C8" s="21"/>
      <c r="D8" s="29"/>
      <c r="E8" s="29"/>
      <c r="F8" s="29"/>
      <c r="G8" s="29"/>
      <c r="H8" s="29"/>
      <c r="I8" s="29"/>
      <c r="J8" s="37"/>
    </row>
    <row r="9" ht="22.9" customHeight="1" spans="1:10">
      <c r="A9" s="23"/>
      <c r="B9" s="21"/>
      <c r="C9" s="21"/>
      <c r="D9" s="29"/>
      <c r="E9" s="29"/>
      <c r="F9" s="29"/>
      <c r="G9" s="29"/>
      <c r="H9" s="29"/>
      <c r="I9" s="29"/>
      <c r="J9" s="37"/>
    </row>
    <row r="10" ht="22.9" customHeight="1" spans="1:10">
      <c r="A10" s="23"/>
      <c r="B10" s="21"/>
      <c r="C10" s="21"/>
      <c r="D10" s="29"/>
      <c r="E10" s="29"/>
      <c r="F10" s="29"/>
      <c r="G10" s="29"/>
      <c r="H10" s="29"/>
      <c r="I10" s="29"/>
      <c r="J10" s="37"/>
    </row>
    <row r="11" ht="22.9" customHeight="1" spans="1:10">
      <c r="A11" s="23"/>
      <c r="B11" s="21"/>
      <c r="C11" s="21" t="s">
        <v>233</v>
      </c>
      <c r="D11" s="29"/>
      <c r="E11" s="29"/>
      <c r="F11" s="29"/>
      <c r="G11" s="29"/>
      <c r="H11" s="29"/>
      <c r="I11" s="29"/>
      <c r="J11" s="37"/>
    </row>
    <row r="12" ht="22.9" customHeight="1" spans="1:10">
      <c r="A12" s="23"/>
      <c r="B12" s="21"/>
      <c r="C12" s="21"/>
      <c r="D12" s="29"/>
      <c r="E12" s="29"/>
      <c r="F12" s="29"/>
      <c r="G12" s="29"/>
      <c r="H12" s="29"/>
      <c r="I12" s="29"/>
      <c r="J12" s="37"/>
    </row>
    <row r="13" ht="22.9" customHeight="1" spans="1:10">
      <c r="A13" s="23"/>
      <c r="B13" s="21"/>
      <c r="C13" s="21"/>
      <c r="D13" s="29"/>
      <c r="E13" s="29"/>
      <c r="F13" s="29"/>
      <c r="G13" s="29"/>
      <c r="H13" s="29"/>
      <c r="I13" s="29"/>
      <c r="J13" s="37"/>
    </row>
    <row r="14" ht="22.9" customHeight="1" spans="1:10">
      <c r="A14" s="23"/>
      <c r="B14" s="21"/>
      <c r="C14" s="21"/>
      <c r="D14" s="29"/>
      <c r="E14" s="29"/>
      <c r="F14" s="29"/>
      <c r="G14" s="29"/>
      <c r="H14" s="29"/>
      <c r="I14" s="29"/>
      <c r="J14" s="37"/>
    </row>
    <row r="15" ht="22.9" customHeight="1" spans="1:10">
      <c r="A15" s="23"/>
      <c r="B15" s="21"/>
      <c r="C15" s="21"/>
      <c r="D15" s="29"/>
      <c r="E15" s="29"/>
      <c r="F15" s="29"/>
      <c r="G15" s="29"/>
      <c r="H15" s="29"/>
      <c r="I15" s="29"/>
      <c r="J15" s="37"/>
    </row>
    <row r="16" ht="22.9" customHeight="1" spans="1:10">
      <c r="A16" s="23"/>
      <c r="B16" s="21"/>
      <c r="C16" s="21"/>
      <c r="D16" s="29"/>
      <c r="E16" s="29"/>
      <c r="F16" s="29"/>
      <c r="G16" s="29"/>
      <c r="H16" s="29"/>
      <c r="I16" s="29"/>
      <c r="J16" s="37"/>
    </row>
    <row r="17" ht="22.9" customHeight="1" spans="1:10">
      <c r="A17" s="23"/>
      <c r="B17" s="21"/>
      <c r="C17" s="21"/>
      <c r="D17" s="29"/>
      <c r="E17" s="29"/>
      <c r="F17" s="29"/>
      <c r="G17" s="29"/>
      <c r="H17" s="29"/>
      <c r="I17" s="29"/>
      <c r="J17" s="3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89583333333333" right="0.589583333333333" top="1.37708333333333" bottom="0.983333333333333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5"/>
  <cols>
    <col min="1" max="1" width="1.575" customWidth="1"/>
    <col min="2" max="4" width="6.575" customWidth="1"/>
    <col min="5" max="5" width="13.2833333333333" customWidth="1"/>
    <col min="6" max="6" width="41" customWidth="1"/>
    <col min="7" max="9" width="17.575" customWidth="1"/>
    <col min="10" max="10" width="1.575" customWidth="1"/>
    <col min="11" max="12" width="9.71666666666667" customWidth="1"/>
  </cols>
  <sheetData>
    <row r="1" ht="24.95" customHeight="1" spans="1:10">
      <c r="A1" s="15"/>
      <c r="B1" s="16" t="s">
        <v>237</v>
      </c>
      <c r="C1" s="16"/>
      <c r="D1" s="16"/>
      <c r="E1" s="27"/>
      <c r="F1" s="27"/>
      <c r="G1" s="28"/>
      <c r="H1" s="28"/>
      <c r="I1" s="32" t="s">
        <v>238</v>
      </c>
      <c r="J1" s="20"/>
    </row>
    <row r="2" ht="22.9" customHeight="1" spans="1:10">
      <c r="A2" s="15"/>
      <c r="B2" s="17" t="s">
        <v>239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9.5" customHeight="1" spans="1:10">
      <c r="A3" s="18"/>
      <c r="B3" s="19" t="s">
        <v>5</v>
      </c>
      <c r="C3" s="19"/>
      <c r="D3" s="19"/>
      <c r="E3" s="19"/>
      <c r="F3" s="19"/>
      <c r="G3" s="18"/>
      <c r="H3" s="18"/>
      <c r="I3" s="33" t="s">
        <v>6</v>
      </c>
      <c r="J3" s="34"/>
    </row>
    <row r="4" ht="24.4" customHeight="1" spans="1:10">
      <c r="A4" s="20"/>
      <c r="B4" s="21" t="s">
        <v>9</v>
      </c>
      <c r="C4" s="21"/>
      <c r="D4" s="21"/>
      <c r="E4" s="21"/>
      <c r="F4" s="21"/>
      <c r="G4" s="21" t="s">
        <v>240</v>
      </c>
      <c r="H4" s="21"/>
      <c r="I4" s="21"/>
      <c r="J4" s="35"/>
    </row>
    <row r="5" ht="24.4" customHeight="1" spans="1:10">
      <c r="A5" s="22"/>
      <c r="B5" s="21" t="s">
        <v>88</v>
      </c>
      <c r="C5" s="21"/>
      <c r="D5" s="21"/>
      <c r="E5" s="21" t="s">
        <v>70</v>
      </c>
      <c r="F5" s="21" t="s">
        <v>71</v>
      </c>
      <c r="G5" s="21" t="s">
        <v>59</v>
      </c>
      <c r="H5" s="21" t="s">
        <v>84</v>
      </c>
      <c r="I5" s="21" t="s">
        <v>85</v>
      </c>
      <c r="J5" s="35"/>
    </row>
    <row r="6" ht="24.4" customHeight="1" spans="1:10">
      <c r="A6" s="22"/>
      <c r="B6" s="21" t="s">
        <v>89</v>
      </c>
      <c r="C6" s="21" t="s">
        <v>90</v>
      </c>
      <c r="D6" s="21" t="s">
        <v>91</v>
      </c>
      <c r="E6" s="21"/>
      <c r="F6" s="21"/>
      <c r="G6" s="21"/>
      <c r="H6" s="21"/>
      <c r="I6" s="21"/>
      <c r="J6" s="36"/>
    </row>
    <row r="7" ht="22.9" customHeight="1" spans="1:10">
      <c r="A7" s="23"/>
      <c r="B7" s="21"/>
      <c r="C7" s="21"/>
      <c r="D7" s="21"/>
      <c r="E7" s="21"/>
      <c r="F7" s="21" t="s">
        <v>72</v>
      </c>
      <c r="G7" s="29"/>
      <c r="H7" s="29"/>
      <c r="I7" s="29"/>
      <c r="J7" s="37"/>
    </row>
    <row r="8" ht="22.9" customHeight="1" spans="1:10">
      <c r="A8" s="22"/>
      <c r="B8" s="24"/>
      <c r="C8" s="24"/>
      <c r="D8" s="24"/>
      <c r="E8" s="24"/>
      <c r="F8" s="30" t="s">
        <v>233</v>
      </c>
      <c r="G8" s="31"/>
      <c r="H8" s="31"/>
      <c r="I8" s="31"/>
      <c r="J8" s="35"/>
    </row>
    <row r="9" ht="22.9" customHeight="1" spans="1:10">
      <c r="A9" s="22"/>
      <c r="B9" s="24"/>
      <c r="C9" s="24"/>
      <c r="D9" s="24"/>
      <c r="E9" s="24"/>
      <c r="F9" s="24"/>
      <c r="G9" s="31"/>
      <c r="H9" s="31"/>
      <c r="I9" s="31"/>
      <c r="J9" s="35"/>
    </row>
    <row r="10" ht="22.9" customHeight="1" spans="1:10">
      <c r="A10" s="22"/>
      <c r="B10" s="24"/>
      <c r="C10" s="24"/>
      <c r="D10" s="24"/>
      <c r="E10" s="24"/>
      <c r="F10" s="24"/>
      <c r="G10" s="31"/>
      <c r="H10" s="31"/>
      <c r="I10" s="31"/>
      <c r="J10" s="35"/>
    </row>
    <row r="11" ht="22.9" customHeight="1" spans="1:10">
      <c r="A11" s="22"/>
      <c r="B11" s="24"/>
      <c r="C11" s="24"/>
      <c r="D11" s="24"/>
      <c r="E11" s="24"/>
      <c r="F11" s="24"/>
      <c r="G11" s="31"/>
      <c r="H11" s="31"/>
      <c r="I11" s="31"/>
      <c r="J11" s="35"/>
    </row>
    <row r="12" ht="22.9" customHeight="1" spans="1:10">
      <c r="A12" s="22"/>
      <c r="B12" s="24"/>
      <c r="C12" s="24"/>
      <c r="D12" s="24"/>
      <c r="E12" s="24"/>
      <c r="F12" s="24"/>
      <c r="G12" s="31"/>
      <c r="H12" s="31"/>
      <c r="I12" s="31"/>
      <c r="J12" s="35"/>
    </row>
    <row r="13" ht="22.9" customHeight="1" spans="1:10">
      <c r="A13" s="22"/>
      <c r="B13" s="24"/>
      <c r="C13" s="24"/>
      <c r="D13" s="24"/>
      <c r="E13" s="24"/>
      <c r="F13" s="24"/>
      <c r="G13" s="31"/>
      <c r="H13" s="31"/>
      <c r="I13" s="31"/>
      <c r="J13" s="35"/>
    </row>
    <row r="14" ht="22.9" customHeight="1" spans="1:10">
      <c r="A14" s="22"/>
      <c r="B14" s="24"/>
      <c r="C14" s="24"/>
      <c r="D14" s="24"/>
      <c r="E14" s="24"/>
      <c r="F14" s="24"/>
      <c r="G14" s="31"/>
      <c r="H14" s="31"/>
      <c r="I14" s="31"/>
      <c r="J14" s="35"/>
    </row>
    <row r="15" ht="22.9" customHeight="1" spans="1:10">
      <c r="A15" s="22"/>
      <c r="B15" s="24"/>
      <c r="C15" s="24"/>
      <c r="D15" s="24"/>
      <c r="E15" s="24"/>
      <c r="F15" s="24"/>
      <c r="G15" s="31"/>
      <c r="H15" s="31"/>
      <c r="I15" s="31"/>
      <c r="J15" s="35"/>
    </row>
    <row r="16" ht="22.9" customHeight="1" spans="1:10">
      <c r="A16" s="22"/>
      <c r="B16" s="24"/>
      <c r="C16" s="24"/>
      <c r="D16" s="24"/>
      <c r="E16" s="24"/>
      <c r="F16" s="24"/>
      <c r="G16" s="31"/>
      <c r="H16" s="31"/>
      <c r="I16" s="31"/>
      <c r="J16" s="35"/>
    </row>
    <row r="17" ht="22.9" customHeight="1" spans="1:10">
      <c r="A17" s="22"/>
      <c r="B17" s="24"/>
      <c r="C17" s="24"/>
      <c r="D17" s="24"/>
      <c r="E17" s="24"/>
      <c r="F17" s="24" t="s">
        <v>102</v>
      </c>
      <c r="G17" s="31"/>
      <c r="H17" s="31"/>
      <c r="I17" s="31"/>
      <c r="J17" s="36"/>
    </row>
    <row r="18" ht="9.75" customHeight="1" spans="1:10">
      <c r="A18" s="25"/>
      <c r="B18" s="26"/>
      <c r="C18" s="26"/>
      <c r="D18" s="26"/>
      <c r="E18" s="26"/>
      <c r="F18" s="25"/>
      <c r="G18" s="25"/>
      <c r="H18" s="25"/>
      <c r="I18" s="25"/>
      <c r="J18" s="3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89583333333333" right="0.589583333333333" top="1.37708333333333" bottom="0.983333333333333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opLeftCell="A4" workbookViewId="0">
      <selection activeCell="P7" sqref="P7"/>
    </sheetView>
  </sheetViews>
  <sheetFormatPr defaultColWidth="9" defaultRowHeight="15"/>
  <cols>
    <col min="1" max="1" width="15.2833333333333" customWidth="1"/>
    <col min="2" max="2" width="9.14166666666667" customWidth="1"/>
    <col min="3" max="3" width="14.1083333333333" customWidth="1"/>
    <col min="4" max="4" width="17" customWidth="1"/>
    <col min="5" max="13" width="9.14166666666667" customWidth="1"/>
  </cols>
  <sheetData>
    <row r="1" ht="16.5" customHeight="1" spans="1:12">
      <c r="A1" s="7" t="s">
        <v>241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/>
      <c r="B2" s="8"/>
      <c r="C2" s="8"/>
      <c r="D2" s="8"/>
      <c r="E2" s="8"/>
      <c r="F2" s="8"/>
      <c r="G2" s="8"/>
      <c r="H2" s="8"/>
      <c r="I2" s="8"/>
      <c r="J2" s="14" t="s">
        <v>6</v>
      </c>
      <c r="K2" s="14"/>
      <c r="L2" s="14"/>
    </row>
    <row r="3" ht="48.75" customHeight="1" spans="1:12">
      <c r="A3" s="9" t="s">
        <v>242</v>
      </c>
      <c r="B3" s="9" t="s">
        <v>243</v>
      </c>
      <c r="C3" s="9" t="s">
        <v>10</v>
      </c>
      <c r="D3" s="9" t="s">
        <v>244</v>
      </c>
      <c r="E3" s="9" t="s">
        <v>245</v>
      </c>
      <c r="F3" s="9" t="s">
        <v>246</v>
      </c>
      <c r="G3" s="9" t="s">
        <v>247</v>
      </c>
      <c r="H3" s="9" t="s">
        <v>248</v>
      </c>
      <c r="I3" s="9" t="s">
        <v>249</v>
      </c>
      <c r="J3" s="9" t="s">
        <v>250</v>
      </c>
      <c r="K3" s="9" t="s">
        <v>251</v>
      </c>
      <c r="L3" s="9" t="s">
        <v>252</v>
      </c>
    </row>
    <row r="4" ht="48.75" customHeight="1" spans="1:12">
      <c r="A4" s="9" t="s">
        <v>0</v>
      </c>
      <c r="B4" s="9" t="s">
        <v>59</v>
      </c>
      <c r="C4" s="10">
        <f>C5+C7+C9</f>
        <v>4677076.66</v>
      </c>
      <c r="D4" s="9"/>
      <c r="E4" s="9"/>
      <c r="F4" s="9"/>
      <c r="G4" s="9"/>
      <c r="H4" s="9"/>
      <c r="I4" s="9"/>
      <c r="J4" s="9"/>
      <c r="K4" s="9"/>
      <c r="L4" s="9"/>
    </row>
    <row r="5" ht="90" customHeight="1" spans="1:12">
      <c r="A5" s="11"/>
      <c r="B5" s="11" t="s">
        <v>253</v>
      </c>
      <c r="C5" s="12">
        <v>3930784.66</v>
      </c>
      <c r="D5" s="11" t="s">
        <v>254</v>
      </c>
      <c r="E5" s="11" t="s">
        <v>255</v>
      </c>
      <c r="F5" s="11" t="s">
        <v>256</v>
      </c>
      <c r="G5" s="11" t="s">
        <v>257</v>
      </c>
      <c r="H5" s="13" t="s">
        <v>258</v>
      </c>
      <c r="I5" s="13" t="s">
        <v>259</v>
      </c>
      <c r="J5" s="13" t="s">
        <v>260</v>
      </c>
      <c r="K5" s="13" t="s">
        <v>261</v>
      </c>
      <c r="L5" s="13"/>
    </row>
    <row r="6" ht="90" customHeight="1" spans="1:12">
      <c r="A6" s="11"/>
      <c r="B6" s="11"/>
      <c r="C6" s="12"/>
      <c r="D6" s="11"/>
      <c r="E6" s="11" t="s">
        <v>262</v>
      </c>
      <c r="F6" s="11" t="s">
        <v>263</v>
      </c>
      <c r="G6" s="11" t="s">
        <v>264</v>
      </c>
      <c r="H6" s="13" t="s">
        <v>258</v>
      </c>
      <c r="I6" s="13" t="s">
        <v>259</v>
      </c>
      <c r="J6" s="13" t="s">
        <v>260</v>
      </c>
      <c r="K6" s="13" t="s">
        <v>265</v>
      </c>
      <c r="L6" s="13"/>
    </row>
    <row r="7" ht="70.5" customHeight="1" spans="1:12">
      <c r="A7" s="11"/>
      <c r="B7" s="11" t="s">
        <v>266</v>
      </c>
      <c r="C7" s="12">
        <v>507792</v>
      </c>
      <c r="D7" s="11" t="s">
        <v>267</v>
      </c>
      <c r="E7" s="11" t="s">
        <v>262</v>
      </c>
      <c r="F7" s="11" t="s">
        <v>263</v>
      </c>
      <c r="G7" s="11" t="s">
        <v>268</v>
      </c>
      <c r="H7" s="13" t="s">
        <v>258</v>
      </c>
      <c r="I7" s="13" t="s">
        <v>259</v>
      </c>
      <c r="J7" s="13" t="s">
        <v>260</v>
      </c>
      <c r="K7" s="13" t="s">
        <v>265</v>
      </c>
      <c r="L7" s="13"/>
    </row>
    <row r="8" ht="70.5" customHeight="1" spans="1:12">
      <c r="A8" s="11"/>
      <c r="B8" s="11"/>
      <c r="C8" s="12"/>
      <c r="D8" s="11"/>
      <c r="E8" s="11" t="s">
        <v>255</v>
      </c>
      <c r="F8" s="11" t="s">
        <v>256</v>
      </c>
      <c r="G8" s="11" t="s">
        <v>257</v>
      </c>
      <c r="H8" s="13" t="s">
        <v>258</v>
      </c>
      <c r="I8" s="13" t="s">
        <v>259</v>
      </c>
      <c r="J8" s="13" t="s">
        <v>260</v>
      </c>
      <c r="K8" s="13" t="s">
        <v>261</v>
      </c>
      <c r="L8" s="13"/>
    </row>
    <row r="9" ht="70.5" customHeight="1" spans="1:12">
      <c r="A9" s="11"/>
      <c r="B9" s="11" t="s">
        <v>269</v>
      </c>
      <c r="C9" s="12">
        <v>238500</v>
      </c>
      <c r="D9" s="11" t="s">
        <v>270</v>
      </c>
      <c r="E9" s="11" t="s">
        <v>262</v>
      </c>
      <c r="F9" s="11" t="s">
        <v>263</v>
      </c>
      <c r="G9" s="11" t="s">
        <v>271</v>
      </c>
      <c r="H9" s="13" t="s">
        <v>258</v>
      </c>
      <c r="I9" s="13" t="s">
        <v>259</v>
      </c>
      <c r="J9" s="13" t="s">
        <v>260</v>
      </c>
      <c r="K9" s="13" t="s">
        <v>265</v>
      </c>
      <c r="L9" s="13"/>
    </row>
    <row r="10" ht="70.5" customHeight="1" spans="1:12">
      <c r="A10" s="11"/>
      <c r="B10" s="11"/>
      <c r="C10" s="12"/>
      <c r="D10" s="11"/>
      <c r="E10" s="11" t="s">
        <v>255</v>
      </c>
      <c r="F10" s="11" t="s">
        <v>256</v>
      </c>
      <c r="G10" s="11" t="s">
        <v>257</v>
      </c>
      <c r="H10" s="13" t="s">
        <v>258</v>
      </c>
      <c r="I10" s="13" t="s">
        <v>259</v>
      </c>
      <c r="J10" s="13" t="s">
        <v>260</v>
      </c>
      <c r="K10" s="13" t="s">
        <v>261</v>
      </c>
      <c r="L10" s="13"/>
    </row>
  </sheetData>
  <mergeCells count="13">
    <mergeCell ref="A1:L1"/>
    <mergeCell ref="A2:D2"/>
    <mergeCell ref="J2:L2"/>
    <mergeCell ref="A5:A10"/>
    <mergeCell ref="B5:B6"/>
    <mergeCell ref="B7:B8"/>
    <mergeCell ref="B9:B10"/>
    <mergeCell ref="C5:C6"/>
    <mergeCell ref="C7:C8"/>
    <mergeCell ref="C9:C10"/>
    <mergeCell ref="D5:D6"/>
    <mergeCell ref="D7:D8"/>
    <mergeCell ref="D9:D10"/>
  </mergeCells>
  <printOptions horizontalCentered="1"/>
  <pageMargins left="0.700694444444445" right="0.700694444444445" top="0.751388888888889" bottom="0.751388888888889" header="0.298611111111111" footer="0.298611111111111"/>
  <pageSetup paperSize="9" scale="87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N13" sqref="N13"/>
    </sheetView>
  </sheetViews>
  <sheetFormatPr defaultColWidth="9" defaultRowHeight="15" outlineLevelCol="7"/>
  <cols>
    <col min="1" max="3" width="9.14166666666667"/>
    <col min="4" max="8" width="18.7166666666667" customWidth="1"/>
  </cols>
  <sheetData>
    <row r="1" ht="16.5" customHeight="1" spans="1:8">
      <c r="A1" s="1" t="s">
        <v>272</v>
      </c>
      <c r="B1" s="1"/>
      <c r="C1" s="1"/>
      <c r="D1" s="1"/>
      <c r="E1" s="1"/>
      <c r="F1" s="1"/>
      <c r="G1" s="1"/>
      <c r="H1" s="1"/>
    </row>
    <row r="2" ht="19.5" customHeight="1" spans="1:8">
      <c r="A2" s="2" t="s">
        <v>273</v>
      </c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3"/>
      <c r="F3" s="3"/>
      <c r="G3" s="3"/>
      <c r="H3" s="3"/>
    </row>
    <row r="4" ht="28.45" customHeight="1" spans="1:8">
      <c r="A4" s="4" t="s">
        <v>274</v>
      </c>
      <c r="B4" s="4"/>
      <c r="C4" s="4"/>
      <c r="D4" s="4" t="s">
        <v>0</v>
      </c>
      <c r="E4" s="4"/>
      <c r="F4" s="4"/>
      <c r="G4" s="4"/>
      <c r="H4" s="4"/>
    </row>
    <row r="5" ht="28.45" customHeight="1" spans="1:8">
      <c r="A5" s="4" t="s">
        <v>275</v>
      </c>
      <c r="B5" s="4" t="s">
        <v>276</v>
      </c>
      <c r="C5" s="4"/>
      <c r="D5" s="4" t="s">
        <v>277</v>
      </c>
      <c r="E5" s="4"/>
      <c r="F5" s="4"/>
      <c r="G5" s="4"/>
      <c r="H5" s="4"/>
    </row>
    <row r="6" ht="28.45" customHeight="1" spans="1:8">
      <c r="A6" s="4"/>
      <c r="B6" s="5" t="s">
        <v>278</v>
      </c>
      <c r="C6" s="5"/>
      <c r="D6" s="5" t="s">
        <v>279</v>
      </c>
      <c r="E6" s="5"/>
      <c r="F6" s="5"/>
      <c r="G6" s="5"/>
      <c r="H6" s="5"/>
    </row>
    <row r="7" ht="28.45" customHeight="1" spans="1:8">
      <c r="A7" s="4"/>
      <c r="B7" s="5" t="s">
        <v>280</v>
      </c>
      <c r="C7" s="5"/>
      <c r="D7" s="5" t="s">
        <v>281</v>
      </c>
      <c r="E7" s="5"/>
      <c r="F7" s="5"/>
      <c r="G7" s="5"/>
      <c r="H7" s="5"/>
    </row>
    <row r="8" ht="28.45" customHeight="1" spans="1:8">
      <c r="A8" s="4"/>
      <c r="B8" s="5" t="s">
        <v>282</v>
      </c>
      <c r="C8" s="5"/>
      <c r="D8" s="5" t="s">
        <v>283</v>
      </c>
      <c r="E8" s="5"/>
      <c r="F8" s="5"/>
      <c r="G8" s="5"/>
      <c r="H8" s="5"/>
    </row>
    <row r="9" ht="28.45" customHeight="1" spans="1:8">
      <c r="A9" s="4"/>
      <c r="B9" s="5" t="s">
        <v>284</v>
      </c>
      <c r="C9" s="5"/>
      <c r="D9" s="5" t="s">
        <v>3</v>
      </c>
      <c r="E9" s="5"/>
      <c r="F9" s="5"/>
      <c r="G9" s="5"/>
      <c r="H9" s="5"/>
    </row>
    <row r="10" ht="28.45" customHeight="1" spans="1:8">
      <c r="A10" s="4"/>
      <c r="B10" s="5" t="s">
        <v>285</v>
      </c>
      <c r="C10" s="5"/>
      <c r="D10" s="5" t="s">
        <v>286</v>
      </c>
      <c r="E10" s="5"/>
      <c r="F10" s="5"/>
      <c r="G10" s="5"/>
      <c r="H10" s="5"/>
    </row>
    <row r="11" ht="28.45" customHeight="1" spans="1:8">
      <c r="A11" s="4"/>
      <c r="B11" s="4" t="s">
        <v>287</v>
      </c>
      <c r="C11" s="4"/>
      <c r="D11" s="4"/>
      <c r="E11" s="4"/>
      <c r="F11" s="4" t="s">
        <v>288</v>
      </c>
      <c r="G11" s="4" t="s">
        <v>289</v>
      </c>
      <c r="H11" s="4" t="s">
        <v>290</v>
      </c>
    </row>
    <row r="12" ht="28.45" customHeight="1" spans="1:8">
      <c r="A12" s="4"/>
      <c r="B12" s="4"/>
      <c r="C12" s="4"/>
      <c r="D12" s="4"/>
      <c r="E12" s="4"/>
      <c r="F12" s="6">
        <v>45620003.08</v>
      </c>
      <c r="G12" s="6">
        <v>45620003.08</v>
      </c>
      <c r="H12" s="6">
        <v>0</v>
      </c>
    </row>
    <row r="13" ht="176.25" customHeight="1" spans="1:8">
      <c r="A13" s="4" t="s">
        <v>291</v>
      </c>
      <c r="B13" s="5" t="s">
        <v>292</v>
      </c>
      <c r="C13" s="5"/>
      <c r="D13" s="5"/>
      <c r="E13" s="5"/>
      <c r="F13" s="5"/>
      <c r="G13" s="5"/>
      <c r="H13" s="5"/>
    </row>
    <row r="14" ht="42" customHeight="1" spans="1:8">
      <c r="A14" s="4" t="s">
        <v>293</v>
      </c>
      <c r="B14" s="4" t="s">
        <v>245</v>
      </c>
      <c r="C14" s="4" t="s">
        <v>246</v>
      </c>
      <c r="D14" s="4"/>
      <c r="E14" s="4" t="s">
        <v>247</v>
      </c>
      <c r="F14" s="4"/>
      <c r="G14" s="4" t="s">
        <v>294</v>
      </c>
      <c r="H14" s="4"/>
    </row>
    <row r="15" ht="42" customHeight="1" spans="1:8">
      <c r="A15" s="4"/>
      <c r="B15" s="5" t="s">
        <v>262</v>
      </c>
      <c r="C15" s="5" t="s">
        <v>263</v>
      </c>
      <c r="D15" s="5"/>
      <c r="E15" s="5" t="s">
        <v>295</v>
      </c>
      <c r="F15" s="5"/>
      <c r="G15" s="4" t="s">
        <v>296</v>
      </c>
      <c r="H15" s="4"/>
    </row>
    <row r="16" ht="42" customHeight="1" spans="1:8">
      <c r="A16" s="4"/>
      <c r="B16" s="5"/>
      <c r="C16" s="5"/>
      <c r="D16" s="5"/>
      <c r="E16" s="5" t="s">
        <v>297</v>
      </c>
      <c r="F16" s="5"/>
      <c r="G16" s="4" t="s">
        <v>298</v>
      </c>
      <c r="H16" s="4"/>
    </row>
    <row r="17" ht="42" customHeight="1" spans="1:8">
      <c r="A17" s="4"/>
      <c r="B17" s="5"/>
      <c r="C17" s="5" t="s">
        <v>299</v>
      </c>
      <c r="D17" s="5"/>
      <c r="E17" s="5" t="s">
        <v>300</v>
      </c>
      <c r="F17" s="5"/>
      <c r="G17" s="4" t="s">
        <v>301</v>
      </c>
      <c r="H17" s="4"/>
    </row>
    <row r="18" ht="42" customHeight="1" spans="1:8">
      <c r="A18" s="4"/>
      <c r="B18" s="5"/>
      <c r="C18" s="5" t="s">
        <v>302</v>
      </c>
      <c r="D18" s="5"/>
      <c r="E18" s="5" t="s">
        <v>303</v>
      </c>
      <c r="F18" s="5"/>
      <c r="G18" s="4" t="s">
        <v>304</v>
      </c>
      <c r="H18" s="4"/>
    </row>
    <row r="19" ht="42" customHeight="1" spans="1:8">
      <c r="A19" s="4"/>
      <c r="B19" s="5" t="s">
        <v>255</v>
      </c>
      <c r="C19" s="5" t="s">
        <v>256</v>
      </c>
      <c r="D19" s="5"/>
      <c r="E19" s="5" t="s">
        <v>305</v>
      </c>
      <c r="F19" s="5"/>
      <c r="G19" s="4" t="s">
        <v>301</v>
      </c>
      <c r="H19" s="4"/>
    </row>
    <row r="20" ht="42" customHeight="1" spans="1:8">
      <c r="A20" s="4"/>
      <c r="B20" s="5" t="s">
        <v>306</v>
      </c>
      <c r="C20" s="5" t="s">
        <v>307</v>
      </c>
      <c r="D20" s="5"/>
      <c r="E20" s="5" t="s">
        <v>308</v>
      </c>
      <c r="F20" s="5"/>
      <c r="G20" s="4" t="s">
        <v>301</v>
      </c>
      <c r="H20" s="4"/>
    </row>
  </sheetData>
  <mergeCells count="42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5:A12"/>
    <mergeCell ref="A14:A20"/>
    <mergeCell ref="B15:B18"/>
    <mergeCell ref="B11:E12"/>
    <mergeCell ref="C15:D16"/>
  </mergeCells>
  <pageMargins left="0.700694444444445" right="0.700694444444445" top="0.751388888888889" bottom="0.751388888888889" header="0.298611111111111" footer="0.298611111111111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部门项目绩效目标申报表</vt:lpstr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revision>0</cp:revision>
  <dcterms:created xsi:type="dcterms:W3CDTF">2022-03-05T03:28:00Z</dcterms:created>
  <dcterms:modified xsi:type="dcterms:W3CDTF">2023-04-13T11:47:13Z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