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'1-1'!#REF!</definedName>
    <definedName name="DETAILRANGE" localSheetId="3">'1-2'!#REF!</definedName>
    <definedName name="DETAILRANGE" localSheetId="4">'2'!$A$40:$H$40</definedName>
    <definedName name="DETAILRANGE" localSheetId="5">'2-1'!#REF!</definedName>
    <definedName name="DETAILRANGE" localSheetId="6">'3'!#REF!</definedName>
    <definedName name="DETAILRANGE" localSheetId="7">'3-1'!#REF!</definedName>
    <definedName name="DETAILRANGE" localSheetId="8">'3-2'!$A$12:$F$12</definedName>
    <definedName name="DETAILRANGE" localSheetId="9">'3-3'!#REF!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'1-1'!$A$1:$T$16</definedName>
    <definedName name="_xlnm.Print_Area" localSheetId="3">'1-2'!$A$1:$J$16</definedName>
    <definedName name="_xlnm.Print_Area" localSheetId="4">'2'!$A$1:$H$39</definedName>
    <definedName name="_xlnm.Print_Area" localSheetId="5">'2-1'!$A$1:$AI$32</definedName>
    <definedName name="_xlnm.Print_Area" localSheetId="6">'3'!$A$1:$DH$23</definedName>
    <definedName name="_xlnm.Print_Area" localSheetId="7">'3-1'!$A$1:$G$32</definedName>
    <definedName name="_xlnm.Print_Area" localSheetId="8">'3-2'!$A$1:$F$12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<sst xmlns="http://schemas.openxmlformats.org/spreadsheetml/2006/main" count="1036" uniqueCount="381">
  <si>
    <t>黑水县发展和改革局</t>
  </si>
  <si>
    <t>2022年部门预算</t>
  </si>
  <si>
    <t>报送日期：  2022 年 1 月 17 日</t>
  </si>
  <si>
    <t>表1</t>
  </si>
  <si>
    <t>部门收支总表</t>
  </si>
  <si>
    <t>单位名称：黑水县发展和改革局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</si>
  <si>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</si>
  <si>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</si>
  <si>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</si>
  <si>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</si>
  <si>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</si>
  <si>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</si>
  <si>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</si>
  <si>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</si>
  <si>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</si>
  <si>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</si>
  <si>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</si>
  <si>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</si>
  <si>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</si>
  <si>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</si>
  <si>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</si>
  <si>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</si>
  <si>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</si>
  <si>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</si>
  <si>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</si>
  <si>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</si>
  <si>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</si>
  <si>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</si>
  <si>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</si>
  <si>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</si>
  <si>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</si>
  <si>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</si>
  <si>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</si>
  <si>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</si>
  <si>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</si>
  <si>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</si>
  <si>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</si>
  <si>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</si>
  <si>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</si>
  <si>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</si>
  <si>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</si>
  <si>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</si>
  <si>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</si>
  <si>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</si>
  <si>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</si>
  <si>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</si>
  <si>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</si>
  <si>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</si>
  <si>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</si>
  <si>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</si>
  <si>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</si>
  <si>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</si>
  <si>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</si>
  <si>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</si>
  <si>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</si>
  <si>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</si>
  <si>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</si>
  <si>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</si>
  <si>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</si>
  <si>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</si>
  <si>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</si>
  <si>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</si>
  <si>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</si>
  <si>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</si>
  <si>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</si>
  <si>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</si>
  <si>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</si>
  <si>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</si>
  <si>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</si>
  <si>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</si>
  <si>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</si>
  <si>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</si>
  <si>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</si>
  <si>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</si>
  <si>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</si>
  <si>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</si>
  <si>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</si>
  <si>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</si>
  <si>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</si>
  <si>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</si>
  <si>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</si>
  <si>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</si>
  <si>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</si>
  <si>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</si>
  <si>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</si>
  <si>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119</t>
  </si>
  <si>
    <t>201</t>
  </si>
  <si>
    <t>04</t>
  </si>
  <si>
    <t>01</t>
  </si>
  <si>
    <t xml:space="preserve">  119</t>
  </si>
  <si>
    <t xml:space="preserve">  行政运行</t>
  </si>
  <si>
    <t>50</t>
  </si>
  <si>
    <t xml:space="preserve">  事业运行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</si>
  <si>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</si>
  <si>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</si>
  <si>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</si>
  <si>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</si>
  <si>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</si>
  <si>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</si>
  <si>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</si>
  <si>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</si>
  <si>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</si>
  <si>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</si>
  <si>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</si>
  <si>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</si>
  <si>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</si>
  <si>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</si>
  <si>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</si>
  <si>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</si>
  <si>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</si>
  <si>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</si>
  <si>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</si>
  <si>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</si>
  <si>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</si>
  <si>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</si>
  <si>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</si>
  <si>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</si>
  <si>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</si>
  <si>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</si>
  <si>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</si>
  <si>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</si>
  <si>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</si>
  <si>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</si>
  <si>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</si>
  <si>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</si>
  <si>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</si>
  <si>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</si>
  <si>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</si>
  <si>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</si>
  <si>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</si>
  <si>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</si>
  <si>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</si>
  <si>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</si>
  <si>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</si>
  <si>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</si>
  <si>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</si>
  <si>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</si>
  <si>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</si>
  <si>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</si>
  <si>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</si>
  <si>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</si>
  <si>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</si>
  <si>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</si>
  <si>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</si>
  <si>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</si>
  <si>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</si>
  <si>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</si>
  <si>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</si>
  <si>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</si>
  <si>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</si>
  <si>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</si>
  <si>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</si>
  <si>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</si>
  <si>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</si>
  <si>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</si>
  <si>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</si>
  <si>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</si>
  <si>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</si>
  <si>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</si>
  <si>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</si>
  <si>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</si>
  <si>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</si>
  <si>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</si>
  <si>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</si>
  <si>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</si>
  <si>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</si>
  <si>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</si>
  <si>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301</t>
  </si>
  <si>
    <r>
      <rPr>
        <sz val="9"/>
        <color rgb="FF000000"/>
        <rFont val="Times New Roman"/>
        <charset val="134"/>
      </rPr>
      <t xml:space="preserve">  </t>
    </r>
    <r>
      <rPr>
        <sz val="9"/>
        <color rgb="FF000000"/>
        <rFont val="宋体"/>
        <charset val="134"/>
      </rPr>
      <t>工资福利支出</t>
    </r>
  </si>
  <si>
    <t> 30101</t>
  </si>
  <si>
    <t> 基本工资</t>
  </si>
  <si>
    <t> 30102</t>
  </si>
  <si>
    <t> 津贴补贴</t>
  </si>
  <si>
    <t> 30103</t>
  </si>
  <si>
    <t> 奖金</t>
  </si>
  <si>
    <t> 30107</t>
  </si>
  <si>
    <t>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</si>
  <si>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</si>
  <si>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</si>
  <si>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</si>
  <si>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</si>
  <si>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</si>
  <si>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</si>
  <si>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</si>
  <si>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</si>
  <si>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</si>
  <si>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</si>
  <si>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</si>
  <si>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</si>
  <si>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</si>
  <si>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</si>
  <si>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</si>
  <si>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办公费</t>
  </si>
  <si>
    <t> 30206</t>
  </si>
  <si>
    <t> 电费</t>
  </si>
  <si>
    <t> 30207</t>
  </si>
  <si>
    <t> 邮电费</t>
  </si>
  <si>
    <t> 30211</t>
  </si>
  <si>
    <t> 差旅费</t>
  </si>
  <si>
    <t> 30213</t>
  </si>
  <si>
    <t>维修（护）费</t>
  </si>
  <si>
    <t> 30216</t>
  </si>
  <si>
    <t> 培训费</t>
  </si>
  <si>
    <t> 30217</t>
  </si>
  <si>
    <t> 公务接待费</t>
  </si>
  <si>
    <t> 30231</t>
  </si>
  <si>
    <t> 公务用车运行维护费</t>
  </si>
  <si>
    <t>30239</t>
  </si>
  <si>
    <t>其他交通费用</t>
  </si>
  <si>
    <t>303</t>
  </si>
  <si>
    <t>对个人和家庭的补助</t>
  </si>
  <si>
    <t>30305</t>
  </si>
  <si>
    <t>生活补助</t>
  </si>
  <si>
    <t>30307</t>
  </si>
  <si>
    <t>医疗费补助</t>
  </si>
  <si>
    <t>30309</t>
  </si>
  <si>
    <t>奖励金</t>
  </si>
  <si>
    <t>表3</t>
  </si>
  <si>
    <t>一般公共预算支出表</t>
  </si>
  <si>
    <t>工资福利支出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</si>
  <si>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</si>
  <si>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</si>
  <si>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</si>
  <si>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</si>
  <si>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</si>
  <si>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</si>
  <si>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</si>
  <si>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</si>
  <si>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</si>
  <si>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</si>
  <si>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</si>
  <si>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</si>
  <si>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</si>
  <si>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</si>
  <si>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</si>
  <si>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</si>
  <si>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</si>
  <si>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</si>
  <si>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</si>
  <si>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</si>
  <si>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</si>
  <si>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</si>
  <si>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</si>
  <si>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</si>
  <si>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</si>
  <si>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</si>
  <si>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</si>
  <si>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</si>
  <si>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</si>
  <si>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</si>
  <si>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</si>
  <si>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</si>
  <si>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</si>
  <si>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</si>
  <si>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</si>
  <si>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</si>
  <si>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</si>
  <si>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</si>
  <si>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</si>
  <si>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</si>
  <si>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</si>
  <si>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税金及附加费用</t>
  </si>
  <si>
    <t>其他商品和服务支出</t>
  </si>
  <si>
    <t>离休费</t>
  </si>
  <si>
    <t>退休费</t>
  </si>
  <si>
    <t>退职(役费</t>
  </si>
  <si>
    <t>抚恤金</t>
  </si>
  <si>
    <t>救济费</t>
  </si>
  <si>
    <t>助学金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</si>
  <si>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</si>
  <si>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</si>
  <si>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</si>
  <si>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</si>
  <si>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</si>
  <si>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</si>
  <si>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</si>
  <si>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</si>
  <si>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</si>
  <si>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</si>
  <si>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</si>
  <si>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</si>
  <si>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</si>
  <si>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</si>
  <si>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</si>
  <si>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</si>
  <si>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</si>
  <si>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</si>
  <si>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</si>
  <si>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</si>
  <si>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</si>
  <si>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</si>
  <si>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</si>
  <si>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</si>
  <si>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</si>
  <si>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</si>
  <si>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</si>
  <si>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</si>
  <si>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</si>
  <si>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</si>
  <si>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</si>
  <si>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</si>
  <si>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</si>
  <si>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</si>
  <si>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一般公共服务支出</t>
  </si>
  <si>
    <t xml:space="preserve">  发展与改革事务</t>
  </si>
  <si>
    <t xml:space="preserve">    行政运行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</si>
  <si>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</si>
  <si>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</si>
  <si>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</si>
  <si>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</si>
  <si>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</si>
  <si>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</si>
  <si>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</si>
  <si>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</si>
  <si>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</si>
  <si>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</si>
  <si>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</si>
  <si>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</si>
  <si>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</si>
  <si>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</si>
  <si>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</si>
  <si>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</si>
  <si>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</si>
  <si>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</si>
  <si>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</si>
  <si>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表3-2</t>
  </si>
  <si>
    <t>一般公共预算项目支出预算表</t>
  </si>
  <si>
    <t>单位名称（项目）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</si>
  <si>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</si>
  <si>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</si>
  <si>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</si>
  <si>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</si>
  <si>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</si>
  <si>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</si>
  <si>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</si>
  <si>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</si>
  <si>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</si>
  <si>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</si>
  <si>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</si>
  <si>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</si>
  <si>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</si>
  <si>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</si>
  <si>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</si>
  <si>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</si>
  <si>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</si>
  <si>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</si>
  <si>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</si>
  <si>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</si>
  <si>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</si>
  <si>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</si>
  <si>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</si>
  <si>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</si>
  <si>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</si>
  <si>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</si>
  <si>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</si>
  <si>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</si>
  <si>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</si>
  <si>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</si>
  <si>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</si>
  <si>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</si>
  <si>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</si>
  <si>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</si>
  <si>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</si>
  <si>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</si>
  <si>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</si>
  <si>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</si>
  <si>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</si>
  <si>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</si>
  <si>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</si>
  <si>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</si>
  <si>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</si>
  <si>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</si>
  <si>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</si>
  <si>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</si>
  <si>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</si>
  <si>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</si>
  <si>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</si>
  <si>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</si>
  <si>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</si>
  <si>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</si>
  <si>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定额公用经费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</si>
</sst>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#.00"/>
    <numFmt numFmtId="177" formatCode="&quot;\&quot;#,##0.00_);\(&quot;\&quot;#,##0.00\)"/>
    <numFmt numFmtId="178" formatCode="#,##0.0000"/>
  </numFmts>
  <fonts count="49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9"/>
      <color rgb="FF00000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29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6" borderId="51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17" borderId="52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53" applyNumberFormat="0" applyFill="0" applyAlignment="0" applyProtection="0">
      <alignment vertical="center"/>
    </xf>
    <xf numFmtId="0" fontId="42" fillId="0" borderId="53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8" fillId="0" borderId="5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5" fillId="26" borderId="56" applyNumberFormat="0" applyAlignment="0" applyProtection="0">
      <alignment vertical="center"/>
    </xf>
    <xf numFmtId="0" fontId="46" fillId="26" borderId="51" applyNumberFormat="0" applyAlignment="0" applyProtection="0">
      <alignment vertical="center"/>
    </xf>
    <xf numFmtId="0" fontId="31" fillId="5" borderId="50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4" fillId="0" borderId="55" applyNumberFormat="0" applyFill="0" applyAlignment="0" applyProtection="0">
      <alignment vertical="center"/>
    </xf>
    <xf numFmtId="0" fontId="47" fillId="0" borderId="5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2" fillId="0" borderId="0"/>
  </cellStyleXfs>
  <cellXfs count="276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6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1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49" fontId="6" fillId="0" borderId="20" xfId="0" applyNumberFormat="1" applyFont="1" applyFill="1" applyBorder="1" applyAlignment="1" applyProtection="1">
      <alignment vertical="center" wrapText="1"/>
    </xf>
    <xf numFmtId="3" fontId="6" fillId="0" borderId="21" xfId="0" applyNumberFormat="1" applyFont="1" applyBorder="1" applyAlignment="1" applyProtection="1">
      <alignment vertical="center" wrapText="1"/>
    </xf>
    <xf numFmtId="3" fontId="6" fillId="0" borderId="13" xfId="0" applyNumberFormat="1" applyFont="1" applyBorder="1" applyAlignment="1" applyProtection="1">
      <alignment vertical="center" wrapText="1"/>
    </xf>
    <xf numFmtId="3" fontId="6" fillId="0" borderId="22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2" fillId="3" borderId="0" xfId="0" applyNumberFormat="1" applyFont="1" applyFill="1"/>
    <xf numFmtId="0" fontId="6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/>
    <xf numFmtId="0" fontId="6" fillId="0" borderId="20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1" fontId="6" fillId="0" borderId="23" xfId="0" applyNumberFormat="1" applyFont="1" applyFill="1" applyBorder="1" applyAlignment="1" applyProtection="1">
      <alignment horizontal="center" vertical="center" wrapText="1"/>
    </xf>
    <xf numFmtId="1" fontId="6" fillId="0" borderId="19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3" fontId="6" fillId="0" borderId="21" xfId="0" applyNumberFormat="1" applyFont="1" applyFill="1" applyBorder="1" applyAlignment="1" applyProtection="1">
      <alignment vertical="center" wrapText="1"/>
    </xf>
    <xf numFmtId="3" fontId="6" fillId="0" borderId="13" xfId="0" applyNumberFormat="1" applyFont="1" applyFill="1" applyBorder="1" applyAlignment="1" applyProtection="1">
      <alignment vertical="center" wrapText="1"/>
    </xf>
    <xf numFmtId="3" fontId="6" fillId="0" borderId="22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centerContinuous" vertical="center"/>
    </xf>
    <xf numFmtId="0" fontId="16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/>
    <xf numFmtId="1" fontId="6" fillId="0" borderId="0" xfId="0" applyNumberFormat="1" applyFont="1" applyFill="1" applyAlignment="1">
      <alignment vertical="center"/>
    </xf>
    <xf numFmtId="43" fontId="13" fillId="0" borderId="5" xfId="0" applyNumberFormat="1" applyFont="1" applyFill="1" applyBorder="1"/>
    <xf numFmtId="43" fontId="13" fillId="0" borderId="5" xfId="0" applyNumberFormat="1" applyFont="1" applyFill="1" applyBorder="1" applyAlignment="1">
      <alignment horizontal="centerContinuous"/>
    </xf>
    <xf numFmtId="0" fontId="15" fillId="0" borderId="0" xfId="0" applyNumberFormat="1" applyFont="1" applyFill="1" applyBorder="1"/>
    <xf numFmtId="0" fontId="6" fillId="0" borderId="16" xfId="0" applyNumberFormat="1" applyFont="1" applyFill="1" applyBorder="1" applyAlignment="1" applyProtection="1">
      <alignment horizontal="left"/>
    </xf>
    <xf numFmtId="1" fontId="6" fillId="0" borderId="25" xfId="0" applyNumberFormat="1" applyFont="1" applyFill="1" applyBorder="1" applyAlignment="1" applyProtection="1">
      <alignment horizontal="center" vertical="center" wrapText="1"/>
    </xf>
    <xf numFmtId="1" fontId="6" fillId="0" borderId="20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49" fontId="6" fillId="0" borderId="17" xfId="0" applyNumberFormat="1" applyFont="1" applyFill="1" applyBorder="1" applyAlignment="1" applyProtection="1">
      <alignment vertical="center" wrapText="1"/>
    </xf>
    <xf numFmtId="3" fontId="6" fillId="0" borderId="26" xfId="0" applyNumberFormat="1" applyFont="1" applyFill="1" applyBorder="1" applyAlignment="1" applyProtection="1">
      <alignment vertical="center" wrapText="1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29" xfId="0" applyNumberFormat="1" applyFont="1" applyFill="1" applyBorder="1" applyAlignment="1" applyProtection="1">
      <alignment horizontal="center" vertical="center" wrapText="1"/>
    </xf>
    <xf numFmtId="1" fontId="6" fillId="0" borderId="6" xfId="0" applyNumberFormat="1" applyFont="1" applyFill="1" applyBorder="1" applyAlignment="1" applyProtection="1">
      <alignment horizontal="center" vertical="center"/>
    </xf>
    <xf numFmtId="43" fontId="0" fillId="0" borderId="5" xfId="0" applyNumberFormat="1" applyFont="1" applyFill="1" applyBorder="1"/>
    <xf numFmtId="49" fontId="0" fillId="3" borderId="5" xfId="0" applyNumberFormat="1" applyFont="1" applyFill="1" applyBorder="1"/>
    <xf numFmtId="49" fontId="0" fillId="0" borderId="5" xfId="0" applyNumberFormat="1" applyFont="1" applyFill="1" applyBorder="1"/>
    <xf numFmtId="49" fontId="17" fillId="0" borderId="5" xfId="0" applyNumberFormat="1" applyFont="1" applyFill="1" applyBorder="1"/>
    <xf numFmtId="43" fontId="14" fillId="0" borderId="5" xfId="0" applyNumberFormat="1" applyFont="1" applyFill="1" applyBorder="1"/>
    <xf numFmtId="49" fontId="0" fillId="3" borderId="5" xfId="0" applyNumberFormat="1" applyFont="1" applyFill="1" applyBorder="1" applyAlignment="1">
      <alignment horizontal="left"/>
    </xf>
    <xf numFmtId="49" fontId="18" fillId="0" borderId="5" xfId="0" applyNumberFormat="1" applyFont="1" applyFill="1" applyBorder="1"/>
    <xf numFmtId="49" fontId="0" fillId="0" borderId="5" xfId="0" applyNumberFormat="1" applyFont="1" applyFill="1" applyBorder="1" applyAlignment="1"/>
    <xf numFmtId="49" fontId="19" fillId="0" borderId="5" xfId="0" applyNumberFormat="1" applyFont="1" applyFill="1" applyBorder="1"/>
    <xf numFmtId="43" fontId="0" fillId="3" borderId="5" xfId="0" applyNumberFormat="1" applyFont="1" applyFill="1" applyBorder="1"/>
    <xf numFmtId="49" fontId="0" fillId="3" borderId="4" xfId="0" applyNumberFormat="1" applyFont="1" applyFill="1" applyBorder="1"/>
    <xf numFmtId="49" fontId="0" fillId="3" borderId="4" xfId="0" applyNumberFormat="1" applyFont="1" applyFill="1" applyBorder="1" applyAlignment="1">
      <alignment horizontal="left"/>
    </xf>
    <xf numFmtId="49" fontId="18" fillId="3" borderId="5" xfId="0" applyNumberFormat="1" applyFont="1" applyFill="1" applyBorder="1"/>
    <xf numFmtId="49" fontId="0" fillId="3" borderId="4" xfId="0" applyNumberFormat="1" applyFont="1" applyFill="1" applyBorder="1" applyAlignment="1">
      <alignment horizontal="center"/>
    </xf>
    <xf numFmtId="49" fontId="0" fillId="3" borderId="5" xfId="0" applyNumberFormat="1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vertical="center"/>
    </xf>
    <xf numFmtId="1" fontId="0" fillId="0" borderId="5" xfId="0" applyNumberFormat="1" applyFont="1" applyFill="1" applyBorder="1"/>
    <xf numFmtId="0" fontId="6" fillId="3" borderId="0" xfId="0" applyNumberFormat="1" applyFont="1" applyFill="1" applyAlignment="1"/>
    <xf numFmtId="0" fontId="6" fillId="0" borderId="26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0" fontId="6" fillId="3" borderId="26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30" xfId="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43" fontId="6" fillId="0" borderId="30" xfId="0" applyNumberFormat="1" applyFont="1" applyBorder="1" applyAlignment="1" applyProtection="1">
      <alignment vertical="center" wrapText="1"/>
    </xf>
    <xf numFmtId="43" fontId="6" fillId="0" borderId="5" xfId="0" applyNumberFormat="1" applyFont="1" applyBorder="1" applyAlignment="1" applyProtection="1">
      <alignment vertical="center" wrapText="1"/>
    </xf>
    <xf numFmtId="0" fontId="20" fillId="3" borderId="0" xfId="0" applyNumberFormat="1" applyFont="1" applyFill="1" applyBorder="1"/>
    <xf numFmtId="0" fontId="20" fillId="3" borderId="0" xfId="0" applyNumberFormat="1" applyFont="1" applyFill="1"/>
    <xf numFmtId="43" fontId="21" fillId="0" borderId="5" xfId="0" applyNumberFormat="1" applyFont="1" applyFill="1" applyBorder="1" applyAlignment="1">
      <alignment horizontal="center" vertical="center"/>
    </xf>
    <xf numFmtId="43" fontId="21" fillId="3" borderId="5" xfId="0" applyNumberFormat="1" applyFont="1" applyFill="1" applyBorder="1" applyAlignment="1">
      <alignment horizontal="center" vertical="center"/>
    </xf>
    <xf numFmtId="43" fontId="20" fillId="3" borderId="5" xfId="0" applyNumberFormat="1" applyFont="1" applyFill="1" applyBorder="1"/>
    <xf numFmtId="43" fontId="6" fillId="0" borderId="5" xfId="0" applyNumberFormat="1" applyFont="1" applyFill="1" applyBorder="1" applyAlignment="1" applyProtection="1"/>
    <xf numFmtId="43" fontId="20" fillId="0" borderId="5" xfId="0" applyNumberFormat="1" applyFont="1" applyFill="1" applyBorder="1"/>
    <xf numFmtId="0" fontId="0" fillId="3" borderId="26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0" fillId="3" borderId="5" xfId="0" applyNumberFormat="1" applyFont="1" applyFill="1" applyBorder="1"/>
    <xf numFmtId="0" fontId="0" fillId="0" borderId="5" xfId="0" applyNumberFormat="1" applyFont="1" applyFill="1" applyBorder="1"/>
    <xf numFmtId="0" fontId="6" fillId="3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43" fontId="0" fillId="3" borderId="4" xfId="0" applyNumberFormat="1" applyFont="1" applyFill="1" applyBorder="1"/>
    <xf numFmtId="0" fontId="0" fillId="3" borderId="4" xfId="0" applyNumberFormat="1" applyFont="1" applyFill="1" applyBorder="1"/>
    <xf numFmtId="0" fontId="20" fillId="3" borderId="5" xfId="0" applyNumberFormat="1" applyFont="1" applyFill="1" applyBorder="1"/>
    <xf numFmtId="0" fontId="0" fillId="0" borderId="4" xfId="0" applyNumberFormat="1" applyFont="1" applyFill="1" applyBorder="1"/>
    <xf numFmtId="0" fontId="20" fillId="0" borderId="5" xfId="0" applyNumberFormat="1" applyFont="1" applyFill="1" applyBorder="1"/>
    <xf numFmtId="1" fontId="0" fillId="0" borderId="0" xfId="0" applyNumberFormat="1" applyFill="1" applyBorder="1" applyAlignment="1"/>
    <xf numFmtId="0" fontId="20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 applyProtection="1">
      <alignment horizontal="center" vertical="center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>
      <alignment vertical="center"/>
    </xf>
    <xf numFmtId="43" fontId="9" fillId="0" borderId="30" xfId="0" applyNumberFormat="1" applyFont="1" applyBorder="1" applyAlignment="1" applyProtection="1">
      <alignment vertical="center" wrapText="1"/>
    </xf>
    <xf numFmtId="0" fontId="6" fillId="0" borderId="25" xfId="0" applyNumberFormat="1" applyFont="1" applyFill="1" applyBorder="1" applyAlignment="1">
      <alignment vertical="center"/>
    </xf>
    <xf numFmtId="3" fontId="9" fillId="0" borderId="30" xfId="0" applyNumberFormat="1" applyFont="1" applyBorder="1" applyAlignment="1" applyProtection="1">
      <alignment vertical="center" wrapText="1"/>
    </xf>
    <xf numFmtId="4" fontId="9" fillId="0" borderId="26" xfId="0" applyNumberFormat="1" applyFont="1" applyBorder="1" applyAlignment="1" applyProtection="1">
      <alignment vertical="center" wrapText="1"/>
    </xf>
    <xf numFmtId="176" fontId="9" fillId="0" borderId="29" xfId="0" applyNumberFormat="1" applyFont="1" applyBorder="1" applyAlignment="1" applyProtection="1">
      <alignment vertical="center" wrapText="1"/>
    </xf>
    <xf numFmtId="3" fontId="9" fillId="0" borderId="31" xfId="0" applyNumberFormat="1" applyFont="1" applyBorder="1" applyAlignment="1" applyProtection="1">
      <alignment vertical="center" wrapText="1"/>
    </xf>
    <xf numFmtId="3" fontId="9" fillId="0" borderId="32" xfId="0" applyNumberFormat="1" applyFont="1" applyBorder="1" applyAlignment="1" applyProtection="1">
      <alignment vertical="center" wrapText="1"/>
    </xf>
    <xf numFmtId="3" fontId="9" fillId="0" borderId="33" xfId="0" applyNumberFormat="1" applyFont="1" applyBorder="1" applyAlignment="1" applyProtection="1">
      <alignment vertical="center" wrapText="1"/>
    </xf>
    <xf numFmtId="1" fontId="9" fillId="0" borderId="20" xfId="0" applyNumberFormat="1" applyFont="1" applyFill="1" applyBorder="1" applyAlignment="1">
      <alignment vertical="center"/>
    </xf>
    <xf numFmtId="3" fontId="9" fillId="0" borderId="34" xfId="0" applyNumberFormat="1" applyFont="1" applyBorder="1" applyAlignment="1" applyProtection="1">
      <alignment vertical="center" wrapText="1"/>
    </xf>
    <xf numFmtId="3" fontId="9" fillId="0" borderId="26" xfId="0" applyNumberFormat="1" applyFont="1" applyBorder="1" applyAlignment="1">
      <alignment vertical="center" wrapText="1"/>
    </xf>
    <xf numFmtId="3" fontId="9" fillId="0" borderId="32" xfId="0" applyNumberFormat="1" applyFont="1" applyFill="1" applyBorder="1" applyAlignment="1" applyProtection="1">
      <alignment vertical="center" wrapText="1"/>
    </xf>
    <xf numFmtId="3" fontId="9" fillId="0" borderId="26" xfId="0" applyNumberFormat="1" applyFont="1" applyFill="1" applyBorder="1" applyAlignment="1">
      <alignment vertical="center" wrapText="1"/>
    </xf>
    <xf numFmtId="3" fontId="9" fillId="0" borderId="31" xfId="0" applyNumberFormat="1" applyFont="1" applyFill="1" applyBorder="1" applyAlignment="1" applyProtection="1">
      <alignment vertical="center" wrapText="1"/>
    </xf>
    <xf numFmtId="176" fontId="9" fillId="0" borderId="29" xfId="0" applyNumberFormat="1" applyFont="1" applyFill="1" applyBorder="1" applyAlignment="1" applyProtection="1">
      <alignment vertical="center" wrapText="1"/>
    </xf>
    <xf numFmtId="3" fontId="9" fillId="0" borderId="35" xfId="0" applyNumberFormat="1" applyFont="1" applyFill="1" applyBorder="1" applyAlignment="1" applyProtection="1">
      <alignment vertical="center" wrapText="1"/>
    </xf>
    <xf numFmtId="176" fontId="9" fillId="0" borderId="36" xfId="0" applyNumberFormat="1" applyFont="1" applyFill="1" applyBorder="1" applyAlignment="1" applyProtection="1">
      <alignment vertical="center" wrapText="1"/>
    </xf>
    <xf numFmtId="0" fontId="9" fillId="0" borderId="20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vertical="center" wrapText="1"/>
    </xf>
    <xf numFmtId="0" fontId="9" fillId="0" borderId="25" xfId="0" applyNumberFormat="1" applyFont="1" applyFill="1" applyBorder="1" applyAlignment="1">
      <alignment horizontal="center" vertical="center"/>
    </xf>
    <xf numFmtId="3" fontId="9" fillId="0" borderId="33" xfId="0" applyNumberFormat="1" applyFont="1" applyFill="1" applyBorder="1" applyAlignment="1">
      <alignment vertical="center" wrapText="1"/>
    </xf>
    <xf numFmtId="176" fontId="9" fillId="0" borderId="24" xfId="0" applyNumberFormat="1" applyFont="1" applyFill="1" applyBorder="1" applyAlignment="1">
      <alignment vertical="center" wrapText="1"/>
    </xf>
    <xf numFmtId="176" fontId="9" fillId="0" borderId="37" xfId="0" applyNumberFormat="1" applyFont="1" applyFill="1" applyBorder="1" applyAlignment="1">
      <alignment vertical="center" wrapText="1"/>
    </xf>
    <xf numFmtId="0" fontId="9" fillId="0" borderId="25" xfId="0" applyNumberFormat="1" applyFont="1" applyFill="1" applyBorder="1" applyAlignment="1">
      <alignment vertical="center"/>
    </xf>
    <xf numFmtId="176" fontId="9" fillId="0" borderId="25" xfId="0" applyNumberFormat="1" applyFont="1" applyFill="1" applyBorder="1" applyAlignment="1" applyProtection="1">
      <alignment vertical="center" wrapText="1"/>
    </xf>
    <xf numFmtId="176" fontId="9" fillId="0" borderId="38" xfId="0" applyNumberFormat="1" applyFont="1" applyFill="1" applyBorder="1" applyAlignment="1" applyProtection="1">
      <alignment vertical="center" wrapText="1"/>
    </xf>
    <xf numFmtId="3" fontId="9" fillId="0" borderId="32" xfId="0" applyNumberFormat="1" applyFont="1" applyFill="1" applyBorder="1" applyAlignment="1">
      <alignment horizontal="right" vertical="center" wrapText="1"/>
    </xf>
    <xf numFmtId="3" fontId="9" fillId="0" borderId="34" xfId="0" applyNumberFormat="1" applyFont="1" applyFill="1" applyBorder="1" applyAlignment="1">
      <alignment vertical="center" wrapText="1"/>
    </xf>
    <xf numFmtId="176" fontId="9" fillId="0" borderId="23" xfId="0" applyNumberFormat="1" applyFont="1" applyFill="1" applyBorder="1" applyAlignment="1">
      <alignment vertical="center" wrapText="1"/>
    </xf>
    <xf numFmtId="176" fontId="9" fillId="0" borderId="39" xfId="0" applyNumberFormat="1" applyFont="1" applyFill="1" applyBorder="1" applyAlignment="1">
      <alignment vertical="center" wrapText="1"/>
    </xf>
    <xf numFmtId="4" fontId="9" fillId="0" borderId="35" xfId="0" applyNumberFormat="1" applyFont="1" applyFill="1" applyBorder="1" applyAlignment="1">
      <alignment horizontal="right" vertical="center" wrapText="1"/>
    </xf>
    <xf numFmtId="3" fontId="9" fillId="0" borderId="35" xfId="0" applyNumberFormat="1" applyFont="1" applyFill="1" applyBorder="1" applyAlignment="1">
      <alignment vertical="center" wrapText="1"/>
    </xf>
    <xf numFmtId="176" fontId="9" fillId="0" borderId="40" xfId="0" applyNumberFormat="1" applyFont="1" applyFill="1" applyBorder="1" applyAlignment="1">
      <alignment vertical="center" wrapText="1"/>
    </xf>
    <xf numFmtId="176" fontId="9" fillId="0" borderId="41" xfId="0" applyNumberFormat="1" applyFont="1" applyFill="1" applyBorder="1" applyAlignment="1">
      <alignment vertical="center" wrapText="1"/>
    </xf>
    <xf numFmtId="0" fontId="22" fillId="0" borderId="0" xfId="0" applyNumberFormat="1" applyFont="1" applyFill="1" applyAlignment="1">
      <alignment horizontal="center"/>
    </xf>
    <xf numFmtId="0" fontId="23" fillId="0" borderId="0" xfId="0" applyNumberFormat="1" applyFont="1" applyFill="1"/>
    <xf numFmtId="0" fontId="20" fillId="0" borderId="0" xfId="0" applyNumberFormat="1" applyFont="1" applyFill="1" applyAlignment="1">
      <alignment horizontal="center"/>
    </xf>
    <xf numFmtId="1" fontId="22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0" borderId="27" xfId="0" applyNumberFormat="1" applyFont="1" applyFill="1" applyBorder="1" applyAlignment="1">
      <alignment horizontal="center" vertical="center"/>
    </xf>
    <xf numFmtId="0" fontId="9" fillId="0" borderId="28" xfId="0" applyNumberFormat="1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>
      <alignment horizontal="center" vertical="center"/>
    </xf>
    <xf numFmtId="0" fontId="9" fillId="3" borderId="25" xfId="0" applyNumberFormat="1" applyFont="1" applyFill="1" applyBorder="1" applyAlignment="1" applyProtection="1">
      <alignment horizontal="center" vertical="center"/>
    </xf>
    <xf numFmtId="0" fontId="9" fillId="3" borderId="20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3" borderId="19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4" fontId="6" fillId="0" borderId="43" xfId="0" applyNumberFormat="1" applyFont="1" applyFill="1" applyBorder="1" applyAlignment="1" applyProtection="1">
      <alignment vertical="center" wrapText="1"/>
    </xf>
    <xf numFmtId="49" fontId="9" fillId="0" borderId="20" xfId="0" applyNumberFormat="1" applyFont="1" applyFill="1" applyBorder="1" applyAlignment="1" applyProtection="1">
      <alignment vertical="center" wrapText="1"/>
    </xf>
    <xf numFmtId="49" fontId="9" fillId="0" borderId="17" xfId="0" applyNumberFormat="1" applyFont="1" applyFill="1" applyBorder="1" applyAlignment="1" applyProtection="1">
      <alignment vertical="center" wrapText="1"/>
    </xf>
    <xf numFmtId="0" fontId="13" fillId="0" borderId="5" xfId="0" applyNumberFormat="1" applyFont="1" applyFill="1" applyBorder="1"/>
    <xf numFmtId="0" fontId="13" fillId="3" borderId="5" xfId="0" applyNumberFormat="1" applyFont="1" applyFill="1" applyBorder="1"/>
    <xf numFmtId="0" fontId="13" fillId="3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/>
    <xf numFmtId="0" fontId="16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/>
    <xf numFmtId="0" fontId="9" fillId="3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/>
    <xf numFmtId="0" fontId="6" fillId="0" borderId="44" xfId="0" applyNumberFormat="1" applyFont="1" applyFill="1" applyBorder="1" applyAlignment="1" applyProtection="1">
      <alignment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 applyProtection="1">
      <alignment horizontal="center" vertical="center" wrapText="1"/>
    </xf>
    <xf numFmtId="4" fontId="6" fillId="0" borderId="12" xfId="0" applyNumberFormat="1" applyFont="1" applyFill="1" applyBorder="1" applyAlignment="1" applyProtection="1">
      <alignment vertical="center" wrapText="1"/>
    </xf>
    <xf numFmtId="0" fontId="18" fillId="3" borderId="0" xfId="0" applyNumberFormat="1" applyFont="1" applyFill="1" applyBorder="1"/>
    <xf numFmtId="0" fontId="6" fillId="3" borderId="20" xfId="0" applyNumberFormat="1" applyFont="1" applyFill="1" applyBorder="1" applyAlignment="1" applyProtection="1">
      <alignment horizontal="center" vertical="center" wrapText="1"/>
    </xf>
    <xf numFmtId="1" fontId="0" fillId="0" borderId="12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 vertical="center"/>
    </xf>
    <xf numFmtId="177" fontId="6" fillId="0" borderId="15" xfId="0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177" fontId="6" fillId="0" borderId="46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0" borderId="47" xfId="0" applyNumberFormat="1" applyFont="1" applyFill="1" applyBorder="1" applyAlignment="1" applyProtection="1">
      <alignment horizontal="center" vertical="center" wrapText="1"/>
    </xf>
    <xf numFmtId="0" fontId="6" fillId="0" borderId="48" xfId="0" applyNumberFormat="1" applyFont="1" applyFill="1" applyBorder="1" applyAlignment="1" applyProtection="1">
      <alignment horizontal="center" vertical="center" wrapText="1"/>
    </xf>
    <xf numFmtId="177" fontId="6" fillId="0" borderId="29" xfId="0" applyNumberFormat="1" applyFont="1" applyFill="1" applyBorder="1" applyAlignment="1" applyProtection="1">
      <alignment horizontal="center" vertical="center" wrapText="1"/>
    </xf>
    <xf numFmtId="0" fontId="6" fillId="3" borderId="19" xfId="0" applyNumberFormat="1" applyFont="1" applyFill="1" applyBorder="1" applyAlignment="1" applyProtection="1">
      <alignment horizontal="center" vertical="center" wrapText="1"/>
    </xf>
    <xf numFmtId="3" fontId="6" fillId="0" borderId="43" xfId="0" applyNumberFormat="1" applyFont="1" applyFill="1" applyBorder="1" applyAlignment="1" applyProtection="1">
      <alignment vertical="center" wrapText="1"/>
    </xf>
    <xf numFmtId="3" fontId="6" fillId="0" borderId="25" xfId="0" applyNumberFormat="1" applyFont="1" applyFill="1" applyBorder="1" applyAlignment="1" applyProtection="1">
      <alignment vertical="center" wrapText="1"/>
    </xf>
    <xf numFmtId="3" fontId="6" fillId="0" borderId="2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/>
    <xf numFmtId="1" fontId="0" fillId="0" borderId="14" xfId="0" applyNumberFormat="1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 applyProtection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 wrapText="1"/>
    </xf>
    <xf numFmtId="3" fontId="6" fillId="0" borderId="49" xfId="0" applyNumberFormat="1" applyFont="1" applyFill="1" applyBorder="1" applyAlignment="1" applyProtection="1">
      <alignment vertical="center" wrapText="1"/>
    </xf>
    <xf numFmtId="3" fontId="9" fillId="0" borderId="26" xfId="0" applyNumberFormat="1" applyFont="1" applyBorder="1" applyAlignment="1" applyProtection="1">
      <alignment vertical="center" wrapText="1"/>
    </xf>
    <xf numFmtId="4" fontId="9" fillId="0" borderId="26" xfId="0" applyNumberFormat="1" applyFont="1" applyBorder="1" applyAlignment="1">
      <alignment vertical="center" wrapText="1"/>
    </xf>
    <xf numFmtId="4" fontId="9" fillId="0" borderId="32" xfId="0" applyNumberFormat="1" applyFont="1" applyBorder="1" applyAlignment="1">
      <alignment vertical="center" wrapText="1"/>
    </xf>
    <xf numFmtId="1" fontId="24" fillId="0" borderId="0" xfId="0" applyNumberFormat="1" applyFont="1" applyFill="1"/>
    <xf numFmtId="3" fontId="9" fillId="0" borderId="32" xfId="0" applyNumberFormat="1" applyFont="1" applyBorder="1" applyAlignment="1">
      <alignment horizontal="right" vertical="center" wrapText="1"/>
    </xf>
    <xf numFmtId="3" fontId="9" fillId="0" borderId="35" xfId="0" applyNumberFormat="1" applyFont="1" applyBorder="1" applyAlignment="1">
      <alignment horizontal="right" vertical="center" wrapText="1"/>
    </xf>
    <xf numFmtId="176" fontId="23" fillId="0" borderId="28" xfId="0" applyNumberFormat="1" applyFont="1" applyBorder="1" applyAlignment="1"/>
    <xf numFmtId="176" fontId="20" fillId="0" borderId="0" xfId="0" applyNumberFormat="1" applyFont="1" applyBorder="1" applyAlignment="1"/>
    <xf numFmtId="1" fontId="25" fillId="0" borderId="0" xfId="0" applyNumberFormat="1" applyFont="1" applyFill="1"/>
    <xf numFmtId="178" fontId="26" fillId="0" borderId="0" xfId="0" applyNumberFormat="1" applyFont="1" applyFill="1" applyAlignment="1" applyProtection="1">
      <alignment horizontal="center" vertical="top"/>
    </xf>
    <xf numFmtId="1" fontId="27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8" fillId="0" borderId="0" xfId="0" applyNumberFormat="1" applyFont="1" applyFill="1" applyAlignment="1">
      <alignment horizontal="center"/>
    </xf>
    <xf numFmtId="1" fontId="28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" sqref="A4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70"/>
    </row>
    <row r="3" ht="102" customHeight="1" spans="1:1">
      <c r="A3" s="271" t="s">
        <v>0</v>
      </c>
    </row>
    <row r="4" ht="107.25" customHeight="1" spans="1:1">
      <c r="A4" s="272" t="s">
        <v>1</v>
      </c>
    </row>
    <row r="5" ht="409.5" hidden="1" customHeight="1" spans="1:1">
      <c r="A5" s="273"/>
    </row>
    <row r="6" ht="29.25" customHeight="1" spans="1:1">
      <c r="A6" s="274"/>
    </row>
    <row r="7" ht="78" customHeight="1"/>
    <row r="8" ht="82.5" customHeight="1" spans="1:1">
      <c r="A8" s="275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E6" sqref="E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2"/>
      <c r="B1" s="62"/>
      <c r="C1" s="62"/>
      <c r="D1" s="62"/>
      <c r="E1" s="63"/>
      <c r="F1" s="62"/>
      <c r="G1" s="62"/>
      <c r="H1" s="30" t="s">
        <v>329</v>
      </c>
      <c r="I1" s="85"/>
    </row>
    <row r="2" ht="25.5" customHeight="1" spans="1:9">
      <c r="A2" s="26" t="s">
        <v>330</v>
      </c>
      <c r="B2" s="26"/>
      <c r="C2" s="26"/>
      <c r="D2" s="26"/>
      <c r="E2" s="26"/>
      <c r="F2" s="26"/>
      <c r="G2" s="26"/>
      <c r="H2" s="26"/>
      <c r="I2" s="85"/>
    </row>
    <row r="3" ht="20.1" customHeight="1" spans="1:9">
      <c r="A3" s="27" t="s">
        <v>5</v>
      </c>
      <c r="B3" s="64"/>
      <c r="C3" s="64"/>
      <c r="D3" s="64"/>
      <c r="E3" s="64"/>
      <c r="F3" s="64"/>
      <c r="G3" s="64"/>
      <c r="H3" s="30" t="s">
        <v>6</v>
      </c>
      <c r="I3" s="85"/>
    </row>
    <row r="4" ht="20.1" customHeight="1" spans="1:9">
      <c r="A4" s="65" t="s">
        <v>331</v>
      </c>
      <c r="B4" s="65" t="s">
        <v>332</v>
      </c>
      <c r="C4" s="35" t="s">
        <v>333</v>
      </c>
      <c r="D4" s="35"/>
      <c r="E4" s="44"/>
      <c r="F4" s="44"/>
      <c r="G4" s="44"/>
      <c r="H4" s="35"/>
      <c r="I4" s="85"/>
    </row>
    <row r="5" ht="20.1" customHeight="1" spans="1:9">
      <c r="A5" s="65"/>
      <c r="B5" s="65"/>
      <c r="C5" s="66" t="s">
        <v>62</v>
      </c>
      <c r="D5" s="37" t="s">
        <v>248</v>
      </c>
      <c r="E5" s="67" t="s">
        <v>334</v>
      </c>
      <c r="F5" s="68"/>
      <c r="G5" s="69"/>
      <c r="H5" s="70" t="s">
        <v>252</v>
      </c>
      <c r="I5" s="85"/>
    </row>
    <row r="6" ht="33.75" customHeight="1" spans="1:9">
      <c r="A6" s="42"/>
      <c r="B6" s="42"/>
      <c r="C6" s="71"/>
      <c r="D6" s="43"/>
      <c r="E6" s="72" t="s">
        <v>77</v>
      </c>
      <c r="F6" s="73" t="s">
        <v>335</v>
      </c>
      <c r="G6" s="74" t="s">
        <v>336</v>
      </c>
      <c r="H6" s="75"/>
      <c r="I6" s="85"/>
    </row>
    <row r="7" ht="33.75" customHeight="1" spans="1:9">
      <c r="A7" s="42"/>
      <c r="B7" s="42" t="s">
        <v>62</v>
      </c>
      <c r="C7" s="87">
        <f>E7</f>
        <v>157500</v>
      </c>
      <c r="D7" s="43"/>
      <c r="E7" s="88">
        <f>G7+H7</f>
        <v>157500</v>
      </c>
      <c r="F7" s="38"/>
      <c r="G7" s="87">
        <v>142500</v>
      </c>
      <c r="H7" s="87">
        <v>15000</v>
      </c>
      <c r="I7" s="85"/>
    </row>
    <row r="8" ht="32" customHeight="1" spans="1:9">
      <c r="A8" s="45" t="s">
        <v>85</v>
      </c>
      <c r="B8" s="45" t="s">
        <v>0</v>
      </c>
      <c r="C8" s="87">
        <f>E8</f>
        <v>157500</v>
      </c>
      <c r="D8" s="87"/>
      <c r="E8" s="88">
        <f>G8+H8</f>
        <v>157500</v>
      </c>
      <c r="F8" s="87"/>
      <c r="G8" s="87">
        <v>142500</v>
      </c>
      <c r="H8" s="87">
        <v>15000</v>
      </c>
      <c r="I8" s="85"/>
    </row>
    <row r="9" ht="20.1" customHeight="1" spans="1:9">
      <c r="A9" s="79"/>
      <c r="B9" s="79"/>
      <c r="C9" s="79"/>
      <c r="D9" s="79"/>
      <c r="E9" s="82"/>
      <c r="F9" s="89"/>
      <c r="G9" s="89"/>
      <c r="H9" s="85"/>
      <c r="I9" s="81"/>
    </row>
    <row r="10" ht="20.1" customHeight="1" spans="1:9">
      <c r="A10" s="79"/>
      <c r="B10" s="79"/>
      <c r="C10" s="79"/>
      <c r="D10" s="79"/>
      <c r="E10" s="80"/>
      <c r="F10" s="79"/>
      <c r="G10" s="79"/>
      <c r="H10" s="81"/>
      <c r="I10" s="81"/>
    </row>
    <row r="11" ht="20.1" customHeight="1" spans="1:9">
      <c r="A11" s="79"/>
      <c r="B11" s="79"/>
      <c r="C11" s="79"/>
      <c r="D11" s="79"/>
      <c r="E11" s="80"/>
      <c r="F11" s="79"/>
      <c r="G11" s="79"/>
      <c r="H11" s="81"/>
      <c r="I11" s="81"/>
    </row>
    <row r="12" ht="20.1" customHeight="1" spans="1:9">
      <c r="A12" s="79"/>
      <c r="B12" s="79"/>
      <c r="C12" s="79"/>
      <c r="D12" s="79"/>
      <c r="E12" s="82"/>
      <c r="F12" s="79"/>
      <c r="G12" s="79"/>
      <c r="H12" s="81"/>
      <c r="I12" s="81"/>
    </row>
    <row r="13" ht="20.1" customHeight="1" spans="1:9">
      <c r="A13" s="79"/>
      <c r="B13" s="79"/>
      <c r="C13" s="79"/>
      <c r="D13" s="79"/>
      <c r="E13" s="82"/>
      <c r="F13" s="79"/>
      <c r="G13" s="79"/>
      <c r="H13" s="81"/>
      <c r="I13" s="81"/>
    </row>
    <row r="14" ht="20.1" customHeight="1" spans="1:9">
      <c r="A14" s="79"/>
      <c r="B14" s="79"/>
      <c r="C14" s="79"/>
      <c r="D14" s="79"/>
      <c r="E14" s="80"/>
      <c r="F14" s="79"/>
      <c r="G14" s="79"/>
      <c r="H14" s="81"/>
      <c r="I14" s="81"/>
    </row>
    <row r="15" ht="20.1" customHeight="1" spans="1:9">
      <c r="A15" s="79"/>
      <c r="B15" s="79"/>
      <c r="C15" s="79"/>
      <c r="D15" s="79"/>
      <c r="E15" s="80"/>
      <c r="F15" s="79"/>
      <c r="G15" s="79"/>
      <c r="H15" s="81"/>
      <c r="I15" s="81"/>
    </row>
    <row r="16" ht="20.1" customHeight="1" spans="1:9">
      <c r="A16" s="79"/>
      <c r="B16" s="79"/>
      <c r="C16" s="79"/>
      <c r="D16" s="79"/>
      <c r="E16" s="82"/>
      <c r="F16" s="79"/>
      <c r="G16" s="79"/>
      <c r="H16" s="81"/>
      <c r="I16" s="81"/>
    </row>
    <row r="17" ht="20.1" customHeight="1" spans="1:9">
      <c r="A17" s="79"/>
      <c r="B17" s="79"/>
      <c r="C17" s="79"/>
      <c r="D17" s="79"/>
      <c r="E17" s="82"/>
      <c r="F17" s="79"/>
      <c r="G17" s="79"/>
      <c r="H17" s="81"/>
      <c r="I17" s="81"/>
    </row>
    <row r="18" ht="20.1" customHeight="1" spans="1:9">
      <c r="A18" s="79"/>
      <c r="B18" s="79"/>
      <c r="C18" s="79"/>
      <c r="D18" s="79"/>
      <c r="E18" s="83"/>
      <c r="F18" s="79"/>
      <c r="G18" s="79"/>
      <c r="H18" s="81"/>
      <c r="I18" s="81"/>
    </row>
    <row r="19" ht="20.1" customHeight="1" spans="1:9">
      <c r="A19" s="79"/>
      <c r="B19" s="79"/>
      <c r="C19" s="79"/>
      <c r="D19" s="79"/>
      <c r="E19" s="80"/>
      <c r="F19" s="79"/>
      <c r="G19" s="79"/>
      <c r="H19" s="81"/>
      <c r="I19" s="81"/>
    </row>
    <row r="20" ht="20.1" customHeight="1" spans="1:9">
      <c r="A20" s="80"/>
      <c r="B20" s="80"/>
      <c r="C20" s="80"/>
      <c r="D20" s="80"/>
      <c r="E20" s="80"/>
      <c r="F20" s="79"/>
      <c r="G20" s="79"/>
      <c r="H20" s="81"/>
      <c r="I20" s="81"/>
    </row>
    <row r="21" ht="20.1" customHeight="1" spans="1:9">
      <c r="A21" s="81"/>
      <c r="B21" s="81"/>
      <c r="C21" s="81"/>
      <c r="D21" s="81"/>
      <c r="E21" s="84"/>
      <c r="F21" s="81"/>
      <c r="G21" s="81"/>
      <c r="H21" s="81"/>
      <c r="I21" s="81"/>
    </row>
    <row r="22" ht="20.1" customHeight="1" spans="1:9">
      <c r="A22" s="81"/>
      <c r="B22" s="81"/>
      <c r="C22" s="81"/>
      <c r="D22" s="81"/>
      <c r="E22" s="84"/>
      <c r="F22" s="81"/>
      <c r="G22" s="81"/>
      <c r="H22" s="81"/>
      <c r="I22" s="81"/>
    </row>
    <row r="23" ht="20.1" customHeight="1" spans="1:9">
      <c r="A23" s="81"/>
      <c r="B23" s="81"/>
      <c r="C23" s="81"/>
      <c r="D23" s="81"/>
      <c r="E23" s="84"/>
      <c r="F23" s="81"/>
      <c r="G23" s="81"/>
      <c r="H23" s="81"/>
      <c r="I23" s="81"/>
    </row>
    <row r="24" ht="20.1" customHeight="1" spans="1:9">
      <c r="A24" s="81"/>
      <c r="B24" s="81"/>
      <c r="C24" s="81"/>
      <c r="D24" s="81"/>
      <c r="E24" s="84"/>
      <c r="F24" s="81"/>
      <c r="G24" s="81"/>
      <c r="H24" s="81"/>
      <c r="I24" s="81"/>
    </row>
    <row r="25" ht="20.1" customHeight="1" spans="1:9">
      <c r="A25" s="81"/>
      <c r="B25" s="81"/>
      <c r="C25" s="81"/>
      <c r="D25" s="81"/>
      <c r="E25" s="84"/>
      <c r="F25" s="81"/>
      <c r="G25" s="81"/>
      <c r="H25" s="81"/>
      <c r="I25" s="81"/>
    </row>
    <row r="26" ht="20.1" customHeight="1" spans="1:9">
      <c r="A26" s="81"/>
      <c r="B26" s="81"/>
      <c r="C26" s="81"/>
      <c r="D26" s="81"/>
      <c r="E26" s="84"/>
      <c r="F26" s="81"/>
      <c r="G26" s="81"/>
      <c r="H26" s="81"/>
      <c r="I26" s="81"/>
    </row>
    <row r="27" ht="20.1" customHeight="1" spans="1:9">
      <c r="A27" s="81"/>
      <c r="B27" s="81"/>
      <c r="C27" s="81"/>
      <c r="D27" s="81"/>
      <c r="E27" s="84"/>
      <c r="F27" s="81"/>
      <c r="G27" s="81"/>
      <c r="H27" s="81"/>
      <c r="I27" s="81"/>
    </row>
    <row r="28" ht="20.1" customHeight="1" spans="1:9">
      <c r="A28" s="81"/>
      <c r="B28" s="81"/>
      <c r="C28" s="81"/>
      <c r="D28" s="81"/>
      <c r="E28" s="84"/>
      <c r="F28" s="81"/>
      <c r="G28" s="81"/>
      <c r="H28" s="81"/>
      <c r="I28" s="81"/>
    </row>
    <row r="29" ht="20.1" customHeight="1" spans="1:9">
      <c r="A29" s="81"/>
      <c r="B29" s="81"/>
      <c r="C29" s="81"/>
      <c r="D29" s="81"/>
      <c r="E29" s="84"/>
      <c r="F29" s="81"/>
      <c r="G29" s="81"/>
      <c r="H29" s="81"/>
      <c r="I29" s="81"/>
    </row>
    <row r="30" ht="20.1" customHeight="1" spans="1:9">
      <c r="A30" s="81"/>
      <c r="B30" s="81"/>
      <c r="C30" s="81"/>
      <c r="D30" s="81"/>
      <c r="E30" s="84"/>
      <c r="F30" s="81"/>
      <c r="G30" s="81"/>
      <c r="H30" s="81"/>
      <c r="I30" s="81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23"/>
      <c r="B1" s="24"/>
      <c r="C1" s="24"/>
      <c r="D1" s="24"/>
      <c r="E1" s="24"/>
      <c r="F1" s="24"/>
      <c r="G1" s="24"/>
      <c r="H1" s="25" t="s">
        <v>337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</row>
    <row r="2" ht="20.1" customHeight="1" spans="1:245">
      <c r="A2" s="26" t="s">
        <v>338</v>
      </c>
      <c r="B2" s="26"/>
      <c r="C2" s="26"/>
      <c r="D2" s="26"/>
      <c r="E2" s="26"/>
      <c r="F2" s="26"/>
      <c r="G2" s="26"/>
      <c r="H2" s="2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</row>
    <row r="3" ht="20.1" customHeight="1" spans="1:245">
      <c r="A3" s="27" t="s">
        <v>5</v>
      </c>
      <c r="B3" s="28"/>
      <c r="C3" s="28"/>
      <c r="D3" s="28"/>
      <c r="E3" s="28"/>
      <c r="F3" s="29"/>
      <c r="G3" s="29"/>
      <c r="H3" s="30" t="s">
        <v>6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</row>
    <row r="4" ht="20.1" customHeight="1" spans="1:245">
      <c r="A4" s="31" t="s">
        <v>61</v>
      </c>
      <c r="B4" s="32"/>
      <c r="C4" s="32"/>
      <c r="D4" s="32"/>
      <c r="E4" s="33"/>
      <c r="F4" s="34" t="s">
        <v>339</v>
      </c>
      <c r="G4" s="35"/>
      <c r="H4" s="35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</row>
    <row r="5" ht="20.1" customHeight="1" spans="1:245">
      <c r="A5" s="31" t="s">
        <v>70</v>
      </c>
      <c r="B5" s="32"/>
      <c r="C5" s="33"/>
      <c r="D5" s="36" t="s">
        <v>71</v>
      </c>
      <c r="E5" s="37" t="s">
        <v>113</v>
      </c>
      <c r="F5" s="38" t="s">
        <v>62</v>
      </c>
      <c r="G5" s="38" t="s">
        <v>109</v>
      </c>
      <c r="H5" s="35" t="s">
        <v>110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</row>
    <row r="6" ht="20.1" customHeight="1" spans="1:245">
      <c r="A6" s="39" t="s">
        <v>82</v>
      </c>
      <c r="B6" s="17" t="s">
        <v>83</v>
      </c>
      <c r="C6" s="40" t="s">
        <v>84</v>
      </c>
      <c r="D6" s="41"/>
      <c r="E6" s="42"/>
      <c r="F6" s="43"/>
      <c r="G6" s="43"/>
      <c r="H6" s="44"/>
      <c r="I6" s="61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</row>
    <row r="7" ht="20.1" customHeight="1" spans="1:245">
      <c r="A7" s="45" t="s">
        <v>16</v>
      </c>
      <c r="B7" s="45" t="s">
        <v>16</v>
      </c>
      <c r="C7" s="45" t="s">
        <v>16</v>
      </c>
      <c r="D7" s="45" t="s">
        <v>16</v>
      </c>
      <c r="E7" s="45" t="s">
        <v>16</v>
      </c>
      <c r="F7" s="76">
        <f t="shared" ref="F7:F14" si="0">SUM(G7,H7)</f>
        <v>0</v>
      </c>
      <c r="G7" s="77" t="s">
        <v>16</v>
      </c>
      <c r="H7" s="78" t="s">
        <v>16</v>
      </c>
      <c r="I7" s="6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</row>
    <row r="8" ht="20.1" customHeight="1" spans="1:245">
      <c r="A8" s="45" t="s">
        <v>16</v>
      </c>
      <c r="B8" s="45" t="s">
        <v>16</v>
      </c>
      <c r="C8" s="45" t="s">
        <v>16</v>
      </c>
      <c r="D8" s="45" t="s">
        <v>16</v>
      </c>
      <c r="E8" s="45" t="s">
        <v>16</v>
      </c>
      <c r="F8" s="76">
        <f t="shared" si="0"/>
        <v>0</v>
      </c>
      <c r="G8" s="77" t="s">
        <v>16</v>
      </c>
      <c r="H8" s="78" t="s">
        <v>16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</row>
    <row r="9" ht="20.1" customHeight="1" spans="1:245">
      <c r="A9" s="45" t="s">
        <v>16</v>
      </c>
      <c r="B9" s="45" t="s">
        <v>16</v>
      </c>
      <c r="C9" s="45" t="s">
        <v>16</v>
      </c>
      <c r="D9" s="45" t="s">
        <v>16</v>
      </c>
      <c r="E9" s="45" t="s">
        <v>16</v>
      </c>
      <c r="F9" s="76">
        <f t="shared" si="0"/>
        <v>0</v>
      </c>
      <c r="G9" s="77" t="s">
        <v>16</v>
      </c>
      <c r="H9" s="78" t="s">
        <v>16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</row>
    <row r="10" ht="20.1" customHeight="1" spans="1:245">
      <c r="A10" s="45" t="s">
        <v>16</v>
      </c>
      <c r="B10" s="45" t="s">
        <v>16</v>
      </c>
      <c r="C10" s="45" t="s">
        <v>16</v>
      </c>
      <c r="D10" s="45" t="s">
        <v>16</v>
      </c>
      <c r="E10" s="45" t="s">
        <v>16</v>
      </c>
      <c r="F10" s="76">
        <f t="shared" si="0"/>
        <v>0</v>
      </c>
      <c r="G10" s="77" t="s">
        <v>16</v>
      </c>
      <c r="H10" s="78" t="s">
        <v>16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</row>
    <row r="11" ht="20.1" customHeight="1" spans="1:245">
      <c r="A11" s="45" t="s">
        <v>16</v>
      </c>
      <c r="B11" s="45" t="s">
        <v>16</v>
      </c>
      <c r="C11" s="45" t="s">
        <v>16</v>
      </c>
      <c r="D11" s="45" t="s">
        <v>16</v>
      </c>
      <c r="E11" s="45" t="s">
        <v>16</v>
      </c>
      <c r="F11" s="76">
        <f t="shared" si="0"/>
        <v>0</v>
      </c>
      <c r="G11" s="77" t="s">
        <v>16</v>
      </c>
      <c r="H11" s="78" t="s">
        <v>16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</row>
    <row r="12" ht="20.1" customHeight="1" spans="1:245">
      <c r="A12" s="45" t="s">
        <v>16</v>
      </c>
      <c r="B12" s="45" t="s">
        <v>16</v>
      </c>
      <c r="C12" s="45" t="s">
        <v>16</v>
      </c>
      <c r="D12" s="45" t="s">
        <v>16</v>
      </c>
      <c r="E12" s="45" t="s">
        <v>16</v>
      </c>
      <c r="F12" s="76">
        <f t="shared" si="0"/>
        <v>0</v>
      </c>
      <c r="G12" s="77" t="s">
        <v>16</v>
      </c>
      <c r="H12" s="78" t="s">
        <v>16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</row>
    <row r="13" ht="20.1" customHeight="1" spans="1:245">
      <c r="A13" s="45" t="s">
        <v>16</v>
      </c>
      <c r="B13" s="45" t="s">
        <v>16</v>
      </c>
      <c r="C13" s="45" t="s">
        <v>16</v>
      </c>
      <c r="D13" s="45" t="s">
        <v>16</v>
      </c>
      <c r="E13" s="45" t="s">
        <v>16</v>
      </c>
      <c r="F13" s="76">
        <f t="shared" si="0"/>
        <v>0</v>
      </c>
      <c r="G13" s="77" t="s">
        <v>16</v>
      </c>
      <c r="H13" s="78" t="s">
        <v>16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</row>
    <row r="14" ht="20.1" customHeight="1" spans="1:245">
      <c r="A14" s="45" t="s">
        <v>16</v>
      </c>
      <c r="B14" s="45" t="s">
        <v>16</v>
      </c>
      <c r="C14" s="45" t="s">
        <v>16</v>
      </c>
      <c r="D14" s="45" t="s">
        <v>16</v>
      </c>
      <c r="E14" s="45" t="s">
        <v>16</v>
      </c>
      <c r="F14" s="76">
        <f t="shared" si="0"/>
        <v>0</v>
      </c>
      <c r="G14" s="77" t="s">
        <v>16</v>
      </c>
      <c r="H14" s="78" t="s">
        <v>16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</row>
    <row r="15" ht="20.1" customHeight="1" spans="1:245">
      <c r="A15" s="53"/>
      <c r="B15" s="51"/>
      <c r="C15" s="51"/>
      <c r="D15" s="52"/>
      <c r="E15" s="52"/>
      <c r="F15" s="52"/>
      <c r="G15" s="52"/>
      <c r="H15" s="5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</row>
    <row r="16" ht="20.1" customHeight="1" spans="1:245">
      <c r="A16" s="53"/>
      <c r="B16" s="53"/>
      <c r="C16" s="51"/>
      <c r="D16" s="51"/>
      <c r="E16" s="53"/>
      <c r="F16" s="53"/>
      <c r="G16" s="53"/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</row>
    <row r="17" ht="20.1" customHeight="1" spans="1:245">
      <c r="A17" s="53"/>
      <c r="B17" s="53"/>
      <c r="C17" s="51"/>
      <c r="D17" s="52"/>
      <c r="E17" s="52"/>
      <c r="F17" s="52"/>
      <c r="G17" s="52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</row>
    <row r="18" ht="20.1" customHeight="1" spans="1:245">
      <c r="A18" s="51"/>
      <c r="B18" s="53"/>
      <c r="C18" s="51"/>
      <c r="D18" s="52"/>
      <c r="E18" s="52"/>
      <c r="F18" s="52"/>
      <c r="G18" s="52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</row>
    <row r="19" ht="20.1" customHeight="1" spans="1:245">
      <c r="A19" s="51"/>
      <c r="B19" s="53"/>
      <c r="C19" s="53"/>
      <c r="D19" s="53"/>
      <c r="E19" s="53"/>
      <c r="F19" s="53"/>
      <c r="G19" s="53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</row>
    <row r="20" ht="20.1" customHeight="1" spans="1:245">
      <c r="A20" s="53"/>
      <c r="B20" s="53"/>
      <c r="C20" s="53"/>
      <c r="D20" s="52"/>
      <c r="E20" s="52"/>
      <c r="F20" s="52"/>
      <c r="G20" s="52"/>
      <c r="H20" s="52"/>
      <c r="I20" s="53"/>
      <c r="J20" s="51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</row>
    <row r="21" ht="20.1" customHeight="1" spans="1:245">
      <c r="A21" s="53"/>
      <c r="B21" s="53"/>
      <c r="C21" s="53"/>
      <c r="D21" s="52"/>
      <c r="E21" s="52"/>
      <c r="F21" s="52"/>
      <c r="G21" s="52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</row>
    <row r="22" ht="20.1" customHeight="1" spans="1:245">
      <c r="A22" s="53"/>
      <c r="B22" s="53"/>
      <c r="C22" s="53"/>
      <c r="D22" s="53"/>
      <c r="E22" s="53"/>
      <c r="F22" s="53"/>
      <c r="G22" s="53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</row>
    <row r="23" ht="20.1" customHeight="1" spans="1:245">
      <c r="A23" s="53"/>
      <c r="B23" s="53"/>
      <c r="C23" s="53"/>
      <c r="D23" s="52"/>
      <c r="E23" s="52"/>
      <c r="F23" s="52"/>
      <c r="G23" s="52"/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</row>
    <row r="24" ht="20.1" customHeight="1" spans="1:245">
      <c r="A24" s="53"/>
      <c r="B24" s="53"/>
      <c r="C24" s="53"/>
      <c r="D24" s="52"/>
      <c r="E24" s="52"/>
      <c r="F24" s="52"/>
      <c r="G24" s="52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</row>
    <row r="25" ht="20.1" customHeight="1" spans="1:245">
      <c r="A25" s="53"/>
      <c r="B25" s="53"/>
      <c r="C25" s="53"/>
      <c r="D25" s="53"/>
      <c r="E25" s="53"/>
      <c r="F25" s="53"/>
      <c r="G25" s="53"/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</row>
    <row r="26" ht="20.1" customHeight="1" spans="1:245">
      <c r="A26" s="53"/>
      <c r="B26" s="53"/>
      <c r="C26" s="53"/>
      <c r="D26" s="52"/>
      <c r="E26" s="52"/>
      <c r="F26" s="52"/>
      <c r="G26" s="52"/>
      <c r="H26" s="5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</row>
    <row r="27" ht="20.1" customHeight="1" spans="1:245">
      <c r="A27" s="53"/>
      <c r="B27" s="53"/>
      <c r="C27" s="53"/>
      <c r="D27" s="52"/>
      <c r="E27" s="52"/>
      <c r="F27" s="52"/>
      <c r="G27" s="52"/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</row>
    <row r="28" ht="20.1" customHeight="1" spans="1:245">
      <c r="A28" s="53"/>
      <c r="B28" s="53"/>
      <c r="C28" s="53"/>
      <c r="D28" s="53"/>
      <c r="E28" s="53"/>
      <c r="F28" s="53"/>
      <c r="G28" s="53"/>
      <c r="H28" s="5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</row>
    <row r="29" ht="20.1" customHeight="1" spans="1:245">
      <c r="A29" s="53"/>
      <c r="B29" s="53"/>
      <c r="C29" s="53"/>
      <c r="D29" s="52"/>
      <c r="E29" s="52"/>
      <c r="F29" s="52"/>
      <c r="G29" s="52"/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</row>
    <row r="30" ht="20.1" customHeight="1" spans="1:245">
      <c r="A30" s="53"/>
      <c r="B30" s="53"/>
      <c r="C30" s="53"/>
      <c r="D30" s="52"/>
      <c r="E30" s="52"/>
      <c r="F30" s="52"/>
      <c r="G30" s="52"/>
      <c r="H30" s="5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</row>
    <row r="31" ht="20.1" customHeight="1" spans="1:245">
      <c r="A31" s="53"/>
      <c r="B31" s="53"/>
      <c r="C31" s="53"/>
      <c r="D31" s="53"/>
      <c r="E31" s="53"/>
      <c r="F31" s="53"/>
      <c r="G31" s="53"/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</row>
    <row r="32" ht="20.1" customHeight="1" spans="1:245">
      <c r="A32" s="53"/>
      <c r="B32" s="53"/>
      <c r="C32" s="53"/>
      <c r="D32" s="53"/>
      <c r="E32" s="54"/>
      <c r="F32" s="54"/>
      <c r="G32" s="54"/>
      <c r="H32" s="5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</row>
    <row r="33" ht="20.1" customHeight="1" spans="1:245">
      <c r="A33" s="53"/>
      <c r="B33" s="53"/>
      <c r="C33" s="53"/>
      <c r="D33" s="53"/>
      <c r="E33" s="54"/>
      <c r="F33" s="54"/>
      <c r="G33" s="54"/>
      <c r="H33" s="5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</row>
    <row r="34" ht="20.1" customHeight="1" spans="1:245">
      <c r="A34" s="53"/>
      <c r="B34" s="53"/>
      <c r="C34" s="53"/>
      <c r="D34" s="53"/>
      <c r="E34" s="53"/>
      <c r="F34" s="53"/>
      <c r="G34" s="53"/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</row>
    <row r="35" ht="20.1" customHeight="1" spans="1:245">
      <c r="A35" s="53"/>
      <c r="B35" s="53"/>
      <c r="C35" s="53"/>
      <c r="D35" s="53"/>
      <c r="E35" s="55"/>
      <c r="F35" s="55"/>
      <c r="G35" s="55"/>
      <c r="H35" s="5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</row>
    <row r="36" ht="20.1" customHeight="1" spans="1:245">
      <c r="A36" s="56"/>
      <c r="B36" s="56"/>
      <c r="C36" s="56"/>
      <c r="D36" s="56"/>
      <c r="E36" s="57"/>
      <c r="F36" s="57"/>
      <c r="G36" s="57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</row>
    <row r="37" ht="20.1" customHeight="1" spans="1:245">
      <c r="A37" s="58"/>
      <c r="B37" s="58"/>
      <c r="C37" s="58"/>
      <c r="D37" s="58"/>
      <c r="E37" s="58"/>
      <c r="F37" s="58"/>
      <c r="G37" s="58"/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</row>
    <row r="38" ht="20.1" customHeight="1" spans="1:245">
      <c r="A38" s="56"/>
      <c r="B38" s="56"/>
      <c r="C38" s="56"/>
      <c r="D38" s="56"/>
      <c r="E38" s="56"/>
      <c r="F38" s="56"/>
      <c r="G38" s="56"/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</row>
    <row r="39" ht="20.1" customHeight="1" spans="1:245">
      <c r="A39" s="60"/>
      <c r="B39" s="60"/>
      <c r="C39" s="60"/>
      <c r="D39" s="60"/>
      <c r="E39" s="60"/>
      <c r="F39" s="56"/>
      <c r="G39" s="56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</row>
    <row r="40" ht="20.1" customHeight="1" spans="1:245">
      <c r="A40" s="60"/>
      <c r="B40" s="60"/>
      <c r="C40" s="60"/>
      <c r="D40" s="60"/>
      <c r="E40" s="60"/>
      <c r="F40" s="56"/>
      <c r="G40" s="56"/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  <c r="IJ40" s="60"/>
      <c r="IK40" s="60"/>
    </row>
    <row r="41" ht="20.1" customHeight="1" spans="1:245">
      <c r="A41" s="60"/>
      <c r="B41" s="60"/>
      <c r="C41" s="60"/>
      <c r="D41" s="60"/>
      <c r="E41" s="60"/>
      <c r="F41" s="56"/>
      <c r="G41" s="56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</row>
    <row r="42" ht="20.1" customHeight="1" spans="1:245">
      <c r="A42" s="60"/>
      <c r="B42" s="60"/>
      <c r="C42" s="60"/>
      <c r="D42" s="60"/>
      <c r="E42" s="60"/>
      <c r="F42" s="56"/>
      <c r="G42" s="56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</row>
    <row r="43" ht="20.1" customHeight="1" spans="1:245">
      <c r="A43" s="60"/>
      <c r="B43" s="60"/>
      <c r="C43" s="60"/>
      <c r="D43" s="60"/>
      <c r="E43" s="60"/>
      <c r="F43" s="56"/>
      <c r="G43" s="56"/>
      <c r="H43" s="59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</row>
    <row r="44" ht="20.1" customHeight="1" spans="1:245">
      <c r="A44" s="60"/>
      <c r="B44" s="60"/>
      <c r="C44" s="60"/>
      <c r="D44" s="60"/>
      <c r="E44" s="60"/>
      <c r="F44" s="56"/>
      <c r="G44" s="56"/>
      <c r="H44" s="5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</row>
    <row r="45" ht="20.1" customHeight="1" spans="1:245">
      <c r="A45" s="60"/>
      <c r="B45" s="60"/>
      <c r="C45" s="60"/>
      <c r="D45" s="60"/>
      <c r="E45" s="60"/>
      <c r="F45" s="56"/>
      <c r="G45" s="56"/>
      <c r="H45" s="59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</row>
    <row r="46" ht="20.1" customHeight="1" spans="1:245">
      <c r="A46" s="60"/>
      <c r="B46" s="60"/>
      <c r="C46" s="60"/>
      <c r="D46" s="60"/>
      <c r="E46" s="60"/>
      <c r="F46" s="56"/>
      <c r="G46" s="56"/>
      <c r="H46" s="59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</row>
    <row r="47" ht="20.1" customHeight="1" spans="1:245">
      <c r="A47" s="60"/>
      <c r="B47" s="60"/>
      <c r="C47" s="60"/>
      <c r="D47" s="60"/>
      <c r="E47" s="60"/>
      <c r="F47" s="56"/>
      <c r="G47" s="56"/>
      <c r="H47" s="5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</row>
    <row r="48" ht="20.1" customHeight="1" spans="1:245">
      <c r="A48" s="60"/>
      <c r="B48" s="60"/>
      <c r="C48" s="60"/>
      <c r="D48" s="60"/>
      <c r="E48" s="60"/>
      <c r="F48" s="56"/>
      <c r="G48" s="56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62"/>
      <c r="B1" s="62"/>
      <c r="C1" s="62"/>
      <c r="D1" s="62"/>
      <c r="E1" s="63"/>
      <c r="F1" s="62"/>
      <c r="G1" s="62"/>
      <c r="H1" s="30" t="s">
        <v>340</v>
      </c>
      <c r="I1" s="85"/>
    </row>
    <row r="2" ht="25.5" customHeight="1" spans="1:9">
      <c r="A2" s="26" t="s">
        <v>341</v>
      </c>
      <c r="B2" s="26"/>
      <c r="C2" s="26"/>
      <c r="D2" s="26"/>
      <c r="E2" s="26"/>
      <c r="F2" s="26"/>
      <c r="G2" s="26"/>
      <c r="H2" s="26"/>
      <c r="I2" s="85"/>
    </row>
    <row r="3" ht="20.1" customHeight="1" spans="1:9">
      <c r="A3" s="27" t="s">
        <v>5</v>
      </c>
      <c r="B3" s="64"/>
      <c r="C3" s="64"/>
      <c r="D3" s="64"/>
      <c r="E3" s="64"/>
      <c r="F3" s="64"/>
      <c r="G3" s="64"/>
      <c r="H3" s="30" t="s">
        <v>6</v>
      </c>
      <c r="I3" s="85"/>
    </row>
    <row r="4" ht="20.1" customHeight="1" spans="1:9">
      <c r="A4" s="65" t="s">
        <v>331</v>
      </c>
      <c r="B4" s="65" t="s">
        <v>332</v>
      </c>
      <c r="C4" s="35" t="s">
        <v>333</v>
      </c>
      <c r="D4" s="35"/>
      <c r="E4" s="44"/>
      <c r="F4" s="44"/>
      <c r="G4" s="44"/>
      <c r="H4" s="35"/>
      <c r="I4" s="85"/>
    </row>
    <row r="5" ht="20.1" customHeight="1" spans="1:9">
      <c r="A5" s="65"/>
      <c r="B5" s="65"/>
      <c r="C5" s="66" t="s">
        <v>62</v>
      </c>
      <c r="D5" s="37" t="s">
        <v>248</v>
      </c>
      <c r="E5" s="67" t="s">
        <v>334</v>
      </c>
      <c r="F5" s="68"/>
      <c r="G5" s="69"/>
      <c r="H5" s="70" t="s">
        <v>252</v>
      </c>
      <c r="I5" s="85"/>
    </row>
    <row r="6" ht="33.75" customHeight="1" spans="1:9">
      <c r="A6" s="42"/>
      <c r="B6" s="42"/>
      <c r="C6" s="71"/>
      <c r="D6" s="43"/>
      <c r="E6" s="72" t="s">
        <v>77</v>
      </c>
      <c r="F6" s="73" t="s">
        <v>335</v>
      </c>
      <c r="G6" s="74" t="s">
        <v>336</v>
      </c>
      <c r="H6" s="75"/>
      <c r="I6" s="85"/>
    </row>
    <row r="7" ht="20.1" customHeight="1" spans="1:9">
      <c r="A7" s="45" t="s">
        <v>16</v>
      </c>
      <c r="B7" s="45" t="s">
        <v>16</v>
      </c>
      <c r="C7" s="45" t="s">
        <v>16</v>
      </c>
      <c r="D7" s="45" t="s">
        <v>16</v>
      </c>
      <c r="E7" s="45" t="s">
        <v>16</v>
      </c>
      <c r="F7" s="76">
        <f t="shared" ref="F7:F14" si="0">SUM(G7,H7)</f>
        <v>0</v>
      </c>
      <c r="G7" s="77" t="s">
        <v>16</v>
      </c>
      <c r="H7" s="78" t="s">
        <v>16</v>
      </c>
      <c r="I7" s="86"/>
    </row>
    <row r="8" ht="20.1" customHeight="1" spans="1:9">
      <c r="A8" s="45" t="s">
        <v>16</v>
      </c>
      <c r="B8" s="45" t="s">
        <v>16</v>
      </c>
      <c r="C8" s="45" t="s">
        <v>16</v>
      </c>
      <c r="D8" s="45" t="s">
        <v>16</v>
      </c>
      <c r="E8" s="45" t="s">
        <v>16</v>
      </c>
      <c r="F8" s="76">
        <f t="shared" si="0"/>
        <v>0</v>
      </c>
      <c r="G8" s="77" t="s">
        <v>16</v>
      </c>
      <c r="H8" s="78" t="s">
        <v>16</v>
      </c>
      <c r="I8" s="85"/>
    </row>
    <row r="9" ht="20.1" customHeight="1" spans="1:9">
      <c r="A9" s="45" t="s">
        <v>16</v>
      </c>
      <c r="B9" s="45" t="s">
        <v>16</v>
      </c>
      <c r="C9" s="45" t="s">
        <v>16</v>
      </c>
      <c r="D9" s="45" t="s">
        <v>16</v>
      </c>
      <c r="E9" s="45" t="s">
        <v>16</v>
      </c>
      <c r="F9" s="76">
        <f t="shared" si="0"/>
        <v>0</v>
      </c>
      <c r="G9" s="77" t="s">
        <v>16</v>
      </c>
      <c r="H9" s="78" t="s">
        <v>16</v>
      </c>
      <c r="I9" s="81"/>
    </row>
    <row r="10" ht="20.1" customHeight="1" spans="1:9">
      <c r="A10" s="45" t="s">
        <v>16</v>
      </c>
      <c r="B10" s="45" t="s">
        <v>16</v>
      </c>
      <c r="C10" s="45" t="s">
        <v>16</v>
      </c>
      <c r="D10" s="45" t="s">
        <v>16</v>
      </c>
      <c r="E10" s="45" t="s">
        <v>16</v>
      </c>
      <c r="F10" s="76">
        <f t="shared" si="0"/>
        <v>0</v>
      </c>
      <c r="G10" s="77" t="s">
        <v>16</v>
      </c>
      <c r="H10" s="78" t="s">
        <v>16</v>
      </c>
      <c r="I10" s="81"/>
    </row>
    <row r="11" ht="20.1" customHeight="1" spans="1:9">
      <c r="A11" s="45" t="s">
        <v>16</v>
      </c>
      <c r="B11" s="45" t="s">
        <v>16</v>
      </c>
      <c r="C11" s="45" t="s">
        <v>16</v>
      </c>
      <c r="D11" s="45" t="s">
        <v>16</v>
      </c>
      <c r="E11" s="45" t="s">
        <v>16</v>
      </c>
      <c r="F11" s="76">
        <f t="shared" si="0"/>
        <v>0</v>
      </c>
      <c r="G11" s="77" t="s">
        <v>16</v>
      </c>
      <c r="H11" s="78" t="s">
        <v>16</v>
      </c>
      <c r="I11" s="81"/>
    </row>
    <row r="12" ht="20.1" customHeight="1" spans="1:9">
      <c r="A12" s="45" t="s">
        <v>16</v>
      </c>
      <c r="B12" s="45" t="s">
        <v>16</v>
      </c>
      <c r="C12" s="45" t="s">
        <v>16</v>
      </c>
      <c r="D12" s="45" t="s">
        <v>16</v>
      </c>
      <c r="E12" s="45" t="s">
        <v>16</v>
      </c>
      <c r="F12" s="76">
        <f t="shared" si="0"/>
        <v>0</v>
      </c>
      <c r="G12" s="77" t="s">
        <v>16</v>
      </c>
      <c r="H12" s="78" t="s">
        <v>16</v>
      </c>
      <c r="I12" s="81"/>
    </row>
    <row r="13" ht="20.1" customHeight="1" spans="1:9">
      <c r="A13" s="45" t="s">
        <v>16</v>
      </c>
      <c r="B13" s="45" t="s">
        <v>16</v>
      </c>
      <c r="C13" s="45" t="s">
        <v>16</v>
      </c>
      <c r="D13" s="45" t="s">
        <v>16</v>
      </c>
      <c r="E13" s="45" t="s">
        <v>16</v>
      </c>
      <c r="F13" s="76">
        <f t="shared" si="0"/>
        <v>0</v>
      </c>
      <c r="G13" s="77" t="s">
        <v>16</v>
      </c>
      <c r="H13" s="78" t="s">
        <v>16</v>
      </c>
      <c r="I13" s="81"/>
    </row>
    <row r="14" ht="20.1" customHeight="1" spans="1:9">
      <c r="A14" s="45" t="s">
        <v>16</v>
      </c>
      <c r="B14" s="45" t="s">
        <v>16</v>
      </c>
      <c r="C14" s="45" t="s">
        <v>16</v>
      </c>
      <c r="D14" s="45" t="s">
        <v>16</v>
      </c>
      <c r="E14" s="45" t="s">
        <v>16</v>
      </c>
      <c r="F14" s="76">
        <f t="shared" si="0"/>
        <v>0</v>
      </c>
      <c r="G14" s="77" t="s">
        <v>16</v>
      </c>
      <c r="H14" s="78" t="s">
        <v>16</v>
      </c>
      <c r="I14" s="81"/>
    </row>
    <row r="15" ht="20.1" customHeight="1" spans="1:9">
      <c r="A15" s="79"/>
      <c r="B15" s="79"/>
      <c r="C15" s="79"/>
      <c r="D15" s="79"/>
      <c r="E15" s="80"/>
      <c r="F15" s="79"/>
      <c r="G15" s="79"/>
      <c r="H15" s="81"/>
      <c r="I15" s="81"/>
    </row>
    <row r="16" ht="20.1" customHeight="1" spans="1:9">
      <c r="A16" s="79"/>
      <c r="B16" s="79"/>
      <c r="C16" s="79"/>
      <c r="D16" s="79"/>
      <c r="E16" s="82"/>
      <c r="F16" s="79"/>
      <c r="G16" s="79"/>
      <c r="H16" s="81"/>
      <c r="I16" s="81"/>
    </row>
    <row r="17" ht="20.1" customHeight="1" spans="1:9">
      <c r="A17" s="79"/>
      <c r="B17" s="79"/>
      <c r="C17" s="79"/>
      <c r="D17" s="79"/>
      <c r="E17" s="82"/>
      <c r="F17" s="79"/>
      <c r="G17" s="79"/>
      <c r="H17" s="81"/>
      <c r="I17" s="81"/>
    </row>
    <row r="18" ht="20.1" customHeight="1" spans="1:9">
      <c r="A18" s="79"/>
      <c r="B18" s="79"/>
      <c r="C18" s="79"/>
      <c r="D18" s="79"/>
      <c r="E18" s="83"/>
      <c r="F18" s="79"/>
      <c r="G18" s="79"/>
      <c r="H18" s="81"/>
      <c r="I18" s="81"/>
    </row>
    <row r="19" ht="20.1" customHeight="1" spans="1:9">
      <c r="A19" s="79"/>
      <c r="B19" s="79"/>
      <c r="C19" s="79"/>
      <c r="D19" s="79"/>
      <c r="E19" s="80"/>
      <c r="F19" s="79"/>
      <c r="G19" s="79"/>
      <c r="H19" s="81"/>
      <c r="I19" s="81"/>
    </row>
    <row r="20" ht="20.1" customHeight="1" spans="1:9">
      <c r="A20" s="80"/>
      <c r="B20" s="80"/>
      <c r="C20" s="80"/>
      <c r="D20" s="80"/>
      <c r="E20" s="80"/>
      <c r="F20" s="79"/>
      <c r="G20" s="79"/>
      <c r="H20" s="81"/>
      <c r="I20" s="81"/>
    </row>
    <row r="21" ht="20.1" customHeight="1" spans="1:9">
      <c r="A21" s="81"/>
      <c r="B21" s="81"/>
      <c r="C21" s="81"/>
      <c r="D21" s="81"/>
      <c r="E21" s="84"/>
      <c r="F21" s="81"/>
      <c r="G21" s="81"/>
      <c r="H21" s="81"/>
      <c r="I21" s="81"/>
    </row>
    <row r="22" ht="20.1" customHeight="1" spans="1:9">
      <c r="A22" s="81"/>
      <c r="B22" s="81"/>
      <c r="C22" s="81"/>
      <c r="D22" s="81"/>
      <c r="E22" s="84"/>
      <c r="F22" s="81"/>
      <c r="G22" s="81"/>
      <c r="H22" s="81"/>
      <c r="I22" s="81"/>
    </row>
    <row r="23" ht="20.1" customHeight="1" spans="1:9">
      <c r="A23" s="81"/>
      <c r="B23" s="81"/>
      <c r="C23" s="81"/>
      <c r="D23" s="81"/>
      <c r="E23" s="84"/>
      <c r="F23" s="81"/>
      <c r="G23" s="81"/>
      <c r="H23" s="81"/>
      <c r="I23" s="81"/>
    </row>
    <row r="24" ht="20.1" customHeight="1" spans="1:9">
      <c r="A24" s="81"/>
      <c r="B24" s="81"/>
      <c r="C24" s="81"/>
      <c r="D24" s="81"/>
      <c r="E24" s="84"/>
      <c r="F24" s="81"/>
      <c r="G24" s="81"/>
      <c r="H24" s="81"/>
      <c r="I24" s="81"/>
    </row>
    <row r="25" ht="20.1" customHeight="1" spans="1:9">
      <c r="A25" s="81"/>
      <c r="B25" s="81"/>
      <c r="C25" s="81"/>
      <c r="D25" s="81"/>
      <c r="E25" s="84"/>
      <c r="F25" s="81"/>
      <c r="G25" s="81"/>
      <c r="H25" s="81"/>
      <c r="I25" s="81"/>
    </row>
    <row r="26" ht="20.1" customHeight="1" spans="1:9">
      <c r="A26" s="81"/>
      <c r="B26" s="81"/>
      <c r="C26" s="81"/>
      <c r="D26" s="81"/>
      <c r="E26" s="84"/>
      <c r="F26" s="81"/>
      <c r="G26" s="81"/>
      <c r="H26" s="81"/>
      <c r="I26" s="81"/>
    </row>
    <row r="27" ht="20.1" customHeight="1" spans="1:9">
      <c r="A27" s="81"/>
      <c r="B27" s="81"/>
      <c r="C27" s="81"/>
      <c r="D27" s="81"/>
      <c r="E27" s="84"/>
      <c r="F27" s="81"/>
      <c r="G27" s="81"/>
      <c r="H27" s="81"/>
      <c r="I27" s="81"/>
    </row>
    <row r="28" ht="20.1" customHeight="1" spans="1:9">
      <c r="A28" s="81"/>
      <c r="B28" s="81"/>
      <c r="C28" s="81"/>
      <c r="D28" s="81"/>
      <c r="E28" s="84"/>
      <c r="F28" s="81"/>
      <c r="G28" s="81"/>
      <c r="H28" s="81"/>
      <c r="I28" s="81"/>
    </row>
    <row r="29" ht="20.1" customHeight="1" spans="1:9">
      <c r="A29" s="81"/>
      <c r="B29" s="81"/>
      <c r="C29" s="81"/>
      <c r="D29" s="81"/>
      <c r="E29" s="84"/>
      <c r="F29" s="81"/>
      <c r="G29" s="81"/>
      <c r="H29" s="81"/>
      <c r="I29" s="81"/>
    </row>
    <row r="30" ht="20.1" customHeight="1" spans="1:9">
      <c r="A30" s="81"/>
      <c r="B30" s="81"/>
      <c r="C30" s="81"/>
      <c r="D30" s="81"/>
      <c r="E30" s="84"/>
      <c r="F30" s="81"/>
      <c r="G30" s="81"/>
      <c r="H30" s="81"/>
      <c r="I30" s="81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23"/>
      <c r="B1" s="24"/>
      <c r="C1" s="24"/>
      <c r="D1" s="24"/>
      <c r="E1" s="24"/>
      <c r="F1" s="24"/>
      <c r="G1" s="24"/>
      <c r="H1" s="25" t="s">
        <v>342</v>
      </c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</row>
    <row r="2" ht="20.1" customHeight="1" spans="1:245">
      <c r="A2" s="26" t="s">
        <v>343</v>
      </c>
      <c r="B2" s="26"/>
      <c r="C2" s="26"/>
      <c r="D2" s="26"/>
      <c r="E2" s="26"/>
      <c r="F2" s="26"/>
      <c r="G2" s="26"/>
      <c r="H2" s="2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</row>
    <row r="3" ht="20.1" customHeight="1" spans="1:245">
      <c r="A3" s="27" t="s">
        <v>5</v>
      </c>
      <c r="B3" s="28"/>
      <c r="C3" s="28"/>
      <c r="D3" s="28"/>
      <c r="E3" s="28"/>
      <c r="F3" s="29"/>
      <c r="G3" s="29"/>
      <c r="H3" s="30" t="s">
        <v>6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</row>
    <row r="4" ht="20.1" customHeight="1" spans="1:245">
      <c r="A4" s="31" t="s">
        <v>61</v>
      </c>
      <c r="B4" s="32"/>
      <c r="C4" s="32"/>
      <c r="D4" s="32"/>
      <c r="E4" s="33"/>
      <c r="F4" s="34" t="s">
        <v>344</v>
      </c>
      <c r="G4" s="35"/>
      <c r="H4" s="35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</row>
    <row r="5" ht="20.1" customHeight="1" spans="1:245">
      <c r="A5" s="31" t="s">
        <v>70</v>
      </c>
      <c r="B5" s="32"/>
      <c r="C5" s="33"/>
      <c r="D5" s="36" t="s">
        <v>71</v>
      </c>
      <c r="E5" s="37" t="s">
        <v>113</v>
      </c>
      <c r="F5" s="38" t="s">
        <v>62</v>
      </c>
      <c r="G5" s="38" t="s">
        <v>109</v>
      </c>
      <c r="H5" s="35" t="s">
        <v>110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</row>
    <row r="6" ht="20.1" customHeight="1" spans="1:245">
      <c r="A6" s="39" t="s">
        <v>82</v>
      </c>
      <c r="B6" s="17" t="s">
        <v>83</v>
      </c>
      <c r="C6" s="40" t="s">
        <v>84</v>
      </c>
      <c r="D6" s="41"/>
      <c r="E6" s="42"/>
      <c r="F6" s="43"/>
      <c r="G6" s="43"/>
      <c r="H6" s="44"/>
      <c r="I6" s="61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</row>
    <row r="7" ht="20.1" customHeight="1" spans="1:245">
      <c r="A7" s="45" t="s">
        <v>16</v>
      </c>
      <c r="B7" s="45" t="s">
        <v>16</v>
      </c>
      <c r="C7" s="45" t="s">
        <v>16</v>
      </c>
      <c r="D7" s="45" t="s">
        <v>16</v>
      </c>
      <c r="E7" s="45" t="s">
        <v>16</v>
      </c>
      <c r="F7" s="46" t="s">
        <v>16</v>
      </c>
      <c r="G7" s="47" t="s">
        <v>16</v>
      </c>
      <c r="H7" s="48" t="s">
        <v>16</v>
      </c>
      <c r="I7" s="6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</row>
    <row r="8" ht="20.1" customHeight="1" spans="1:245">
      <c r="A8" s="49"/>
      <c r="B8" s="49"/>
      <c r="C8" s="49"/>
      <c r="D8" s="50"/>
      <c r="E8" s="50"/>
      <c r="F8" s="50"/>
      <c r="G8" s="50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</row>
    <row r="9" ht="20.1" customHeight="1" spans="1:245">
      <c r="A9" s="51"/>
      <c r="B9" s="51"/>
      <c r="C9" s="51"/>
      <c r="D9" s="52"/>
      <c r="E9" s="52"/>
      <c r="F9" s="52"/>
      <c r="G9" s="52"/>
      <c r="H9" s="52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</row>
    <row r="10" ht="20.1" customHeight="1" spans="1:245">
      <c r="A10" s="51"/>
      <c r="B10" s="51"/>
      <c r="C10" s="51"/>
      <c r="D10" s="51"/>
      <c r="E10" s="51"/>
      <c r="F10" s="51"/>
      <c r="G10" s="51"/>
      <c r="H10" s="52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</row>
    <row r="11" ht="20.1" customHeight="1" spans="1:245">
      <c r="A11" s="51"/>
      <c r="B11" s="51"/>
      <c r="C11" s="51"/>
      <c r="D11" s="52"/>
      <c r="E11" s="52"/>
      <c r="F11" s="52"/>
      <c r="G11" s="52"/>
      <c r="H11" s="5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</row>
    <row r="12" ht="20.1" customHeight="1" spans="1:245">
      <c r="A12" s="51"/>
      <c r="B12" s="51"/>
      <c r="C12" s="51"/>
      <c r="D12" s="52"/>
      <c r="E12" s="52"/>
      <c r="F12" s="52"/>
      <c r="G12" s="52"/>
      <c r="H12" s="5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</row>
    <row r="13" ht="20.1" customHeight="1" spans="1:245">
      <c r="A13" s="51"/>
      <c r="B13" s="51"/>
      <c r="C13" s="51"/>
      <c r="D13" s="51"/>
      <c r="E13" s="51"/>
      <c r="F13" s="51"/>
      <c r="G13" s="51"/>
      <c r="H13" s="5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</row>
    <row r="14" ht="20.1" customHeight="1" spans="1:245">
      <c r="A14" s="51"/>
      <c r="B14" s="51"/>
      <c r="C14" s="51"/>
      <c r="D14" s="52"/>
      <c r="E14" s="52"/>
      <c r="F14" s="52"/>
      <c r="G14" s="52"/>
      <c r="H14" s="5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</row>
    <row r="15" ht="20.1" customHeight="1" spans="1:245">
      <c r="A15" s="53"/>
      <c r="B15" s="51"/>
      <c r="C15" s="51"/>
      <c r="D15" s="52"/>
      <c r="E15" s="52"/>
      <c r="F15" s="52"/>
      <c r="G15" s="52"/>
      <c r="H15" s="5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</row>
    <row r="16" ht="20.1" customHeight="1" spans="1:245">
      <c r="A16" s="53"/>
      <c r="B16" s="53"/>
      <c r="C16" s="51"/>
      <c r="D16" s="51"/>
      <c r="E16" s="53"/>
      <c r="F16" s="53"/>
      <c r="G16" s="53"/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</row>
    <row r="17" ht="20.1" customHeight="1" spans="1:245">
      <c r="A17" s="53"/>
      <c r="B17" s="53"/>
      <c r="C17" s="51"/>
      <c r="D17" s="52"/>
      <c r="E17" s="52"/>
      <c r="F17" s="52"/>
      <c r="G17" s="52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</row>
    <row r="18" ht="20.1" customHeight="1" spans="1:245">
      <c r="A18" s="51"/>
      <c r="B18" s="53"/>
      <c r="C18" s="51"/>
      <c r="D18" s="52"/>
      <c r="E18" s="52"/>
      <c r="F18" s="52"/>
      <c r="G18" s="52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</row>
    <row r="19" ht="20.1" customHeight="1" spans="1:245">
      <c r="A19" s="51"/>
      <c r="B19" s="53"/>
      <c r="C19" s="53"/>
      <c r="D19" s="53"/>
      <c r="E19" s="53"/>
      <c r="F19" s="53"/>
      <c r="G19" s="53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</row>
    <row r="20" ht="20.1" customHeight="1" spans="1:245">
      <c r="A20" s="53"/>
      <c r="B20" s="53"/>
      <c r="C20" s="53"/>
      <c r="D20" s="52"/>
      <c r="E20" s="52"/>
      <c r="F20" s="52"/>
      <c r="G20" s="52"/>
      <c r="H20" s="52"/>
      <c r="I20" s="53"/>
      <c r="J20" s="51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</row>
    <row r="21" ht="20.1" customHeight="1" spans="1:245">
      <c r="A21" s="53"/>
      <c r="B21" s="53"/>
      <c r="C21" s="53"/>
      <c r="D21" s="52"/>
      <c r="E21" s="52"/>
      <c r="F21" s="52"/>
      <c r="G21" s="52"/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</row>
    <row r="22" ht="20.1" customHeight="1" spans="1:245">
      <c r="A22" s="53"/>
      <c r="B22" s="53"/>
      <c r="C22" s="53"/>
      <c r="D22" s="53"/>
      <c r="E22" s="53"/>
      <c r="F22" s="53"/>
      <c r="G22" s="53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</row>
    <row r="23" ht="20.1" customHeight="1" spans="1:245">
      <c r="A23" s="53"/>
      <c r="B23" s="53"/>
      <c r="C23" s="53"/>
      <c r="D23" s="52"/>
      <c r="E23" s="52"/>
      <c r="F23" s="52"/>
      <c r="G23" s="52"/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</row>
    <row r="24" ht="20.1" customHeight="1" spans="1:245">
      <c r="A24" s="53"/>
      <c r="B24" s="53"/>
      <c r="C24" s="53"/>
      <c r="D24" s="52"/>
      <c r="E24" s="52"/>
      <c r="F24" s="52"/>
      <c r="G24" s="52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</row>
    <row r="25" ht="20.1" customHeight="1" spans="1:245">
      <c r="A25" s="53"/>
      <c r="B25" s="53"/>
      <c r="C25" s="53"/>
      <c r="D25" s="53"/>
      <c r="E25" s="53"/>
      <c r="F25" s="53"/>
      <c r="G25" s="53"/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</row>
    <row r="26" ht="20.1" customHeight="1" spans="1:245">
      <c r="A26" s="53"/>
      <c r="B26" s="53"/>
      <c r="C26" s="53"/>
      <c r="D26" s="52"/>
      <c r="E26" s="52"/>
      <c r="F26" s="52"/>
      <c r="G26" s="52"/>
      <c r="H26" s="5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</row>
    <row r="27" ht="20.1" customHeight="1" spans="1:245">
      <c r="A27" s="53"/>
      <c r="B27" s="53"/>
      <c r="C27" s="53"/>
      <c r="D27" s="52"/>
      <c r="E27" s="52"/>
      <c r="F27" s="52"/>
      <c r="G27" s="52"/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</row>
    <row r="28" ht="20.1" customHeight="1" spans="1:245">
      <c r="A28" s="53"/>
      <c r="B28" s="53"/>
      <c r="C28" s="53"/>
      <c r="D28" s="53"/>
      <c r="E28" s="53"/>
      <c r="F28" s="53"/>
      <c r="G28" s="53"/>
      <c r="H28" s="5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</row>
    <row r="29" ht="20.1" customHeight="1" spans="1:245">
      <c r="A29" s="53"/>
      <c r="B29" s="53"/>
      <c r="C29" s="53"/>
      <c r="D29" s="52"/>
      <c r="E29" s="52"/>
      <c r="F29" s="52"/>
      <c r="G29" s="52"/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</row>
    <row r="30" ht="20.1" customHeight="1" spans="1:245">
      <c r="A30" s="53"/>
      <c r="B30" s="53"/>
      <c r="C30" s="53"/>
      <c r="D30" s="52"/>
      <c r="E30" s="52"/>
      <c r="F30" s="52"/>
      <c r="G30" s="52"/>
      <c r="H30" s="5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</row>
    <row r="31" ht="20.1" customHeight="1" spans="1:245">
      <c r="A31" s="53"/>
      <c r="B31" s="53"/>
      <c r="C31" s="53"/>
      <c r="D31" s="53"/>
      <c r="E31" s="53"/>
      <c r="F31" s="53"/>
      <c r="G31" s="53"/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</row>
    <row r="32" ht="20.1" customHeight="1" spans="1:245">
      <c r="A32" s="53"/>
      <c r="B32" s="53"/>
      <c r="C32" s="53"/>
      <c r="D32" s="53"/>
      <c r="E32" s="54"/>
      <c r="F32" s="54"/>
      <c r="G32" s="54"/>
      <c r="H32" s="5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</row>
    <row r="33" ht="20.1" customHeight="1" spans="1:245">
      <c r="A33" s="53"/>
      <c r="B33" s="53"/>
      <c r="C33" s="53"/>
      <c r="D33" s="53"/>
      <c r="E33" s="54"/>
      <c r="F33" s="54"/>
      <c r="G33" s="54"/>
      <c r="H33" s="5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</row>
    <row r="34" ht="20.1" customHeight="1" spans="1:245">
      <c r="A34" s="53"/>
      <c r="B34" s="53"/>
      <c r="C34" s="53"/>
      <c r="D34" s="53"/>
      <c r="E34" s="53"/>
      <c r="F34" s="53"/>
      <c r="G34" s="53"/>
      <c r="H34" s="52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</row>
    <row r="35" ht="20.1" customHeight="1" spans="1:245">
      <c r="A35" s="53"/>
      <c r="B35" s="53"/>
      <c r="C35" s="53"/>
      <c r="D35" s="53"/>
      <c r="E35" s="55"/>
      <c r="F35" s="55"/>
      <c r="G35" s="55"/>
      <c r="H35" s="5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</row>
    <row r="36" ht="20.1" customHeight="1" spans="1:245">
      <c r="A36" s="56"/>
      <c r="B36" s="56"/>
      <c r="C36" s="56"/>
      <c r="D36" s="56"/>
      <c r="E36" s="57"/>
      <c r="F36" s="57"/>
      <c r="G36" s="57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</row>
    <row r="37" ht="20.1" customHeight="1" spans="1:245">
      <c r="A37" s="58"/>
      <c r="B37" s="58"/>
      <c r="C37" s="58"/>
      <c r="D37" s="58"/>
      <c r="E37" s="58"/>
      <c r="F37" s="58"/>
      <c r="G37" s="58"/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</row>
    <row r="38" ht="20.1" customHeight="1" spans="1:245">
      <c r="A38" s="56"/>
      <c r="B38" s="56"/>
      <c r="C38" s="56"/>
      <c r="D38" s="56"/>
      <c r="E38" s="56"/>
      <c r="F38" s="56"/>
      <c r="G38" s="56"/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  <c r="IJ38" s="60"/>
      <c r="IK38" s="60"/>
    </row>
    <row r="39" ht="20.1" customHeight="1" spans="1:245">
      <c r="A39" s="60"/>
      <c r="B39" s="60"/>
      <c r="C39" s="60"/>
      <c r="D39" s="60"/>
      <c r="E39" s="60"/>
      <c r="F39" s="56"/>
      <c r="G39" s="56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  <c r="IJ39" s="60"/>
      <c r="IK39" s="60"/>
    </row>
    <row r="40" ht="20.1" customHeight="1" spans="1:245">
      <c r="A40" s="60"/>
      <c r="B40" s="60"/>
      <c r="C40" s="60"/>
      <c r="D40" s="60"/>
      <c r="E40" s="60"/>
      <c r="F40" s="56"/>
      <c r="G40" s="56"/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  <c r="IJ40" s="60"/>
      <c r="IK40" s="60"/>
    </row>
    <row r="41" ht="20.1" customHeight="1" spans="1:245">
      <c r="A41" s="60"/>
      <c r="B41" s="60"/>
      <c r="C41" s="60"/>
      <c r="D41" s="60"/>
      <c r="E41" s="60"/>
      <c r="F41" s="56"/>
      <c r="G41" s="56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  <c r="IJ41" s="60"/>
      <c r="IK41" s="60"/>
    </row>
    <row r="42" ht="20.1" customHeight="1" spans="1:245">
      <c r="A42" s="60"/>
      <c r="B42" s="60"/>
      <c r="C42" s="60"/>
      <c r="D42" s="60"/>
      <c r="E42" s="60"/>
      <c r="F42" s="56"/>
      <c r="G42" s="56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  <c r="IJ42" s="60"/>
      <c r="IK42" s="60"/>
    </row>
    <row r="43" ht="20.1" customHeight="1" spans="1:245">
      <c r="A43" s="60"/>
      <c r="B43" s="60"/>
      <c r="C43" s="60"/>
      <c r="D43" s="60"/>
      <c r="E43" s="60"/>
      <c r="F43" s="56"/>
      <c r="G43" s="56"/>
      <c r="H43" s="59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  <c r="IJ43" s="60"/>
      <c r="IK43" s="60"/>
    </row>
    <row r="44" ht="20.1" customHeight="1" spans="1:245">
      <c r="A44" s="60"/>
      <c r="B44" s="60"/>
      <c r="C44" s="60"/>
      <c r="D44" s="60"/>
      <c r="E44" s="60"/>
      <c r="F44" s="56"/>
      <c r="G44" s="56"/>
      <c r="H44" s="5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  <c r="IJ44" s="60"/>
      <c r="IK44" s="60"/>
    </row>
    <row r="45" ht="20.1" customHeight="1" spans="1:245">
      <c r="A45" s="60"/>
      <c r="B45" s="60"/>
      <c r="C45" s="60"/>
      <c r="D45" s="60"/>
      <c r="E45" s="60"/>
      <c r="F45" s="56"/>
      <c r="G45" s="56"/>
      <c r="H45" s="59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  <c r="IJ45" s="60"/>
      <c r="IK45" s="60"/>
    </row>
    <row r="46" ht="20.1" customHeight="1" spans="1:245">
      <c r="A46" s="60"/>
      <c r="B46" s="60"/>
      <c r="C46" s="60"/>
      <c r="D46" s="60"/>
      <c r="E46" s="60"/>
      <c r="F46" s="56"/>
      <c r="G46" s="56"/>
      <c r="H46" s="59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</row>
    <row r="47" ht="20.1" customHeight="1" spans="1:245">
      <c r="A47" s="60"/>
      <c r="B47" s="60"/>
      <c r="C47" s="60"/>
      <c r="D47" s="60"/>
      <c r="E47" s="60"/>
      <c r="F47" s="56"/>
      <c r="G47" s="56"/>
      <c r="H47" s="5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</row>
    <row r="48" ht="20.1" customHeight="1" spans="1:245">
      <c r="A48" s="60"/>
      <c r="B48" s="60"/>
      <c r="C48" s="60"/>
      <c r="D48" s="60"/>
      <c r="E48" s="60"/>
      <c r="F48" s="56"/>
      <c r="G48" s="56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C9" sqref="C9:C12"/>
    </sheetView>
  </sheetViews>
  <sheetFormatPr defaultColWidth="12" defaultRowHeight="11.25"/>
  <cols>
    <col min="1" max="1" width="12.3333333333333" style="1" customWidth="1"/>
    <col min="2" max="2" width="15.1666666666667" style="1" customWidth="1"/>
    <col min="3" max="4" width="11" style="1" customWidth="1"/>
    <col min="5" max="5" width="17.6666666666667" style="1" customWidth="1"/>
    <col min="6" max="6" width="11.8333333333333" style="1" customWidth="1"/>
    <col min="7" max="7" width="13.1666666666667" style="1" customWidth="1"/>
    <col min="8" max="8" width="31" style="1" customWidth="1"/>
    <col min="9" max="9" width="10.5" style="1" customWidth="1"/>
    <col min="10" max="11" width="8.83333333333333" style="1" customWidth="1"/>
    <col min="12" max="12" width="11.5" style="1" customWidth="1"/>
    <col min="13" max="13" width="10.6666666666667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9"/>
    </row>
    <row r="2" ht="22.9" customHeight="1" spans="1:14">
      <c r="A2" s="5" t="s">
        <v>345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9" t="s">
        <v>55</v>
      </c>
    </row>
    <row r="3" ht="39" customHeight="1" spans="1:14">
      <c r="A3" s="6" t="s">
        <v>5</v>
      </c>
      <c r="B3" s="6"/>
      <c r="C3" s="6"/>
      <c r="D3" s="6"/>
      <c r="E3" s="6"/>
      <c r="F3" s="6"/>
      <c r="G3" s="6"/>
      <c r="H3" s="6"/>
      <c r="I3" s="6"/>
      <c r="J3" s="6"/>
      <c r="K3" s="20" t="s">
        <v>346</v>
      </c>
      <c r="L3" s="21"/>
      <c r="M3" s="22"/>
      <c r="N3" s="19"/>
    </row>
    <row r="4" ht="48" customHeight="1" spans="1:14">
      <c r="A4" s="7" t="s">
        <v>332</v>
      </c>
      <c r="B4" s="7" t="s">
        <v>347</v>
      </c>
      <c r="C4" s="7" t="s">
        <v>348</v>
      </c>
      <c r="D4" s="7" t="s">
        <v>349</v>
      </c>
      <c r="E4" s="7" t="s">
        <v>350</v>
      </c>
      <c r="F4" s="7" t="s">
        <v>351</v>
      </c>
      <c r="G4" s="7" t="s">
        <v>352</v>
      </c>
      <c r="H4" s="7" t="s">
        <v>353</v>
      </c>
      <c r="I4" s="7" t="s">
        <v>354</v>
      </c>
      <c r="J4" s="7" t="s">
        <v>355</v>
      </c>
      <c r="K4" s="7" t="s">
        <v>356</v>
      </c>
      <c r="L4" s="7" t="s">
        <v>357</v>
      </c>
      <c r="M4" s="7" t="s">
        <v>358</v>
      </c>
      <c r="N4" s="19"/>
    </row>
    <row r="5" ht="34" customHeight="1" spans="1:13">
      <c r="A5" s="8" t="s">
        <v>0</v>
      </c>
      <c r="B5" s="9" t="s">
        <v>359</v>
      </c>
      <c r="C5" s="10">
        <v>90</v>
      </c>
      <c r="D5" s="10">
        <v>14.25</v>
      </c>
      <c r="E5" s="11" t="s">
        <v>360</v>
      </c>
      <c r="F5" s="11" t="s">
        <v>361</v>
      </c>
      <c r="G5" s="11" t="s">
        <v>362</v>
      </c>
      <c r="H5" s="11" t="s">
        <v>363</v>
      </c>
      <c r="I5" s="11" t="s">
        <v>364</v>
      </c>
      <c r="J5" s="11" t="s">
        <v>365</v>
      </c>
      <c r="K5" s="11" t="s">
        <v>366</v>
      </c>
      <c r="L5" s="11" t="s">
        <v>367</v>
      </c>
      <c r="M5" s="11" t="s">
        <v>368</v>
      </c>
    </row>
    <row r="6" ht="34" customHeight="1" spans="1:13">
      <c r="A6" s="12"/>
      <c r="B6" s="9"/>
      <c r="C6" s="13"/>
      <c r="D6" s="13"/>
      <c r="E6" s="11"/>
      <c r="F6" s="11" t="s">
        <v>369</v>
      </c>
      <c r="G6" s="11" t="s">
        <v>370</v>
      </c>
      <c r="H6" s="11" t="s">
        <v>371</v>
      </c>
      <c r="I6" s="11" t="s">
        <v>372</v>
      </c>
      <c r="J6" s="11" t="s">
        <v>373</v>
      </c>
      <c r="K6" s="11" t="s">
        <v>374</v>
      </c>
      <c r="L6" s="11" t="s">
        <v>367</v>
      </c>
      <c r="M6" s="11" t="s">
        <v>375</v>
      </c>
    </row>
    <row r="7" ht="34" customHeight="1" spans="1:13">
      <c r="A7" s="12"/>
      <c r="B7" s="9"/>
      <c r="C7" s="13"/>
      <c r="D7" s="13"/>
      <c r="E7" s="11"/>
      <c r="F7" s="11" t="s">
        <v>369</v>
      </c>
      <c r="G7" s="11" t="s">
        <v>376</v>
      </c>
      <c r="H7" s="11" t="s">
        <v>377</v>
      </c>
      <c r="I7" s="11" t="s">
        <v>372</v>
      </c>
      <c r="J7" s="11" t="s">
        <v>378</v>
      </c>
      <c r="K7" s="11" t="s">
        <v>366</v>
      </c>
      <c r="L7" s="11" t="s">
        <v>367</v>
      </c>
      <c r="M7" s="11" t="s">
        <v>375</v>
      </c>
    </row>
    <row r="8" ht="34" customHeight="1" spans="1:13">
      <c r="A8" s="14"/>
      <c r="B8" s="9"/>
      <c r="C8" s="15"/>
      <c r="D8" s="15"/>
      <c r="E8" s="11"/>
      <c r="F8" s="11" t="s">
        <v>361</v>
      </c>
      <c r="G8" s="11" t="s">
        <v>362</v>
      </c>
      <c r="H8" s="11" t="s">
        <v>379</v>
      </c>
      <c r="I8" s="11" t="s">
        <v>372</v>
      </c>
      <c r="J8" s="11" t="s">
        <v>365</v>
      </c>
      <c r="K8" s="11" t="s">
        <v>366</v>
      </c>
      <c r="L8" s="11" t="s">
        <v>367</v>
      </c>
      <c r="M8" s="11" t="s">
        <v>375</v>
      </c>
    </row>
    <row r="9" ht="34" customHeight="1" spans="1:13">
      <c r="A9" s="8" t="s">
        <v>0</v>
      </c>
      <c r="B9" s="16" t="s">
        <v>380</v>
      </c>
      <c r="C9" s="8">
        <v>90</v>
      </c>
      <c r="D9" s="10">
        <v>85.5</v>
      </c>
      <c r="E9" s="11" t="s">
        <v>360</v>
      </c>
      <c r="F9" s="11" t="s">
        <v>369</v>
      </c>
      <c r="G9" s="11" t="s">
        <v>370</v>
      </c>
      <c r="H9" s="11" t="s">
        <v>371</v>
      </c>
      <c r="I9" s="11" t="s">
        <v>372</v>
      </c>
      <c r="J9" s="11" t="s">
        <v>373</v>
      </c>
      <c r="K9" s="11" t="s">
        <v>374</v>
      </c>
      <c r="L9" s="11" t="s">
        <v>367</v>
      </c>
      <c r="M9" s="11" t="s">
        <v>375</v>
      </c>
    </row>
    <row r="10" ht="34" customHeight="1" spans="1:13">
      <c r="A10" s="12"/>
      <c r="B10" s="17"/>
      <c r="C10" s="12"/>
      <c r="D10" s="13"/>
      <c r="E10" s="11"/>
      <c r="F10" s="11" t="s">
        <v>361</v>
      </c>
      <c r="G10" s="11" t="s">
        <v>362</v>
      </c>
      <c r="H10" s="11" t="s">
        <v>363</v>
      </c>
      <c r="I10" s="11" t="s">
        <v>364</v>
      </c>
      <c r="J10" s="11" t="s">
        <v>365</v>
      </c>
      <c r="K10" s="11" t="s">
        <v>366</v>
      </c>
      <c r="L10" s="11" t="s">
        <v>367</v>
      </c>
      <c r="M10" s="11" t="s">
        <v>368</v>
      </c>
    </row>
    <row r="11" ht="34" customHeight="1" spans="1:13">
      <c r="A11" s="12"/>
      <c r="B11" s="17"/>
      <c r="C11" s="12"/>
      <c r="D11" s="13"/>
      <c r="E11" s="11"/>
      <c r="F11" s="11" t="s">
        <v>369</v>
      </c>
      <c r="G11" s="11" t="s">
        <v>376</v>
      </c>
      <c r="H11" s="11" t="s">
        <v>377</v>
      </c>
      <c r="I11" s="11" t="s">
        <v>372</v>
      </c>
      <c r="J11" s="11" t="s">
        <v>378</v>
      </c>
      <c r="K11" s="11" t="s">
        <v>366</v>
      </c>
      <c r="L11" s="11" t="s">
        <v>367</v>
      </c>
      <c r="M11" s="11" t="s">
        <v>375</v>
      </c>
    </row>
    <row r="12" ht="34" customHeight="1" spans="1:13">
      <c r="A12" s="14"/>
      <c r="B12" s="18"/>
      <c r="C12" s="14"/>
      <c r="D12" s="15"/>
      <c r="E12" s="11"/>
      <c r="F12" s="11" t="s">
        <v>361</v>
      </c>
      <c r="G12" s="11" t="s">
        <v>362</v>
      </c>
      <c r="H12" s="11" t="s">
        <v>379</v>
      </c>
      <c r="I12" s="11" t="s">
        <v>372</v>
      </c>
      <c r="J12" s="11" t="s">
        <v>365</v>
      </c>
      <c r="K12" s="11" t="s">
        <v>366</v>
      </c>
      <c r="L12" s="11" t="s">
        <v>367</v>
      </c>
      <c r="M12" s="11" t="s">
        <v>375</v>
      </c>
    </row>
  </sheetData>
  <mergeCells count="13">
    <mergeCell ref="A2:M2"/>
    <mergeCell ref="A3:E3"/>
    <mergeCell ref="K3:M3"/>
    <mergeCell ref="A5:A8"/>
    <mergeCell ref="A9:A12"/>
    <mergeCell ref="B5:B8"/>
    <mergeCell ref="B9:B12"/>
    <mergeCell ref="C5:C8"/>
    <mergeCell ref="C9:C12"/>
    <mergeCell ref="D5:D8"/>
    <mergeCell ref="D9:D12"/>
    <mergeCell ref="E5:E8"/>
    <mergeCell ref="E9:E12"/>
  </mergeCells>
  <pageMargins left="0.236111111111111" right="0.07847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A3" sqref="A3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59"/>
      <c r="B1" s="159"/>
      <c r="C1" s="159"/>
      <c r="D1" s="30" t="s">
        <v>3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</row>
    <row r="2" customHeight="1" spans="1:31">
      <c r="A2" s="26" t="s">
        <v>4</v>
      </c>
      <c r="B2" s="26"/>
      <c r="C2" s="26"/>
      <c r="D2" s="2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</row>
    <row r="3" customHeight="1" spans="1:31">
      <c r="A3" s="27" t="s">
        <v>5</v>
      </c>
      <c r="B3" s="160"/>
      <c r="C3" s="62"/>
      <c r="D3" s="30" t="s">
        <v>6</v>
      </c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</row>
    <row r="4" ht="15" customHeight="1" spans="1:31">
      <c r="A4" s="161" t="s">
        <v>7</v>
      </c>
      <c r="B4" s="162"/>
      <c r="C4" s="161" t="s">
        <v>8</v>
      </c>
      <c r="D4" s="162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</row>
    <row r="5" ht="15" customHeight="1" spans="1:31">
      <c r="A5" s="164" t="s">
        <v>9</v>
      </c>
      <c r="B5" s="165" t="s">
        <v>10</v>
      </c>
      <c r="C5" s="164" t="s">
        <v>9</v>
      </c>
      <c r="D5" s="165" t="s">
        <v>10</v>
      </c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</row>
    <row r="6" ht="15" customHeight="1" spans="1:31">
      <c r="A6" s="168" t="s">
        <v>11</v>
      </c>
      <c r="B6" s="172">
        <v>5036265.04</v>
      </c>
      <c r="C6" s="192" t="s">
        <v>12</v>
      </c>
      <c r="D6" s="172">
        <v>3668513.28</v>
      </c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</row>
    <row r="7" ht="15" customHeight="1" spans="1:31">
      <c r="A7" s="168" t="s">
        <v>13</v>
      </c>
      <c r="B7" s="262"/>
      <c r="C7" s="192" t="s">
        <v>14</v>
      </c>
      <c r="D7" s="172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</row>
    <row r="8" ht="15" customHeight="1" spans="1:31">
      <c r="A8" s="168" t="s">
        <v>15</v>
      </c>
      <c r="B8" s="262" t="s">
        <v>16</v>
      </c>
      <c r="C8" s="192" t="s">
        <v>17</v>
      </c>
      <c r="D8" s="172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</row>
    <row r="9" ht="15" customHeight="1" spans="1:31">
      <c r="A9" s="168" t="s">
        <v>18</v>
      </c>
      <c r="B9" s="262"/>
      <c r="C9" s="192" t="s">
        <v>19</v>
      </c>
      <c r="D9" s="172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</row>
    <row r="10" ht="15" customHeight="1" spans="1:31">
      <c r="A10" s="168" t="s">
        <v>20</v>
      </c>
      <c r="B10" s="262" t="s">
        <v>16</v>
      </c>
      <c r="C10" s="192" t="s">
        <v>21</v>
      </c>
      <c r="D10" s="172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</row>
    <row r="11" ht="15" customHeight="1" spans="1:31">
      <c r="A11" s="168" t="s">
        <v>22</v>
      </c>
      <c r="B11" s="262" t="s">
        <v>16</v>
      </c>
      <c r="C11" s="192" t="s">
        <v>23</v>
      </c>
      <c r="D11" s="172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</row>
    <row r="12" ht="15" customHeight="1" spans="1:31">
      <c r="A12" s="168"/>
      <c r="B12" s="262"/>
      <c r="C12" s="192" t="s">
        <v>24</v>
      </c>
      <c r="D12" s="172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</row>
    <row r="13" ht="15" customHeight="1" spans="1:31">
      <c r="A13" s="177"/>
      <c r="B13" s="262"/>
      <c r="C13" s="192" t="s">
        <v>25</v>
      </c>
      <c r="D13" s="172">
        <v>646328</v>
      </c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</row>
    <row r="14" ht="15" customHeight="1" spans="1:31">
      <c r="A14" s="177"/>
      <c r="B14" s="262"/>
      <c r="C14" s="192" t="s">
        <v>26</v>
      </c>
      <c r="D14" s="172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</row>
    <row r="15" ht="15" customHeight="1" spans="1:31">
      <c r="A15" s="177"/>
      <c r="B15" s="178"/>
      <c r="C15" s="192" t="s">
        <v>27</v>
      </c>
      <c r="D15" s="172">
        <v>311836.4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</row>
    <row r="16" ht="15" customHeight="1" spans="1:31">
      <c r="A16" s="177"/>
      <c r="B16" s="175"/>
      <c r="C16" s="192" t="s">
        <v>28</v>
      </c>
      <c r="D16" s="172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</row>
    <row r="17" ht="15" customHeight="1" spans="1:31">
      <c r="A17" s="177"/>
      <c r="B17" s="175"/>
      <c r="C17" s="192" t="s">
        <v>29</v>
      </c>
      <c r="D17" s="172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</row>
    <row r="18" ht="15" customHeight="1" spans="1:31">
      <c r="A18" s="177"/>
      <c r="B18" s="175"/>
      <c r="C18" s="192" t="s">
        <v>30</v>
      </c>
      <c r="D18" s="172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</row>
    <row r="19" ht="15" customHeight="1" spans="1:31">
      <c r="A19" s="177"/>
      <c r="B19" s="175"/>
      <c r="C19" s="192" t="s">
        <v>31</v>
      </c>
      <c r="D19" s="172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</row>
    <row r="20" ht="15" customHeight="1" spans="1:31">
      <c r="A20" s="177"/>
      <c r="B20" s="175"/>
      <c r="C20" s="192" t="s">
        <v>32</v>
      </c>
      <c r="D20" s="172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</row>
    <row r="21" ht="15" customHeight="1" spans="1:31">
      <c r="A21" s="177"/>
      <c r="B21" s="175"/>
      <c r="C21" s="192" t="s">
        <v>33</v>
      </c>
      <c r="D21" s="172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</row>
    <row r="22" ht="15" customHeight="1" spans="1:31">
      <c r="A22" s="177"/>
      <c r="B22" s="175"/>
      <c r="C22" s="192" t="s">
        <v>34</v>
      </c>
      <c r="D22" s="172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</row>
    <row r="23" ht="15" customHeight="1" spans="1:31">
      <c r="A23" s="177"/>
      <c r="B23" s="175"/>
      <c r="C23" s="192" t="s">
        <v>35</v>
      </c>
      <c r="D23" s="172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</row>
    <row r="24" ht="15" customHeight="1" spans="1:31">
      <c r="A24" s="177"/>
      <c r="B24" s="175"/>
      <c r="C24" s="192" t="s">
        <v>36</v>
      </c>
      <c r="D24" s="172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</row>
    <row r="25" ht="15" customHeight="1" spans="1:31">
      <c r="A25" s="177"/>
      <c r="B25" s="175"/>
      <c r="C25" s="192" t="s">
        <v>37</v>
      </c>
      <c r="D25" s="172">
        <v>409587.36</v>
      </c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</row>
    <row r="26" ht="15" customHeight="1" spans="1:31">
      <c r="A26" s="168"/>
      <c r="B26" s="175"/>
      <c r="C26" s="192" t="s">
        <v>38</v>
      </c>
      <c r="D26" s="172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</row>
    <row r="27" ht="15" customHeight="1" spans="1:31">
      <c r="A27" s="168"/>
      <c r="B27" s="175"/>
      <c r="C27" s="192" t="s">
        <v>39</v>
      </c>
      <c r="D27" s="172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</row>
    <row r="28" ht="15" customHeight="1" spans="1:31">
      <c r="A28" s="168"/>
      <c r="B28" s="175"/>
      <c r="C28" s="192" t="s">
        <v>40</v>
      </c>
      <c r="D28" s="172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</row>
    <row r="29" ht="15" customHeight="1" spans="1:31">
      <c r="A29" s="168"/>
      <c r="B29" s="175"/>
      <c r="C29" s="192" t="s">
        <v>41</v>
      </c>
      <c r="D29" s="172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</row>
    <row r="30" ht="15" customHeight="1" spans="1:31">
      <c r="A30" s="168"/>
      <c r="B30" s="175"/>
      <c r="C30" s="192" t="s">
        <v>42</v>
      </c>
      <c r="D30" s="172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</row>
    <row r="31" ht="15" customHeight="1" spans="1:31">
      <c r="A31" s="168"/>
      <c r="B31" s="175"/>
      <c r="C31" s="192" t="s">
        <v>43</v>
      </c>
      <c r="D31" s="172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</row>
    <row r="32" ht="15" customHeight="1" spans="1:31">
      <c r="A32" s="168"/>
      <c r="B32" s="175"/>
      <c r="C32" s="192" t="s">
        <v>44</v>
      </c>
      <c r="D32" s="172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</row>
    <row r="33" ht="15" customHeight="1" spans="1:31">
      <c r="A33" s="168"/>
      <c r="B33" s="175"/>
      <c r="C33" s="192" t="s">
        <v>45</v>
      </c>
      <c r="D33" s="172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</row>
    <row r="34" ht="15" customHeight="1" spans="1:31">
      <c r="A34" s="168"/>
      <c r="B34" s="175"/>
      <c r="C34" s="192" t="s">
        <v>46</v>
      </c>
      <c r="D34" s="172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</row>
    <row r="35" ht="15" customHeight="1" spans="1:31">
      <c r="A35" s="168"/>
      <c r="B35" s="175"/>
      <c r="C35" s="192" t="s">
        <v>47</v>
      </c>
      <c r="D35" s="263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</row>
    <row r="36" ht="15" customHeight="1" spans="1:31">
      <c r="A36" s="186" t="s">
        <v>48</v>
      </c>
      <c r="B36" s="264">
        <f>SUM(B6:B34)</f>
        <v>5036265.04</v>
      </c>
      <c r="C36" s="188" t="s">
        <v>49</v>
      </c>
      <c r="D36" s="263">
        <f>SUM(D6:D34)</f>
        <v>5036265.04</v>
      </c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</row>
    <row r="37" ht="15" customHeight="1" spans="1:31">
      <c r="A37" s="168" t="s">
        <v>50</v>
      </c>
      <c r="B37" s="175"/>
      <c r="C37" s="192" t="s">
        <v>51</v>
      </c>
      <c r="D37" s="262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</row>
    <row r="38" ht="15" customHeight="1" spans="1:31">
      <c r="A38" s="168" t="s">
        <v>52</v>
      </c>
      <c r="B38" s="175" t="s">
        <v>53</v>
      </c>
      <c r="C38" s="192" t="s">
        <v>54</v>
      </c>
      <c r="D38" s="262"/>
      <c r="E38" s="206"/>
      <c r="F38" s="206"/>
      <c r="G38" s="265" t="s">
        <v>55</v>
      </c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</row>
    <row r="39" ht="15" customHeight="1" spans="1:31">
      <c r="A39" s="168"/>
      <c r="B39" s="175"/>
      <c r="C39" s="192" t="s">
        <v>56</v>
      </c>
      <c r="D39" s="262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</row>
    <row r="40" ht="15" customHeight="1" spans="1:31">
      <c r="A40" s="168"/>
      <c r="B40" s="266"/>
      <c r="C40" s="192"/>
      <c r="D40" s="17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</row>
    <row r="41" ht="15" customHeight="1" spans="1:31">
      <c r="A41" s="186" t="s">
        <v>57</v>
      </c>
      <c r="B41" s="267">
        <f>SUM(B36:B38)</f>
        <v>5036265.04</v>
      </c>
      <c r="C41" s="188" t="s">
        <v>58</v>
      </c>
      <c r="D41" s="179">
        <f>SUM(D36,D37,D39)</f>
        <v>5036265.04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</row>
    <row r="42" customHeight="1" spans="1:31">
      <c r="A42" s="203"/>
      <c r="B42" s="268"/>
      <c r="C42" s="205"/>
      <c r="D42" s="26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</row>
    <row r="43" ht="11.25" spans="2:2">
      <c r="B43" s="59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H12" sqref="H12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8.1666666666667" customWidth="1"/>
  </cols>
  <sheetData>
    <row r="1" ht="20.1" customHeight="1" spans="1:20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135"/>
      <c r="T1" s="146" t="s">
        <v>59</v>
      </c>
    </row>
    <row r="2" ht="20.1" customHeight="1" spans="1:20">
      <c r="A2" s="26" t="s">
        <v>60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20.1" customHeight="1" spans="1:20">
      <c r="A3" s="27" t="s">
        <v>5</v>
      </c>
      <c r="B3" s="237"/>
      <c r="C3" s="237"/>
      <c r="D3" s="237"/>
      <c r="E3" s="28"/>
      <c r="F3" s="64"/>
      <c r="G3" s="64"/>
      <c r="H3" s="64"/>
      <c r="I3" s="64"/>
      <c r="J3" s="122"/>
      <c r="K3" s="122"/>
      <c r="L3" s="122"/>
      <c r="M3" s="122"/>
      <c r="N3" s="122"/>
      <c r="O3" s="122"/>
      <c r="P3" s="122"/>
      <c r="Q3" s="122"/>
      <c r="R3" s="122"/>
      <c r="S3" s="56"/>
      <c r="T3" s="30" t="s">
        <v>6</v>
      </c>
    </row>
    <row r="4" ht="20.1" customHeight="1" spans="1:20">
      <c r="A4" s="238" t="s">
        <v>61</v>
      </c>
      <c r="B4" s="148"/>
      <c r="C4" s="148"/>
      <c r="D4" s="148"/>
      <c r="E4" s="33"/>
      <c r="F4" s="98" t="s">
        <v>62</v>
      </c>
      <c r="G4" s="65" t="s">
        <v>63</v>
      </c>
      <c r="H4" s="128" t="s">
        <v>64</v>
      </c>
      <c r="I4" s="150"/>
      <c r="J4" s="143"/>
      <c r="K4" s="98" t="s">
        <v>65</v>
      </c>
      <c r="L4" s="38"/>
      <c r="M4" s="242" t="s">
        <v>66</v>
      </c>
      <c r="N4" s="243" t="s">
        <v>67</v>
      </c>
      <c r="O4" s="244"/>
      <c r="P4" s="244"/>
      <c r="Q4" s="244"/>
      <c r="R4" s="258"/>
      <c r="S4" s="98" t="s">
        <v>68</v>
      </c>
      <c r="T4" s="38" t="s">
        <v>69</v>
      </c>
    </row>
    <row r="5" ht="20.1" customHeight="1" spans="1:20">
      <c r="A5" s="99" t="s">
        <v>70</v>
      </c>
      <c r="B5" s="99"/>
      <c r="C5" s="99"/>
      <c r="D5" s="38" t="s">
        <v>71</v>
      </c>
      <c r="E5" s="37" t="s">
        <v>72</v>
      </c>
      <c r="F5" s="38"/>
      <c r="G5" s="65"/>
      <c r="H5" s="129" t="s">
        <v>64</v>
      </c>
      <c r="I5" s="129" t="s">
        <v>73</v>
      </c>
      <c r="J5" s="129" t="s">
        <v>74</v>
      </c>
      <c r="K5" s="245" t="s">
        <v>75</v>
      </c>
      <c r="L5" s="38" t="s">
        <v>76</v>
      </c>
      <c r="M5" s="246"/>
      <c r="N5" s="247" t="s">
        <v>77</v>
      </c>
      <c r="O5" s="247" t="s">
        <v>78</v>
      </c>
      <c r="P5" s="247" t="s">
        <v>79</v>
      </c>
      <c r="Q5" s="247" t="s">
        <v>80</v>
      </c>
      <c r="R5" s="247" t="s">
        <v>81</v>
      </c>
      <c r="S5" s="38"/>
      <c r="T5" s="38"/>
    </row>
    <row r="6" ht="30.75" customHeight="1" spans="1:20">
      <c r="A6" s="9" t="s">
        <v>82</v>
      </c>
      <c r="B6" s="152" t="s">
        <v>83</v>
      </c>
      <c r="C6" s="9" t="s">
        <v>84</v>
      </c>
      <c r="D6" s="38"/>
      <c r="E6" s="42"/>
      <c r="F6" s="43"/>
      <c r="G6" s="42"/>
      <c r="H6" s="239"/>
      <c r="I6" s="239"/>
      <c r="J6" s="239"/>
      <c r="K6" s="248"/>
      <c r="L6" s="43"/>
      <c r="M6" s="249"/>
      <c r="N6" s="43"/>
      <c r="O6" s="43"/>
      <c r="P6" s="43"/>
      <c r="Q6" s="43"/>
      <c r="R6" s="43"/>
      <c r="S6" s="43"/>
      <c r="T6" s="43"/>
    </row>
    <row r="7" ht="30.75" customHeight="1" spans="1:20">
      <c r="A7" s="40"/>
      <c r="B7" s="151"/>
      <c r="C7" s="40"/>
      <c r="D7" s="74"/>
      <c r="E7" s="42" t="s">
        <v>62</v>
      </c>
      <c r="F7" s="221">
        <v>5036265.04</v>
      </c>
      <c r="G7" s="221">
        <v>0</v>
      </c>
      <c r="H7" s="221">
        <v>5036265.04</v>
      </c>
      <c r="I7" s="250"/>
      <c r="J7" s="251"/>
      <c r="K7" s="252"/>
      <c r="L7" s="42"/>
      <c r="M7" s="253"/>
      <c r="N7" s="43"/>
      <c r="O7" s="103"/>
      <c r="P7" s="42"/>
      <c r="Q7" s="42"/>
      <c r="R7" s="43"/>
      <c r="S7" s="259"/>
      <c r="T7" s="43"/>
    </row>
    <row r="8" ht="20.1" customHeight="1" spans="1:20">
      <c r="A8" s="45" t="s">
        <v>16</v>
      </c>
      <c r="B8" s="45" t="s">
        <v>16</v>
      </c>
      <c r="C8" s="45" t="s">
        <v>16</v>
      </c>
      <c r="D8" s="45" t="s">
        <v>85</v>
      </c>
      <c r="E8" s="93" t="s">
        <v>0</v>
      </c>
      <c r="F8" s="221">
        <v>5036265.04</v>
      </c>
      <c r="G8" s="221">
        <v>0</v>
      </c>
      <c r="H8" s="221">
        <v>5036265.04</v>
      </c>
      <c r="I8" s="254">
        <v>0</v>
      </c>
      <c r="J8" s="78" t="s">
        <v>16</v>
      </c>
      <c r="K8" s="255">
        <v>0</v>
      </c>
      <c r="L8" s="256" t="s">
        <v>16</v>
      </c>
      <c r="M8" s="256" t="s">
        <v>16</v>
      </c>
      <c r="N8" s="95" t="s">
        <v>16</v>
      </c>
      <c r="O8" s="255" t="s">
        <v>16</v>
      </c>
      <c r="P8" s="256"/>
      <c r="Q8" s="256"/>
      <c r="R8" s="260"/>
      <c r="S8" s="261" t="s">
        <v>16</v>
      </c>
      <c r="T8" s="145"/>
    </row>
    <row r="9" ht="20.1" customHeight="1" spans="1:20">
      <c r="A9" s="45" t="s">
        <v>86</v>
      </c>
      <c r="B9" s="45" t="s">
        <v>87</v>
      </c>
      <c r="C9" s="45" t="s">
        <v>88</v>
      </c>
      <c r="D9" s="45" t="s">
        <v>89</v>
      </c>
      <c r="E9" s="93" t="s">
        <v>90</v>
      </c>
      <c r="F9" s="240">
        <f>H9</f>
        <v>2963865.7</v>
      </c>
      <c r="G9" s="221">
        <v>0</v>
      </c>
      <c r="H9" s="221">
        <v>2963865.7</v>
      </c>
      <c r="I9" s="254">
        <v>0</v>
      </c>
      <c r="J9" s="78" t="s">
        <v>16</v>
      </c>
      <c r="K9" s="255">
        <v>0</v>
      </c>
      <c r="L9" s="256" t="s">
        <v>16</v>
      </c>
      <c r="M9" s="256" t="s">
        <v>16</v>
      </c>
      <c r="N9" s="95" t="s">
        <v>16</v>
      </c>
      <c r="O9" s="255" t="s">
        <v>16</v>
      </c>
      <c r="P9" s="256"/>
      <c r="Q9" s="256"/>
      <c r="R9" s="260"/>
      <c r="S9" s="261" t="s">
        <v>16</v>
      </c>
      <c r="T9" s="145"/>
    </row>
    <row r="10" ht="20.1" customHeight="1" spans="1:20">
      <c r="A10" s="45" t="s">
        <v>86</v>
      </c>
      <c r="B10" s="45" t="s">
        <v>87</v>
      </c>
      <c r="C10" s="45" t="s">
        <v>91</v>
      </c>
      <c r="D10" s="45" t="s">
        <v>89</v>
      </c>
      <c r="E10" s="93" t="s">
        <v>92</v>
      </c>
      <c r="F10" s="240">
        <f t="shared" ref="F10:F16" si="0">H10</f>
        <v>704647.58</v>
      </c>
      <c r="G10" s="221">
        <v>0</v>
      </c>
      <c r="H10" s="221">
        <v>704647.58</v>
      </c>
      <c r="I10" s="254">
        <v>0</v>
      </c>
      <c r="J10" s="78" t="s">
        <v>16</v>
      </c>
      <c r="K10" s="255">
        <v>0</v>
      </c>
      <c r="L10" s="256" t="s">
        <v>16</v>
      </c>
      <c r="M10" s="256" t="s">
        <v>16</v>
      </c>
      <c r="N10" s="95" t="s">
        <v>16</v>
      </c>
      <c r="O10" s="255" t="s">
        <v>16</v>
      </c>
      <c r="P10" s="256"/>
      <c r="Q10" s="256"/>
      <c r="R10" s="260"/>
      <c r="S10" s="261" t="s">
        <v>16</v>
      </c>
      <c r="T10" s="145"/>
    </row>
    <row r="11" ht="20.1" customHeight="1" spans="1:20">
      <c r="A11" s="45" t="s">
        <v>93</v>
      </c>
      <c r="B11" s="45" t="s">
        <v>94</v>
      </c>
      <c r="C11" s="45" t="s">
        <v>94</v>
      </c>
      <c r="D11" s="45" t="s">
        <v>89</v>
      </c>
      <c r="E11" s="93" t="s">
        <v>95</v>
      </c>
      <c r="F11" s="240">
        <f t="shared" si="0"/>
        <v>431125.76</v>
      </c>
      <c r="G11" s="221">
        <v>0</v>
      </c>
      <c r="H11" s="221">
        <v>431125.76</v>
      </c>
      <c r="I11" s="254">
        <v>0</v>
      </c>
      <c r="J11" s="78" t="s">
        <v>16</v>
      </c>
      <c r="K11" s="255">
        <v>0</v>
      </c>
      <c r="L11" s="256" t="s">
        <v>16</v>
      </c>
      <c r="M11" s="256" t="s">
        <v>16</v>
      </c>
      <c r="N11" s="95" t="s">
        <v>16</v>
      </c>
      <c r="O11" s="255" t="s">
        <v>16</v>
      </c>
      <c r="P11" s="256"/>
      <c r="Q11" s="256"/>
      <c r="R11" s="260"/>
      <c r="S11" s="261" t="s">
        <v>16</v>
      </c>
      <c r="T11" s="145"/>
    </row>
    <row r="12" ht="20.1" customHeight="1" spans="1:20">
      <c r="A12" s="45" t="s">
        <v>93</v>
      </c>
      <c r="B12" s="45" t="s">
        <v>94</v>
      </c>
      <c r="C12" s="45" t="s">
        <v>96</v>
      </c>
      <c r="D12" s="45" t="s">
        <v>89</v>
      </c>
      <c r="E12" s="93" t="s">
        <v>97</v>
      </c>
      <c r="F12" s="240">
        <f t="shared" si="0"/>
        <v>215202.24</v>
      </c>
      <c r="G12" s="221">
        <v>0</v>
      </c>
      <c r="H12" s="221">
        <v>215202.24</v>
      </c>
      <c r="I12" s="254">
        <v>0</v>
      </c>
      <c r="J12" s="78" t="s">
        <v>16</v>
      </c>
      <c r="K12" s="255">
        <v>0</v>
      </c>
      <c r="L12" s="256" t="s">
        <v>16</v>
      </c>
      <c r="M12" s="256" t="s">
        <v>16</v>
      </c>
      <c r="N12" s="95" t="s">
        <v>16</v>
      </c>
      <c r="O12" s="255" t="s">
        <v>16</v>
      </c>
      <c r="P12" s="256"/>
      <c r="Q12" s="256"/>
      <c r="R12" s="260"/>
      <c r="S12" s="261" t="s">
        <v>16</v>
      </c>
      <c r="T12" s="144"/>
    </row>
    <row r="13" ht="20.1" customHeight="1" spans="1:20">
      <c r="A13" s="45" t="s">
        <v>98</v>
      </c>
      <c r="B13" s="45" t="s">
        <v>99</v>
      </c>
      <c r="C13" s="45" t="s">
        <v>88</v>
      </c>
      <c r="D13" s="45" t="s">
        <v>89</v>
      </c>
      <c r="E13" s="93" t="s">
        <v>100</v>
      </c>
      <c r="F13" s="240">
        <f t="shared" si="0"/>
        <v>151083.52</v>
      </c>
      <c r="G13" s="221">
        <v>0</v>
      </c>
      <c r="H13" s="221">
        <v>151083.52</v>
      </c>
      <c r="I13" s="254">
        <v>0</v>
      </c>
      <c r="J13" s="78" t="s">
        <v>16</v>
      </c>
      <c r="K13" s="255">
        <v>0</v>
      </c>
      <c r="L13" s="256" t="s">
        <v>16</v>
      </c>
      <c r="M13" s="256" t="s">
        <v>16</v>
      </c>
      <c r="N13" s="95" t="s">
        <v>16</v>
      </c>
      <c r="O13" s="255" t="s">
        <v>16</v>
      </c>
      <c r="P13" s="256"/>
      <c r="Q13" s="256"/>
      <c r="R13" s="260"/>
      <c r="S13" s="261" t="s">
        <v>16</v>
      </c>
      <c r="T13" s="144"/>
    </row>
    <row r="14" ht="20.1" customHeight="1" spans="1:20">
      <c r="A14" s="45" t="s">
        <v>98</v>
      </c>
      <c r="B14" s="45" t="s">
        <v>99</v>
      </c>
      <c r="C14" s="45" t="s">
        <v>101</v>
      </c>
      <c r="D14" s="45" t="s">
        <v>89</v>
      </c>
      <c r="E14" s="93" t="s">
        <v>102</v>
      </c>
      <c r="F14" s="240">
        <f t="shared" si="0"/>
        <v>37534</v>
      </c>
      <c r="G14" s="221">
        <v>0</v>
      </c>
      <c r="H14" s="221">
        <v>37534</v>
      </c>
      <c r="I14" s="254">
        <v>0</v>
      </c>
      <c r="J14" s="78" t="s">
        <v>16</v>
      </c>
      <c r="K14" s="255">
        <v>0</v>
      </c>
      <c r="L14" s="256" t="s">
        <v>16</v>
      </c>
      <c r="M14" s="256" t="s">
        <v>16</v>
      </c>
      <c r="N14" s="95" t="s">
        <v>16</v>
      </c>
      <c r="O14" s="255" t="s">
        <v>16</v>
      </c>
      <c r="P14" s="256"/>
      <c r="Q14" s="256"/>
      <c r="R14" s="260"/>
      <c r="S14" s="261" t="s">
        <v>16</v>
      </c>
      <c r="T14" s="144"/>
    </row>
    <row r="15" ht="20.1" customHeight="1" spans="1:20">
      <c r="A15" s="45" t="s">
        <v>98</v>
      </c>
      <c r="B15" s="45" t="s">
        <v>99</v>
      </c>
      <c r="C15" s="45" t="s">
        <v>103</v>
      </c>
      <c r="D15" s="45" t="s">
        <v>89</v>
      </c>
      <c r="E15" s="93" t="s">
        <v>104</v>
      </c>
      <c r="F15" s="240">
        <f t="shared" si="0"/>
        <v>123218.88</v>
      </c>
      <c r="G15" s="221">
        <v>0</v>
      </c>
      <c r="H15" s="221">
        <v>123218.88</v>
      </c>
      <c r="I15" s="254">
        <v>0</v>
      </c>
      <c r="J15" s="78" t="s">
        <v>16</v>
      </c>
      <c r="K15" s="255">
        <v>0</v>
      </c>
      <c r="L15" s="256" t="s">
        <v>16</v>
      </c>
      <c r="M15" s="256" t="s">
        <v>16</v>
      </c>
      <c r="N15" s="95" t="s">
        <v>16</v>
      </c>
      <c r="O15" s="255" t="s">
        <v>16</v>
      </c>
      <c r="P15" s="256"/>
      <c r="Q15" s="256"/>
      <c r="R15" s="260"/>
      <c r="S15" s="261" t="s">
        <v>16</v>
      </c>
      <c r="T15" s="144"/>
    </row>
    <row r="16" ht="20.1" customHeight="1" spans="1:20">
      <c r="A16" s="45" t="s">
        <v>105</v>
      </c>
      <c r="B16" s="45" t="s">
        <v>101</v>
      </c>
      <c r="C16" s="45" t="s">
        <v>88</v>
      </c>
      <c r="D16" s="45" t="s">
        <v>89</v>
      </c>
      <c r="E16" s="93" t="s">
        <v>106</v>
      </c>
      <c r="F16" s="240">
        <f t="shared" si="0"/>
        <v>409587.36</v>
      </c>
      <c r="G16" s="221">
        <v>0</v>
      </c>
      <c r="H16" s="221">
        <v>409587.36</v>
      </c>
      <c r="I16" s="254">
        <v>0</v>
      </c>
      <c r="J16" s="78" t="s">
        <v>16</v>
      </c>
      <c r="K16" s="255">
        <v>0</v>
      </c>
      <c r="L16" s="256" t="s">
        <v>16</v>
      </c>
      <c r="M16" s="256" t="s">
        <v>16</v>
      </c>
      <c r="N16" s="95" t="s">
        <v>16</v>
      </c>
      <c r="O16" s="255" t="s">
        <v>16</v>
      </c>
      <c r="P16" s="256"/>
      <c r="Q16" s="256"/>
      <c r="R16" s="260"/>
      <c r="S16" s="261" t="s">
        <v>16</v>
      </c>
      <c r="T16" s="144"/>
    </row>
    <row r="17" ht="20.1" customHeight="1" spans="1:20">
      <c r="A17" s="60"/>
      <c r="B17" s="236"/>
      <c r="C17" s="236"/>
      <c r="D17" s="60"/>
      <c r="E17" s="241"/>
      <c r="F17" s="60"/>
      <c r="G17" s="60"/>
      <c r="H17" s="60"/>
      <c r="I17" s="56"/>
      <c r="J17" s="56"/>
      <c r="K17" s="236"/>
      <c r="L17" s="60"/>
      <c r="M17" s="236"/>
      <c r="N17" s="236"/>
      <c r="O17" s="61"/>
      <c r="P17" s="61"/>
      <c r="Q17" s="61"/>
      <c r="R17" s="236"/>
      <c r="S17" s="60"/>
      <c r="T17" s="60"/>
    </row>
    <row r="18" ht="20.1" customHeight="1" spans="1:20">
      <c r="A18" s="60"/>
      <c r="B18" s="60"/>
      <c r="C18" s="60"/>
      <c r="D18" s="60"/>
      <c r="E18" s="60"/>
      <c r="F18" s="60"/>
      <c r="G18" s="60"/>
      <c r="H18" s="60"/>
      <c r="I18" s="56"/>
      <c r="J18" s="56"/>
      <c r="K18" s="236"/>
      <c r="L18" s="236"/>
      <c r="M18" s="236"/>
      <c r="N18" s="60"/>
      <c r="O18" s="61"/>
      <c r="P18" s="61"/>
      <c r="Q18" s="61"/>
      <c r="R18" s="236"/>
      <c r="S18" s="60"/>
      <c r="T18" s="60"/>
    </row>
    <row r="19" ht="20.1" customHeight="1" spans="1:20">
      <c r="A19" s="60"/>
      <c r="B19" s="60"/>
      <c r="C19" s="60"/>
      <c r="D19" s="60"/>
      <c r="E19" s="60"/>
      <c r="F19" s="60"/>
      <c r="G19" s="60"/>
      <c r="H19" s="60"/>
      <c r="I19" s="56"/>
      <c r="J19" s="56"/>
      <c r="K19" s="236"/>
      <c r="L19" s="236"/>
      <c r="M19" s="60"/>
      <c r="N19" s="60"/>
      <c r="O19" s="56"/>
      <c r="P19" s="61"/>
      <c r="Q19" s="61"/>
      <c r="R19" s="60"/>
      <c r="S19" s="60"/>
      <c r="T19" s="60"/>
    </row>
    <row r="20" ht="20.1" customHeight="1" spans="1:20">
      <c r="A20" s="60"/>
      <c r="B20" s="60"/>
      <c r="C20" s="60"/>
      <c r="D20" s="60"/>
      <c r="E20" s="60"/>
      <c r="F20" s="60"/>
      <c r="G20" s="60"/>
      <c r="H20" s="60"/>
      <c r="I20" s="56"/>
      <c r="J20" s="56"/>
      <c r="K20" s="60"/>
      <c r="L20" s="236"/>
      <c r="M20" s="60"/>
      <c r="N20" s="60"/>
      <c r="O20" s="56"/>
      <c r="P20" s="56"/>
      <c r="Q20" s="61"/>
      <c r="R20" s="60"/>
      <c r="S20" s="60"/>
      <c r="T20" s="60"/>
    </row>
    <row r="21" ht="20.1" customHeight="1" spans="1:20">
      <c r="A21" s="56"/>
      <c r="B21" s="56"/>
      <c r="C21" s="56"/>
      <c r="D21" s="56"/>
      <c r="E21" s="56"/>
      <c r="F21" s="56"/>
      <c r="G21" s="60"/>
      <c r="H21" s="60"/>
      <c r="I21" s="56"/>
      <c r="J21" s="56"/>
      <c r="K21" s="60"/>
      <c r="L21" s="236"/>
      <c r="M21" s="60"/>
      <c r="N21" s="60"/>
      <c r="O21" s="56"/>
      <c r="P21" s="56"/>
      <c r="Q21" s="56"/>
      <c r="R21" s="60"/>
      <c r="S21" s="60"/>
      <c r="T21" s="60"/>
    </row>
    <row r="22" ht="20.1" customHeight="1" spans="1:20">
      <c r="A22" s="58"/>
      <c r="B22" s="58"/>
      <c r="C22" s="58"/>
      <c r="D22" s="58"/>
      <c r="E22" s="58"/>
      <c r="F22" s="56"/>
      <c r="G22" s="60"/>
      <c r="H22" s="60"/>
      <c r="I22" s="56"/>
      <c r="J22" s="56"/>
      <c r="K22" s="60"/>
      <c r="L22" s="60"/>
      <c r="M22" s="60"/>
      <c r="N22" s="60"/>
      <c r="O22" s="56"/>
      <c r="P22" s="56"/>
      <c r="Q22" s="56"/>
      <c r="R22" s="60"/>
      <c r="S22" s="60"/>
      <c r="T22" s="60"/>
    </row>
    <row r="23" ht="20.1" customHeight="1" spans="1:20">
      <c r="A23" s="135"/>
      <c r="B23" s="135"/>
      <c r="C23" s="135"/>
      <c r="D23" s="135"/>
      <c r="E23" s="135"/>
      <c r="F23" s="135"/>
      <c r="G23" s="134"/>
      <c r="H23" s="134"/>
      <c r="I23" s="135"/>
      <c r="J23" s="135"/>
      <c r="K23" s="134"/>
      <c r="L23" s="134"/>
      <c r="M23" s="134"/>
      <c r="N23" s="257"/>
      <c r="O23" s="159"/>
      <c r="P23" s="135"/>
      <c r="Q23" s="135"/>
      <c r="R23" s="134"/>
      <c r="S23" s="134"/>
      <c r="T23" s="134"/>
    </row>
    <row r="24" ht="20.1" customHeight="1" spans="1:20">
      <c r="A24" s="134"/>
      <c r="B24" s="134"/>
      <c r="C24" s="134"/>
      <c r="D24" s="134"/>
      <c r="E24" s="134"/>
      <c r="F24" s="134"/>
      <c r="G24" s="134"/>
      <c r="H24" s="134"/>
      <c r="I24" s="135"/>
      <c r="J24" s="135"/>
      <c r="K24" s="134"/>
      <c r="L24" s="134"/>
      <c r="M24" s="134"/>
      <c r="N24" s="134"/>
      <c r="O24" s="135"/>
      <c r="P24" s="135"/>
      <c r="Q24" s="135"/>
      <c r="R24" s="134"/>
      <c r="S24" s="134"/>
      <c r="T24" s="134"/>
    </row>
    <row r="25" ht="20.1" customHeight="1" spans="1:20">
      <c r="A25" s="134"/>
      <c r="B25" s="134"/>
      <c r="C25" s="134"/>
      <c r="D25" s="134"/>
      <c r="E25" s="134"/>
      <c r="F25" s="134"/>
      <c r="G25" s="134"/>
      <c r="H25" s="134"/>
      <c r="I25" s="135"/>
      <c r="J25" s="135"/>
      <c r="K25" s="134"/>
      <c r="L25" s="134"/>
      <c r="M25" s="134"/>
      <c r="N25" s="134"/>
      <c r="O25" s="135"/>
      <c r="P25" s="135"/>
      <c r="Q25" s="135"/>
      <c r="R25" s="134"/>
      <c r="S25" s="134"/>
      <c r="T25" s="134"/>
    </row>
    <row r="26" ht="20.1" customHeight="1" spans="1:20">
      <c r="A26" s="134"/>
      <c r="B26" s="134"/>
      <c r="C26" s="134"/>
      <c r="D26" s="134"/>
      <c r="E26" s="134"/>
      <c r="F26" s="134"/>
      <c r="G26" s="134"/>
      <c r="H26" s="134"/>
      <c r="I26" s="135"/>
      <c r="J26" s="135"/>
      <c r="K26" s="134"/>
      <c r="L26" s="134"/>
      <c r="M26" s="134"/>
      <c r="N26" s="134"/>
      <c r="O26" s="135"/>
      <c r="P26" s="135"/>
      <c r="Q26" s="135"/>
      <c r="R26" s="134"/>
      <c r="S26" s="134"/>
      <c r="T26" s="134"/>
    </row>
    <row r="27" ht="20.1" customHeight="1" spans="1:20">
      <c r="A27" s="134"/>
      <c r="B27" s="134"/>
      <c r="C27" s="134"/>
      <c r="D27" s="134"/>
      <c r="E27" s="134"/>
      <c r="F27" s="134"/>
      <c r="G27" s="134"/>
      <c r="H27" s="134"/>
      <c r="I27" s="135"/>
      <c r="J27" s="135"/>
      <c r="K27" s="134"/>
      <c r="L27" s="134"/>
      <c r="M27" s="134"/>
      <c r="N27" s="134"/>
      <c r="O27" s="135"/>
      <c r="P27" s="135"/>
      <c r="Q27" s="135"/>
      <c r="R27" s="134"/>
      <c r="S27" s="134"/>
      <c r="T27" s="134"/>
    </row>
    <row r="28" ht="20.1" customHeight="1" spans="1:20">
      <c r="A28" s="134"/>
      <c r="B28" s="134"/>
      <c r="C28" s="134"/>
      <c r="D28" s="134"/>
      <c r="E28" s="134"/>
      <c r="F28" s="134"/>
      <c r="G28" s="134"/>
      <c r="H28" s="134"/>
      <c r="I28" s="135"/>
      <c r="J28" s="135"/>
      <c r="K28" s="134"/>
      <c r="L28" s="134"/>
      <c r="M28" s="134"/>
      <c r="N28" s="134"/>
      <c r="O28" s="135"/>
      <c r="P28" s="135"/>
      <c r="Q28" s="135"/>
      <c r="R28" s="134"/>
      <c r="S28" s="134"/>
      <c r="T28" s="134"/>
    </row>
    <row r="29" ht="20.1" customHeight="1" spans="1:20">
      <c r="A29" s="134"/>
      <c r="B29" s="134"/>
      <c r="C29" s="134"/>
      <c r="D29" s="134"/>
      <c r="E29" s="134"/>
      <c r="F29" s="134"/>
      <c r="G29" s="134"/>
      <c r="H29" s="134"/>
      <c r="I29" s="135"/>
      <c r="J29" s="135"/>
      <c r="K29" s="134"/>
      <c r="L29" s="134"/>
      <c r="M29" s="134"/>
      <c r="N29" s="134"/>
      <c r="O29" s="135"/>
      <c r="P29" s="135"/>
      <c r="Q29" s="135"/>
      <c r="R29" s="134"/>
      <c r="S29" s="134"/>
      <c r="T29" s="134"/>
    </row>
    <row r="30" ht="20.1" customHeight="1" spans="1:20">
      <c r="A30" s="134"/>
      <c r="B30" s="134"/>
      <c r="C30" s="134"/>
      <c r="D30" s="134"/>
      <c r="E30" s="134"/>
      <c r="F30" s="134"/>
      <c r="G30" s="134"/>
      <c r="H30" s="134"/>
      <c r="I30" s="135"/>
      <c r="J30" s="135"/>
      <c r="K30" s="134"/>
      <c r="L30" s="134"/>
      <c r="M30" s="134"/>
      <c r="N30" s="134"/>
      <c r="O30" s="135"/>
      <c r="P30" s="135"/>
      <c r="Q30" s="135"/>
      <c r="R30" s="134"/>
      <c r="S30" s="134"/>
      <c r="T30" s="134"/>
    </row>
    <row r="31" ht="20.1" customHeight="1" spans="1:20">
      <c r="A31" s="134"/>
      <c r="B31" s="134"/>
      <c r="C31" s="134"/>
      <c r="D31" s="134"/>
      <c r="E31" s="134"/>
      <c r="F31" s="134"/>
      <c r="G31" s="134"/>
      <c r="H31" s="134"/>
      <c r="I31" s="135"/>
      <c r="J31" s="135"/>
      <c r="K31" s="134"/>
      <c r="L31" s="134"/>
      <c r="M31" s="134"/>
      <c r="N31" s="134"/>
      <c r="O31" s="135"/>
      <c r="P31" s="135"/>
      <c r="Q31" s="135"/>
      <c r="R31" s="134"/>
      <c r="S31" s="134"/>
      <c r="T31" s="134"/>
    </row>
    <row r="32" ht="20.1" customHeight="1" spans="1:20">
      <c r="A32" s="134"/>
      <c r="B32" s="134"/>
      <c r="C32" s="134"/>
      <c r="D32" s="134"/>
      <c r="E32" s="134"/>
      <c r="F32" s="134"/>
      <c r="G32" s="134"/>
      <c r="H32" s="134"/>
      <c r="I32" s="135"/>
      <c r="J32" s="135"/>
      <c r="K32" s="134"/>
      <c r="L32" s="134"/>
      <c r="M32" s="134"/>
      <c r="N32" s="134"/>
      <c r="O32" s="135"/>
      <c r="P32" s="135"/>
      <c r="Q32" s="135"/>
      <c r="R32" s="134"/>
      <c r="S32" s="134"/>
      <c r="T32" s="134"/>
    </row>
    <row r="33" ht="20.1" customHeight="1" spans="1:20">
      <c r="A33" s="134"/>
      <c r="B33" s="134"/>
      <c r="C33" s="134"/>
      <c r="D33" s="134"/>
      <c r="E33" s="134"/>
      <c r="F33" s="134"/>
      <c r="G33" s="134"/>
      <c r="H33" s="134"/>
      <c r="I33" s="135"/>
      <c r="J33" s="135"/>
      <c r="K33" s="134"/>
      <c r="L33" s="134"/>
      <c r="M33" s="134"/>
      <c r="N33" s="134"/>
      <c r="O33" s="135"/>
      <c r="P33" s="135"/>
      <c r="Q33" s="135"/>
      <c r="R33" s="134"/>
      <c r="S33" s="134"/>
      <c r="T33" s="134"/>
    </row>
    <row r="34" ht="20.1" customHeight="1" spans="1:20">
      <c r="A34" s="134"/>
      <c r="B34" s="134"/>
      <c r="C34" s="134"/>
      <c r="D34" s="134"/>
      <c r="E34" s="134"/>
      <c r="F34" s="134"/>
      <c r="G34" s="134"/>
      <c r="H34" s="134"/>
      <c r="I34" s="135"/>
      <c r="J34" s="135"/>
      <c r="K34" s="134"/>
      <c r="L34" s="134"/>
      <c r="M34" s="134"/>
      <c r="N34" s="134"/>
      <c r="O34" s="135"/>
      <c r="P34" s="135"/>
      <c r="Q34" s="135"/>
      <c r="R34" s="134"/>
      <c r="S34" s="134"/>
      <c r="T34" s="134"/>
    </row>
    <row r="35" ht="20.1" customHeight="1" spans="1:20">
      <c r="A35" s="134"/>
      <c r="B35" s="134"/>
      <c r="C35" s="134"/>
      <c r="D35" s="134"/>
      <c r="E35" s="134"/>
      <c r="F35" s="134"/>
      <c r="G35" s="134"/>
      <c r="H35" s="134"/>
      <c r="I35" s="135"/>
      <c r="J35" s="135"/>
      <c r="K35" s="134"/>
      <c r="L35" s="134"/>
      <c r="M35" s="134"/>
      <c r="N35" s="134"/>
      <c r="O35" s="135"/>
      <c r="P35" s="135"/>
      <c r="Q35" s="135"/>
      <c r="R35" s="134"/>
      <c r="S35" s="134"/>
      <c r="T35" s="134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6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E5" sqref="E5:E6"/>
    </sheetView>
  </sheetViews>
  <sheetFormatPr defaultColWidth="9.16666666666667" defaultRowHeight="12.75" customHeight="1"/>
  <cols>
    <col min="1" max="3" width="6.83333333333333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62"/>
      <c r="B1" s="207"/>
      <c r="C1" s="207"/>
      <c r="D1" s="207"/>
      <c r="E1" s="207"/>
      <c r="F1" s="207"/>
      <c r="G1" s="207"/>
      <c r="H1" s="207"/>
      <c r="I1" s="207"/>
      <c r="J1" s="234" t="s">
        <v>107</v>
      </c>
    </row>
    <row r="2" ht="20.1" customHeight="1" spans="1:10">
      <c r="A2" s="26" t="s">
        <v>108</v>
      </c>
      <c r="B2" s="26"/>
      <c r="C2" s="26"/>
      <c r="D2" s="26"/>
      <c r="E2" s="26"/>
      <c r="F2" s="26"/>
      <c r="G2" s="26"/>
      <c r="H2" s="26"/>
      <c r="I2" s="26"/>
      <c r="J2" s="26"/>
    </row>
    <row r="3" ht="20.1" customHeight="1" spans="1:12">
      <c r="A3" s="27" t="s">
        <v>5</v>
      </c>
      <c r="B3" s="160"/>
      <c r="C3" s="160"/>
      <c r="D3" s="160"/>
      <c r="E3" s="160"/>
      <c r="F3" s="208"/>
      <c r="G3" s="208"/>
      <c r="H3" s="208"/>
      <c r="I3" s="208"/>
      <c r="J3" s="30" t="s">
        <v>6</v>
      </c>
      <c r="K3" s="56"/>
      <c r="L3" s="56"/>
    </row>
    <row r="4" ht="20.1" customHeight="1" spans="1:12">
      <c r="A4" s="209" t="s">
        <v>61</v>
      </c>
      <c r="B4" s="210"/>
      <c r="C4" s="210"/>
      <c r="D4" s="210"/>
      <c r="E4" s="211"/>
      <c r="F4" s="212" t="s">
        <v>62</v>
      </c>
      <c r="G4" s="213" t="s">
        <v>109</v>
      </c>
      <c r="H4" s="214" t="s">
        <v>110</v>
      </c>
      <c r="I4" s="214" t="s">
        <v>111</v>
      </c>
      <c r="J4" s="216" t="s">
        <v>112</v>
      </c>
      <c r="K4" s="56"/>
      <c r="L4" s="56"/>
    </row>
    <row r="5" ht="20.1" customHeight="1" spans="1:12">
      <c r="A5" s="215" t="s">
        <v>70</v>
      </c>
      <c r="B5" s="215"/>
      <c r="C5" s="215"/>
      <c r="D5" s="216" t="s">
        <v>71</v>
      </c>
      <c r="E5" s="216" t="s">
        <v>113</v>
      </c>
      <c r="F5" s="213"/>
      <c r="G5" s="213"/>
      <c r="H5" s="214"/>
      <c r="I5" s="214"/>
      <c r="J5" s="216"/>
      <c r="K5" s="56"/>
      <c r="L5" s="56"/>
    </row>
    <row r="6" ht="15" customHeight="1" spans="1:12">
      <c r="A6" s="217" t="s">
        <v>82</v>
      </c>
      <c r="B6" s="217" t="s">
        <v>83</v>
      </c>
      <c r="C6" s="218" t="s">
        <v>84</v>
      </c>
      <c r="D6" s="216"/>
      <c r="E6" s="216"/>
      <c r="F6" s="219"/>
      <c r="G6" s="219"/>
      <c r="H6" s="220"/>
      <c r="I6" s="220"/>
      <c r="J6" s="235"/>
      <c r="K6" s="56"/>
      <c r="L6" s="56"/>
    </row>
    <row r="7" ht="36" customHeight="1" spans="1:12">
      <c r="A7" s="217"/>
      <c r="B7" s="217"/>
      <c r="C7" s="218"/>
      <c r="D7" s="216"/>
      <c r="E7" s="216" t="s">
        <v>62</v>
      </c>
      <c r="F7" s="221">
        <v>5036265.04</v>
      </c>
      <c r="G7" s="221">
        <v>5036265.04</v>
      </c>
      <c r="H7" s="220"/>
      <c r="I7" s="220"/>
      <c r="J7" s="235"/>
      <c r="K7" s="56"/>
      <c r="L7" s="56"/>
    </row>
    <row r="8" ht="20.1" customHeight="1" spans="1:12">
      <c r="A8" s="222" t="s">
        <v>16</v>
      </c>
      <c r="B8" s="222" t="s">
        <v>16</v>
      </c>
      <c r="C8" s="222" t="s">
        <v>16</v>
      </c>
      <c r="D8" s="223" t="s">
        <v>85</v>
      </c>
      <c r="E8" s="223" t="s">
        <v>0</v>
      </c>
      <c r="F8" s="221">
        <v>5036265.04</v>
      </c>
      <c r="G8" s="221">
        <v>5036265.04</v>
      </c>
      <c r="H8" s="224"/>
      <c r="I8" s="224"/>
      <c r="J8" s="224"/>
      <c r="K8" s="61"/>
      <c r="L8" s="60"/>
    </row>
    <row r="9" ht="20.1" customHeight="1" spans="1:12">
      <c r="A9" s="222" t="s">
        <v>86</v>
      </c>
      <c r="B9" s="222" t="s">
        <v>87</v>
      </c>
      <c r="C9" s="222" t="s">
        <v>88</v>
      </c>
      <c r="D9" s="223" t="s">
        <v>89</v>
      </c>
      <c r="E9" s="223" t="s">
        <v>90</v>
      </c>
      <c r="F9" s="221">
        <v>2963865.7</v>
      </c>
      <c r="G9" s="221">
        <v>2963865.7</v>
      </c>
      <c r="H9" s="224"/>
      <c r="I9" s="224"/>
      <c r="J9" s="224"/>
      <c r="K9" s="60"/>
      <c r="L9" s="60"/>
    </row>
    <row r="10" ht="20.1" customHeight="1" spans="1:12">
      <c r="A10" s="222" t="s">
        <v>86</v>
      </c>
      <c r="B10" s="222" t="s">
        <v>87</v>
      </c>
      <c r="C10" s="222" t="s">
        <v>91</v>
      </c>
      <c r="D10" s="223" t="s">
        <v>89</v>
      </c>
      <c r="E10" s="223" t="s">
        <v>92</v>
      </c>
      <c r="F10" s="221">
        <v>704647.58</v>
      </c>
      <c r="G10" s="221">
        <v>704647.58</v>
      </c>
      <c r="H10" s="224"/>
      <c r="I10" s="224"/>
      <c r="J10" s="224"/>
      <c r="K10" s="60"/>
      <c r="L10" s="60"/>
    </row>
    <row r="11" ht="20.1" customHeight="1" spans="1:12">
      <c r="A11" s="222" t="s">
        <v>93</v>
      </c>
      <c r="B11" s="222" t="s">
        <v>94</v>
      </c>
      <c r="C11" s="222" t="s">
        <v>94</v>
      </c>
      <c r="D11" s="223" t="s">
        <v>89</v>
      </c>
      <c r="E11" s="223" t="s">
        <v>95</v>
      </c>
      <c r="F11" s="221">
        <v>431125.76</v>
      </c>
      <c r="G11" s="221">
        <v>431125.76</v>
      </c>
      <c r="H11" s="224"/>
      <c r="I11" s="224"/>
      <c r="J11" s="224"/>
      <c r="K11" s="60"/>
      <c r="L11" s="60"/>
    </row>
    <row r="12" ht="20.1" customHeight="1" spans="1:12">
      <c r="A12" s="222" t="s">
        <v>93</v>
      </c>
      <c r="B12" s="222" t="s">
        <v>94</v>
      </c>
      <c r="C12" s="222" t="s">
        <v>96</v>
      </c>
      <c r="D12" s="223" t="s">
        <v>89</v>
      </c>
      <c r="E12" s="223" t="s">
        <v>97</v>
      </c>
      <c r="F12" s="221">
        <v>215202.24</v>
      </c>
      <c r="G12" s="221">
        <v>215202.24</v>
      </c>
      <c r="H12" s="224"/>
      <c r="I12" s="224"/>
      <c r="J12" s="224"/>
      <c r="K12" s="60"/>
      <c r="L12" s="60"/>
    </row>
    <row r="13" ht="20.1" customHeight="1" spans="1:12">
      <c r="A13" s="222" t="s">
        <v>98</v>
      </c>
      <c r="B13" s="222" t="s">
        <v>99</v>
      </c>
      <c r="C13" s="222" t="s">
        <v>88</v>
      </c>
      <c r="D13" s="223" t="s">
        <v>89</v>
      </c>
      <c r="E13" s="223" t="s">
        <v>100</v>
      </c>
      <c r="F13" s="221">
        <v>151083.52</v>
      </c>
      <c r="G13" s="221">
        <v>151083.52</v>
      </c>
      <c r="H13" s="224"/>
      <c r="I13" s="224"/>
      <c r="J13" s="224"/>
      <c r="K13" s="60"/>
      <c r="L13" s="236"/>
    </row>
    <row r="14" ht="20.1" customHeight="1" spans="1:12">
      <c r="A14" s="222" t="s">
        <v>98</v>
      </c>
      <c r="B14" s="222" t="s">
        <v>99</v>
      </c>
      <c r="C14" s="222" t="s">
        <v>101</v>
      </c>
      <c r="D14" s="223" t="s">
        <v>89</v>
      </c>
      <c r="E14" s="223" t="s">
        <v>102</v>
      </c>
      <c r="F14" s="221">
        <v>37534</v>
      </c>
      <c r="G14" s="221">
        <v>37534</v>
      </c>
      <c r="H14" s="224"/>
      <c r="I14" s="224"/>
      <c r="J14" s="224"/>
      <c r="K14" s="60"/>
      <c r="L14" s="60"/>
    </row>
    <row r="15" ht="20.1" customHeight="1" spans="1:12">
      <c r="A15" s="222" t="s">
        <v>98</v>
      </c>
      <c r="B15" s="222" t="s">
        <v>99</v>
      </c>
      <c r="C15" s="222" t="s">
        <v>103</v>
      </c>
      <c r="D15" s="223" t="s">
        <v>89</v>
      </c>
      <c r="E15" s="223" t="s">
        <v>104</v>
      </c>
      <c r="F15" s="221">
        <v>123218.88</v>
      </c>
      <c r="G15" s="221">
        <v>123218.88</v>
      </c>
      <c r="H15" s="224"/>
      <c r="I15" s="224"/>
      <c r="J15" s="224"/>
      <c r="K15" s="60"/>
      <c r="L15" s="60"/>
    </row>
    <row r="16" ht="20.1" customHeight="1" spans="1:12">
      <c r="A16" s="222" t="s">
        <v>105</v>
      </c>
      <c r="B16" s="222" t="s">
        <v>101</v>
      </c>
      <c r="C16" s="222" t="s">
        <v>88</v>
      </c>
      <c r="D16" s="223" t="s">
        <v>89</v>
      </c>
      <c r="E16" s="223" t="s">
        <v>106</v>
      </c>
      <c r="F16" s="221">
        <v>409587.36</v>
      </c>
      <c r="G16" s="221">
        <v>409587.36</v>
      </c>
      <c r="H16" s="225"/>
      <c r="I16" s="224"/>
      <c r="J16" s="225"/>
      <c r="K16" s="60"/>
      <c r="L16" s="60"/>
    </row>
    <row r="17" ht="20.1" customHeight="1" spans="1:12">
      <c r="A17" s="226"/>
      <c r="B17" s="226"/>
      <c r="C17" s="226"/>
      <c r="D17" s="227"/>
      <c r="E17" s="228"/>
      <c r="F17" s="229"/>
      <c r="G17" s="229"/>
      <c r="H17" s="229"/>
      <c r="I17" s="229"/>
      <c r="J17" s="229"/>
      <c r="K17" s="60"/>
      <c r="L17" s="60"/>
    </row>
    <row r="18" ht="20.1" customHeight="1" spans="1:12">
      <c r="A18" s="226"/>
      <c r="B18" s="226"/>
      <c r="C18" s="226"/>
      <c r="D18" s="227"/>
      <c r="E18" s="230"/>
      <c r="F18" s="229"/>
      <c r="G18" s="229"/>
      <c r="H18" s="229"/>
      <c r="I18" s="229"/>
      <c r="J18" s="229"/>
      <c r="K18" s="60"/>
      <c r="L18" s="60"/>
    </row>
    <row r="19" ht="20.1" customHeight="1" spans="1:12">
      <c r="A19" s="226"/>
      <c r="B19" s="226"/>
      <c r="C19" s="226"/>
      <c r="D19" s="226"/>
      <c r="E19" s="230"/>
      <c r="F19" s="229"/>
      <c r="G19" s="229"/>
      <c r="H19" s="229"/>
      <c r="I19" s="229"/>
      <c r="J19" s="229"/>
      <c r="K19" s="60"/>
      <c r="L19" s="60"/>
    </row>
    <row r="20" ht="20.1" customHeight="1" spans="1:12">
      <c r="A20" s="226"/>
      <c r="B20" s="226"/>
      <c r="C20" s="226"/>
      <c r="D20" s="226"/>
      <c r="E20" s="230"/>
      <c r="F20" s="229"/>
      <c r="G20" s="229"/>
      <c r="H20" s="229"/>
      <c r="I20" s="229"/>
      <c r="J20" s="229"/>
      <c r="K20" s="60"/>
      <c r="L20" s="60"/>
    </row>
    <row r="21" ht="20.1" customHeight="1" spans="1:12">
      <c r="A21" s="231"/>
      <c r="B21" s="231"/>
      <c r="C21" s="231"/>
      <c r="D21" s="231"/>
      <c r="E21" s="231"/>
      <c r="F21" s="232"/>
      <c r="G21" s="229"/>
      <c r="H21" s="229"/>
      <c r="I21" s="229"/>
      <c r="J21" s="229"/>
      <c r="K21" s="60"/>
      <c r="L21" s="60"/>
    </row>
    <row r="22" ht="20.1" customHeight="1" spans="1:12">
      <c r="A22" s="233"/>
      <c r="B22" s="233"/>
      <c r="C22" s="233"/>
      <c r="D22" s="233"/>
      <c r="E22" s="233"/>
      <c r="F22" s="232"/>
      <c r="G22" s="229"/>
      <c r="H22" s="229"/>
      <c r="I22" s="229"/>
      <c r="J22" s="229"/>
      <c r="K22" s="60"/>
      <c r="L22" s="60"/>
    </row>
    <row r="23" ht="20.1" customHeight="1" spans="1:12">
      <c r="A23" s="135"/>
      <c r="B23" s="135"/>
      <c r="C23" s="135"/>
      <c r="D23" s="135"/>
      <c r="E23" s="135"/>
      <c r="F23" s="135"/>
      <c r="G23" s="134"/>
      <c r="H23" s="134"/>
      <c r="I23" s="134"/>
      <c r="J23" s="134"/>
      <c r="K23" s="59"/>
      <c r="L23" s="59"/>
    </row>
    <row r="24" ht="20.1" customHeight="1" spans="1:1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59"/>
      <c r="L24" s="59"/>
    </row>
    <row r="25" ht="20.1" customHeight="1" spans="1:12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59"/>
      <c r="L25" s="59"/>
    </row>
    <row r="26" ht="20.1" customHeight="1" spans="1:12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59"/>
      <c r="L26" s="59"/>
    </row>
    <row r="27" ht="20.1" customHeight="1" spans="1:1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59"/>
      <c r="L27" s="59"/>
    </row>
    <row r="28" ht="20.1" customHeight="1" spans="1:1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59"/>
      <c r="L28" s="59"/>
    </row>
    <row r="29" ht="20.1" customHeight="1" spans="1:1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59"/>
      <c r="L29" s="59"/>
    </row>
    <row r="30" ht="20.1" customHeight="1" spans="1:1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59"/>
      <c r="L30" s="59"/>
    </row>
    <row r="31" ht="20.1" customHeight="1" spans="1:1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59"/>
      <c r="L31" s="59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topLeftCell="A14" workbookViewId="0">
      <selection activeCell="E33" sqref="E33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59"/>
      <c r="B1" s="159"/>
      <c r="C1" s="159"/>
      <c r="D1" s="159"/>
      <c r="E1" s="159"/>
      <c r="F1" s="159"/>
      <c r="G1" s="159"/>
      <c r="H1" s="30" t="s">
        <v>114</v>
      </c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</row>
    <row r="2" customHeight="1" spans="1:34">
      <c r="A2" s="26" t="s">
        <v>115</v>
      </c>
      <c r="B2" s="26"/>
      <c r="C2" s="26"/>
      <c r="D2" s="26"/>
      <c r="E2" s="26"/>
      <c r="F2" s="26"/>
      <c r="G2" s="26"/>
      <c r="H2" s="2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</row>
    <row r="3" ht="12" customHeight="1" spans="1:34">
      <c r="A3" s="27" t="s">
        <v>5</v>
      </c>
      <c r="B3" s="160"/>
      <c r="C3" s="62"/>
      <c r="D3" s="62"/>
      <c r="E3" s="62"/>
      <c r="F3" s="62"/>
      <c r="G3" s="62"/>
      <c r="H3" s="30" t="s">
        <v>6</v>
      </c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</row>
    <row r="4" ht="18" customHeight="1" spans="1:34">
      <c r="A4" s="161" t="s">
        <v>7</v>
      </c>
      <c r="B4" s="162"/>
      <c r="C4" s="161" t="s">
        <v>8</v>
      </c>
      <c r="D4" s="163"/>
      <c r="E4" s="163"/>
      <c r="F4" s="163"/>
      <c r="G4" s="163"/>
      <c r="H4" s="162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</row>
    <row r="5" ht="28" customHeight="1" spans="1:34">
      <c r="A5" s="164" t="s">
        <v>9</v>
      </c>
      <c r="B5" s="165" t="s">
        <v>10</v>
      </c>
      <c r="C5" s="164" t="s">
        <v>9</v>
      </c>
      <c r="D5" s="165" t="s">
        <v>62</v>
      </c>
      <c r="E5" s="165" t="s">
        <v>116</v>
      </c>
      <c r="F5" s="166" t="s">
        <v>117</v>
      </c>
      <c r="G5" s="165" t="s">
        <v>118</v>
      </c>
      <c r="H5" s="167" t="s">
        <v>119</v>
      </c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</row>
    <row r="6" customHeight="1" spans="1:34">
      <c r="A6" s="168" t="s">
        <v>120</v>
      </c>
      <c r="B6" s="169">
        <v>5036265.04</v>
      </c>
      <c r="C6" s="170" t="s">
        <v>121</v>
      </c>
      <c r="D6" s="169">
        <v>5036265.04</v>
      </c>
      <c r="E6" s="169">
        <v>5036265.04</v>
      </c>
      <c r="F6" s="171">
        <f>SUM(F7:F39)</f>
        <v>0</v>
      </c>
      <c r="G6" s="171">
        <f>SUM(G7:G39)</f>
        <v>0</v>
      </c>
      <c r="H6" s="171">
        <f>SUM(H7:H39)</f>
        <v>0</v>
      </c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</row>
    <row r="7" customHeight="1" spans="1:34">
      <c r="A7" s="168" t="s">
        <v>122</v>
      </c>
      <c r="B7" s="169">
        <v>5036265.04</v>
      </c>
      <c r="C7" s="170" t="s">
        <v>123</v>
      </c>
      <c r="D7" s="172">
        <v>3668513.28</v>
      </c>
      <c r="E7" s="172">
        <v>3668513.28</v>
      </c>
      <c r="F7" s="171"/>
      <c r="G7" s="173"/>
      <c r="H7" s="171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</row>
    <row r="8" customHeight="1" spans="1:34">
      <c r="A8" s="168" t="s">
        <v>124</v>
      </c>
      <c r="B8" s="174"/>
      <c r="C8" s="170" t="s">
        <v>125</v>
      </c>
      <c r="D8" s="172"/>
      <c r="E8" s="172"/>
      <c r="F8" s="174"/>
      <c r="G8" s="173"/>
      <c r="H8" s="174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</row>
    <row r="9" customHeight="1" spans="1:34">
      <c r="A9" s="168" t="s">
        <v>126</v>
      </c>
      <c r="B9" s="175"/>
      <c r="C9" s="170" t="s">
        <v>127</v>
      </c>
      <c r="D9" s="172"/>
      <c r="E9" s="172"/>
      <c r="F9" s="174"/>
      <c r="G9" s="173"/>
      <c r="H9" s="174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</row>
    <row r="10" customHeight="1" spans="1:34">
      <c r="A10" s="168" t="s">
        <v>128</v>
      </c>
      <c r="B10" s="176"/>
      <c r="C10" s="170" t="s">
        <v>129</v>
      </c>
      <c r="D10" s="172"/>
      <c r="E10" s="172"/>
      <c r="F10" s="174"/>
      <c r="G10" s="173"/>
      <c r="H10" s="174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</row>
    <row r="11" customHeight="1" spans="1:34">
      <c r="A11" s="168" t="s">
        <v>122</v>
      </c>
      <c r="B11" s="174"/>
      <c r="C11" s="170" t="s">
        <v>130</v>
      </c>
      <c r="D11" s="172"/>
      <c r="E11" s="172"/>
      <c r="F11" s="174"/>
      <c r="G11" s="173"/>
      <c r="H11" s="174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</row>
    <row r="12" customHeight="1" spans="1:34">
      <c r="A12" s="168" t="s">
        <v>124</v>
      </c>
      <c r="B12" s="174"/>
      <c r="C12" s="170" t="s">
        <v>131</v>
      </c>
      <c r="D12" s="172"/>
      <c r="E12" s="172"/>
      <c r="F12" s="174"/>
      <c r="G12" s="173"/>
      <c r="H12" s="174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</row>
    <row r="13" customHeight="1" spans="1:34">
      <c r="A13" s="168" t="s">
        <v>126</v>
      </c>
      <c r="B13" s="174" t="s">
        <v>16</v>
      </c>
      <c r="C13" s="170" t="s">
        <v>132</v>
      </c>
      <c r="D13" s="172"/>
      <c r="E13" s="172"/>
      <c r="F13" s="174"/>
      <c r="G13" s="173"/>
      <c r="H13" s="174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</row>
    <row r="14" customHeight="1" spans="1:34">
      <c r="A14" s="168" t="s">
        <v>133</v>
      </c>
      <c r="B14" s="175"/>
      <c r="C14" s="170" t="s">
        <v>134</v>
      </c>
      <c r="D14" s="172">
        <v>646328</v>
      </c>
      <c r="E14" s="172">
        <v>646328</v>
      </c>
      <c r="F14" s="174"/>
      <c r="G14" s="173"/>
      <c r="H14" s="174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</row>
    <row r="15" customHeight="1" spans="1:34">
      <c r="A15" s="177"/>
      <c r="B15" s="178"/>
      <c r="C15" s="170" t="s">
        <v>135</v>
      </c>
      <c r="D15" s="172"/>
      <c r="E15" s="172"/>
      <c r="F15" s="174"/>
      <c r="G15" s="173"/>
      <c r="H15" s="174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</row>
    <row r="16" customHeight="1" spans="1:34">
      <c r="A16" s="177"/>
      <c r="B16" s="175"/>
      <c r="C16" s="170" t="s">
        <v>136</v>
      </c>
      <c r="D16" s="172">
        <v>311836.4</v>
      </c>
      <c r="E16" s="172">
        <v>311836.4</v>
      </c>
      <c r="F16" s="174"/>
      <c r="G16" s="173"/>
      <c r="H16" s="174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</row>
    <row r="17" customHeight="1" spans="1:34">
      <c r="A17" s="177"/>
      <c r="B17" s="175"/>
      <c r="C17" s="170" t="s">
        <v>137</v>
      </c>
      <c r="D17" s="172"/>
      <c r="E17" s="172"/>
      <c r="F17" s="174"/>
      <c r="G17" s="173"/>
      <c r="H17" s="174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</row>
    <row r="18" customHeight="1" spans="1:34">
      <c r="A18" s="177"/>
      <c r="B18" s="175"/>
      <c r="C18" s="170" t="s">
        <v>138</v>
      </c>
      <c r="D18" s="172"/>
      <c r="E18" s="172"/>
      <c r="F18" s="174"/>
      <c r="G18" s="173"/>
      <c r="H18" s="174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</row>
    <row r="19" customHeight="1" spans="1:34">
      <c r="A19" s="177"/>
      <c r="B19" s="175"/>
      <c r="C19" s="170" t="s">
        <v>139</v>
      </c>
      <c r="D19" s="172"/>
      <c r="E19" s="172"/>
      <c r="F19" s="174"/>
      <c r="G19" s="173"/>
      <c r="H19" s="174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</row>
    <row r="20" customHeight="1" spans="1:34">
      <c r="A20" s="177"/>
      <c r="B20" s="175"/>
      <c r="C20" s="170" t="s">
        <v>140</v>
      </c>
      <c r="D20" s="172"/>
      <c r="E20" s="172"/>
      <c r="F20" s="174"/>
      <c r="G20" s="173"/>
      <c r="H20" s="174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</row>
    <row r="21" customHeight="1" spans="1:34">
      <c r="A21" s="177"/>
      <c r="B21" s="175"/>
      <c r="C21" s="170" t="s">
        <v>141</v>
      </c>
      <c r="D21" s="172"/>
      <c r="E21" s="172"/>
      <c r="F21" s="174"/>
      <c r="G21" s="173"/>
      <c r="H21" s="174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</row>
    <row r="22" customHeight="1" spans="1:34">
      <c r="A22" s="177"/>
      <c r="B22" s="175"/>
      <c r="C22" s="170" t="s">
        <v>142</v>
      </c>
      <c r="D22" s="172"/>
      <c r="E22" s="172"/>
      <c r="F22" s="174"/>
      <c r="G22" s="173"/>
      <c r="H22" s="174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</row>
    <row r="23" customHeight="1" spans="1:34">
      <c r="A23" s="177"/>
      <c r="B23" s="175"/>
      <c r="C23" s="170" t="s">
        <v>143</v>
      </c>
      <c r="D23" s="172"/>
      <c r="E23" s="172"/>
      <c r="F23" s="174"/>
      <c r="G23" s="173"/>
      <c r="H23" s="174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</row>
    <row r="24" customHeight="1" spans="1:34">
      <c r="A24" s="177"/>
      <c r="B24" s="175"/>
      <c r="C24" s="170" t="s">
        <v>144</v>
      </c>
      <c r="D24" s="172"/>
      <c r="E24" s="172"/>
      <c r="F24" s="174"/>
      <c r="G24" s="173"/>
      <c r="H24" s="174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</row>
    <row r="25" customHeight="1" spans="1:34">
      <c r="A25" s="177"/>
      <c r="B25" s="175"/>
      <c r="C25" s="170" t="s">
        <v>145</v>
      </c>
      <c r="D25" s="172"/>
      <c r="E25" s="172"/>
      <c r="F25" s="174"/>
      <c r="G25" s="173"/>
      <c r="H25" s="174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</row>
    <row r="26" customHeight="1" spans="1:34">
      <c r="A26" s="168"/>
      <c r="B26" s="175"/>
      <c r="C26" s="170" t="s">
        <v>146</v>
      </c>
      <c r="D26" s="172">
        <v>409587.36</v>
      </c>
      <c r="E26" s="172">
        <v>409587.36</v>
      </c>
      <c r="F26" s="174"/>
      <c r="G26" s="173"/>
      <c r="H26" s="174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</row>
    <row r="27" customHeight="1" spans="1:34">
      <c r="A27" s="168"/>
      <c r="B27" s="175"/>
      <c r="C27" s="170" t="s">
        <v>147</v>
      </c>
      <c r="D27" s="179">
        <f t="shared" ref="D27:D37" si="0">SUM(E27:H27)</f>
        <v>0</v>
      </c>
      <c r="E27" s="179">
        <f>SUM(F27:I27)</f>
        <v>0</v>
      </c>
      <c r="F27" s="174"/>
      <c r="G27" s="173"/>
      <c r="H27" s="174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</row>
    <row r="28" customHeight="1" spans="1:34">
      <c r="A28" s="168"/>
      <c r="B28" s="175"/>
      <c r="C28" s="170" t="s">
        <v>148</v>
      </c>
      <c r="D28" s="179">
        <f t="shared" si="0"/>
        <v>0</v>
      </c>
      <c r="E28" s="179">
        <f>SUM(F28:I28)</f>
        <v>0</v>
      </c>
      <c r="F28" s="174"/>
      <c r="G28" s="173"/>
      <c r="H28" s="174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</row>
    <row r="29" customHeight="1" spans="1:34">
      <c r="A29" s="168"/>
      <c r="B29" s="175"/>
      <c r="C29" s="170" t="s">
        <v>149</v>
      </c>
      <c r="D29" s="179"/>
      <c r="E29" s="179"/>
      <c r="F29" s="174"/>
      <c r="G29" s="173"/>
      <c r="H29" s="174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</row>
    <row r="30" s="158" customFormat="1" customHeight="1" spans="1:8">
      <c r="A30" s="168"/>
      <c r="B30" s="180"/>
      <c r="C30" s="170" t="s">
        <v>150</v>
      </c>
      <c r="D30" s="181">
        <f t="shared" si="0"/>
        <v>0</v>
      </c>
      <c r="E30" s="182">
        <v>0</v>
      </c>
      <c r="F30" s="182">
        <v>0</v>
      </c>
      <c r="G30" s="183" t="s">
        <v>16</v>
      </c>
      <c r="H30" s="182">
        <v>0</v>
      </c>
    </row>
    <row r="31" s="158" customFormat="1" customHeight="1" spans="1:8">
      <c r="A31" s="168"/>
      <c r="B31" s="180"/>
      <c r="C31" s="170" t="s">
        <v>151</v>
      </c>
      <c r="D31" s="181">
        <f t="shared" si="0"/>
        <v>0</v>
      </c>
      <c r="E31" s="182">
        <v>0</v>
      </c>
      <c r="F31" s="182">
        <v>0</v>
      </c>
      <c r="G31" s="183" t="s">
        <v>16</v>
      </c>
      <c r="H31" s="182">
        <v>0</v>
      </c>
    </row>
    <row r="32" s="158" customFormat="1" customHeight="1" spans="1:8">
      <c r="A32" s="168"/>
      <c r="B32" s="180"/>
      <c r="C32" s="170" t="s">
        <v>152</v>
      </c>
      <c r="D32" s="181">
        <f t="shared" si="0"/>
        <v>0</v>
      </c>
      <c r="E32" s="182">
        <v>0</v>
      </c>
      <c r="F32" s="182">
        <v>0</v>
      </c>
      <c r="G32" s="183" t="s">
        <v>16</v>
      </c>
      <c r="H32" s="182">
        <v>0</v>
      </c>
    </row>
    <row r="33" s="158" customFormat="1" customHeight="1" spans="1:8">
      <c r="A33" s="168"/>
      <c r="B33" s="180"/>
      <c r="C33" s="170" t="s">
        <v>153</v>
      </c>
      <c r="D33" s="181">
        <f t="shared" si="0"/>
        <v>0</v>
      </c>
      <c r="E33" s="182">
        <v>0</v>
      </c>
      <c r="F33" s="182">
        <v>0</v>
      </c>
      <c r="G33" s="183" t="s">
        <v>16</v>
      </c>
      <c r="H33" s="182">
        <v>0</v>
      </c>
    </row>
    <row r="34" s="158" customFormat="1" customHeight="1" spans="1:8">
      <c r="A34" s="168"/>
      <c r="B34" s="180"/>
      <c r="C34" s="170" t="s">
        <v>154</v>
      </c>
      <c r="D34" s="181">
        <f t="shared" si="0"/>
        <v>0</v>
      </c>
      <c r="E34" s="182">
        <v>0</v>
      </c>
      <c r="F34" s="182">
        <v>0</v>
      </c>
      <c r="G34" s="183" t="s">
        <v>16</v>
      </c>
      <c r="H34" s="182">
        <v>0</v>
      </c>
    </row>
    <row r="35" s="158" customFormat="1" customHeight="1" spans="1:8">
      <c r="A35" s="168"/>
      <c r="B35" s="180"/>
      <c r="C35" s="170" t="s">
        <v>155</v>
      </c>
      <c r="D35" s="181">
        <f t="shared" si="0"/>
        <v>0</v>
      </c>
      <c r="E35" s="184">
        <v>0</v>
      </c>
      <c r="F35" s="184">
        <v>0</v>
      </c>
      <c r="G35" s="185" t="s">
        <v>16</v>
      </c>
      <c r="H35" s="184">
        <v>0</v>
      </c>
    </row>
    <row r="36" s="158" customFormat="1" customHeight="1" spans="1:8">
      <c r="A36" s="186"/>
      <c r="B36" s="187"/>
      <c r="C36" s="188" t="s">
        <v>156</v>
      </c>
      <c r="D36" s="181">
        <f t="shared" si="0"/>
        <v>0</v>
      </c>
      <c r="E36" s="189">
        <v>0</v>
      </c>
      <c r="F36" s="189">
        <v>0</v>
      </c>
      <c r="G36" s="190"/>
      <c r="H36" s="191">
        <v>0</v>
      </c>
    </row>
    <row r="37" s="158" customFormat="1" ht="16" customHeight="1" spans="1:8">
      <c r="A37" s="168"/>
      <c r="B37" s="180"/>
      <c r="C37" s="192" t="s">
        <v>157</v>
      </c>
      <c r="D37" s="181">
        <f t="shared" si="0"/>
        <v>0</v>
      </c>
      <c r="E37" s="180"/>
      <c r="F37" s="180"/>
      <c r="G37" s="193"/>
      <c r="H37" s="194"/>
    </row>
    <row r="38" s="158" customFormat="1" ht="16" customHeight="1" spans="1:8">
      <c r="A38" s="168"/>
      <c r="B38" s="195"/>
      <c r="C38" s="192"/>
      <c r="D38" s="181"/>
      <c r="E38" s="196"/>
      <c r="F38" s="196"/>
      <c r="G38" s="197"/>
      <c r="H38" s="198"/>
    </row>
    <row r="39" s="158" customFormat="1" ht="16" customHeight="1" spans="1:8">
      <c r="A39" s="186" t="s">
        <v>57</v>
      </c>
      <c r="B39" s="199">
        <f>SUM(B6,B10)</f>
        <v>5036265.04</v>
      </c>
      <c r="C39" s="188" t="s">
        <v>58</v>
      </c>
      <c r="D39" s="199">
        <f>SUM(D6,D10)</f>
        <v>5036265.04</v>
      </c>
      <c r="E39" s="199">
        <f>SUM(E6,E10)</f>
        <v>5036265.04</v>
      </c>
      <c r="F39" s="200">
        <f t="shared" ref="E39:H39" si="1">SUM(F7:F37)</f>
        <v>0</v>
      </c>
      <c r="G39" s="201">
        <f t="shared" si="1"/>
        <v>0</v>
      </c>
      <c r="H39" s="202">
        <f t="shared" si="1"/>
        <v>0</v>
      </c>
    </row>
    <row r="40" customHeight="1" spans="1:34">
      <c r="A40" s="203"/>
      <c r="B40" s="204"/>
      <c r="C40" s="205"/>
      <c r="D40" s="205"/>
      <c r="E40" s="205"/>
      <c r="F40" s="205"/>
      <c r="G40" s="205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118055555555556" bottom="0.118055555555556" header="0" footer="0"/>
  <pageSetup paperSize="9" scale="70" orientation="landscape" errors="blank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44"/>
  <sheetViews>
    <sheetView showGridLines="0" showZeros="0" workbookViewId="0">
      <selection activeCell="H10" sqref="H10"/>
    </sheetView>
  </sheetViews>
  <sheetFormatPr defaultColWidth="9.16666666666667" defaultRowHeight="12.75" customHeight="1"/>
  <cols>
    <col min="1" max="1" width="7.66666666666667" customWidth="1"/>
    <col min="2" max="2" width="8.66666666666667" customWidth="1"/>
    <col min="3" max="3" width="9.16666666666667" customWidth="1"/>
    <col min="4" max="4" width="38" customWidth="1"/>
    <col min="5" max="7" width="15" customWidth="1"/>
    <col min="8" max="8" width="15.6666666666667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5" t="s">
        <v>158</v>
      </c>
    </row>
    <row r="2" s="147" customFormat="1" ht="20.1" customHeight="1" spans="1:35">
      <c r="A2" s="26" t="s">
        <v>159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ht="20.1" customHeight="1" spans="1:35">
      <c r="A3" s="27" t="s">
        <v>5</v>
      </c>
      <c r="B3" s="28"/>
      <c r="C3" s="28"/>
      <c r="D3" s="28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25" t="s">
        <v>6</v>
      </c>
    </row>
    <row r="4" ht="20.1" customHeight="1" spans="1:35">
      <c r="A4" s="31" t="s">
        <v>61</v>
      </c>
      <c r="B4" s="32"/>
      <c r="C4" s="148"/>
      <c r="D4" s="33"/>
      <c r="E4" s="149" t="s">
        <v>160</v>
      </c>
      <c r="F4" s="128" t="s">
        <v>161</v>
      </c>
      <c r="G4" s="150"/>
      <c r="H4" s="150"/>
      <c r="I4" s="150"/>
      <c r="J4" s="150"/>
      <c r="K4" s="150"/>
      <c r="L4" s="150"/>
      <c r="M4" s="150"/>
      <c r="N4" s="150"/>
      <c r="O4" s="143"/>
      <c r="P4" s="128" t="s">
        <v>162</v>
      </c>
      <c r="Q4" s="150"/>
      <c r="R4" s="150"/>
      <c r="S4" s="150"/>
      <c r="T4" s="150"/>
      <c r="U4" s="150"/>
      <c r="V4" s="150"/>
      <c r="W4" s="150"/>
      <c r="X4" s="150"/>
      <c r="Y4" s="143"/>
      <c r="Z4" s="128" t="s">
        <v>163</v>
      </c>
      <c r="AA4" s="150"/>
      <c r="AB4" s="150"/>
      <c r="AC4" s="150"/>
      <c r="AD4" s="150"/>
      <c r="AE4" s="150"/>
      <c r="AF4" s="150"/>
      <c r="AG4" s="150"/>
      <c r="AH4" s="150"/>
      <c r="AI4" s="143"/>
    </row>
    <row r="5" ht="21" customHeight="1" spans="1:35">
      <c r="A5" s="31" t="s">
        <v>70</v>
      </c>
      <c r="B5" s="32"/>
      <c r="C5" s="124" t="s">
        <v>71</v>
      </c>
      <c r="D5" s="101" t="s">
        <v>72</v>
      </c>
      <c r="E5" s="65"/>
      <c r="F5" s="124" t="s">
        <v>62</v>
      </c>
      <c r="G5" s="124" t="s">
        <v>164</v>
      </c>
      <c r="H5" s="124"/>
      <c r="I5" s="124"/>
      <c r="J5" s="124" t="s">
        <v>165</v>
      </c>
      <c r="K5" s="124"/>
      <c r="L5" s="124"/>
      <c r="M5" s="124" t="s">
        <v>166</v>
      </c>
      <c r="N5" s="124"/>
      <c r="O5" s="124"/>
      <c r="P5" s="124" t="s">
        <v>62</v>
      </c>
      <c r="Q5" s="124" t="s">
        <v>164</v>
      </c>
      <c r="R5" s="124"/>
      <c r="S5" s="124"/>
      <c r="T5" s="124" t="s">
        <v>165</v>
      </c>
      <c r="U5" s="124"/>
      <c r="V5" s="124"/>
      <c r="W5" s="124" t="s">
        <v>166</v>
      </c>
      <c r="X5" s="124"/>
      <c r="Y5" s="124"/>
      <c r="Z5" s="124" t="s">
        <v>62</v>
      </c>
      <c r="AA5" s="124" t="s">
        <v>164</v>
      </c>
      <c r="AB5" s="124"/>
      <c r="AC5" s="124"/>
      <c r="AD5" s="124" t="s">
        <v>165</v>
      </c>
      <c r="AE5" s="124"/>
      <c r="AF5" s="124"/>
      <c r="AG5" s="124" t="s">
        <v>166</v>
      </c>
      <c r="AH5" s="124"/>
      <c r="AI5" s="124"/>
    </row>
    <row r="6" ht="30.75" customHeight="1" spans="1:35">
      <c r="A6" s="17" t="s">
        <v>82</v>
      </c>
      <c r="B6" s="151" t="s">
        <v>83</v>
      </c>
      <c r="C6" s="129"/>
      <c r="D6" s="103"/>
      <c r="E6" s="42"/>
      <c r="F6" s="124"/>
      <c r="G6" s="124" t="s">
        <v>77</v>
      </c>
      <c r="H6" s="124" t="s">
        <v>109</v>
      </c>
      <c r="I6" s="124" t="s">
        <v>110</v>
      </c>
      <c r="J6" s="124" t="s">
        <v>77</v>
      </c>
      <c r="K6" s="124" t="s">
        <v>109</v>
      </c>
      <c r="L6" s="124" t="s">
        <v>110</v>
      </c>
      <c r="M6" s="124" t="s">
        <v>77</v>
      </c>
      <c r="N6" s="124" t="s">
        <v>109</v>
      </c>
      <c r="O6" s="124" t="s">
        <v>110</v>
      </c>
      <c r="P6" s="124"/>
      <c r="Q6" s="124" t="s">
        <v>77</v>
      </c>
      <c r="R6" s="124" t="s">
        <v>109</v>
      </c>
      <c r="S6" s="124" t="s">
        <v>110</v>
      </c>
      <c r="T6" s="124" t="s">
        <v>77</v>
      </c>
      <c r="U6" s="124" t="s">
        <v>109</v>
      </c>
      <c r="V6" s="124" t="s">
        <v>110</v>
      </c>
      <c r="W6" s="124" t="s">
        <v>77</v>
      </c>
      <c r="X6" s="124" t="s">
        <v>109</v>
      </c>
      <c r="Y6" s="124" t="s">
        <v>110</v>
      </c>
      <c r="Z6" s="124"/>
      <c r="AA6" s="124" t="s">
        <v>77</v>
      </c>
      <c r="AB6" s="124" t="s">
        <v>109</v>
      </c>
      <c r="AC6" s="124" t="s">
        <v>110</v>
      </c>
      <c r="AD6" s="124" t="s">
        <v>77</v>
      </c>
      <c r="AE6" s="124" t="s">
        <v>109</v>
      </c>
      <c r="AF6" s="124" t="s">
        <v>110</v>
      </c>
      <c r="AG6" s="124" t="s">
        <v>77</v>
      </c>
      <c r="AH6" s="124" t="s">
        <v>109</v>
      </c>
      <c r="AI6" s="124" t="s">
        <v>110</v>
      </c>
    </row>
    <row r="7" ht="16" customHeight="1" spans="1:35">
      <c r="A7" s="9"/>
      <c r="B7" s="152"/>
      <c r="C7" s="38"/>
      <c r="D7" s="103" t="s">
        <v>62</v>
      </c>
      <c r="E7" s="105">
        <f>E8+E19+E29</f>
        <v>5036265.04</v>
      </c>
      <c r="F7" s="105">
        <f>F8+F19+F29</f>
        <v>5036265.04</v>
      </c>
      <c r="G7" s="105">
        <f>G8+G19+G29</f>
        <v>5036265.04</v>
      </c>
      <c r="H7" s="105">
        <f>H8+H19+H29</f>
        <v>5036265.04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ht="20.1" customHeight="1" spans="1:35">
      <c r="A8" s="106" t="s">
        <v>167</v>
      </c>
      <c r="B8" s="106"/>
      <c r="C8" s="107" t="s">
        <v>16</v>
      </c>
      <c r="D8" s="108" t="s">
        <v>168</v>
      </c>
      <c r="E8" s="105">
        <f t="shared" ref="E8:H8" si="0">E9+E10++E11+E12+E13+E14+E15+E16+E17+E18</f>
        <v>4084489.04</v>
      </c>
      <c r="F8" s="105">
        <f t="shared" si="0"/>
        <v>4084489.04</v>
      </c>
      <c r="G8" s="105">
        <f t="shared" si="0"/>
        <v>4084489.04</v>
      </c>
      <c r="H8" s="105">
        <f t="shared" si="0"/>
        <v>4084489.04</v>
      </c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</row>
    <row r="9" ht="20.1" customHeight="1" spans="1:35">
      <c r="A9" s="106"/>
      <c r="B9" s="106" t="s">
        <v>169</v>
      </c>
      <c r="C9" s="107" t="s">
        <v>89</v>
      </c>
      <c r="D9" s="111" t="s">
        <v>170</v>
      </c>
      <c r="E9" s="105">
        <v>1105728</v>
      </c>
      <c r="F9" s="105">
        <v>1105728</v>
      </c>
      <c r="G9" s="105">
        <v>1105728</v>
      </c>
      <c r="H9" s="105">
        <v>1105728</v>
      </c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</row>
    <row r="10" ht="20.1" customHeight="1" spans="1:35">
      <c r="A10" s="106"/>
      <c r="B10" s="106" t="s">
        <v>171</v>
      </c>
      <c r="C10" s="107" t="s">
        <v>89</v>
      </c>
      <c r="D10" s="107" t="s">
        <v>172</v>
      </c>
      <c r="E10" s="105">
        <v>1264788</v>
      </c>
      <c r="F10" s="105">
        <v>1264788</v>
      </c>
      <c r="G10" s="105">
        <v>1264788</v>
      </c>
      <c r="H10" s="105">
        <v>1264788</v>
      </c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</row>
    <row r="11" ht="20.1" customHeight="1" spans="1:35">
      <c r="A11" s="106"/>
      <c r="B11" s="106" t="s">
        <v>173</v>
      </c>
      <c r="C11" s="107" t="s">
        <v>89</v>
      </c>
      <c r="D11" s="112" t="s">
        <v>174</v>
      </c>
      <c r="E11" s="105">
        <v>92144</v>
      </c>
      <c r="F11" s="105">
        <v>92144</v>
      </c>
      <c r="G11" s="105">
        <v>92144</v>
      </c>
      <c r="H11" s="105">
        <v>92144</v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</row>
    <row r="12" ht="20.1" customHeight="1" spans="1:35">
      <c r="A12" s="106"/>
      <c r="B12" s="106" t="s">
        <v>175</v>
      </c>
      <c r="C12" s="107" t="s">
        <v>89</v>
      </c>
      <c r="D12" s="113" t="s">
        <v>176</v>
      </c>
      <c r="E12" s="105">
        <v>206652</v>
      </c>
      <c r="F12" s="105">
        <v>206652</v>
      </c>
      <c r="G12" s="105">
        <v>206652</v>
      </c>
      <c r="H12" s="105">
        <v>206652</v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4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</row>
    <row r="13" ht="20.1" customHeight="1" spans="1:35">
      <c r="A13" s="106"/>
      <c r="B13" s="106" t="s">
        <v>177</v>
      </c>
      <c r="C13" s="107" t="s">
        <v>89</v>
      </c>
      <c r="D13" s="108" t="s">
        <v>178</v>
      </c>
      <c r="E13" s="105">
        <v>431125.76</v>
      </c>
      <c r="F13" s="105">
        <v>431125.76</v>
      </c>
      <c r="G13" s="105">
        <v>431125.76</v>
      </c>
      <c r="H13" s="105">
        <v>431125.76</v>
      </c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</row>
    <row r="14" ht="20.1" customHeight="1" spans="1:35">
      <c r="A14" s="106"/>
      <c r="B14" s="106" t="s">
        <v>179</v>
      </c>
      <c r="C14" s="107" t="s">
        <v>89</v>
      </c>
      <c r="D14" s="111" t="s">
        <v>180</v>
      </c>
      <c r="E14" s="105">
        <v>215202.24</v>
      </c>
      <c r="F14" s="105">
        <v>215202.24</v>
      </c>
      <c r="G14" s="105">
        <v>215202.24</v>
      </c>
      <c r="H14" s="105">
        <v>215202.24</v>
      </c>
      <c r="I14" s="145"/>
      <c r="J14" s="145"/>
      <c r="K14" s="145"/>
      <c r="L14" s="145"/>
      <c r="M14" s="145"/>
      <c r="N14" s="145"/>
      <c r="O14" s="145"/>
      <c r="P14" s="145"/>
      <c r="Q14" s="145"/>
      <c r="R14" s="144"/>
      <c r="S14" s="145"/>
      <c r="T14" s="145"/>
      <c r="U14" s="145"/>
      <c r="V14" s="145"/>
      <c r="W14" s="145"/>
      <c r="X14" s="144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</row>
    <row r="15" ht="20.1" customHeight="1" spans="1:35">
      <c r="A15" s="106"/>
      <c r="B15" s="106" t="s">
        <v>181</v>
      </c>
      <c r="C15" s="107" t="s">
        <v>89</v>
      </c>
      <c r="D15" s="107" t="s">
        <v>182</v>
      </c>
      <c r="E15" s="114">
        <v>188617.52</v>
      </c>
      <c r="F15" s="114">
        <v>188617.52</v>
      </c>
      <c r="G15" s="114">
        <v>188617.52</v>
      </c>
      <c r="H15" s="114">
        <v>188617.52</v>
      </c>
      <c r="I15" s="144"/>
      <c r="J15" s="144"/>
      <c r="K15" s="144"/>
      <c r="L15" s="144"/>
      <c r="M15" s="144"/>
      <c r="N15" s="144"/>
      <c r="O15" s="144"/>
      <c r="P15" s="144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</row>
    <row r="16" ht="20.1" customHeight="1" spans="1:35">
      <c r="A16" s="106"/>
      <c r="B16" s="106" t="s">
        <v>183</v>
      </c>
      <c r="C16" s="107" t="s">
        <v>89</v>
      </c>
      <c r="D16" s="106" t="s">
        <v>184</v>
      </c>
      <c r="E16" s="114">
        <v>123218.88</v>
      </c>
      <c r="F16" s="114">
        <v>123218.88</v>
      </c>
      <c r="G16" s="114">
        <v>123218.88</v>
      </c>
      <c r="H16" s="114">
        <v>123218.88</v>
      </c>
      <c r="I16" s="144"/>
      <c r="J16" s="144"/>
      <c r="K16" s="144"/>
      <c r="L16" s="144"/>
      <c r="M16" s="144"/>
      <c r="N16" s="144"/>
      <c r="O16" s="144"/>
      <c r="P16" s="144"/>
      <c r="Q16" s="145"/>
      <c r="R16" s="145"/>
      <c r="S16" s="144"/>
      <c r="T16" s="145"/>
      <c r="U16" s="145"/>
      <c r="V16" s="145"/>
      <c r="W16" s="145"/>
      <c r="X16" s="144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</row>
    <row r="17" ht="20.1" customHeight="1" spans="1:35">
      <c r="A17" s="115"/>
      <c r="B17" s="115" t="s">
        <v>185</v>
      </c>
      <c r="C17" s="107" t="s">
        <v>89</v>
      </c>
      <c r="D17" s="117" t="s">
        <v>186</v>
      </c>
      <c r="E17" s="153">
        <v>47425.28</v>
      </c>
      <c r="F17" s="153">
        <v>47425.28</v>
      </c>
      <c r="G17" s="153">
        <v>47425.28</v>
      </c>
      <c r="H17" s="153">
        <v>47425.28</v>
      </c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6"/>
      <c r="T17" s="154"/>
      <c r="U17" s="154"/>
      <c r="V17" s="154"/>
      <c r="W17" s="154"/>
      <c r="X17" s="156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44"/>
    </row>
    <row r="18" ht="20.1" customHeight="1" spans="1:35">
      <c r="A18" s="115"/>
      <c r="B18" s="115" t="s">
        <v>187</v>
      </c>
      <c r="C18" s="107" t="s">
        <v>89</v>
      </c>
      <c r="D18" s="115" t="s">
        <v>188</v>
      </c>
      <c r="E18" s="153">
        <v>409587.36</v>
      </c>
      <c r="F18" s="153">
        <v>409587.36</v>
      </c>
      <c r="G18" s="153">
        <v>409587.36</v>
      </c>
      <c r="H18" s="153">
        <v>409587.36</v>
      </c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6"/>
      <c r="T18" s="154"/>
      <c r="U18" s="154"/>
      <c r="V18" s="154"/>
      <c r="W18" s="154"/>
      <c r="X18" s="156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44"/>
    </row>
    <row r="19" ht="20.1" customHeight="1" spans="1:35">
      <c r="A19" s="115" t="s">
        <v>189</v>
      </c>
      <c r="B19" s="115"/>
      <c r="C19" s="115"/>
      <c r="D19" s="115" t="s">
        <v>190</v>
      </c>
      <c r="E19" s="153">
        <f t="shared" ref="E19:H19" si="1">E20+E21+E22+E23+E24+E25+E26+E27+E28</f>
        <v>855000</v>
      </c>
      <c r="F19" s="153">
        <f t="shared" si="1"/>
        <v>855000</v>
      </c>
      <c r="G19" s="153">
        <f t="shared" si="1"/>
        <v>855000</v>
      </c>
      <c r="H19" s="153">
        <f t="shared" si="1"/>
        <v>855000</v>
      </c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6"/>
      <c r="T19" s="154"/>
      <c r="U19" s="154"/>
      <c r="V19" s="154"/>
      <c r="W19" s="154"/>
      <c r="X19" s="156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44"/>
    </row>
    <row r="20" ht="20.1" customHeight="1" spans="1:35">
      <c r="A20" s="115"/>
      <c r="B20" s="115" t="s">
        <v>191</v>
      </c>
      <c r="C20" s="115"/>
      <c r="D20" s="115" t="s">
        <v>192</v>
      </c>
      <c r="E20" s="153">
        <v>372800</v>
      </c>
      <c r="F20" s="153">
        <v>372800</v>
      </c>
      <c r="G20" s="153">
        <v>372800</v>
      </c>
      <c r="H20" s="153">
        <v>372800</v>
      </c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6"/>
      <c r="T20" s="154"/>
      <c r="U20" s="154"/>
      <c r="V20" s="154"/>
      <c r="W20" s="154"/>
      <c r="X20" s="156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44"/>
    </row>
    <row r="21" ht="20.1" customHeight="1" spans="1:35">
      <c r="A21" s="115"/>
      <c r="B21" s="115" t="s">
        <v>193</v>
      </c>
      <c r="C21" s="107" t="s">
        <v>89</v>
      </c>
      <c r="D21" s="115" t="s">
        <v>194</v>
      </c>
      <c r="E21" s="153">
        <v>25000</v>
      </c>
      <c r="F21" s="153">
        <v>25000</v>
      </c>
      <c r="G21" s="153">
        <v>25000</v>
      </c>
      <c r="H21" s="153">
        <v>25000</v>
      </c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6"/>
      <c r="T21" s="154"/>
      <c r="U21" s="154"/>
      <c r="V21" s="154"/>
      <c r="W21" s="154"/>
      <c r="X21" s="156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44"/>
    </row>
    <row r="22" ht="20.1" customHeight="1" spans="1:35">
      <c r="A22" s="115"/>
      <c r="B22" s="115" t="s">
        <v>195</v>
      </c>
      <c r="C22" s="107" t="s">
        <v>89</v>
      </c>
      <c r="D22" s="115" t="s">
        <v>196</v>
      </c>
      <c r="E22" s="153">
        <v>65000</v>
      </c>
      <c r="F22" s="153">
        <v>65000</v>
      </c>
      <c r="G22" s="153">
        <v>65000</v>
      </c>
      <c r="H22" s="153">
        <v>65000</v>
      </c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6"/>
      <c r="T22" s="154"/>
      <c r="U22" s="154"/>
      <c r="V22" s="154"/>
      <c r="W22" s="154"/>
      <c r="X22" s="156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44"/>
    </row>
    <row r="23" ht="20.1" customHeight="1" spans="1:35">
      <c r="A23" s="115"/>
      <c r="B23" s="115" t="s">
        <v>197</v>
      </c>
      <c r="C23" s="107" t="s">
        <v>89</v>
      </c>
      <c r="D23" s="115" t="s">
        <v>198</v>
      </c>
      <c r="E23" s="153">
        <v>211250</v>
      </c>
      <c r="F23" s="153">
        <v>211250</v>
      </c>
      <c r="G23" s="153">
        <v>211250</v>
      </c>
      <c r="H23" s="153">
        <v>211250</v>
      </c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6"/>
      <c r="T23" s="154"/>
      <c r="U23" s="154"/>
      <c r="V23" s="154"/>
      <c r="W23" s="154"/>
      <c r="X23" s="156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44"/>
    </row>
    <row r="24" ht="20.1" customHeight="1" spans="1:35">
      <c r="A24" s="115"/>
      <c r="B24" s="115" t="s">
        <v>199</v>
      </c>
      <c r="C24" s="107" t="s">
        <v>89</v>
      </c>
      <c r="D24" s="115" t="s">
        <v>200</v>
      </c>
      <c r="E24" s="153">
        <v>7200</v>
      </c>
      <c r="F24" s="153">
        <v>7200</v>
      </c>
      <c r="G24" s="153">
        <v>7200</v>
      </c>
      <c r="H24" s="153">
        <v>7200</v>
      </c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6"/>
      <c r="T24" s="154"/>
      <c r="U24" s="154"/>
      <c r="V24" s="154"/>
      <c r="W24" s="154"/>
      <c r="X24" s="156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44"/>
    </row>
    <row r="25" ht="20.1" customHeight="1" spans="1:35">
      <c r="A25" s="115"/>
      <c r="B25" s="115" t="s">
        <v>201</v>
      </c>
      <c r="C25" s="107" t="s">
        <v>89</v>
      </c>
      <c r="D25" s="115" t="s">
        <v>202</v>
      </c>
      <c r="E25" s="153">
        <v>14250</v>
      </c>
      <c r="F25" s="153">
        <v>14250</v>
      </c>
      <c r="G25" s="153">
        <v>14250</v>
      </c>
      <c r="H25" s="153">
        <v>14250</v>
      </c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6"/>
      <c r="T25" s="154"/>
      <c r="U25" s="154"/>
      <c r="V25" s="154"/>
      <c r="W25" s="154"/>
      <c r="X25" s="156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44"/>
    </row>
    <row r="26" ht="20.1" customHeight="1" spans="1:35">
      <c r="A26" s="115"/>
      <c r="B26" s="115" t="s">
        <v>203</v>
      </c>
      <c r="C26" s="107" t="s">
        <v>89</v>
      </c>
      <c r="D26" s="115" t="s">
        <v>204</v>
      </c>
      <c r="E26" s="153">
        <v>15000</v>
      </c>
      <c r="F26" s="153">
        <v>15000</v>
      </c>
      <c r="G26" s="153">
        <v>15000</v>
      </c>
      <c r="H26" s="153">
        <v>15000</v>
      </c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6"/>
      <c r="T26" s="154"/>
      <c r="U26" s="154"/>
      <c r="V26" s="154"/>
      <c r="W26" s="154"/>
      <c r="X26" s="156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44"/>
    </row>
    <row r="27" ht="20.1" customHeight="1" spans="1:35">
      <c r="A27" s="115"/>
      <c r="B27" s="115" t="s">
        <v>205</v>
      </c>
      <c r="C27" s="107" t="s">
        <v>89</v>
      </c>
      <c r="D27" s="115" t="s">
        <v>206</v>
      </c>
      <c r="E27" s="153">
        <v>142500</v>
      </c>
      <c r="F27" s="153">
        <v>142500</v>
      </c>
      <c r="G27" s="153">
        <v>142500</v>
      </c>
      <c r="H27" s="153">
        <v>142500</v>
      </c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6"/>
      <c r="T27" s="154"/>
      <c r="U27" s="154"/>
      <c r="V27" s="154"/>
      <c r="W27" s="154"/>
      <c r="X27" s="156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44"/>
    </row>
    <row r="28" ht="20.1" customHeight="1" spans="1:35">
      <c r="A28" s="115"/>
      <c r="B28" s="115" t="s">
        <v>207</v>
      </c>
      <c r="C28" s="107" t="s">
        <v>89</v>
      </c>
      <c r="D28" s="115" t="s">
        <v>208</v>
      </c>
      <c r="E28" s="153">
        <v>2000</v>
      </c>
      <c r="F28" s="153">
        <v>2000</v>
      </c>
      <c r="G28" s="153">
        <v>2000</v>
      </c>
      <c r="H28" s="153">
        <v>2000</v>
      </c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6"/>
      <c r="T28" s="154"/>
      <c r="U28" s="154"/>
      <c r="V28" s="154"/>
      <c r="W28" s="154"/>
      <c r="X28" s="156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44"/>
    </row>
    <row r="29" ht="20.1" customHeight="1" spans="1:35">
      <c r="A29" s="115" t="s">
        <v>209</v>
      </c>
      <c r="B29" s="115"/>
      <c r="C29" s="107"/>
      <c r="D29" s="115" t="s">
        <v>210</v>
      </c>
      <c r="E29" s="153">
        <f t="shared" ref="E29:H29" si="2">E30+E31+E32</f>
        <v>96776</v>
      </c>
      <c r="F29" s="153">
        <f t="shared" si="2"/>
        <v>96776</v>
      </c>
      <c r="G29" s="153">
        <f t="shared" si="2"/>
        <v>96776</v>
      </c>
      <c r="H29" s="153">
        <f t="shared" si="2"/>
        <v>96776</v>
      </c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6"/>
      <c r="T29" s="154"/>
      <c r="U29" s="154"/>
      <c r="V29" s="154"/>
      <c r="W29" s="154"/>
      <c r="X29" s="156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44"/>
    </row>
    <row r="30" ht="20.1" customHeight="1" spans="1:35">
      <c r="A30" s="106" t="s">
        <v>209</v>
      </c>
      <c r="B30" s="106" t="s">
        <v>211</v>
      </c>
      <c r="C30" s="106" t="s">
        <v>89</v>
      </c>
      <c r="D30" s="106" t="s">
        <v>212</v>
      </c>
      <c r="E30" s="114">
        <v>63660</v>
      </c>
      <c r="F30" s="114">
        <v>63660</v>
      </c>
      <c r="G30" s="114">
        <v>63660</v>
      </c>
      <c r="H30" s="114">
        <v>63660</v>
      </c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5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</row>
    <row r="31" ht="20.1" customHeight="1" spans="1:35">
      <c r="A31" s="115" t="s">
        <v>209</v>
      </c>
      <c r="B31" s="106" t="s">
        <v>213</v>
      </c>
      <c r="C31" s="106" t="s">
        <v>89</v>
      </c>
      <c r="D31" s="120" t="s">
        <v>214</v>
      </c>
      <c r="E31" s="114">
        <v>32600</v>
      </c>
      <c r="F31" s="114">
        <v>32600</v>
      </c>
      <c r="G31" s="114">
        <v>32600</v>
      </c>
      <c r="H31" s="114">
        <v>32600</v>
      </c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</row>
    <row r="32" ht="20.1" customHeight="1" spans="1:35">
      <c r="A32" s="106" t="s">
        <v>209</v>
      </c>
      <c r="B32" s="106" t="s">
        <v>215</v>
      </c>
      <c r="C32" s="106" t="s">
        <v>89</v>
      </c>
      <c r="D32" s="120" t="s">
        <v>216</v>
      </c>
      <c r="E32" s="114">
        <v>516</v>
      </c>
      <c r="F32" s="114">
        <v>516</v>
      </c>
      <c r="G32" s="114">
        <v>516</v>
      </c>
      <c r="H32" s="114">
        <v>516</v>
      </c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7"/>
      <c r="V32" s="157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</row>
    <row r="33" ht="20.1" customHeight="1" spans="1:35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4"/>
      <c r="S33" s="134"/>
      <c r="T33" s="134"/>
      <c r="U33" s="134"/>
      <c r="V33" s="135"/>
      <c r="W33" s="135"/>
      <c r="X33" s="135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</row>
    <row r="34" ht="20.1" customHeight="1" spans="1:35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4"/>
      <c r="S34" s="134"/>
      <c r="T34" s="134"/>
      <c r="U34" s="134"/>
      <c r="V34" s="135"/>
      <c r="W34" s="135"/>
      <c r="X34" s="135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</row>
    <row r="35" ht="20.1" customHeight="1" spans="1:35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5"/>
      <c r="R35" s="134"/>
      <c r="S35" s="134"/>
      <c r="T35" s="134"/>
      <c r="U35" s="134"/>
      <c r="V35" s="135"/>
      <c r="W35" s="135"/>
      <c r="X35" s="135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</row>
    <row r="36" ht="20.1" customHeight="1" spans="1:35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5"/>
      <c r="R36" s="134"/>
      <c r="S36" s="134"/>
      <c r="T36" s="134"/>
      <c r="U36" s="134"/>
      <c r="V36" s="135"/>
      <c r="W36" s="135"/>
      <c r="X36" s="135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</row>
    <row r="37" ht="20.1" customHeight="1" spans="1:35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5"/>
      <c r="R37" s="134"/>
      <c r="S37" s="134"/>
      <c r="T37" s="134"/>
      <c r="U37" s="134"/>
      <c r="V37" s="135"/>
      <c r="W37" s="135"/>
      <c r="X37" s="135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</row>
    <row r="38" ht="20.1" customHeight="1" spans="1:35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5"/>
      <c r="R38" s="134"/>
      <c r="S38" s="134"/>
      <c r="T38" s="134"/>
      <c r="U38" s="134"/>
      <c r="V38" s="135"/>
      <c r="W38" s="135"/>
      <c r="X38" s="135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</row>
    <row r="39" ht="20.1" customHeight="1" spans="1:35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5"/>
      <c r="R39" s="134"/>
      <c r="S39" s="134"/>
      <c r="T39" s="134"/>
      <c r="U39" s="134"/>
      <c r="V39" s="135"/>
      <c r="W39" s="135"/>
      <c r="X39" s="135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</row>
    <row r="40" ht="20.1" customHeight="1" spans="1:35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5"/>
      <c r="R40" s="134"/>
      <c r="S40" s="134"/>
      <c r="T40" s="134"/>
      <c r="U40" s="134"/>
      <c r="V40" s="135"/>
      <c r="W40" s="135"/>
      <c r="X40" s="135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</row>
    <row r="41" ht="20.1" customHeight="1" spans="1:35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5"/>
      <c r="R41" s="134"/>
      <c r="S41" s="134"/>
      <c r="T41" s="134"/>
      <c r="U41" s="134"/>
      <c r="V41" s="135"/>
      <c r="W41" s="135"/>
      <c r="X41" s="135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</row>
    <row r="42" ht="20.1" customHeight="1" spans="1:35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5"/>
      <c r="R42" s="134"/>
      <c r="S42" s="134"/>
      <c r="T42" s="134"/>
      <c r="U42" s="134"/>
      <c r="V42" s="135"/>
      <c r="W42" s="135"/>
      <c r="X42" s="135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</row>
    <row r="43" ht="20.1" customHeight="1" spans="1:35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5"/>
      <c r="R43" s="134"/>
      <c r="S43" s="134"/>
      <c r="T43" s="134"/>
      <c r="U43" s="134"/>
      <c r="V43" s="135"/>
      <c r="W43" s="135"/>
      <c r="X43" s="135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</row>
    <row r="44" ht="20.1" customHeight="1" spans="1:35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5"/>
      <c r="R44" s="134"/>
      <c r="S44" s="134"/>
      <c r="T44" s="134"/>
      <c r="U44" s="134"/>
      <c r="V44" s="135"/>
      <c r="W44" s="135"/>
      <c r="X44" s="135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5"/>
  <sheetViews>
    <sheetView showGridLines="0" showZeros="0" workbookViewId="0">
      <selection activeCell="P7" sqref="P7:Q7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9" customWidth="1"/>
    <col min="6" max="6" width="19.5" customWidth="1"/>
    <col min="7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135"/>
      <c r="AH1" s="135"/>
      <c r="DH1" s="146" t="s">
        <v>217</v>
      </c>
    </row>
    <row r="2" ht="20.1" customHeight="1" spans="1:112">
      <c r="A2" s="26" t="s">
        <v>218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</row>
    <row r="3" ht="20.1" customHeight="1" spans="1:113">
      <c r="A3" s="27" t="s">
        <v>5</v>
      </c>
      <c r="B3" s="28"/>
      <c r="C3" s="28"/>
      <c r="D3" s="28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30" t="s">
        <v>6</v>
      </c>
      <c r="DI3" s="56"/>
    </row>
    <row r="4" ht="20.1" customHeight="1" spans="1:113">
      <c r="A4" s="123" t="s">
        <v>61</v>
      </c>
      <c r="B4" s="123"/>
      <c r="C4" s="123"/>
      <c r="D4" s="123"/>
      <c r="E4" s="124" t="s">
        <v>62</v>
      </c>
      <c r="F4" s="125" t="s">
        <v>219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 t="s">
        <v>190</v>
      </c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41" t="s">
        <v>210</v>
      </c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2"/>
      <c r="BH4" s="141"/>
      <c r="BI4" s="141" t="s">
        <v>220</v>
      </c>
      <c r="BJ4" s="141"/>
      <c r="BK4" s="141"/>
      <c r="BL4" s="141"/>
      <c r="BM4" s="141"/>
      <c r="BN4" s="141" t="s">
        <v>221</v>
      </c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 t="s">
        <v>222</v>
      </c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 t="s">
        <v>223</v>
      </c>
      <c r="CS4" s="141"/>
      <c r="CT4" s="141"/>
      <c r="CU4" s="141" t="s">
        <v>224</v>
      </c>
      <c r="CV4" s="141"/>
      <c r="CW4" s="141"/>
      <c r="CX4" s="141"/>
      <c r="CY4" s="141"/>
      <c r="CZ4" s="141"/>
      <c r="DA4" s="141" t="s">
        <v>225</v>
      </c>
      <c r="DB4" s="141"/>
      <c r="DC4" s="141"/>
      <c r="DD4" s="141" t="s">
        <v>226</v>
      </c>
      <c r="DE4" s="141"/>
      <c r="DF4" s="141"/>
      <c r="DG4" s="141"/>
      <c r="DH4" s="141"/>
      <c r="DI4" s="56"/>
    </row>
    <row r="5" ht="20.1" customHeight="1" spans="1:113">
      <c r="A5" s="123" t="s">
        <v>70</v>
      </c>
      <c r="B5" s="123"/>
      <c r="C5" s="123"/>
      <c r="D5" s="124" t="s">
        <v>72</v>
      </c>
      <c r="E5" s="124"/>
      <c r="F5" s="124" t="s">
        <v>77</v>
      </c>
      <c r="G5" s="124" t="s">
        <v>227</v>
      </c>
      <c r="H5" s="124" t="s">
        <v>228</v>
      </c>
      <c r="I5" s="124" t="s">
        <v>229</v>
      </c>
      <c r="J5" s="124" t="s">
        <v>230</v>
      </c>
      <c r="K5" s="124" t="s">
        <v>176</v>
      </c>
      <c r="L5" s="124" t="s">
        <v>231</v>
      </c>
      <c r="M5" s="124" t="s">
        <v>232</v>
      </c>
      <c r="N5" s="124" t="s">
        <v>233</v>
      </c>
      <c r="O5" s="124" t="s">
        <v>234</v>
      </c>
      <c r="P5" s="124" t="s">
        <v>235</v>
      </c>
      <c r="Q5" s="124" t="s">
        <v>236</v>
      </c>
      <c r="R5" s="124" t="s">
        <v>237</v>
      </c>
      <c r="S5" s="124" t="s">
        <v>238</v>
      </c>
      <c r="T5" s="124" t="s">
        <v>77</v>
      </c>
      <c r="U5" s="124" t="s">
        <v>192</v>
      </c>
      <c r="V5" s="124" t="s">
        <v>239</v>
      </c>
      <c r="W5" s="124" t="s">
        <v>240</v>
      </c>
      <c r="X5" s="124" t="s">
        <v>241</v>
      </c>
      <c r="Y5" s="124" t="s">
        <v>242</v>
      </c>
      <c r="Z5" s="124" t="s">
        <v>243</v>
      </c>
      <c r="AA5" s="124" t="s">
        <v>244</v>
      </c>
      <c r="AB5" s="124" t="s">
        <v>245</v>
      </c>
      <c r="AC5" s="124" t="s">
        <v>246</v>
      </c>
      <c r="AD5" s="124" t="s">
        <v>247</v>
      </c>
      <c r="AE5" s="124" t="s">
        <v>248</v>
      </c>
      <c r="AF5" s="124" t="s">
        <v>200</v>
      </c>
      <c r="AG5" s="124" t="s">
        <v>249</v>
      </c>
      <c r="AH5" s="124" t="s">
        <v>250</v>
      </c>
      <c r="AI5" s="124" t="s">
        <v>251</v>
      </c>
      <c r="AJ5" s="124" t="s">
        <v>252</v>
      </c>
      <c r="AK5" s="124" t="s">
        <v>253</v>
      </c>
      <c r="AL5" s="124" t="s">
        <v>254</v>
      </c>
      <c r="AM5" s="124" t="s">
        <v>255</v>
      </c>
      <c r="AN5" s="124" t="s">
        <v>256</v>
      </c>
      <c r="AO5" s="124" t="s">
        <v>257</v>
      </c>
      <c r="AP5" s="124" t="s">
        <v>258</v>
      </c>
      <c r="AQ5" s="124" t="s">
        <v>259</v>
      </c>
      <c r="AR5" s="124" t="s">
        <v>260</v>
      </c>
      <c r="AS5" s="124" t="s">
        <v>208</v>
      </c>
      <c r="AT5" s="124" t="s">
        <v>261</v>
      </c>
      <c r="AU5" s="124" t="s">
        <v>262</v>
      </c>
      <c r="AV5" s="124" t="s">
        <v>77</v>
      </c>
      <c r="AW5" s="124" t="s">
        <v>263</v>
      </c>
      <c r="AX5" s="124" t="s">
        <v>264</v>
      </c>
      <c r="AY5" s="124" t="s">
        <v>265</v>
      </c>
      <c r="AZ5" s="124" t="s">
        <v>266</v>
      </c>
      <c r="BA5" s="124" t="s">
        <v>212</v>
      </c>
      <c r="BB5" s="124" t="s">
        <v>267</v>
      </c>
      <c r="BC5" s="124" t="s">
        <v>237</v>
      </c>
      <c r="BD5" s="124" t="s">
        <v>268</v>
      </c>
      <c r="BE5" s="124" t="s">
        <v>216</v>
      </c>
      <c r="BF5" s="128" t="s">
        <v>269</v>
      </c>
      <c r="BG5" s="124" t="s">
        <v>270</v>
      </c>
      <c r="BH5" s="143" t="s">
        <v>271</v>
      </c>
      <c r="BI5" s="124" t="s">
        <v>77</v>
      </c>
      <c r="BJ5" s="124" t="s">
        <v>272</v>
      </c>
      <c r="BK5" s="124" t="s">
        <v>273</v>
      </c>
      <c r="BL5" s="124" t="s">
        <v>274</v>
      </c>
      <c r="BM5" s="124" t="s">
        <v>275</v>
      </c>
      <c r="BN5" s="124" t="s">
        <v>77</v>
      </c>
      <c r="BO5" s="124" t="s">
        <v>276</v>
      </c>
      <c r="BP5" s="124" t="s">
        <v>277</v>
      </c>
      <c r="BQ5" s="124" t="s">
        <v>278</v>
      </c>
      <c r="BR5" s="124" t="s">
        <v>279</v>
      </c>
      <c r="BS5" s="124" t="s">
        <v>280</v>
      </c>
      <c r="BT5" s="124" t="s">
        <v>281</v>
      </c>
      <c r="BU5" s="124" t="s">
        <v>282</v>
      </c>
      <c r="BV5" s="124" t="s">
        <v>283</v>
      </c>
      <c r="BW5" s="124" t="s">
        <v>284</v>
      </c>
      <c r="BX5" s="124" t="s">
        <v>285</v>
      </c>
      <c r="BY5" s="124" t="s">
        <v>286</v>
      </c>
      <c r="BZ5" s="124" t="s">
        <v>287</v>
      </c>
      <c r="CA5" s="124" t="s">
        <v>77</v>
      </c>
      <c r="CB5" s="124" t="s">
        <v>276</v>
      </c>
      <c r="CC5" s="124" t="s">
        <v>277</v>
      </c>
      <c r="CD5" s="124" t="s">
        <v>278</v>
      </c>
      <c r="CE5" s="124" t="s">
        <v>279</v>
      </c>
      <c r="CF5" s="124" t="s">
        <v>280</v>
      </c>
      <c r="CG5" s="124" t="s">
        <v>281</v>
      </c>
      <c r="CH5" s="124" t="s">
        <v>282</v>
      </c>
      <c r="CI5" s="124" t="s">
        <v>288</v>
      </c>
      <c r="CJ5" s="124" t="s">
        <v>289</v>
      </c>
      <c r="CK5" s="124" t="s">
        <v>290</v>
      </c>
      <c r="CL5" s="124" t="s">
        <v>291</v>
      </c>
      <c r="CM5" s="124" t="s">
        <v>283</v>
      </c>
      <c r="CN5" s="124" t="s">
        <v>284</v>
      </c>
      <c r="CO5" s="124" t="s">
        <v>292</v>
      </c>
      <c r="CP5" s="124" t="s">
        <v>286</v>
      </c>
      <c r="CQ5" s="124" t="s">
        <v>222</v>
      </c>
      <c r="CR5" s="124" t="s">
        <v>77</v>
      </c>
      <c r="CS5" s="124" t="s">
        <v>293</v>
      </c>
      <c r="CT5" s="124" t="s">
        <v>294</v>
      </c>
      <c r="CU5" s="124" t="s">
        <v>77</v>
      </c>
      <c r="CV5" s="124" t="s">
        <v>293</v>
      </c>
      <c r="CW5" s="124" t="s">
        <v>295</v>
      </c>
      <c r="CX5" s="124" t="s">
        <v>296</v>
      </c>
      <c r="CY5" s="124" t="s">
        <v>297</v>
      </c>
      <c r="CZ5" s="124" t="s">
        <v>294</v>
      </c>
      <c r="DA5" s="124" t="s">
        <v>77</v>
      </c>
      <c r="DB5" s="124" t="s">
        <v>225</v>
      </c>
      <c r="DC5" s="124" t="s">
        <v>298</v>
      </c>
      <c r="DD5" s="124" t="s">
        <v>77</v>
      </c>
      <c r="DE5" s="124" t="s">
        <v>299</v>
      </c>
      <c r="DF5" s="124" t="s">
        <v>300</v>
      </c>
      <c r="DG5" s="124" t="s">
        <v>301</v>
      </c>
      <c r="DH5" s="124" t="s">
        <v>226</v>
      </c>
      <c r="DI5" s="56"/>
    </row>
    <row r="6" ht="30.75" customHeight="1" spans="1:113">
      <c r="A6" s="126" t="s">
        <v>82</v>
      </c>
      <c r="B6" s="127" t="s">
        <v>83</v>
      </c>
      <c r="C6" s="126" t="s">
        <v>84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 t="s">
        <v>302</v>
      </c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8"/>
      <c r="BG6" s="124"/>
      <c r="BH6" s="143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56"/>
    </row>
    <row r="7" customFormat="1" ht="30.75" customHeight="1" spans="1:113">
      <c r="A7" s="126"/>
      <c r="B7" s="127"/>
      <c r="C7" s="126"/>
      <c r="D7" s="128" t="s">
        <v>62</v>
      </c>
      <c r="E7" s="129">
        <f>E8+E12+E16+E21</f>
        <v>5036265.04</v>
      </c>
      <c r="F7" s="38">
        <f>F8+F12+F16+F21</f>
        <v>4084489.04</v>
      </c>
      <c r="G7" s="114">
        <f>G10+G11</f>
        <v>1105728</v>
      </c>
      <c r="H7" s="114">
        <f>H10+H11</f>
        <v>1264788</v>
      </c>
      <c r="I7" s="114">
        <f>I10+I11</f>
        <v>92144</v>
      </c>
      <c r="J7" s="114"/>
      <c r="K7" s="114">
        <f>K11</f>
        <v>206652</v>
      </c>
      <c r="L7" s="114">
        <f>L14</f>
        <v>431125.76</v>
      </c>
      <c r="M7" s="114">
        <f>M15</f>
        <v>215202.24</v>
      </c>
      <c r="N7" s="114">
        <f>N18+N19+N20</f>
        <v>311836.4</v>
      </c>
      <c r="O7" s="114"/>
      <c r="P7" s="114">
        <f>P10+P11</f>
        <v>47425.28</v>
      </c>
      <c r="Q7" s="114">
        <f>Q23</f>
        <v>409587.36</v>
      </c>
      <c r="R7" s="38"/>
      <c r="S7" s="38"/>
      <c r="T7" s="105">
        <f>T8+T9+T10+T11</f>
        <v>2565000</v>
      </c>
      <c r="U7" s="105">
        <f>U10+U11</f>
        <v>372800</v>
      </c>
      <c r="V7" s="38"/>
      <c r="W7" s="38"/>
      <c r="X7" s="38"/>
      <c r="Y7" s="105"/>
      <c r="Z7" s="105">
        <f>Z10</f>
        <v>25000</v>
      </c>
      <c r="AA7" s="105">
        <f>AA10</f>
        <v>65000</v>
      </c>
      <c r="AB7" s="105"/>
      <c r="AC7" s="105"/>
      <c r="AD7" s="105">
        <f>AD10+AD11</f>
        <v>211250</v>
      </c>
      <c r="AE7" s="105"/>
      <c r="AF7" s="105">
        <f>AF10</f>
        <v>7200</v>
      </c>
      <c r="AG7" s="105"/>
      <c r="AH7" s="105"/>
      <c r="AI7" s="105">
        <f t="shared" ref="AI7:AI9" si="0">AI10</f>
        <v>14250</v>
      </c>
      <c r="AJ7" s="105">
        <f t="shared" ref="AJ7:AJ9" si="1">AJ10</f>
        <v>15000</v>
      </c>
      <c r="AK7" s="38"/>
      <c r="AL7" s="38"/>
      <c r="AM7" s="38"/>
      <c r="AN7" s="38"/>
      <c r="AO7" s="105"/>
      <c r="AP7" s="105"/>
      <c r="AQ7" s="105"/>
      <c r="AR7" s="105">
        <f t="shared" ref="AR7:AR9" si="2">AR10</f>
        <v>142500</v>
      </c>
      <c r="AS7" s="105">
        <f t="shared" ref="AS7:AS9" si="3">AS10</f>
        <v>2000</v>
      </c>
      <c r="AT7" s="105"/>
      <c r="AU7" s="105"/>
      <c r="AV7" s="105">
        <f>AV8</f>
        <v>96776</v>
      </c>
      <c r="AW7" s="105"/>
      <c r="AX7" s="38"/>
      <c r="AY7" s="38"/>
      <c r="AZ7" s="38"/>
      <c r="BA7" s="38"/>
      <c r="BB7" s="38"/>
      <c r="BC7" s="38"/>
      <c r="BD7" s="38"/>
      <c r="BE7" s="38"/>
      <c r="BF7" s="65"/>
      <c r="BG7" s="38"/>
      <c r="BH7" s="9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56"/>
    </row>
    <row r="8" customFormat="1" ht="20.1" customHeight="1" spans="1:113">
      <c r="A8" s="130" t="s">
        <v>86</v>
      </c>
      <c r="B8" s="130" t="s">
        <v>16</v>
      </c>
      <c r="C8" s="130" t="s">
        <v>16</v>
      </c>
      <c r="D8" s="131" t="s">
        <v>303</v>
      </c>
      <c r="E8" s="132">
        <f t="shared" ref="E8:E23" si="4">SUM(F8,T8,AV8,BI8,BN8,CA8,CR8,CU8,DA8,DD8)</f>
        <v>3668513.28</v>
      </c>
      <c r="F8" s="105">
        <f>F9</f>
        <v>2716737.28</v>
      </c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>
        <f>T9</f>
        <v>855000</v>
      </c>
      <c r="U8" s="105">
        <f>U11+U12</f>
        <v>100000</v>
      </c>
      <c r="V8" s="105"/>
      <c r="W8" s="105"/>
      <c r="X8" s="105"/>
      <c r="Y8" s="105"/>
      <c r="Z8" s="105">
        <v>25000</v>
      </c>
      <c r="AA8" s="105">
        <v>65000</v>
      </c>
      <c r="AB8" s="139"/>
      <c r="AC8" s="105"/>
      <c r="AD8" s="105">
        <f>AD9+AD10</f>
        <v>356250</v>
      </c>
      <c r="AE8" s="105"/>
      <c r="AF8" s="105">
        <v>7200</v>
      </c>
      <c r="AG8" s="105"/>
      <c r="AH8" s="105"/>
      <c r="AI8" s="105">
        <v>14250</v>
      </c>
      <c r="AJ8" s="105">
        <v>15000</v>
      </c>
      <c r="AK8" s="114"/>
      <c r="AL8" s="105"/>
      <c r="AM8" s="105"/>
      <c r="AN8" s="105"/>
      <c r="AO8" s="105"/>
      <c r="AP8" s="105"/>
      <c r="AQ8" s="105"/>
      <c r="AR8" s="105">
        <v>142500</v>
      </c>
      <c r="AS8" s="105">
        <v>2000</v>
      </c>
      <c r="AT8" s="105"/>
      <c r="AU8" s="105"/>
      <c r="AV8" s="114">
        <f>AV9</f>
        <v>96776</v>
      </c>
      <c r="AW8" s="105"/>
      <c r="AX8" s="105"/>
      <c r="AY8" s="105"/>
      <c r="AZ8" s="105"/>
      <c r="BA8" s="105"/>
      <c r="BB8" s="105"/>
      <c r="BC8" s="105"/>
      <c r="BD8" s="114"/>
      <c r="BE8" s="105"/>
      <c r="BF8" s="114"/>
      <c r="BG8" s="114"/>
      <c r="BH8" s="105"/>
      <c r="BI8" s="144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4"/>
      <c r="BU8" s="145"/>
      <c r="BV8" s="145"/>
      <c r="BW8" s="145"/>
      <c r="BX8" s="145"/>
      <c r="BY8" s="145"/>
      <c r="BZ8" s="145"/>
      <c r="CA8" s="144"/>
      <c r="CB8" s="145"/>
      <c r="CC8" s="145"/>
      <c r="CD8" s="144"/>
      <c r="CE8" s="145"/>
      <c r="CF8" s="145"/>
      <c r="CG8" s="145"/>
      <c r="CH8" s="145"/>
      <c r="CI8" s="145"/>
      <c r="CJ8" s="145"/>
      <c r="CK8" s="145"/>
      <c r="CL8" s="144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56"/>
    </row>
    <row r="9" customFormat="1" ht="20.1" customHeight="1" spans="1:113">
      <c r="A9" s="130" t="s">
        <v>86</v>
      </c>
      <c r="B9" s="130" t="s">
        <v>87</v>
      </c>
      <c r="C9" s="130" t="s">
        <v>16</v>
      </c>
      <c r="D9" s="131" t="s">
        <v>304</v>
      </c>
      <c r="E9" s="132">
        <f t="shared" si="4"/>
        <v>3668513.28</v>
      </c>
      <c r="F9" s="105">
        <f>F10+F11</f>
        <v>2716737.28</v>
      </c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>
        <f>T10+T11</f>
        <v>855000</v>
      </c>
      <c r="U9" s="105">
        <f>U10+U11</f>
        <v>372800</v>
      </c>
      <c r="V9" s="105"/>
      <c r="W9" s="105"/>
      <c r="X9" s="105"/>
      <c r="Y9" s="105"/>
      <c r="Z9" s="105">
        <v>25000</v>
      </c>
      <c r="AA9" s="105">
        <v>65000</v>
      </c>
      <c r="AB9" s="105"/>
      <c r="AC9" s="105"/>
      <c r="AD9" s="105">
        <f>AD10+AD11</f>
        <v>211250</v>
      </c>
      <c r="AE9" s="105"/>
      <c r="AF9" s="105">
        <v>7200</v>
      </c>
      <c r="AG9" s="105"/>
      <c r="AH9" s="105"/>
      <c r="AI9" s="105">
        <v>14250</v>
      </c>
      <c r="AJ9" s="105">
        <v>15000</v>
      </c>
      <c r="AK9" s="114"/>
      <c r="AL9" s="105"/>
      <c r="AM9" s="105"/>
      <c r="AN9" s="105"/>
      <c r="AO9" s="105"/>
      <c r="AP9" s="105"/>
      <c r="AQ9" s="105"/>
      <c r="AR9" s="105">
        <v>142500</v>
      </c>
      <c r="AS9" s="105">
        <v>2000</v>
      </c>
      <c r="AT9" s="105"/>
      <c r="AU9" s="114"/>
      <c r="AV9" s="105">
        <f>AV10+AV11</f>
        <v>96776</v>
      </c>
      <c r="AW9" s="105"/>
      <c r="AX9" s="105"/>
      <c r="AY9" s="114"/>
      <c r="AZ9" s="114"/>
      <c r="BA9" s="105"/>
      <c r="BB9" s="105"/>
      <c r="BC9" s="105"/>
      <c r="BD9" s="105"/>
      <c r="BE9" s="105"/>
      <c r="BF9" s="105"/>
      <c r="BG9" s="105"/>
      <c r="BH9" s="105"/>
      <c r="BI9" s="144"/>
      <c r="BJ9" s="144"/>
      <c r="BK9" s="144"/>
      <c r="BL9" s="144"/>
      <c r="BM9" s="144"/>
      <c r="BN9" s="145"/>
      <c r="BO9" s="144"/>
      <c r="BP9" s="145"/>
      <c r="BQ9" s="145"/>
      <c r="BR9" s="145"/>
      <c r="BS9" s="144"/>
      <c r="BT9" s="145"/>
      <c r="BU9" s="145"/>
      <c r="BV9" s="144"/>
      <c r="BW9" s="144"/>
      <c r="BX9" s="144"/>
      <c r="BY9" s="144"/>
      <c r="BZ9" s="145"/>
      <c r="CA9" s="145"/>
      <c r="CB9" s="145"/>
      <c r="CC9" s="145"/>
      <c r="CD9" s="144"/>
      <c r="CE9" s="145"/>
      <c r="CF9" s="145"/>
      <c r="CG9" s="145"/>
      <c r="CH9" s="145"/>
      <c r="CI9" s="145"/>
      <c r="CJ9" s="145"/>
      <c r="CK9" s="145"/>
      <c r="CL9" s="144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60"/>
    </row>
    <row r="10" customFormat="1" ht="20.1" customHeight="1" spans="1:113">
      <c r="A10" s="130" t="s">
        <v>86</v>
      </c>
      <c r="B10" s="130" t="s">
        <v>87</v>
      </c>
      <c r="C10" s="130" t="s">
        <v>88</v>
      </c>
      <c r="D10" s="131" t="s">
        <v>305</v>
      </c>
      <c r="E10" s="132">
        <f t="shared" si="4"/>
        <v>2963865.7</v>
      </c>
      <c r="F10" s="105">
        <f>G10+H10+I10+P10</f>
        <v>2186139.7</v>
      </c>
      <c r="G10" s="105">
        <v>909480</v>
      </c>
      <c r="H10" s="105">
        <v>1166094</v>
      </c>
      <c r="I10" s="105">
        <v>75790</v>
      </c>
      <c r="J10" s="105"/>
      <c r="K10" s="105"/>
      <c r="L10" s="105"/>
      <c r="M10" s="105"/>
      <c r="N10" s="105"/>
      <c r="O10" s="105"/>
      <c r="P10" s="105">
        <v>34775.7</v>
      </c>
      <c r="Q10" s="105"/>
      <c r="R10" s="105"/>
      <c r="S10" s="105"/>
      <c r="T10" s="105">
        <f>U10++Z10+AA10+AD10+AF10+AI10+AJ10+AR10+AS10</f>
        <v>688750</v>
      </c>
      <c r="U10" s="105">
        <v>272800</v>
      </c>
      <c r="V10" s="105"/>
      <c r="W10" s="105"/>
      <c r="X10" s="105"/>
      <c r="Y10" s="105"/>
      <c r="Z10" s="105">
        <v>25000</v>
      </c>
      <c r="AA10" s="105">
        <v>65000</v>
      </c>
      <c r="AB10" s="105"/>
      <c r="AC10" s="105"/>
      <c r="AD10" s="105">
        <v>145000</v>
      </c>
      <c r="AE10" s="105"/>
      <c r="AF10" s="105">
        <v>7200</v>
      </c>
      <c r="AG10" s="105"/>
      <c r="AH10" s="105"/>
      <c r="AI10" s="105">
        <v>14250</v>
      </c>
      <c r="AJ10" s="105">
        <v>15000</v>
      </c>
      <c r="AK10" s="105"/>
      <c r="AL10" s="105"/>
      <c r="AM10" s="105"/>
      <c r="AN10" s="105"/>
      <c r="AO10" s="105"/>
      <c r="AP10" s="105"/>
      <c r="AQ10" s="105"/>
      <c r="AR10" s="105">
        <v>142500</v>
      </c>
      <c r="AS10" s="105">
        <v>2000</v>
      </c>
      <c r="AT10" s="105"/>
      <c r="AU10" s="105"/>
      <c r="AV10" s="105">
        <f>BA10+BC10+BE10</f>
        <v>88976</v>
      </c>
      <c r="AW10" s="105"/>
      <c r="AX10" s="105"/>
      <c r="AY10" s="114"/>
      <c r="AZ10" s="114"/>
      <c r="BA10" s="105">
        <v>63660</v>
      </c>
      <c r="BB10" s="105"/>
      <c r="BC10" s="105">
        <v>24800</v>
      </c>
      <c r="BD10" s="105"/>
      <c r="BE10" s="105">
        <v>516</v>
      </c>
      <c r="BF10" s="105"/>
      <c r="BG10" s="105"/>
      <c r="BH10" s="105"/>
      <c r="BI10" s="144"/>
      <c r="BJ10" s="144"/>
      <c r="BK10" s="144"/>
      <c r="BL10" s="144"/>
      <c r="BM10" s="144"/>
      <c r="BN10" s="145"/>
      <c r="BO10" s="144"/>
      <c r="BP10" s="145"/>
      <c r="BQ10" s="145"/>
      <c r="BR10" s="145"/>
      <c r="BS10" s="145"/>
      <c r="BT10" s="145"/>
      <c r="BU10" s="145"/>
      <c r="BV10" s="144"/>
      <c r="BW10" s="144"/>
      <c r="BX10" s="144"/>
      <c r="BY10" s="144"/>
      <c r="BZ10" s="145"/>
      <c r="CA10" s="145"/>
      <c r="CB10" s="145"/>
      <c r="CC10" s="145"/>
      <c r="CD10" s="144"/>
      <c r="CE10" s="145"/>
      <c r="CF10" s="145"/>
      <c r="CG10" s="145"/>
      <c r="CH10" s="145"/>
      <c r="CI10" s="145"/>
      <c r="CJ10" s="145"/>
      <c r="CK10" s="145"/>
      <c r="CL10" s="144"/>
      <c r="CM10" s="144"/>
      <c r="CN10" s="145"/>
      <c r="CO10" s="144"/>
      <c r="CP10" s="144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4"/>
      <c r="DH10" s="145"/>
      <c r="DI10" s="60"/>
    </row>
    <row r="11" customFormat="1" ht="20.1" customHeight="1" spans="1:113">
      <c r="A11" s="130" t="s">
        <v>86</v>
      </c>
      <c r="B11" s="130" t="s">
        <v>87</v>
      </c>
      <c r="C11" s="130" t="s">
        <v>91</v>
      </c>
      <c r="D11" s="131" t="s">
        <v>306</v>
      </c>
      <c r="E11" s="132">
        <f t="shared" si="4"/>
        <v>704647.58</v>
      </c>
      <c r="F11" s="105">
        <f>G11+H11+I11+K11+P11</f>
        <v>530597.58</v>
      </c>
      <c r="G11" s="105">
        <v>196248</v>
      </c>
      <c r="H11" s="105">
        <v>98694</v>
      </c>
      <c r="I11" s="114">
        <v>16354</v>
      </c>
      <c r="J11" s="105"/>
      <c r="K11" s="105">
        <v>206652</v>
      </c>
      <c r="L11" s="105"/>
      <c r="M11" s="105"/>
      <c r="N11" s="105"/>
      <c r="O11" s="105"/>
      <c r="P11" s="105">
        <v>12649.58</v>
      </c>
      <c r="Q11" s="105"/>
      <c r="R11" s="105"/>
      <c r="S11" s="105"/>
      <c r="T11" s="105">
        <f>U11+AD11</f>
        <v>166250</v>
      </c>
      <c r="U11" s="105">
        <v>100000</v>
      </c>
      <c r="V11" s="136"/>
      <c r="W11" s="136"/>
      <c r="X11" s="136"/>
      <c r="Y11" s="105"/>
      <c r="Z11" s="114"/>
      <c r="AA11" s="105"/>
      <c r="AB11" s="105"/>
      <c r="AC11" s="105"/>
      <c r="AD11" s="105">
        <v>66250</v>
      </c>
      <c r="AE11" s="105"/>
      <c r="AF11" s="105"/>
      <c r="AG11" s="105"/>
      <c r="AH11" s="105"/>
      <c r="AI11" s="114"/>
      <c r="AJ11" s="114"/>
      <c r="AK11" s="105"/>
      <c r="AL11" s="105"/>
      <c r="AM11" s="105"/>
      <c r="AN11" s="105"/>
      <c r="AO11" s="105"/>
      <c r="AP11" s="114"/>
      <c r="AQ11" s="105"/>
      <c r="AR11" s="105"/>
      <c r="AS11" s="105"/>
      <c r="AT11" s="105"/>
      <c r="AU11" s="105"/>
      <c r="AV11" s="105">
        <f>BC11</f>
        <v>7800</v>
      </c>
      <c r="AW11" s="105"/>
      <c r="AX11" s="114"/>
      <c r="AY11" s="114"/>
      <c r="AZ11" s="114"/>
      <c r="BA11" s="114"/>
      <c r="BB11" s="114"/>
      <c r="BC11" s="114">
        <v>7800</v>
      </c>
      <c r="BD11" s="114"/>
      <c r="BE11" s="114"/>
      <c r="BF11" s="114"/>
      <c r="BG11" s="114"/>
      <c r="BH11" s="105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5"/>
      <c r="CB11" s="145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5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60"/>
    </row>
    <row r="12" customFormat="1" ht="20.1" customHeight="1" spans="1:113">
      <c r="A12" s="130" t="s">
        <v>93</v>
      </c>
      <c r="B12" s="130" t="s">
        <v>16</v>
      </c>
      <c r="C12" s="130" t="s">
        <v>16</v>
      </c>
      <c r="D12" s="131" t="s">
        <v>307</v>
      </c>
      <c r="E12" s="132">
        <f t="shared" si="4"/>
        <v>646328</v>
      </c>
      <c r="F12" s="114">
        <f>F13</f>
        <v>646328</v>
      </c>
      <c r="G12" s="105"/>
      <c r="H12" s="114"/>
      <c r="I12" s="114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05"/>
      <c r="AS12" s="105"/>
      <c r="AT12" s="105"/>
      <c r="AU12" s="105"/>
      <c r="AV12" s="105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05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5"/>
      <c r="CB12" s="145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60"/>
    </row>
    <row r="13" customFormat="1" ht="20.1" customHeight="1" spans="1:113">
      <c r="A13" s="130" t="s">
        <v>93</v>
      </c>
      <c r="B13" s="130" t="s">
        <v>94</v>
      </c>
      <c r="C13" s="130" t="s">
        <v>16</v>
      </c>
      <c r="D13" s="131" t="s">
        <v>308</v>
      </c>
      <c r="E13" s="132">
        <f t="shared" si="4"/>
        <v>646328</v>
      </c>
      <c r="F13" s="114">
        <f>F14+F15</f>
        <v>646328</v>
      </c>
      <c r="G13" s="105"/>
      <c r="H13" s="114"/>
      <c r="I13" s="114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05"/>
      <c r="AS13" s="105"/>
      <c r="AT13" s="105"/>
      <c r="AU13" s="105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5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60"/>
    </row>
    <row r="14" customFormat="1" ht="20.1" customHeight="1" spans="1:113">
      <c r="A14" s="130" t="s">
        <v>93</v>
      </c>
      <c r="B14" s="130" t="s">
        <v>94</v>
      </c>
      <c r="C14" s="130" t="s">
        <v>94</v>
      </c>
      <c r="D14" s="131" t="s">
        <v>309</v>
      </c>
      <c r="E14" s="132">
        <f t="shared" si="4"/>
        <v>431125.76</v>
      </c>
      <c r="F14" s="114">
        <f>L14</f>
        <v>431125.76</v>
      </c>
      <c r="G14" s="105"/>
      <c r="H14" s="114"/>
      <c r="I14" s="114"/>
      <c r="J14" s="105"/>
      <c r="K14" s="105"/>
      <c r="L14" s="105">
        <v>431125.76</v>
      </c>
      <c r="M14" s="105"/>
      <c r="N14" s="105"/>
      <c r="O14" s="105"/>
      <c r="P14" s="105"/>
      <c r="Q14" s="105"/>
      <c r="R14" s="105"/>
      <c r="S14" s="105"/>
      <c r="T14" s="105"/>
      <c r="U14" s="105"/>
      <c r="V14" s="114"/>
      <c r="W14" s="114"/>
      <c r="X14" s="114"/>
      <c r="Y14" s="105"/>
      <c r="Z14" s="105"/>
      <c r="AA14" s="105"/>
      <c r="AB14" s="105"/>
      <c r="AC14" s="105"/>
      <c r="AD14" s="114"/>
      <c r="AE14" s="114"/>
      <c r="AF14" s="105"/>
      <c r="AG14" s="105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05"/>
      <c r="AS14" s="105"/>
      <c r="AT14" s="105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5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60"/>
    </row>
    <row r="15" customFormat="1" ht="20.1" customHeight="1" spans="1:113">
      <c r="A15" s="130" t="s">
        <v>93</v>
      </c>
      <c r="B15" s="130" t="s">
        <v>94</v>
      </c>
      <c r="C15" s="130" t="s">
        <v>96</v>
      </c>
      <c r="D15" s="131" t="s">
        <v>310</v>
      </c>
      <c r="E15" s="132">
        <f t="shared" si="4"/>
        <v>215202.24</v>
      </c>
      <c r="F15" s="114">
        <f>M15</f>
        <v>215202.24</v>
      </c>
      <c r="G15" s="114"/>
      <c r="H15" s="105"/>
      <c r="I15" s="114"/>
      <c r="J15" s="105"/>
      <c r="K15" s="105"/>
      <c r="L15" s="105"/>
      <c r="M15" s="105">
        <v>215202.24</v>
      </c>
      <c r="N15" s="105"/>
      <c r="O15" s="105"/>
      <c r="P15" s="105"/>
      <c r="Q15" s="105"/>
      <c r="R15" s="105"/>
      <c r="S15" s="105"/>
      <c r="T15" s="114"/>
      <c r="U15" s="137"/>
      <c r="V15" s="137"/>
      <c r="W15" s="137"/>
      <c r="X15" s="137"/>
      <c r="Y15" s="114"/>
      <c r="Z15" s="105"/>
      <c r="AA15" s="105"/>
      <c r="AB15" s="105"/>
      <c r="AC15" s="114"/>
      <c r="AD15" s="114"/>
      <c r="AE15" s="114"/>
      <c r="AF15" s="105"/>
      <c r="AG15" s="105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05"/>
      <c r="AS15" s="105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60"/>
    </row>
    <row r="16" customFormat="1" ht="20.1" customHeight="1" spans="1:113">
      <c r="A16" s="130" t="s">
        <v>98</v>
      </c>
      <c r="B16" s="130" t="s">
        <v>16</v>
      </c>
      <c r="C16" s="130" t="s">
        <v>16</v>
      </c>
      <c r="D16" s="131" t="s">
        <v>311</v>
      </c>
      <c r="E16" s="132">
        <f t="shared" si="4"/>
        <v>311836.4</v>
      </c>
      <c r="F16" s="114">
        <f>F17</f>
        <v>311836.4</v>
      </c>
      <c r="G16" s="114"/>
      <c r="H16" s="105"/>
      <c r="I16" s="114"/>
      <c r="J16" s="105"/>
      <c r="K16" s="114"/>
      <c r="L16" s="105"/>
      <c r="M16" s="105"/>
      <c r="N16" s="105"/>
      <c r="O16" s="105"/>
      <c r="P16" s="105"/>
      <c r="Q16" s="105"/>
      <c r="R16" s="105"/>
      <c r="S16" s="114"/>
      <c r="T16" s="114"/>
      <c r="U16" s="114"/>
      <c r="V16" s="114"/>
      <c r="W16" s="114"/>
      <c r="X16" s="114"/>
      <c r="Y16" s="114"/>
      <c r="Z16" s="105"/>
      <c r="AA16" s="105"/>
      <c r="AB16" s="114"/>
      <c r="AC16" s="114"/>
      <c r="AD16" s="114"/>
      <c r="AE16" s="114"/>
      <c r="AF16" s="105"/>
      <c r="AG16" s="105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60"/>
    </row>
    <row r="17" customFormat="1" ht="20.1" customHeight="1" spans="1:113">
      <c r="A17" s="130" t="s">
        <v>98</v>
      </c>
      <c r="B17" s="130" t="s">
        <v>99</v>
      </c>
      <c r="C17" s="130" t="s">
        <v>16</v>
      </c>
      <c r="D17" s="131" t="s">
        <v>312</v>
      </c>
      <c r="E17" s="132">
        <f t="shared" si="4"/>
        <v>311836.4</v>
      </c>
      <c r="F17" s="114">
        <f>F18+F19+F20</f>
        <v>311836.4</v>
      </c>
      <c r="G17" s="114"/>
      <c r="H17" s="105"/>
      <c r="I17" s="114"/>
      <c r="J17" s="105"/>
      <c r="K17" s="105"/>
      <c r="L17" s="105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05"/>
      <c r="AF17" s="105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60"/>
    </row>
    <row r="18" customFormat="1" ht="20.1" customHeight="1" spans="1:113">
      <c r="A18" s="130" t="s">
        <v>98</v>
      </c>
      <c r="B18" s="130" t="s">
        <v>99</v>
      </c>
      <c r="C18" s="130" t="s">
        <v>88</v>
      </c>
      <c r="D18" s="131" t="s">
        <v>313</v>
      </c>
      <c r="E18" s="132">
        <f t="shared" si="4"/>
        <v>151083.52</v>
      </c>
      <c r="F18" s="114">
        <f t="shared" ref="F18:F20" si="5">N18</f>
        <v>151083.52</v>
      </c>
      <c r="G18" s="114"/>
      <c r="H18" s="114"/>
      <c r="I18" s="105"/>
      <c r="J18" s="114"/>
      <c r="K18" s="114"/>
      <c r="L18" s="105"/>
      <c r="M18" s="114"/>
      <c r="N18" s="114">
        <v>151083.52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05"/>
      <c r="AF18" s="105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60"/>
    </row>
    <row r="19" customFormat="1" ht="20.1" customHeight="1" spans="1:113">
      <c r="A19" s="130" t="s">
        <v>98</v>
      </c>
      <c r="B19" s="130" t="s">
        <v>99</v>
      </c>
      <c r="C19" s="130" t="s">
        <v>101</v>
      </c>
      <c r="D19" s="131" t="s">
        <v>314</v>
      </c>
      <c r="E19" s="132">
        <f t="shared" si="4"/>
        <v>37534</v>
      </c>
      <c r="F19" s="114">
        <f t="shared" si="5"/>
        <v>37534</v>
      </c>
      <c r="G19" s="114"/>
      <c r="H19" s="114"/>
      <c r="I19" s="105"/>
      <c r="J19" s="114"/>
      <c r="K19" s="114"/>
      <c r="L19" s="114"/>
      <c r="M19" s="114"/>
      <c r="N19" s="114">
        <v>37534</v>
      </c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05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60"/>
    </row>
    <row r="20" customFormat="1" ht="20.1" customHeight="1" spans="1:113">
      <c r="A20" s="130" t="s">
        <v>98</v>
      </c>
      <c r="B20" s="130" t="s">
        <v>99</v>
      </c>
      <c r="C20" s="130" t="s">
        <v>103</v>
      </c>
      <c r="D20" s="131" t="s">
        <v>315</v>
      </c>
      <c r="E20" s="132">
        <f t="shared" si="4"/>
        <v>123218.88</v>
      </c>
      <c r="F20" s="114">
        <f t="shared" si="5"/>
        <v>123218.88</v>
      </c>
      <c r="G20" s="114"/>
      <c r="H20" s="114"/>
      <c r="I20" s="105"/>
      <c r="J20" s="114"/>
      <c r="K20" s="114"/>
      <c r="L20" s="114"/>
      <c r="M20" s="114"/>
      <c r="N20" s="114">
        <v>123218.88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05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60"/>
    </row>
    <row r="21" customFormat="1" ht="20.1" customHeight="1" spans="1:113">
      <c r="A21" s="130" t="s">
        <v>105</v>
      </c>
      <c r="B21" s="130" t="s">
        <v>16</v>
      </c>
      <c r="C21" s="130" t="s">
        <v>16</v>
      </c>
      <c r="D21" s="131" t="s">
        <v>316</v>
      </c>
      <c r="E21" s="132">
        <f t="shared" si="4"/>
        <v>409587.36</v>
      </c>
      <c r="F21" s="114">
        <f>F22</f>
        <v>409587.36</v>
      </c>
      <c r="G21" s="114"/>
      <c r="H21" s="114"/>
      <c r="I21" s="105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60"/>
    </row>
    <row r="22" customFormat="1" ht="20.1" customHeight="1" spans="1:113">
      <c r="A22" s="130" t="s">
        <v>105</v>
      </c>
      <c r="B22" s="130" t="s">
        <v>101</v>
      </c>
      <c r="C22" s="130" t="s">
        <v>16</v>
      </c>
      <c r="D22" s="131" t="s">
        <v>317</v>
      </c>
      <c r="E22" s="132">
        <f t="shared" si="4"/>
        <v>409587.36</v>
      </c>
      <c r="F22" s="114">
        <f>F23</f>
        <v>409587.36</v>
      </c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60"/>
    </row>
    <row r="23" customFormat="1" ht="20.1" customHeight="1" spans="1:113">
      <c r="A23" s="130" t="s">
        <v>105</v>
      </c>
      <c r="B23" s="130" t="s">
        <v>101</v>
      </c>
      <c r="C23" s="130" t="s">
        <v>88</v>
      </c>
      <c r="D23" s="131" t="s">
        <v>318</v>
      </c>
      <c r="E23" s="133">
        <f t="shared" si="4"/>
        <v>409587.36</v>
      </c>
      <c r="F23" s="114">
        <f>Q23</f>
        <v>409587.36</v>
      </c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>
        <v>409587.36</v>
      </c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40"/>
      <c r="AD23" s="138"/>
      <c r="AE23" s="138"/>
      <c r="AF23" s="138"/>
      <c r="AG23" s="138"/>
      <c r="AH23" s="138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59"/>
    </row>
    <row r="24" ht="20.1" customHeight="1" spans="1:113">
      <c r="A24" s="134"/>
      <c r="B24" s="134"/>
      <c r="C24" s="134"/>
      <c r="D24" s="134"/>
      <c r="E24" s="134"/>
      <c r="F24" s="134"/>
      <c r="G24" s="135"/>
      <c r="H24" s="135"/>
      <c r="I24" s="135"/>
      <c r="J24" s="135"/>
      <c r="K24" s="135"/>
      <c r="L24" s="135"/>
      <c r="M24" s="134"/>
      <c r="N24" s="134"/>
      <c r="O24" s="134"/>
      <c r="P24" s="134"/>
      <c r="Q24" s="134"/>
      <c r="R24" s="134"/>
      <c r="S24" s="134"/>
      <c r="T24" s="134"/>
      <c r="U24" s="134"/>
      <c r="V24" s="135"/>
      <c r="W24" s="135"/>
      <c r="X24" s="135"/>
      <c r="Y24" s="134"/>
      <c r="Z24" s="134"/>
      <c r="AA24" s="134"/>
      <c r="AB24" s="134"/>
      <c r="AC24" s="134"/>
      <c r="AD24" s="135"/>
      <c r="AE24" s="135"/>
      <c r="AF24" s="134"/>
      <c r="AG24" s="134"/>
      <c r="AH24" s="134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</row>
    <row r="25" ht="20.1" customHeight="1" spans="1:113">
      <c r="A25" s="134"/>
      <c r="B25" s="134"/>
      <c r="C25" s="134"/>
      <c r="D25" s="134"/>
      <c r="E25" s="134"/>
      <c r="F25" s="134"/>
      <c r="G25" s="135"/>
      <c r="H25" s="135"/>
      <c r="I25" s="135"/>
      <c r="J25" s="135"/>
      <c r="K25" s="135"/>
      <c r="L25" s="135"/>
      <c r="M25" s="134"/>
      <c r="N25" s="134"/>
      <c r="O25" s="134"/>
      <c r="P25" s="134"/>
      <c r="Q25" s="134"/>
      <c r="R25" s="134"/>
      <c r="S25" s="134"/>
      <c r="T25" s="134"/>
      <c r="U25" s="134"/>
      <c r="V25" s="135"/>
      <c r="W25" s="135"/>
      <c r="X25" s="135"/>
      <c r="Y25" s="134"/>
      <c r="Z25" s="134"/>
      <c r="AA25" s="134"/>
      <c r="AB25" s="134"/>
      <c r="AC25" s="134"/>
      <c r="AD25" s="135"/>
      <c r="AE25" s="135"/>
      <c r="AF25" s="134"/>
      <c r="AG25" s="134"/>
      <c r="AH25" s="134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</row>
    <row r="26" ht="20.1" customHeight="1" spans="1:113">
      <c r="A26" s="134"/>
      <c r="B26" s="134"/>
      <c r="C26" s="134"/>
      <c r="D26" s="134"/>
      <c r="E26" s="134"/>
      <c r="F26" s="134"/>
      <c r="G26" s="135"/>
      <c r="H26" s="135"/>
      <c r="I26" s="135"/>
      <c r="J26" s="135"/>
      <c r="K26" s="135"/>
      <c r="L26" s="135"/>
      <c r="M26" s="134"/>
      <c r="N26" s="134"/>
      <c r="O26" s="134"/>
      <c r="P26" s="134"/>
      <c r="Q26" s="134"/>
      <c r="R26" s="134"/>
      <c r="S26" s="134"/>
      <c r="T26" s="134"/>
      <c r="U26" s="134"/>
      <c r="V26" s="135"/>
      <c r="W26" s="135"/>
      <c r="X26" s="135"/>
      <c r="Y26" s="134"/>
      <c r="Z26" s="134"/>
      <c r="AA26" s="134"/>
      <c r="AB26" s="134"/>
      <c r="AC26" s="134"/>
      <c r="AD26" s="135"/>
      <c r="AE26" s="135"/>
      <c r="AF26" s="134"/>
      <c r="AG26" s="134"/>
      <c r="AH26" s="134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</row>
    <row r="27" ht="20.1" customHeight="1" spans="1:113">
      <c r="A27" s="134"/>
      <c r="B27" s="134"/>
      <c r="C27" s="134"/>
      <c r="D27" s="134"/>
      <c r="E27" s="134"/>
      <c r="F27" s="134"/>
      <c r="G27" s="135"/>
      <c r="H27" s="135"/>
      <c r="I27" s="135"/>
      <c r="J27" s="135"/>
      <c r="K27" s="135"/>
      <c r="L27" s="135"/>
      <c r="M27" s="134"/>
      <c r="N27" s="134"/>
      <c r="O27" s="134"/>
      <c r="P27" s="134"/>
      <c r="Q27" s="134"/>
      <c r="R27" s="134"/>
      <c r="S27" s="134"/>
      <c r="T27" s="134"/>
      <c r="U27" s="134"/>
      <c r="V27" s="135"/>
      <c r="W27" s="135"/>
      <c r="X27" s="135"/>
      <c r="Y27" s="134"/>
      <c r="Z27" s="134"/>
      <c r="AA27" s="134"/>
      <c r="AB27" s="134"/>
      <c r="AC27" s="134"/>
      <c r="AD27" s="135"/>
      <c r="AE27" s="135"/>
      <c r="AF27" s="134"/>
      <c r="AG27" s="134"/>
      <c r="AH27" s="134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</row>
    <row r="28" ht="20.1" customHeight="1" spans="1:113">
      <c r="A28" s="134"/>
      <c r="B28" s="134"/>
      <c r="C28" s="134"/>
      <c r="D28" s="134"/>
      <c r="E28" s="134"/>
      <c r="F28" s="134"/>
      <c r="G28" s="135"/>
      <c r="H28" s="135"/>
      <c r="I28" s="135"/>
      <c r="J28" s="135"/>
      <c r="K28" s="135"/>
      <c r="L28" s="135"/>
      <c r="M28" s="134"/>
      <c r="N28" s="134"/>
      <c r="O28" s="134"/>
      <c r="P28" s="134"/>
      <c r="Q28" s="134"/>
      <c r="R28" s="134"/>
      <c r="S28" s="134"/>
      <c r="T28" s="134"/>
      <c r="U28" s="134"/>
      <c r="V28" s="135"/>
      <c r="W28" s="135"/>
      <c r="X28" s="135"/>
      <c r="Y28" s="134"/>
      <c r="Z28" s="134"/>
      <c r="AA28" s="134"/>
      <c r="AB28" s="134"/>
      <c r="AC28" s="134"/>
      <c r="AD28" s="135"/>
      <c r="AE28" s="135"/>
      <c r="AF28" s="134"/>
      <c r="AG28" s="134"/>
      <c r="AH28" s="134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</row>
    <row r="29" ht="20.1" customHeight="1" spans="1:113">
      <c r="A29" s="134"/>
      <c r="B29" s="134"/>
      <c r="C29" s="134"/>
      <c r="D29" s="134"/>
      <c r="E29" s="134"/>
      <c r="F29" s="134"/>
      <c r="G29" s="135"/>
      <c r="H29" s="135"/>
      <c r="I29" s="135"/>
      <c r="J29" s="135"/>
      <c r="K29" s="135"/>
      <c r="L29" s="135"/>
      <c r="M29" s="134"/>
      <c r="N29" s="134"/>
      <c r="O29" s="134"/>
      <c r="P29" s="134"/>
      <c r="Q29" s="134"/>
      <c r="R29" s="134"/>
      <c r="S29" s="134"/>
      <c r="T29" s="134"/>
      <c r="U29" s="134"/>
      <c r="V29" s="135"/>
      <c r="W29" s="135"/>
      <c r="X29" s="135"/>
      <c r="Y29" s="134"/>
      <c r="Z29" s="134"/>
      <c r="AA29" s="134"/>
      <c r="AB29" s="134"/>
      <c r="AC29" s="134"/>
      <c r="AD29" s="135"/>
      <c r="AE29" s="135"/>
      <c r="AF29" s="134"/>
      <c r="AG29" s="134"/>
      <c r="AH29" s="134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</row>
    <row r="30" ht="20.1" customHeight="1" spans="1:113">
      <c r="A30" s="134"/>
      <c r="B30" s="134"/>
      <c r="C30" s="134"/>
      <c r="D30" s="134"/>
      <c r="E30" s="134"/>
      <c r="F30" s="134"/>
      <c r="G30" s="135"/>
      <c r="H30" s="135"/>
      <c r="I30" s="135"/>
      <c r="J30" s="135"/>
      <c r="K30" s="135"/>
      <c r="L30" s="135"/>
      <c r="M30" s="134"/>
      <c r="N30" s="134"/>
      <c r="O30" s="134"/>
      <c r="P30" s="134"/>
      <c r="Q30" s="134"/>
      <c r="R30" s="134"/>
      <c r="S30" s="134"/>
      <c r="T30" s="134"/>
      <c r="U30" s="134"/>
      <c r="V30" s="135"/>
      <c r="W30" s="135"/>
      <c r="X30" s="135"/>
      <c r="Y30" s="134"/>
      <c r="Z30" s="134"/>
      <c r="AA30" s="134"/>
      <c r="AB30" s="134"/>
      <c r="AC30" s="134"/>
      <c r="AD30" s="135"/>
      <c r="AE30" s="135"/>
      <c r="AF30" s="134"/>
      <c r="AG30" s="134"/>
      <c r="AH30" s="134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</row>
    <row r="31" ht="20.1" customHeight="1" spans="1:113">
      <c r="A31" s="134"/>
      <c r="B31" s="134"/>
      <c r="C31" s="134"/>
      <c r="D31" s="134"/>
      <c r="E31" s="134"/>
      <c r="F31" s="134"/>
      <c r="G31" s="135"/>
      <c r="H31" s="135"/>
      <c r="I31" s="135"/>
      <c r="J31" s="135"/>
      <c r="K31" s="135"/>
      <c r="L31" s="135"/>
      <c r="M31" s="134"/>
      <c r="N31" s="134"/>
      <c r="O31" s="134"/>
      <c r="P31" s="134"/>
      <c r="Q31" s="134"/>
      <c r="R31" s="134"/>
      <c r="S31" s="134"/>
      <c r="T31" s="134"/>
      <c r="U31" s="134"/>
      <c r="V31" s="135"/>
      <c r="W31" s="135"/>
      <c r="X31" s="135"/>
      <c r="Y31" s="134"/>
      <c r="Z31" s="134"/>
      <c r="AA31" s="134"/>
      <c r="AB31" s="134"/>
      <c r="AC31" s="134"/>
      <c r="AD31" s="135"/>
      <c r="AE31" s="135"/>
      <c r="AF31" s="134"/>
      <c r="AG31" s="134"/>
      <c r="AH31" s="134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</row>
    <row r="32" ht="20.1" customHeight="1" spans="1:113">
      <c r="A32" s="134"/>
      <c r="B32" s="134"/>
      <c r="C32" s="134"/>
      <c r="D32" s="134"/>
      <c r="E32" s="134"/>
      <c r="F32" s="134"/>
      <c r="G32" s="135"/>
      <c r="H32" s="135"/>
      <c r="I32" s="135"/>
      <c r="J32" s="135"/>
      <c r="K32" s="135"/>
      <c r="L32" s="135"/>
      <c r="M32" s="134"/>
      <c r="N32" s="134"/>
      <c r="O32" s="134"/>
      <c r="P32" s="134"/>
      <c r="Q32" s="134"/>
      <c r="R32" s="134"/>
      <c r="S32" s="134"/>
      <c r="T32" s="134"/>
      <c r="U32" s="134"/>
      <c r="V32" s="135"/>
      <c r="W32" s="135"/>
      <c r="X32" s="135"/>
      <c r="Y32" s="134"/>
      <c r="Z32" s="134"/>
      <c r="AA32" s="134"/>
      <c r="AB32" s="134"/>
      <c r="AC32" s="134"/>
      <c r="AD32" s="135"/>
      <c r="AE32" s="135"/>
      <c r="AF32" s="134"/>
      <c r="AG32" s="134"/>
      <c r="AH32" s="134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</row>
    <row r="33" ht="20.1" customHeight="1" spans="1:113">
      <c r="A33" s="134"/>
      <c r="B33" s="134"/>
      <c r="C33" s="134"/>
      <c r="D33" s="134"/>
      <c r="E33" s="134"/>
      <c r="F33" s="134"/>
      <c r="G33" s="135"/>
      <c r="H33" s="135"/>
      <c r="I33" s="135"/>
      <c r="J33" s="135"/>
      <c r="K33" s="135"/>
      <c r="L33" s="135"/>
      <c r="M33" s="134"/>
      <c r="N33" s="134"/>
      <c r="O33" s="134"/>
      <c r="P33" s="134"/>
      <c r="Q33" s="134"/>
      <c r="R33" s="134"/>
      <c r="S33" s="134"/>
      <c r="T33" s="134"/>
      <c r="U33" s="134"/>
      <c r="V33" s="135"/>
      <c r="W33" s="135"/>
      <c r="X33" s="135"/>
      <c r="Y33" s="134"/>
      <c r="Z33" s="134"/>
      <c r="AA33" s="134"/>
      <c r="AB33" s="134"/>
      <c r="AC33" s="134"/>
      <c r="AD33" s="135"/>
      <c r="AE33" s="135"/>
      <c r="AF33" s="134"/>
      <c r="AG33" s="134"/>
      <c r="AH33" s="134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</row>
    <row r="34" ht="20.1" customHeight="1" spans="1:113">
      <c r="A34" s="134"/>
      <c r="B34" s="134"/>
      <c r="C34" s="134"/>
      <c r="D34" s="134"/>
      <c r="E34" s="134"/>
      <c r="F34" s="134"/>
      <c r="G34" s="135"/>
      <c r="H34" s="135"/>
      <c r="I34" s="135"/>
      <c r="J34" s="135"/>
      <c r="K34" s="135"/>
      <c r="L34" s="135"/>
      <c r="M34" s="134"/>
      <c r="N34" s="134"/>
      <c r="O34" s="134"/>
      <c r="P34" s="134"/>
      <c r="Q34" s="134"/>
      <c r="R34" s="134"/>
      <c r="S34" s="134"/>
      <c r="T34" s="134"/>
      <c r="U34" s="134"/>
      <c r="V34" s="135"/>
      <c r="W34" s="135"/>
      <c r="X34" s="135"/>
      <c r="Y34" s="134"/>
      <c r="Z34" s="134"/>
      <c r="AA34" s="134"/>
      <c r="AB34" s="134"/>
      <c r="AC34" s="134"/>
      <c r="AD34" s="135"/>
      <c r="AE34" s="135"/>
      <c r="AF34" s="134"/>
      <c r="AG34" s="134"/>
      <c r="AH34" s="134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</row>
    <row r="35" ht="20.1" customHeight="1" spans="1:113">
      <c r="A35" s="134"/>
      <c r="B35" s="134"/>
      <c r="C35" s="134"/>
      <c r="D35" s="134"/>
      <c r="E35" s="134"/>
      <c r="F35" s="134"/>
      <c r="G35" s="135"/>
      <c r="H35" s="135"/>
      <c r="I35" s="135"/>
      <c r="J35" s="135"/>
      <c r="K35" s="135"/>
      <c r="L35" s="135"/>
      <c r="M35" s="134"/>
      <c r="N35" s="134"/>
      <c r="O35" s="134"/>
      <c r="P35" s="134"/>
      <c r="Q35" s="134"/>
      <c r="R35" s="134"/>
      <c r="S35" s="134"/>
      <c r="T35" s="134"/>
      <c r="U35" s="134"/>
      <c r="V35" s="135"/>
      <c r="W35" s="135"/>
      <c r="X35" s="135"/>
      <c r="Y35" s="134"/>
      <c r="Z35" s="134"/>
      <c r="AA35" s="134"/>
      <c r="AB35" s="134"/>
      <c r="AC35" s="134"/>
      <c r="AD35" s="135"/>
      <c r="AE35" s="135"/>
      <c r="AF35" s="134"/>
      <c r="AG35" s="134"/>
      <c r="AH35" s="134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118055555555556" right="0.118055555555556" top="0.786805555555556" bottom="0.393055555555556" header="0" footer="0"/>
  <pageSetup paperSize="66" scale="20" fitToHeight="100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zoomScale="115" zoomScaleNormal="115" workbookViewId="0">
      <selection activeCell="F8" sqref="F8"/>
    </sheetView>
  </sheetViews>
  <sheetFormatPr defaultColWidth="9.16666666666667" defaultRowHeight="12.75" customHeight="1" outlineLevelCol="7"/>
  <cols>
    <col min="1" max="1" width="8.16666666666667" customWidth="1"/>
    <col min="2" max="2" width="9.66666666666667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62"/>
      <c r="B1" s="62"/>
      <c r="C1" s="62"/>
      <c r="D1" s="63"/>
      <c r="E1" s="62"/>
      <c r="F1" s="62"/>
      <c r="G1" s="30" t="s">
        <v>319</v>
      </c>
      <c r="H1" s="85"/>
    </row>
    <row r="2" ht="25.5" customHeight="1" spans="1:8">
      <c r="A2" s="26" t="s">
        <v>320</v>
      </c>
      <c r="B2" s="26"/>
      <c r="C2" s="26"/>
      <c r="D2" s="26"/>
      <c r="E2" s="26"/>
      <c r="F2" s="26"/>
      <c r="G2" s="26"/>
      <c r="H2" s="85"/>
    </row>
    <row r="3" ht="20.1" customHeight="1" spans="1:8">
      <c r="A3" s="27" t="s">
        <v>5</v>
      </c>
      <c r="B3" s="28"/>
      <c r="C3" s="28"/>
      <c r="D3" s="28"/>
      <c r="E3" s="64"/>
      <c r="F3" s="64"/>
      <c r="G3" s="30" t="s">
        <v>6</v>
      </c>
      <c r="H3" s="85"/>
    </row>
    <row r="4" ht="20.1" customHeight="1" spans="1:8">
      <c r="A4" s="96" t="s">
        <v>321</v>
      </c>
      <c r="B4" s="97"/>
      <c r="C4" s="97"/>
      <c r="D4" s="69"/>
      <c r="E4" s="98" t="s">
        <v>109</v>
      </c>
      <c r="F4" s="38"/>
      <c r="G4" s="38"/>
      <c r="H4" s="85"/>
    </row>
    <row r="5" ht="20.1" customHeight="1" spans="1:8">
      <c r="A5" s="99" t="s">
        <v>70</v>
      </c>
      <c r="B5" s="99"/>
      <c r="C5" s="100" t="s">
        <v>71</v>
      </c>
      <c r="D5" s="101" t="s">
        <v>322</v>
      </c>
      <c r="E5" s="38" t="s">
        <v>62</v>
      </c>
      <c r="F5" s="35" t="s">
        <v>323</v>
      </c>
      <c r="G5" s="102" t="s">
        <v>324</v>
      </c>
      <c r="H5" s="85"/>
    </row>
    <row r="6" ht="33.75" customHeight="1" spans="1:8">
      <c r="A6" s="9" t="s">
        <v>82</v>
      </c>
      <c r="B6" s="9" t="s">
        <v>83</v>
      </c>
      <c r="C6" s="100"/>
      <c r="D6" s="103"/>
      <c r="E6" s="43"/>
      <c r="F6" s="44"/>
      <c r="G6" s="75"/>
      <c r="H6" s="85"/>
    </row>
    <row r="7" ht="23" customHeight="1" spans="1:8">
      <c r="A7" s="17"/>
      <c r="B7" s="40"/>
      <c r="C7" s="104" t="s">
        <v>85</v>
      </c>
      <c r="D7" s="103" t="s">
        <v>0</v>
      </c>
      <c r="E7" s="105">
        <f>E8+E19+E29</f>
        <v>5036265.04</v>
      </c>
      <c r="F7" s="105">
        <f>F8+F29</f>
        <v>4181265.04</v>
      </c>
      <c r="G7" s="105">
        <f>G19</f>
        <v>855000</v>
      </c>
      <c r="H7" s="85"/>
    </row>
    <row r="8" ht="20.1" customHeight="1" spans="1:8">
      <c r="A8" s="106" t="s">
        <v>167</v>
      </c>
      <c r="B8" s="106"/>
      <c r="C8" s="107" t="s">
        <v>16</v>
      </c>
      <c r="D8" s="108" t="s">
        <v>168</v>
      </c>
      <c r="E8" s="105">
        <f>E9+E10++E11+E12+E13+E14+E15+E16+E17+E18</f>
        <v>4084489.04</v>
      </c>
      <c r="F8" s="105">
        <f>F9+F10++F11+F12+F13+F14+F15+F16+F17+F18</f>
        <v>4084489.04</v>
      </c>
      <c r="G8" s="109"/>
      <c r="H8" s="85"/>
    </row>
    <row r="9" ht="20.1" customHeight="1" spans="1:8">
      <c r="A9" s="106"/>
      <c r="B9" s="110" t="s">
        <v>169</v>
      </c>
      <c r="C9" s="107" t="s">
        <v>89</v>
      </c>
      <c r="D9" s="111" t="s">
        <v>170</v>
      </c>
      <c r="E9" s="105">
        <v>1105728</v>
      </c>
      <c r="F9" s="105">
        <v>1105728</v>
      </c>
      <c r="G9" s="109"/>
      <c r="H9" s="81"/>
    </row>
    <row r="10" ht="20.1" customHeight="1" spans="1:8">
      <c r="A10" s="106"/>
      <c r="B10" s="110" t="s">
        <v>171</v>
      </c>
      <c r="C10" s="107" t="s">
        <v>89</v>
      </c>
      <c r="D10" s="107" t="s">
        <v>172</v>
      </c>
      <c r="E10" s="105">
        <v>1264788</v>
      </c>
      <c r="F10" s="105">
        <v>1264788</v>
      </c>
      <c r="G10" s="109"/>
      <c r="H10" s="81"/>
    </row>
    <row r="11" ht="20.1" customHeight="1" spans="1:8">
      <c r="A11" s="106"/>
      <c r="B11" s="110" t="s">
        <v>173</v>
      </c>
      <c r="C11" s="107" t="s">
        <v>89</v>
      </c>
      <c r="D11" s="112" t="s">
        <v>174</v>
      </c>
      <c r="E11" s="105">
        <v>92144</v>
      </c>
      <c r="F11" s="105">
        <v>92144</v>
      </c>
      <c r="G11" s="109"/>
      <c r="H11" s="81"/>
    </row>
    <row r="12" ht="20.1" customHeight="1" spans="1:8">
      <c r="A12" s="106"/>
      <c r="B12" s="110" t="s">
        <v>175</v>
      </c>
      <c r="C12" s="107" t="s">
        <v>89</v>
      </c>
      <c r="D12" s="113" t="s">
        <v>176</v>
      </c>
      <c r="E12" s="105">
        <v>206652</v>
      </c>
      <c r="F12" s="105">
        <v>206652</v>
      </c>
      <c r="G12" s="109"/>
      <c r="H12" s="81"/>
    </row>
    <row r="13" ht="20.1" customHeight="1" spans="1:8">
      <c r="A13" s="106"/>
      <c r="B13" s="110" t="s">
        <v>177</v>
      </c>
      <c r="C13" s="107" t="s">
        <v>89</v>
      </c>
      <c r="D13" s="108" t="s">
        <v>178</v>
      </c>
      <c r="E13" s="105">
        <v>431125.76</v>
      </c>
      <c r="F13" s="105">
        <v>431125.76</v>
      </c>
      <c r="G13" s="109"/>
      <c r="H13" s="81"/>
    </row>
    <row r="14" ht="20.1" customHeight="1" spans="1:8">
      <c r="A14" s="106"/>
      <c r="B14" s="110" t="s">
        <v>179</v>
      </c>
      <c r="C14" s="107" t="s">
        <v>89</v>
      </c>
      <c r="D14" s="111" t="s">
        <v>180</v>
      </c>
      <c r="E14" s="105">
        <v>215202.24</v>
      </c>
      <c r="F14" s="105">
        <v>215202.24</v>
      </c>
      <c r="G14" s="109"/>
      <c r="H14" s="81"/>
    </row>
    <row r="15" ht="20.1" customHeight="1" spans="1:8">
      <c r="A15" s="106"/>
      <c r="B15" s="110" t="s">
        <v>181</v>
      </c>
      <c r="C15" s="107" t="s">
        <v>89</v>
      </c>
      <c r="D15" s="107" t="s">
        <v>182</v>
      </c>
      <c r="E15" s="114">
        <v>188617.52</v>
      </c>
      <c r="F15" s="114">
        <v>188617.52</v>
      </c>
      <c r="G15" s="109"/>
      <c r="H15" s="81"/>
    </row>
    <row r="16" ht="20.1" customHeight="1" spans="1:8">
      <c r="A16" s="106"/>
      <c r="B16" s="110" t="s">
        <v>183</v>
      </c>
      <c r="C16" s="107" t="s">
        <v>89</v>
      </c>
      <c r="D16" s="106" t="s">
        <v>184</v>
      </c>
      <c r="E16" s="114">
        <v>123218.88</v>
      </c>
      <c r="F16" s="114">
        <v>123218.88</v>
      </c>
      <c r="G16" s="109"/>
      <c r="H16" s="81"/>
    </row>
    <row r="17" ht="20.1" customHeight="1" spans="1:8">
      <c r="A17" s="115"/>
      <c r="B17" s="116" t="s">
        <v>185</v>
      </c>
      <c r="C17" s="107" t="s">
        <v>89</v>
      </c>
      <c r="D17" s="117" t="s">
        <v>186</v>
      </c>
      <c r="E17" s="114">
        <v>47425.28</v>
      </c>
      <c r="F17" s="114">
        <v>47425.28</v>
      </c>
      <c r="G17" s="109"/>
      <c r="H17" s="81"/>
    </row>
    <row r="18" ht="20.1" customHeight="1" spans="1:8">
      <c r="A18" s="115"/>
      <c r="B18" s="116" t="s">
        <v>187</v>
      </c>
      <c r="C18" s="107" t="s">
        <v>89</v>
      </c>
      <c r="D18" s="115" t="s">
        <v>188</v>
      </c>
      <c r="E18" s="114">
        <v>409587.36</v>
      </c>
      <c r="F18" s="114">
        <v>409587.36</v>
      </c>
      <c r="G18" s="109"/>
      <c r="H18" s="81"/>
    </row>
    <row r="19" ht="20.1" customHeight="1" spans="1:8">
      <c r="A19" s="115" t="s">
        <v>189</v>
      </c>
      <c r="B19" s="116"/>
      <c r="C19" s="115"/>
      <c r="D19" s="115" t="s">
        <v>190</v>
      </c>
      <c r="E19" s="114">
        <f>E20+E21+E22+E23+E24+E25+E26+E27+E28</f>
        <v>855000</v>
      </c>
      <c r="F19" s="87"/>
      <c r="G19" s="114">
        <f>G20+G21+G22+G23+G24+G25+G26+G27+G28</f>
        <v>855000</v>
      </c>
      <c r="H19" s="81"/>
    </row>
    <row r="20" ht="20.1" customHeight="1" spans="1:8">
      <c r="A20" s="115"/>
      <c r="B20" s="116" t="s">
        <v>191</v>
      </c>
      <c r="C20" s="115"/>
      <c r="D20" s="115" t="s">
        <v>192</v>
      </c>
      <c r="E20" s="114">
        <v>372800</v>
      </c>
      <c r="F20" s="87"/>
      <c r="G20" s="114">
        <v>372800</v>
      </c>
      <c r="H20" s="81"/>
    </row>
    <row r="21" ht="20.1" customHeight="1" spans="1:8">
      <c r="A21" s="115"/>
      <c r="B21" s="116" t="s">
        <v>193</v>
      </c>
      <c r="C21" s="107" t="s">
        <v>89</v>
      </c>
      <c r="D21" s="115" t="s">
        <v>194</v>
      </c>
      <c r="E21" s="114">
        <v>25000</v>
      </c>
      <c r="F21" s="109"/>
      <c r="G21" s="114">
        <v>25000</v>
      </c>
      <c r="H21" s="81"/>
    </row>
    <row r="22" ht="20.1" customHeight="1" spans="1:8">
      <c r="A22" s="115"/>
      <c r="B22" s="116" t="s">
        <v>195</v>
      </c>
      <c r="C22" s="107" t="s">
        <v>89</v>
      </c>
      <c r="D22" s="115" t="s">
        <v>196</v>
      </c>
      <c r="E22" s="114">
        <v>65000</v>
      </c>
      <c r="F22" s="109"/>
      <c r="G22" s="114">
        <v>65000</v>
      </c>
      <c r="H22" s="81"/>
    </row>
    <row r="23" ht="20.1" customHeight="1" spans="1:8">
      <c r="A23" s="115"/>
      <c r="B23" s="116" t="s">
        <v>197</v>
      </c>
      <c r="C23" s="107" t="s">
        <v>89</v>
      </c>
      <c r="D23" s="115" t="s">
        <v>198</v>
      </c>
      <c r="E23" s="114">
        <v>211250</v>
      </c>
      <c r="F23" s="109"/>
      <c r="G23" s="114">
        <v>211250</v>
      </c>
      <c r="H23" s="81"/>
    </row>
    <row r="24" ht="20.1" customHeight="1" spans="1:8">
      <c r="A24" s="115"/>
      <c r="B24" s="116" t="s">
        <v>199</v>
      </c>
      <c r="C24" s="107" t="s">
        <v>89</v>
      </c>
      <c r="D24" s="115" t="s">
        <v>200</v>
      </c>
      <c r="E24" s="114">
        <v>7200</v>
      </c>
      <c r="F24" s="109"/>
      <c r="G24" s="114">
        <v>7200</v>
      </c>
      <c r="H24" s="81"/>
    </row>
    <row r="25" ht="20.1" customHeight="1" spans="1:8">
      <c r="A25" s="115"/>
      <c r="B25" s="116" t="s">
        <v>201</v>
      </c>
      <c r="C25" s="107" t="s">
        <v>89</v>
      </c>
      <c r="D25" s="115" t="s">
        <v>202</v>
      </c>
      <c r="E25" s="114">
        <v>14250</v>
      </c>
      <c r="F25" s="109"/>
      <c r="G25" s="114">
        <v>14250</v>
      </c>
      <c r="H25" s="81"/>
    </row>
    <row r="26" ht="20.1" customHeight="1" spans="1:8">
      <c r="A26" s="115"/>
      <c r="B26" s="116" t="s">
        <v>203</v>
      </c>
      <c r="C26" s="107" t="s">
        <v>89</v>
      </c>
      <c r="D26" s="115" t="s">
        <v>204</v>
      </c>
      <c r="E26" s="114">
        <v>15000</v>
      </c>
      <c r="F26" s="109"/>
      <c r="G26" s="114">
        <v>15000</v>
      </c>
      <c r="H26" s="81"/>
    </row>
    <row r="27" ht="20.1" customHeight="1" spans="1:8">
      <c r="A27" s="115"/>
      <c r="B27" s="116" t="s">
        <v>205</v>
      </c>
      <c r="C27" s="107" t="s">
        <v>89</v>
      </c>
      <c r="D27" s="115" t="s">
        <v>206</v>
      </c>
      <c r="E27" s="114">
        <v>142500</v>
      </c>
      <c r="F27" s="109"/>
      <c r="G27" s="114">
        <v>142500</v>
      </c>
      <c r="H27" s="81"/>
    </row>
    <row r="28" ht="20.1" customHeight="1" spans="1:8">
      <c r="A28" s="115"/>
      <c r="B28" s="118" t="s">
        <v>207</v>
      </c>
      <c r="C28" s="107" t="s">
        <v>89</v>
      </c>
      <c r="D28" s="115" t="s">
        <v>208</v>
      </c>
      <c r="E28" s="114">
        <v>2000</v>
      </c>
      <c r="F28" s="109"/>
      <c r="G28" s="114">
        <v>2000</v>
      </c>
      <c r="H28" s="81"/>
    </row>
    <row r="29" ht="20.1" customHeight="1" spans="1:8">
      <c r="A29" s="115" t="s">
        <v>209</v>
      </c>
      <c r="B29" s="116"/>
      <c r="C29" s="107"/>
      <c r="D29" s="115" t="s">
        <v>210</v>
      </c>
      <c r="E29" s="114">
        <f>E30+E31+E32</f>
        <v>96776</v>
      </c>
      <c r="F29" s="114">
        <f>F30+F31+F32</f>
        <v>96776</v>
      </c>
      <c r="G29" s="109"/>
      <c r="H29" s="81"/>
    </row>
    <row r="30" ht="20.1" customHeight="1" spans="1:8">
      <c r="A30" s="106" t="s">
        <v>209</v>
      </c>
      <c r="B30" s="119" t="s">
        <v>211</v>
      </c>
      <c r="C30" s="106" t="s">
        <v>89</v>
      </c>
      <c r="D30" s="106" t="s">
        <v>212</v>
      </c>
      <c r="E30" s="114">
        <v>63660</v>
      </c>
      <c r="F30" s="114">
        <v>63660</v>
      </c>
      <c r="G30" s="109"/>
      <c r="H30" s="81"/>
    </row>
    <row r="31" customFormat="1" ht="18" customHeight="1" spans="1:7">
      <c r="A31" s="115" t="s">
        <v>209</v>
      </c>
      <c r="B31" s="119" t="s">
        <v>213</v>
      </c>
      <c r="C31" s="106" t="s">
        <v>89</v>
      </c>
      <c r="D31" s="120" t="s">
        <v>214</v>
      </c>
      <c r="E31" s="114">
        <v>32600</v>
      </c>
      <c r="F31" s="114">
        <v>32600</v>
      </c>
      <c r="G31" s="105"/>
    </row>
    <row r="32" customFormat="1" ht="18" customHeight="1" spans="1:7">
      <c r="A32" s="106" t="s">
        <v>209</v>
      </c>
      <c r="B32" s="119" t="s">
        <v>215</v>
      </c>
      <c r="C32" s="106" t="s">
        <v>89</v>
      </c>
      <c r="D32" s="120" t="s">
        <v>216</v>
      </c>
      <c r="E32" s="114">
        <v>516</v>
      </c>
      <c r="F32" s="114">
        <v>516</v>
      </c>
      <c r="G32" s="121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314583333333333" bottom="0.156944444444444" header="0" footer="0"/>
  <pageSetup paperSize="9" scale="84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23"/>
      <c r="B1" s="24"/>
      <c r="C1" s="24"/>
      <c r="D1" s="24"/>
      <c r="E1" s="24"/>
      <c r="F1" s="25" t="s">
        <v>325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</row>
    <row r="2" ht="20.1" customHeight="1" spans="1:243">
      <c r="A2" s="26" t="s">
        <v>326</v>
      </c>
      <c r="B2" s="26"/>
      <c r="C2" s="26"/>
      <c r="D2" s="26"/>
      <c r="E2" s="26"/>
      <c r="F2" s="2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</row>
    <row r="3" ht="20.1" customHeight="1" spans="1:243">
      <c r="A3" s="27" t="s">
        <v>5</v>
      </c>
      <c r="B3" s="28"/>
      <c r="C3" s="28"/>
      <c r="D3" s="90"/>
      <c r="E3" s="90"/>
      <c r="F3" s="30" t="s">
        <v>6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</row>
    <row r="4" ht="20.1" customHeight="1" spans="1:243">
      <c r="A4" s="31" t="s">
        <v>70</v>
      </c>
      <c r="B4" s="32"/>
      <c r="C4" s="33"/>
      <c r="D4" s="91" t="s">
        <v>71</v>
      </c>
      <c r="E4" s="65" t="s">
        <v>327</v>
      </c>
      <c r="F4" s="35" t="s">
        <v>75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</row>
    <row r="5" ht="20.1" customHeight="1" spans="1:243">
      <c r="A5" s="39" t="s">
        <v>82</v>
      </c>
      <c r="B5" s="17" t="s">
        <v>83</v>
      </c>
      <c r="C5" s="40" t="s">
        <v>84</v>
      </c>
      <c r="D5" s="92"/>
      <c r="E5" s="65"/>
      <c r="F5" s="44"/>
      <c r="G5" s="61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</row>
    <row r="6" ht="20.1" customHeight="1" spans="1:243">
      <c r="A6" s="93" t="s">
        <v>16</v>
      </c>
      <c r="B6" s="93" t="s">
        <v>16</v>
      </c>
      <c r="C6" s="93" t="s">
        <v>16</v>
      </c>
      <c r="D6" s="94" t="s">
        <v>16</v>
      </c>
      <c r="E6" s="94" t="s">
        <v>16</v>
      </c>
      <c r="F6" s="95" t="s">
        <v>16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</row>
    <row r="7" ht="20.1" customHeight="1" spans="1:243">
      <c r="A7" s="93" t="s">
        <v>16</v>
      </c>
      <c r="B7" s="93" t="s">
        <v>16</v>
      </c>
      <c r="C7" s="93" t="s">
        <v>16</v>
      </c>
      <c r="D7" s="94" t="s">
        <v>16</v>
      </c>
      <c r="E7" s="94" t="s">
        <v>16</v>
      </c>
      <c r="F7" s="95" t="s">
        <v>16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</row>
    <row r="8" ht="20.1" customHeight="1" spans="1:243">
      <c r="A8" s="93"/>
      <c r="B8" s="93"/>
      <c r="C8" s="93"/>
      <c r="D8" s="94"/>
      <c r="E8" s="94"/>
      <c r="F8" s="95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</row>
    <row r="9" ht="20.1" customHeight="1" spans="1:243">
      <c r="A9" s="93"/>
      <c r="B9" s="93"/>
      <c r="C9" s="93"/>
      <c r="D9" s="94"/>
      <c r="E9" s="94"/>
      <c r="F9" s="95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</row>
    <row r="10" ht="20.1" customHeight="1" spans="1:243">
      <c r="A10" s="93"/>
      <c r="B10" s="93"/>
      <c r="C10" s="93"/>
      <c r="D10" s="94"/>
      <c r="E10" s="94"/>
      <c r="F10" s="95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</row>
    <row r="11" ht="20.1" customHeight="1" spans="1:243">
      <c r="A11" s="93"/>
      <c r="B11" s="93"/>
      <c r="C11" s="93"/>
      <c r="D11" s="94"/>
      <c r="E11" s="94"/>
      <c r="F11" s="95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</row>
    <row r="12" ht="20.1" customHeight="1" spans="1:243">
      <c r="A12" s="93" t="s">
        <v>16</v>
      </c>
      <c r="B12" s="93" t="s">
        <v>16</v>
      </c>
      <c r="C12" s="93" t="s">
        <v>16</v>
      </c>
      <c r="D12" s="94" t="s">
        <v>16</v>
      </c>
      <c r="E12" s="94" t="s">
        <v>16</v>
      </c>
      <c r="F12" s="95" t="s">
        <v>16</v>
      </c>
      <c r="G12" s="61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</row>
    <row r="13" ht="20.1" customHeight="1" spans="1:243">
      <c r="A13" s="93" t="s">
        <v>16</v>
      </c>
      <c r="B13" s="93" t="s">
        <v>16</v>
      </c>
      <c r="C13" s="93" t="s">
        <v>16</v>
      </c>
      <c r="D13" s="94" t="s">
        <v>16</v>
      </c>
      <c r="E13" s="94" t="s">
        <v>16</v>
      </c>
      <c r="F13" s="95" t="s">
        <v>16</v>
      </c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</row>
    <row r="14" ht="20.1" customHeight="1" spans="1:243">
      <c r="A14" s="53"/>
      <c r="B14" s="51"/>
      <c r="C14" s="51"/>
      <c r="D14" s="52"/>
      <c r="E14" s="52" t="s">
        <v>328</v>
      </c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</row>
    <row r="15" ht="20.1" customHeight="1" spans="1:243">
      <c r="A15" s="53"/>
      <c r="B15" s="53"/>
      <c r="C15" s="51"/>
      <c r="D15" s="51"/>
      <c r="E15" s="53"/>
      <c r="F15" s="52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</row>
    <row r="16" ht="20.1" customHeight="1" spans="1:243">
      <c r="A16" s="53"/>
      <c r="B16" s="53"/>
      <c r="C16" s="51"/>
      <c r="D16" s="52"/>
      <c r="E16" s="52"/>
      <c r="F16" s="52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</row>
    <row r="17" ht="20.1" customHeight="1" spans="1:243">
      <c r="A17" s="51"/>
      <c r="B17" s="53"/>
      <c r="C17" s="51"/>
      <c r="D17" s="52"/>
      <c r="E17" s="52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</row>
    <row r="18" ht="20.1" customHeight="1" spans="1:243">
      <c r="A18" s="51"/>
      <c r="B18" s="53"/>
      <c r="C18" s="53"/>
      <c r="D18" s="53"/>
      <c r="E18" s="53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</row>
    <row r="19" ht="20.1" customHeight="1" spans="1:243">
      <c r="A19" s="53"/>
      <c r="B19" s="53"/>
      <c r="C19" s="53"/>
      <c r="D19" s="52"/>
      <c r="E19" s="52"/>
      <c r="F19" s="52"/>
      <c r="G19" s="53"/>
      <c r="H19" s="51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</row>
    <row r="20" ht="20.1" customHeight="1" spans="1:243">
      <c r="A20" s="53"/>
      <c r="B20" s="53"/>
      <c r="C20" s="53"/>
      <c r="D20" s="52"/>
      <c r="E20" s="52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</row>
    <row r="21" ht="20.1" customHeight="1" spans="1:243">
      <c r="A21" s="53"/>
      <c r="B21" s="53"/>
      <c r="C21" s="53"/>
      <c r="D21" s="53"/>
      <c r="E21" s="53"/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</row>
    <row r="22" ht="20.1" customHeight="1" spans="1:243">
      <c r="A22" s="53"/>
      <c r="B22" s="53"/>
      <c r="C22" s="53"/>
      <c r="D22" s="52"/>
      <c r="E22" s="52"/>
      <c r="F22" s="5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</row>
    <row r="23" ht="20.1" customHeight="1" spans="1:243">
      <c r="A23" s="53"/>
      <c r="B23" s="53"/>
      <c r="C23" s="53"/>
      <c r="D23" s="52"/>
      <c r="E23" s="52"/>
      <c r="F23" s="52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</row>
    <row r="24" ht="20.1" customHeight="1" spans="1:243">
      <c r="A24" s="53"/>
      <c r="B24" s="53"/>
      <c r="C24" s="53"/>
      <c r="D24" s="53"/>
      <c r="E24" s="53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</row>
    <row r="25" ht="20.1" customHeight="1" spans="1:243">
      <c r="A25" s="53"/>
      <c r="B25" s="53"/>
      <c r="C25" s="53"/>
      <c r="D25" s="52"/>
      <c r="E25" s="52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</row>
    <row r="26" ht="20.1" customHeight="1" spans="1:243">
      <c r="A26" s="53"/>
      <c r="B26" s="53"/>
      <c r="C26" s="53"/>
      <c r="D26" s="52"/>
      <c r="E26" s="52"/>
      <c r="F26" s="52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</row>
    <row r="27" ht="20.1" customHeight="1" spans="1:243">
      <c r="A27" s="53"/>
      <c r="B27" s="53"/>
      <c r="C27" s="53"/>
      <c r="D27" s="53"/>
      <c r="E27" s="53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</row>
    <row r="28" ht="20.1" customHeight="1" spans="1:243">
      <c r="A28" s="53"/>
      <c r="B28" s="53"/>
      <c r="C28" s="53"/>
      <c r="D28" s="52"/>
      <c r="E28" s="52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</row>
    <row r="29" ht="20.1" customHeight="1" spans="1:243">
      <c r="A29" s="53"/>
      <c r="B29" s="53"/>
      <c r="C29" s="53"/>
      <c r="D29" s="52"/>
      <c r="E29" s="52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</row>
    <row r="30" ht="20.1" customHeight="1" spans="1:243">
      <c r="A30" s="53"/>
      <c r="B30" s="53"/>
      <c r="C30" s="53"/>
      <c r="D30" s="53"/>
      <c r="E30" s="53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</row>
    <row r="31" ht="20.1" customHeight="1" spans="1:243">
      <c r="A31" s="53"/>
      <c r="B31" s="53"/>
      <c r="C31" s="53"/>
      <c r="D31" s="53"/>
      <c r="E31" s="54"/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</row>
    <row r="32" ht="20.1" customHeight="1" spans="1:243">
      <c r="A32" s="53"/>
      <c r="B32" s="53"/>
      <c r="C32" s="53"/>
      <c r="D32" s="53"/>
      <c r="E32" s="54"/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</row>
    <row r="33" ht="20.1" customHeight="1" spans="1:243">
      <c r="A33" s="53"/>
      <c r="B33" s="53"/>
      <c r="C33" s="53"/>
      <c r="D33" s="53"/>
      <c r="E33" s="53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</row>
    <row r="34" ht="20.1" customHeight="1" spans="1:243">
      <c r="A34" s="53"/>
      <c r="B34" s="53"/>
      <c r="C34" s="53"/>
      <c r="D34" s="53"/>
      <c r="E34" s="55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</row>
    <row r="35" ht="20.1" customHeight="1" spans="1:243">
      <c r="A35" s="56"/>
      <c r="B35" s="56"/>
      <c r="C35" s="56"/>
      <c r="D35" s="56"/>
      <c r="E35" s="57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</row>
    <row r="36" ht="20.1" customHeight="1" spans="1:243">
      <c r="A36" s="58"/>
      <c r="B36" s="58"/>
      <c r="C36" s="58"/>
      <c r="D36" s="58"/>
      <c r="E36" s="58"/>
      <c r="F36" s="59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60"/>
      <c r="FI36" s="60"/>
      <c r="FJ36" s="60"/>
      <c r="FK36" s="60"/>
      <c r="FL36" s="60"/>
      <c r="FM36" s="60"/>
      <c r="FN36" s="60"/>
      <c r="FO36" s="60"/>
      <c r="FP36" s="60"/>
      <c r="FQ36" s="60"/>
      <c r="FR36" s="60"/>
      <c r="FS36" s="60"/>
      <c r="FT36" s="60"/>
      <c r="FU36" s="60"/>
      <c r="FV36" s="60"/>
      <c r="FW36" s="60"/>
      <c r="FX36" s="60"/>
      <c r="FY36" s="60"/>
      <c r="FZ36" s="60"/>
      <c r="GA36" s="60"/>
      <c r="GB36" s="60"/>
      <c r="GC36" s="60"/>
      <c r="GD36" s="60"/>
      <c r="GE36" s="60"/>
      <c r="GF36" s="60"/>
      <c r="GG36" s="60"/>
      <c r="GH36" s="60"/>
      <c r="GI36" s="60"/>
      <c r="GJ36" s="60"/>
      <c r="GK36" s="60"/>
      <c r="GL36" s="60"/>
      <c r="GM36" s="60"/>
      <c r="GN36" s="60"/>
      <c r="GO36" s="60"/>
      <c r="GP36" s="60"/>
      <c r="GQ36" s="60"/>
      <c r="GR36" s="60"/>
      <c r="GS36" s="60"/>
      <c r="GT36" s="60"/>
      <c r="GU36" s="60"/>
      <c r="GV36" s="60"/>
      <c r="GW36" s="60"/>
      <c r="GX36" s="60"/>
      <c r="GY36" s="60"/>
      <c r="GZ36" s="60"/>
      <c r="HA36" s="60"/>
      <c r="HB36" s="60"/>
      <c r="HC36" s="60"/>
      <c r="HD36" s="60"/>
      <c r="HE36" s="60"/>
      <c r="HF36" s="60"/>
      <c r="HG36" s="60"/>
      <c r="HH36" s="60"/>
      <c r="HI36" s="60"/>
      <c r="HJ36" s="60"/>
      <c r="HK36" s="60"/>
      <c r="HL36" s="60"/>
      <c r="HM36" s="60"/>
      <c r="HN36" s="60"/>
      <c r="HO36" s="60"/>
      <c r="HP36" s="60"/>
      <c r="HQ36" s="60"/>
      <c r="HR36" s="60"/>
      <c r="HS36" s="60"/>
      <c r="HT36" s="60"/>
      <c r="HU36" s="60"/>
      <c r="HV36" s="60"/>
      <c r="HW36" s="60"/>
      <c r="HX36" s="60"/>
      <c r="HY36" s="60"/>
      <c r="HZ36" s="60"/>
      <c r="IA36" s="60"/>
      <c r="IB36" s="60"/>
      <c r="IC36" s="60"/>
      <c r="ID36" s="60"/>
      <c r="IE36" s="60"/>
      <c r="IF36" s="60"/>
      <c r="IG36" s="60"/>
      <c r="IH36" s="60"/>
      <c r="II36" s="60"/>
    </row>
    <row r="37" ht="20.1" customHeight="1" spans="1:243">
      <c r="A37" s="56"/>
      <c r="B37" s="56"/>
      <c r="C37" s="56"/>
      <c r="D37" s="56"/>
      <c r="E37" s="56"/>
      <c r="F37" s="59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</row>
    <row r="38" ht="20.1" customHeight="1" spans="1:243">
      <c r="A38" s="60"/>
      <c r="B38" s="60"/>
      <c r="C38" s="60"/>
      <c r="D38" s="60"/>
      <c r="E38" s="60"/>
      <c r="F38" s="59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60"/>
      <c r="FI38" s="60"/>
      <c r="FJ38" s="60"/>
      <c r="FK38" s="60"/>
      <c r="FL38" s="60"/>
      <c r="FM38" s="60"/>
      <c r="FN38" s="60"/>
      <c r="FO38" s="60"/>
      <c r="FP38" s="60"/>
      <c r="FQ38" s="60"/>
      <c r="FR38" s="60"/>
      <c r="FS38" s="60"/>
      <c r="FT38" s="60"/>
      <c r="FU38" s="60"/>
      <c r="FV38" s="60"/>
      <c r="FW38" s="60"/>
      <c r="FX38" s="60"/>
      <c r="FY38" s="60"/>
      <c r="FZ38" s="60"/>
      <c r="GA38" s="60"/>
      <c r="GB38" s="60"/>
      <c r="GC38" s="60"/>
      <c r="GD38" s="60"/>
      <c r="GE38" s="60"/>
      <c r="GF38" s="60"/>
      <c r="GG38" s="60"/>
      <c r="GH38" s="60"/>
      <c r="GI38" s="60"/>
      <c r="GJ38" s="60"/>
      <c r="GK38" s="60"/>
      <c r="GL38" s="60"/>
      <c r="GM38" s="60"/>
      <c r="GN38" s="60"/>
      <c r="GO38" s="60"/>
      <c r="GP38" s="60"/>
      <c r="GQ38" s="60"/>
      <c r="GR38" s="60"/>
      <c r="GS38" s="60"/>
      <c r="GT38" s="60"/>
      <c r="GU38" s="60"/>
      <c r="GV38" s="60"/>
      <c r="GW38" s="60"/>
      <c r="GX38" s="60"/>
      <c r="GY38" s="60"/>
      <c r="GZ38" s="60"/>
      <c r="HA38" s="60"/>
      <c r="HB38" s="60"/>
      <c r="HC38" s="60"/>
      <c r="HD38" s="60"/>
      <c r="HE38" s="60"/>
      <c r="HF38" s="60"/>
      <c r="HG38" s="60"/>
      <c r="HH38" s="60"/>
      <c r="HI38" s="60"/>
      <c r="HJ38" s="60"/>
      <c r="HK38" s="60"/>
      <c r="HL38" s="60"/>
      <c r="HM38" s="60"/>
      <c r="HN38" s="60"/>
      <c r="HO38" s="60"/>
      <c r="HP38" s="60"/>
      <c r="HQ38" s="60"/>
      <c r="HR38" s="60"/>
      <c r="HS38" s="60"/>
      <c r="HT38" s="60"/>
      <c r="HU38" s="60"/>
      <c r="HV38" s="60"/>
      <c r="HW38" s="60"/>
      <c r="HX38" s="60"/>
      <c r="HY38" s="60"/>
      <c r="HZ38" s="60"/>
      <c r="IA38" s="60"/>
      <c r="IB38" s="60"/>
      <c r="IC38" s="60"/>
      <c r="ID38" s="60"/>
      <c r="IE38" s="60"/>
      <c r="IF38" s="60"/>
      <c r="IG38" s="60"/>
      <c r="IH38" s="60"/>
      <c r="II38" s="60"/>
    </row>
    <row r="39" ht="20.1" customHeight="1" spans="1:243">
      <c r="A39" s="60"/>
      <c r="B39" s="60"/>
      <c r="C39" s="60"/>
      <c r="D39" s="60"/>
      <c r="E39" s="60"/>
      <c r="F39" s="59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60"/>
      <c r="FI39" s="60"/>
      <c r="FJ39" s="60"/>
      <c r="FK39" s="60"/>
      <c r="FL39" s="60"/>
      <c r="FM39" s="60"/>
      <c r="FN39" s="60"/>
      <c r="FO39" s="60"/>
      <c r="FP39" s="60"/>
      <c r="FQ39" s="60"/>
      <c r="FR39" s="60"/>
      <c r="FS39" s="60"/>
      <c r="FT39" s="60"/>
      <c r="FU39" s="60"/>
      <c r="FV39" s="60"/>
      <c r="FW39" s="60"/>
      <c r="FX39" s="60"/>
      <c r="FY39" s="60"/>
      <c r="FZ39" s="60"/>
      <c r="GA39" s="60"/>
      <c r="GB39" s="60"/>
      <c r="GC39" s="60"/>
      <c r="GD39" s="60"/>
      <c r="GE39" s="60"/>
      <c r="GF39" s="60"/>
      <c r="GG39" s="60"/>
      <c r="GH39" s="60"/>
      <c r="GI39" s="60"/>
      <c r="GJ39" s="60"/>
      <c r="GK39" s="60"/>
      <c r="GL39" s="60"/>
      <c r="GM39" s="60"/>
      <c r="GN39" s="60"/>
      <c r="GO39" s="60"/>
      <c r="GP39" s="60"/>
      <c r="GQ39" s="60"/>
      <c r="GR39" s="60"/>
      <c r="GS39" s="60"/>
      <c r="GT39" s="60"/>
      <c r="GU39" s="60"/>
      <c r="GV39" s="60"/>
      <c r="GW39" s="60"/>
      <c r="GX39" s="60"/>
      <c r="GY39" s="60"/>
      <c r="GZ39" s="60"/>
      <c r="HA39" s="60"/>
      <c r="HB39" s="60"/>
      <c r="HC39" s="60"/>
      <c r="HD39" s="60"/>
      <c r="HE39" s="60"/>
      <c r="HF39" s="60"/>
      <c r="HG39" s="60"/>
      <c r="HH39" s="60"/>
      <c r="HI39" s="60"/>
      <c r="HJ39" s="60"/>
      <c r="HK39" s="60"/>
      <c r="HL39" s="60"/>
      <c r="HM39" s="60"/>
      <c r="HN39" s="60"/>
      <c r="HO39" s="60"/>
      <c r="HP39" s="60"/>
      <c r="HQ39" s="60"/>
      <c r="HR39" s="60"/>
      <c r="HS39" s="60"/>
      <c r="HT39" s="60"/>
      <c r="HU39" s="60"/>
      <c r="HV39" s="60"/>
      <c r="HW39" s="60"/>
      <c r="HX39" s="60"/>
      <c r="HY39" s="60"/>
      <c r="HZ39" s="60"/>
      <c r="IA39" s="60"/>
      <c r="IB39" s="60"/>
      <c r="IC39" s="60"/>
      <c r="ID39" s="60"/>
      <c r="IE39" s="60"/>
      <c r="IF39" s="60"/>
      <c r="IG39" s="60"/>
      <c r="IH39" s="60"/>
      <c r="II39" s="60"/>
    </row>
    <row r="40" ht="20.1" customHeight="1" spans="1:243">
      <c r="A40" s="60"/>
      <c r="B40" s="60"/>
      <c r="C40" s="60"/>
      <c r="D40" s="60"/>
      <c r="E40" s="60"/>
      <c r="F40" s="59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60"/>
      <c r="FI40" s="60"/>
      <c r="FJ40" s="60"/>
      <c r="FK40" s="60"/>
      <c r="FL40" s="60"/>
      <c r="FM40" s="60"/>
      <c r="FN40" s="60"/>
      <c r="FO40" s="60"/>
      <c r="FP40" s="60"/>
      <c r="FQ40" s="60"/>
      <c r="FR40" s="60"/>
      <c r="FS40" s="60"/>
      <c r="FT40" s="60"/>
      <c r="FU40" s="60"/>
      <c r="FV40" s="60"/>
      <c r="FW40" s="60"/>
      <c r="FX40" s="60"/>
      <c r="FY40" s="60"/>
      <c r="FZ40" s="60"/>
      <c r="GA40" s="60"/>
      <c r="GB40" s="60"/>
      <c r="GC40" s="60"/>
      <c r="GD40" s="60"/>
      <c r="GE40" s="60"/>
      <c r="GF40" s="60"/>
      <c r="GG40" s="60"/>
      <c r="GH40" s="60"/>
      <c r="GI40" s="60"/>
      <c r="GJ40" s="60"/>
      <c r="GK40" s="60"/>
      <c r="GL40" s="60"/>
      <c r="GM40" s="60"/>
      <c r="GN40" s="60"/>
      <c r="GO40" s="60"/>
      <c r="GP40" s="60"/>
      <c r="GQ40" s="60"/>
      <c r="GR40" s="60"/>
      <c r="GS40" s="60"/>
      <c r="GT40" s="60"/>
      <c r="GU40" s="60"/>
      <c r="GV40" s="60"/>
      <c r="GW40" s="60"/>
      <c r="GX40" s="60"/>
      <c r="GY40" s="60"/>
      <c r="GZ40" s="60"/>
      <c r="HA40" s="60"/>
      <c r="HB40" s="60"/>
      <c r="HC40" s="60"/>
      <c r="HD40" s="60"/>
      <c r="HE40" s="60"/>
      <c r="HF40" s="60"/>
      <c r="HG40" s="60"/>
      <c r="HH40" s="60"/>
      <c r="HI40" s="60"/>
      <c r="HJ40" s="60"/>
      <c r="HK40" s="60"/>
      <c r="HL40" s="60"/>
      <c r="HM40" s="60"/>
      <c r="HN40" s="60"/>
      <c r="HO40" s="60"/>
      <c r="HP40" s="60"/>
      <c r="HQ40" s="60"/>
      <c r="HR40" s="60"/>
      <c r="HS40" s="60"/>
      <c r="HT40" s="60"/>
      <c r="HU40" s="60"/>
      <c r="HV40" s="60"/>
      <c r="HW40" s="60"/>
      <c r="HX40" s="60"/>
      <c r="HY40" s="60"/>
      <c r="HZ40" s="60"/>
      <c r="IA40" s="60"/>
      <c r="IB40" s="60"/>
      <c r="IC40" s="60"/>
      <c r="ID40" s="60"/>
      <c r="IE40" s="60"/>
      <c r="IF40" s="60"/>
      <c r="IG40" s="60"/>
      <c r="IH40" s="60"/>
      <c r="II40" s="60"/>
    </row>
    <row r="41" ht="20.1" customHeight="1" spans="1:243">
      <c r="A41" s="60"/>
      <c r="B41" s="60"/>
      <c r="C41" s="60"/>
      <c r="D41" s="60"/>
      <c r="E41" s="60"/>
      <c r="F41" s="59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60"/>
      <c r="FI41" s="60"/>
      <c r="FJ41" s="60"/>
      <c r="FK41" s="60"/>
      <c r="FL41" s="60"/>
      <c r="FM41" s="60"/>
      <c r="FN41" s="60"/>
      <c r="FO41" s="60"/>
      <c r="FP41" s="60"/>
      <c r="FQ41" s="60"/>
      <c r="FR41" s="60"/>
      <c r="FS41" s="60"/>
      <c r="FT41" s="60"/>
      <c r="FU41" s="60"/>
      <c r="FV41" s="60"/>
      <c r="FW41" s="60"/>
      <c r="FX41" s="60"/>
      <c r="FY41" s="60"/>
      <c r="FZ41" s="60"/>
      <c r="GA41" s="60"/>
      <c r="GB41" s="60"/>
      <c r="GC41" s="60"/>
      <c r="GD41" s="60"/>
      <c r="GE41" s="60"/>
      <c r="GF41" s="60"/>
      <c r="GG41" s="60"/>
      <c r="GH41" s="60"/>
      <c r="GI41" s="60"/>
      <c r="GJ41" s="60"/>
      <c r="GK41" s="60"/>
      <c r="GL41" s="60"/>
      <c r="GM41" s="60"/>
      <c r="GN41" s="60"/>
      <c r="GO41" s="60"/>
      <c r="GP41" s="60"/>
      <c r="GQ41" s="60"/>
      <c r="GR41" s="60"/>
      <c r="GS41" s="60"/>
      <c r="GT41" s="60"/>
      <c r="GU41" s="60"/>
      <c r="GV41" s="60"/>
      <c r="GW41" s="60"/>
      <c r="GX41" s="60"/>
      <c r="GY41" s="60"/>
      <c r="GZ41" s="60"/>
      <c r="HA41" s="60"/>
      <c r="HB41" s="60"/>
      <c r="HC41" s="60"/>
      <c r="HD41" s="60"/>
      <c r="HE41" s="60"/>
      <c r="HF41" s="60"/>
      <c r="HG41" s="60"/>
      <c r="HH41" s="60"/>
      <c r="HI41" s="60"/>
      <c r="HJ41" s="60"/>
      <c r="HK41" s="60"/>
      <c r="HL41" s="60"/>
      <c r="HM41" s="60"/>
      <c r="HN41" s="60"/>
      <c r="HO41" s="60"/>
      <c r="HP41" s="60"/>
      <c r="HQ41" s="60"/>
      <c r="HR41" s="60"/>
      <c r="HS41" s="60"/>
      <c r="HT41" s="60"/>
      <c r="HU41" s="60"/>
      <c r="HV41" s="60"/>
      <c r="HW41" s="60"/>
      <c r="HX41" s="60"/>
      <c r="HY41" s="60"/>
      <c r="HZ41" s="60"/>
      <c r="IA41" s="60"/>
      <c r="IB41" s="60"/>
      <c r="IC41" s="60"/>
      <c r="ID41" s="60"/>
      <c r="IE41" s="60"/>
      <c r="IF41" s="60"/>
      <c r="IG41" s="60"/>
      <c r="IH41" s="60"/>
      <c r="II41" s="60"/>
    </row>
    <row r="42" ht="20.1" customHeight="1" spans="1:243">
      <c r="A42" s="60"/>
      <c r="B42" s="60"/>
      <c r="C42" s="60"/>
      <c r="D42" s="60"/>
      <c r="E42" s="60"/>
      <c r="F42" s="59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60"/>
      <c r="CR42" s="60"/>
      <c r="CS42" s="60"/>
      <c r="CT42" s="60"/>
      <c r="CU42" s="60"/>
      <c r="CV42" s="60"/>
      <c r="CW42" s="60"/>
      <c r="CX42" s="60"/>
      <c r="CY42" s="60"/>
      <c r="CZ42" s="60"/>
      <c r="DA42" s="60"/>
      <c r="DB42" s="60"/>
      <c r="DC42" s="60"/>
      <c r="DD42" s="60"/>
      <c r="DE42" s="60"/>
      <c r="DF42" s="60"/>
      <c r="DG42" s="60"/>
      <c r="DH42" s="60"/>
      <c r="DI42" s="60"/>
      <c r="DJ42" s="60"/>
      <c r="DK42" s="60"/>
      <c r="DL42" s="60"/>
      <c r="DM42" s="60"/>
      <c r="DN42" s="60"/>
      <c r="DO42" s="60"/>
      <c r="DP42" s="60"/>
      <c r="DQ42" s="60"/>
      <c r="DR42" s="60"/>
      <c r="DS42" s="60"/>
      <c r="DT42" s="60"/>
      <c r="DU42" s="60"/>
      <c r="DV42" s="60"/>
      <c r="DW42" s="60"/>
      <c r="DX42" s="60"/>
      <c r="DY42" s="60"/>
      <c r="DZ42" s="60"/>
      <c r="EA42" s="60"/>
      <c r="EB42" s="60"/>
      <c r="EC42" s="60"/>
      <c r="ED42" s="60"/>
      <c r="EE42" s="60"/>
      <c r="EF42" s="60"/>
      <c r="EG42" s="60"/>
      <c r="EH42" s="60"/>
      <c r="EI42" s="60"/>
      <c r="EJ42" s="60"/>
      <c r="EK42" s="60"/>
      <c r="EL42" s="60"/>
      <c r="EM42" s="60"/>
      <c r="EN42" s="60"/>
      <c r="EO42" s="60"/>
      <c r="EP42" s="60"/>
      <c r="EQ42" s="60"/>
      <c r="ER42" s="60"/>
      <c r="ES42" s="60"/>
      <c r="ET42" s="60"/>
      <c r="EU42" s="60"/>
      <c r="EV42" s="60"/>
      <c r="EW42" s="60"/>
      <c r="EX42" s="60"/>
      <c r="EY42" s="60"/>
      <c r="EZ42" s="60"/>
      <c r="FA42" s="60"/>
      <c r="FB42" s="60"/>
      <c r="FC42" s="60"/>
      <c r="FD42" s="60"/>
      <c r="FE42" s="60"/>
      <c r="FF42" s="60"/>
      <c r="FG42" s="60"/>
      <c r="FH42" s="60"/>
      <c r="FI42" s="60"/>
      <c r="FJ42" s="60"/>
      <c r="FK42" s="60"/>
      <c r="FL42" s="60"/>
      <c r="FM42" s="60"/>
      <c r="FN42" s="60"/>
      <c r="FO42" s="60"/>
      <c r="FP42" s="60"/>
      <c r="FQ42" s="60"/>
      <c r="FR42" s="60"/>
      <c r="FS42" s="60"/>
      <c r="FT42" s="60"/>
      <c r="FU42" s="60"/>
      <c r="FV42" s="60"/>
      <c r="FW42" s="60"/>
      <c r="FX42" s="60"/>
      <c r="FY42" s="60"/>
      <c r="FZ42" s="60"/>
      <c r="GA42" s="60"/>
      <c r="GB42" s="60"/>
      <c r="GC42" s="60"/>
      <c r="GD42" s="60"/>
      <c r="GE42" s="60"/>
      <c r="GF42" s="60"/>
      <c r="GG42" s="60"/>
      <c r="GH42" s="60"/>
      <c r="GI42" s="60"/>
      <c r="GJ42" s="60"/>
      <c r="GK42" s="60"/>
      <c r="GL42" s="60"/>
      <c r="GM42" s="60"/>
      <c r="GN42" s="60"/>
      <c r="GO42" s="60"/>
      <c r="GP42" s="60"/>
      <c r="GQ42" s="60"/>
      <c r="GR42" s="60"/>
      <c r="GS42" s="60"/>
      <c r="GT42" s="60"/>
      <c r="GU42" s="60"/>
      <c r="GV42" s="60"/>
      <c r="GW42" s="60"/>
      <c r="GX42" s="60"/>
      <c r="GY42" s="60"/>
      <c r="GZ42" s="60"/>
      <c r="HA42" s="60"/>
      <c r="HB42" s="60"/>
      <c r="HC42" s="60"/>
      <c r="HD42" s="60"/>
      <c r="HE42" s="60"/>
      <c r="HF42" s="60"/>
      <c r="HG42" s="60"/>
      <c r="HH42" s="60"/>
      <c r="HI42" s="60"/>
      <c r="HJ42" s="60"/>
      <c r="HK42" s="60"/>
      <c r="HL42" s="60"/>
      <c r="HM42" s="60"/>
      <c r="HN42" s="60"/>
      <c r="HO42" s="60"/>
      <c r="HP42" s="60"/>
      <c r="HQ42" s="60"/>
      <c r="HR42" s="60"/>
      <c r="HS42" s="60"/>
      <c r="HT42" s="60"/>
      <c r="HU42" s="60"/>
      <c r="HV42" s="60"/>
      <c r="HW42" s="60"/>
      <c r="HX42" s="60"/>
      <c r="HY42" s="60"/>
      <c r="HZ42" s="60"/>
      <c r="IA42" s="60"/>
      <c r="IB42" s="60"/>
      <c r="IC42" s="60"/>
      <c r="ID42" s="60"/>
      <c r="IE42" s="60"/>
      <c r="IF42" s="60"/>
      <c r="IG42" s="60"/>
      <c r="IH42" s="60"/>
      <c r="II42" s="60"/>
    </row>
    <row r="43" ht="20.1" customHeight="1" spans="1:243">
      <c r="A43" s="60"/>
      <c r="B43" s="60"/>
      <c r="C43" s="60"/>
      <c r="D43" s="60"/>
      <c r="E43" s="60"/>
      <c r="F43" s="5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  <c r="DD43" s="60"/>
      <c r="DE43" s="60"/>
      <c r="DF43" s="60"/>
      <c r="DG43" s="60"/>
      <c r="DH43" s="60"/>
      <c r="DI43" s="60"/>
      <c r="DJ43" s="60"/>
      <c r="DK43" s="60"/>
      <c r="DL43" s="60"/>
      <c r="DM43" s="60"/>
      <c r="DN43" s="60"/>
      <c r="DO43" s="60"/>
      <c r="DP43" s="60"/>
      <c r="DQ43" s="60"/>
      <c r="DR43" s="60"/>
      <c r="DS43" s="60"/>
      <c r="DT43" s="60"/>
      <c r="DU43" s="60"/>
      <c r="DV43" s="60"/>
      <c r="DW43" s="60"/>
      <c r="DX43" s="60"/>
      <c r="DY43" s="60"/>
      <c r="DZ43" s="60"/>
      <c r="EA43" s="60"/>
      <c r="EB43" s="60"/>
      <c r="EC43" s="60"/>
      <c r="ED43" s="60"/>
      <c r="EE43" s="60"/>
      <c r="EF43" s="60"/>
      <c r="EG43" s="60"/>
      <c r="EH43" s="60"/>
      <c r="EI43" s="60"/>
      <c r="EJ43" s="60"/>
      <c r="EK43" s="60"/>
      <c r="EL43" s="60"/>
      <c r="EM43" s="60"/>
      <c r="EN43" s="60"/>
      <c r="EO43" s="60"/>
      <c r="EP43" s="60"/>
      <c r="EQ43" s="60"/>
      <c r="ER43" s="60"/>
      <c r="ES43" s="60"/>
      <c r="ET43" s="60"/>
      <c r="EU43" s="60"/>
      <c r="EV43" s="60"/>
      <c r="EW43" s="60"/>
      <c r="EX43" s="60"/>
      <c r="EY43" s="60"/>
      <c r="EZ43" s="60"/>
      <c r="FA43" s="60"/>
      <c r="FB43" s="60"/>
      <c r="FC43" s="60"/>
      <c r="FD43" s="60"/>
      <c r="FE43" s="60"/>
      <c r="FF43" s="60"/>
      <c r="FG43" s="60"/>
      <c r="FH43" s="60"/>
      <c r="FI43" s="60"/>
      <c r="FJ43" s="60"/>
      <c r="FK43" s="60"/>
      <c r="FL43" s="60"/>
      <c r="FM43" s="60"/>
      <c r="FN43" s="60"/>
      <c r="FO43" s="60"/>
      <c r="FP43" s="60"/>
      <c r="FQ43" s="60"/>
      <c r="FR43" s="60"/>
      <c r="FS43" s="60"/>
      <c r="FT43" s="60"/>
      <c r="FU43" s="60"/>
      <c r="FV43" s="60"/>
      <c r="FW43" s="60"/>
      <c r="FX43" s="60"/>
      <c r="FY43" s="60"/>
      <c r="FZ43" s="60"/>
      <c r="GA43" s="60"/>
      <c r="GB43" s="60"/>
      <c r="GC43" s="60"/>
      <c r="GD43" s="60"/>
      <c r="GE43" s="60"/>
      <c r="GF43" s="60"/>
      <c r="GG43" s="60"/>
      <c r="GH43" s="60"/>
      <c r="GI43" s="60"/>
      <c r="GJ43" s="60"/>
      <c r="GK43" s="60"/>
      <c r="GL43" s="60"/>
      <c r="GM43" s="60"/>
      <c r="GN43" s="60"/>
      <c r="GO43" s="60"/>
      <c r="GP43" s="60"/>
      <c r="GQ43" s="60"/>
      <c r="GR43" s="60"/>
      <c r="GS43" s="60"/>
      <c r="GT43" s="60"/>
      <c r="GU43" s="60"/>
      <c r="GV43" s="60"/>
      <c r="GW43" s="60"/>
      <c r="GX43" s="60"/>
      <c r="GY43" s="60"/>
      <c r="GZ43" s="60"/>
      <c r="HA43" s="60"/>
      <c r="HB43" s="60"/>
      <c r="HC43" s="60"/>
      <c r="HD43" s="60"/>
      <c r="HE43" s="60"/>
      <c r="HF43" s="60"/>
      <c r="HG43" s="60"/>
      <c r="HH43" s="60"/>
      <c r="HI43" s="60"/>
      <c r="HJ43" s="60"/>
      <c r="HK43" s="60"/>
      <c r="HL43" s="60"/>
      <c r="HM43" s="60"/>
      <c r="HN43" s="60"/>
      <c r="HO43" s="60"/>
      <c r="HP43" s="60"/>
      <c r="HQ43" s="60"/>
      <c r="HR43" s="60"/>
      <c r="HS43" s="60"/>
      <c r="HT43" s="60"/>
      <c r="HU43" s="60"/>
      <c r="HV43" s="60"/>
      <c r="HW43" s="60"/>
      <c r="HX43" s="60"/>
      <c r="HY43" s="60"/>
      <c r="HZ43" s="60"/>
      <c r="IA43" s="60"/>
      <c r="IB43" s="60"/>
      <c r="IC43" s="60"/>
      <c r="ID43" s="60"/>
      <c r="IE43" s="60"/>
      <c r="IF43" s="60"/>
      <c r="IG43" s="60"/>
      <c r="IH43" s="60"/>
      <c r="II43" s="60"/>
    </row>
    <row r="44" ht="20.1" customHeight="1" spans="1:243">
      <c r="A44" s="60"/>
      <c r="B44" s="60"/>
      <c r="C44" s="60"/>
      <c r="D44" s="60"/>
      <c r="E44" s="60"/>
      <c r="F44" s="5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60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60"/>
      <c r="DY44" s="60"/>
      <c r="DZ44" s="60"/>
      <c r="EA44" s="60"/>
      <c r="EB44" s="60"/>
      <c r="EC44" s="60"/>
      <c r="ED44" s="60"/>
      <c r="EE44" s="60"/>
      <c r="EF44" s="60"/>
      <c r="EG44" s="60"/>
      <c r="EH44" s="60"/>
      <c r="EI44" s="60"/>
      <c r="EJ44" s="60"/>
      <c r="EK44" s="60"/>
      <c r="EL44" s="60"/>
      <c r="EM44" s="60"/>
      <c r="EN44" s="60"/>
      <c r="EO44" s="60"/>
      <c r="EP44" s="60"/>
      <c r="EQ44" s="60"/>
      <c r="ER44" s="60"/>
      <c r="ES44" s="60"/>
      <c r="ET44" s="60"/>
      <c r="EU44" s="60"/>
      <c r="EV44" s="60"/>
      <c r="EW44" s="60"/>
      <c r="EX44" s="60"/>
      <c r="EY44" s="60"/>
      <c r="EZ44" s="60"/>
      <c r="FA44" s="60"/>
      <c r="FB44" s="60"/>
      <c r="FC44" s="60"/>
      <c r="FD44" s="60"/>
      <c r="FE44" s="60"/>
      <c r="FF44" s="60"/>
      <c r="FG44" s="60"/>
      <c r="FH44" s="60"/>
      <c r="FI44" s="60"/>
      <c r="FJ44" s="60"/>
      <c r="FK44" s="60"/>
      <c r="FL44" s="60"/>
      <c r="FM44" s="60"/>
      <c r="FN44" s="60"/>
      <c r="FO44" s="60"/>
      <c r="FP44" s="60"/>
      <c r="FQ44" s="60"/>
      <c r="FR44" s="60"/>
      <c r="FS44" s="60"/>
      <c r="FT44" s="60"/>
      <c r="FU44" s="60"/>
      <c r="FV44" s="60"/>
      <c r="FW44" s="60"/>
      <c r="FX44" s="60"/>
      <c r="FY44" s="60"/>
      <c r="FZ44" s="60"/>
      <c r="GA44" s="60"/>
      <c r="GB44" s="60"/>
      <c r="GC44" s="60"/>
      <c r="GD44" s="60"/>
      <c r="GE44" s="60"/>
      <c r="GF44" s="60"/>
      <c r="GG44" s="60"/>
      <c r="GH44" s="60"/>
      <c r="GI44" s="60"/>
      <c r="GJ44" s="60"/>
      <c r="GK44" s="60"/>
      <c r="GL44" s="60"/>
      <c r="GM44" s="60"/>
      <c r="GN44" s="60"/>
      <c r="GO44" s="60"/>
      <c r="GP44" s="60"/>
      <c r="GQ44" s="60"/>
      <c r="GR44" s="60"/>
      <c r="GS44" s="60"/>
      <c r="GT44" s="60"/>
      <c r="GU44" s="60"/>
      <c r="GV44" s="60"/>
      <c r="GW44" s="60"/>
      <c r="GX44" s="60"/>
      <c r="GY44" s="60"/>
      <c r="GZ44" s="60"/>
      <c r="HA44" s="60"/>
      <c r="HB44" s="60"/>
      <c r="HC44" s="60"/>
      <c r="HD44" s="60"/>
      <c r="HE44" s="60"/>
      <c r="HF44" s="60"/>
      <c r="HG44" s="60"/>
      <c r="HH44" s="60"/>
      <c r="HI44" s="60"/>
      <c r="HJ44" s="60"/>
      <c r="HK44" s="60"/>
      <c r="HL44" s="60"/>
      <c r="HM44" s="60"/>
      <c r="HN44" s="60"/>
      <c r="HO44" s="60"/>
      <c r="HP44" s="60"/>
      <c r="HQ44" s="60"/>
      <c r="HR44" s="60"/>
      <c r="HS44" s="60"/>
      <c r="HT44" s="60"/>
      <c r="HU44" s="60"/>
      <c r="HV44" s="60"/>
      <c r="HW44" s="60"/>
      <c r="HX44" s="60"/>
      <c r="HY44" s="60"/>
      <c r="HZ44" s="60"/>
      <c r="IA44" s="60"/>
      <c r="IB44" s="60"/>
      <c r="IC44" s="60"/>
      <c r="ID44" s="60"/>
      <c r="IE44" s="60"/>
      <c r="IF44" s="60"/>
      <c r="IG44" s="60"/>
      <c r="IH44" s="60"/>
      <c r="II44" s="60"/>
    </row>
    <row r="45" ht="20.1" customHeight="1" spans="1:243">
      <c r="A45" s="60"/>
      <c r="B45" s="60"/>
      <c r="C45" s="60"/>
      <c r="D45" s="60"/>
      <c r="E45" s="60"/>
      <c r="F45" s="5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  <c r="DD45" s="60"/>
      <c r="DE45" s="60"/>
      <c r="DF45" s="60"/>
      <c r="DG45" s="60"/>
      <c r="DH45" s="60"/>
      <c r="DI45" s="60"/>
      <c r="DJ45" s="60"/>
      <c r="DK45" s="60"/>
      <c r="DL45" s="60"/>
      <c r="DM45" s="60"/>
      <c r="DN45" s="60"/>
      <c r="DO45" s="60"/>
      <c r="DP45" s="60"/>
      <c r="DQ45" s="60"/>
      <c r="DR45" s="60"/>
      <c r="DS45" s="60"/>
      <c r="DT45" s="60"/>
      <c r="DU45" s="60"/>
      <c r="DV45" s="60"/>
      <c r="DW45" s="60"/>
      <c r="DX45" s="60"/>
      <c r="DY45" s="60"/>
      <c r="DZ45" s="60"/>
      <c r="EA45" s="60"/>
      <c r="EB45" s="60"/>
      <c r="EC45" s="60"/>
      <c r="ED45" s="60"/>
      <c r="EE45" s="60"/>
      <c r="EF45" s="60"/>
      <c r="EG45" s="60"/>
      <c r="EH45" s="60"/>
      <c r="EI45" s="60"/>
      <c r="EJ45" s="60"/>
      <c r="EK45" s="60"/>
      <c r="EL45" s="60"/>
      <c r="EM45" s="60"/>
      <c r="EN45" s="60"/>
      <c r="EO45" s="60"/>
      <c r="EP45" s="60"/>
      <c r="EQ45" s="60"/>
      <c r="ER45" s="60"/>
      <c r="ES45" s="60"/>
      <c r="ET45" s="60"/>
      <c r="EU45" s="60"/>
      <c r="EV45" s="60"/>
      <c r="EW45" s="60"/>
      <c r="EX45" s="60"/>
      <c r="EY45" s="60"/>
      <c r="EZ45" s="60"/>
      <c r="FA45" s="60"/>
      <c r="FB45" s="60"/>
      <c r="FC45" s="60"/>
      <c r="FD45" s="60"/>
      <c r="FE45" s="60"/>
      <c r="FF45" s="60"/>
      <c r="FG45" s="60"/>
      <c r="FH45" s="60"/>
      <c r="FI45" s="60"/>
      <c r="FJ45" s="60"/>
      <c r="FK45" s="60"/>
      <c r="FL45" s="60"/>
      <c r="FM45" s="60"/>
      <c r="FN45" s="60"/>
      <c r="FO45" s="60"/>
      <c r="FP45" s="60"/>
      <c r="FQ45" s="60"/>
      <c r="FR45" s="60"/>
      <c r="FS45" s="60"/>
      <c r="FT45" s="60"/>
      <c r="FU45" s="60"/>
      <c r="FV45" s="60"/>
      <c r="FW45" s="60"/>
      <c r="FX45" s="60"/>
      <c r="FY45" s="60"/>
      <c r="FZ45" s="60"/>
      <c r="GA45" s="60"/>
      <c r="GB45" s="60"/>
      <c r="GC45" s="60"/>
      <c r="GD45" s="60"/>
      <c r="GE45" s="60"/>
      <c r="GF45" s="60"/>
      <c r="GG45" s="60"/>
      <c r="GH45" s="60"/>
      <c r="GI45" s="60"/>
      <c r="GJ45" s="60"/>
      <c r="GK45" s="60"/>
      <c r="GL45" s="60"/>
      <c r="GM45" s="60"/>
      <c r="GN45" s="60"/>
      <c r="GO45" s="60"/>
      <c r="GP45" s="60"/>
      <c r="GQ45" s="60"/>
      <c r="GR45" s="60"/>
      <c r="GS45" s="60"/>
      <c r="GT45" s="60"/>
      <c r="GU45" s="60"/>
      <c r="GV45" s="60"/>
      <c r="GW45" s="60"/>
      <c r="GX45" s="60"/>
      <c r="GY45" s="60"/>
      <c r="GZ45" s="60"/>
      <c r="HA45" s="60"/>
      <c r="HB45" s="60"/>
      <c r="HC45" s="60"/>
      <c r="HD45" s="60"/>
      <c r="HE45" s="60"/>
      <c r="HF45" s="60"/>
      <c r="HG45" s="60"/>
      <c r="HH45" s="60"/>
      <c r="HI45" s="60"/>
      <c r="HJ45" s="60"/>
      <c r="HK45" s="60"/>
      <c r="HL45" s="60"/>
      <c r="HM45" s="60"/>
      <c r="HN45" s="60"/>
      <c r="HO45" s="60"/>
      <c r="HP45" s="60"/>
      <c r="HQ45" s="60"/>
      <c r="HR45" s="60"/>
      <c r="HS45" s="60"/>
      <c r="HT45" s="60"/>
      <c r="HU45" s="60"/>
      <c r="HV45" s="60"/>
      <c r="HW45" s="60"/>
      <c r="HX45" s="60"/>
      <c r="HY45" s="60"/>
      <c r="HZ45" s="60"/>
      <c r="IA45" s="60"/>
      <c r="IB45" s="60"/>
      <c r="IC45" s="60"/>
      <c r="ID45" s="60"/>
      <c r="IE45" s="60"/>
      <c r="IF45" s="60"/>
      <c r="IG45" s="60"/>
      <c r="IH45" s="60"/>
      <c r="II45" s="60"/>
    </row>
    <row r="46" ht="20.1" customHeight="1" spans="1:243">
      <c r="A46" s="60"/>
      <c r="B46" s="60"/>
      <c r="C46" s="60"/>
      <c r="D46" s="60"/>
      <c r="E46" s="60"/>
      <c r="F46" s="5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</row>
    <row r="47" ht="20.1" customHeight="1" spans="1:243">
      <c r="A47" s="60"/>
      <c r="B47" s="60"/>
      <c r="C47" s="60"/>
      <c r="D47" s="60"/>
      <c r="E47" s="60"/>
      <c r="F47" s="5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杨雪</cp:lastModifiedBy>
  <dcterms:created xsi:type="dcterms:W3CDTF">2021-04-19T03:45:00Z</dcterms:created>
  <dcterms:modified xsi:type="dcterms:W3CDTF">2022-01-20T07:50:13Z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EA7C7EFCDB5948F2ABAE8C5A8F4CC24E</vt:lpwstr>
  </property>
</Properties>
</file>