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840" windowHeight="12060" tabRatio="763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项目支出绩效" sheetId="16" r:id="rId14"/>
  </sheets>
  <definedNames>
    <definedName name="________xlnm.Print_Area">#N/A</definedName>
    <definedName name="_______xlnm.Print_Area">#N/A</definedName>
    <definedName name="_______xlnm.Print_Titles">#N/A</definedName>
    <definedName name="______xlnm.Print_Area">#N/A</definedName>
    <definedName name="______xlnm.Print_Titles">#N/A</definedName>
    <definedName name="_____xlnm.Print_Area">#N/A</definedName>
    <definedName name="_____xlnm.Print_Titles">#N/A</definedName>
    <definedName name="____xlnm.Print_Area">#N/A</definedName>
    <definedName name="____xlnm.Print_Titles">#N/A</definedName>
    <definedName name="___xlnm.Print_Area">#N/A</definedName>
    <definedName name="___xlnm.Print_Titles">#N/A</definedName>
    <definedName name="__xlnm.Print_Area">#N/A</definedName>
    <definedName name="__xlnm.Print_Titles">#N/A</definedName>
    <definedName name="a">#N/A</definedName>
    <definedName name="b">#N/A</definedName>
    <definedName name="d">#N/A</definedName>
    <definedName name="DETAILRANGE" localSheetId="1">'1'!$A$42:$D$42</definedName>
    <definedName name="DETAILRANGE" localSheetId="2">'1-1'!$A$7:$T$7</definedName>
    <definedName name="DETAILRANGE" localSheetId="3">'1-2'!$A$7:$J$7</definedName>
    <definedName name="DETAILRANGE" localSheetId="4">'2'!$A$40:$H$40</definedName>
    <definedName name="DETAILRANGE" localSheetId="5">'2-1'!$A$7:$AI$7</definedName>
    <definedName name="DETAILRANGE" localSheetId="6">'3'!$A$7:$DH$7</definedName>
    <definedName name="DETAILRANGE" localSheetId="7">'3-1'!$A$7:$G$7</definedName>
    <definedName name="DETAILRANGE" localSheetId="8">'3-2'!$A$6:$F$6</definedName>
    <definedName name="DETAILRANGE" localSheetId="9">'3-3'!$A$7:$H$7</definedName>
    <definedName name="DETAILRANGE" localSheetId="10">'4'!$A$7:$H$7</definedName>
    <definedName name="DETAILRANGE" localSheetId="11">'4-1'!$A$7:$H$7</definedName>
    <definedName name="DETAILRANGE" localSheetId="12">'5'!$A$7:$H$7</definedName>
    <definedName name="DETAILRANGE" localSheetId="0">封面!$A$9</definedName>
    <definedName name="e">#N/A</definedName>
    <definedName name="f">#N/A</definedName>
    <definedName name="g">#N/A</definedName>
    <definedName name="h">#N/A</definedName>
    <definedName name="HEADERRANGE" localSheetId="1">'1'!$A$1:$D$41</definedName>
    <definedName name="HEADERRANGE" localSheetId="2">'1-1'!$A$1:$T$6</definedName>
    <definedName name="HEADERRANGE" localSheetId="3">'1-2'!$A$1:$J$6</definedName>
    <definedName name="HEADERRANGE" localSheetId="4">'2'!$A$1:$H$39</definedName>
    <definedName name="HEADERRANGE" localSheetId="5">'2-1'!$A$1:$AI$6</definedName>
    <definedName name="HEADERRANGE" localSheetId="6">'3'!$A$1:$DH$6</definedName>
    <definedName name="HEADERRANGE" localSheetId="7">'3-1'!$A$1:$G$6</definedName>
    <definedName name="HEADERRANGE" localSheetId="8">'3-2'!$A$1:$F$5</definedName>
    <definedName name="HEADERRANGE" localSheetId="9">'3-3'!$A$1:$H$6</definedName>
    <definedName name="HEADERRANGE" localSheetId="10">'4'!$A$1:$H$6</definedName>
    <definedName name="HEADERRANGE" localSheetId="11">'4-1'!$A$1:$H$6</definedName>
    <definedName name="HEADERRANGE" localSheetId="12">'5'!$A$1:$H$6</definedName>
    <definedName name="HEADERRANGE" localSheetId="0">封面!$A$1:$A$8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Area" localSheetId="1">'1'!$A$1:$D$41</definedName>
    <definedName name="_xlnm.Print_Area" localSheetId="2">'1-1'!$A$1:$T$7</definedName>
    <definedName name="_xlnm.Print_Area" localSheetId="3">'1-2'!$A$1:$J$7</definedName>
    <definedName name="_xlnm.Print_Area" localSheetId="4">'2'!$A$1:$H$39</definedName>
    <definedName name="_xlnm.Print_Area" localSheetId="5">'2-1'!$A$1:$AI$7</definedName>
    <definedName name="_xlnm.Print_Area" localSheetId="6">'3'!$A$1:$DH$7</definedName>
    <definedName name="_xlnm.Print_Area" localSheetId="7">'3-1'!$A$1:$G$7</definedName>
    <definedName name="_xlnm.Print_Area" localSheetId="8">'3-2'!$A$1:$F$6</definedName>
    <definedName name="_xlnm.Print_Area" localSheetId="9">'3-3'!$A$1:$H$7</definedName>
    <definedName name="_xlnm.Print_Area" localSheetId="10">'4'!$A$1:$H$7</definedName>
    <definedName name="_xlnm.Print_Area" localSheetId="11">'4-1'!$A$1:$H$7</definedName>
    <definedName name="_xlnm.Print_Area" localSheetId="12">'5'!$A$1:$H$7</definedName>
    <definedName name="_xlnm.Print_Area" localSheetId="0">封面!$A$1:$A$9</definedName>
    <definedName name="_xlnm.Print_Area">#N/A</definedName>
    <definedName name="_xlnm.Print_Titles" localSheetId="4">'2'!$1:$39</definedName>
    <definedName name="_xlnm.Print_Titles">#N/A</definedName>
    <definedName name="s">#N/A</definedName>
  </definedNames>
  <calcPr calcId="125725"/>
</workbook>
</file>

<file path=xl/calcChain.xml><?xml version="1.0" encoding="utf-8"?>
<calcChain xmlns="http://schemas.openxmlformats.org/spreadsheetml/2006/main">
  <c r="E7" i="12"/>
  <c r="C7"/>
  <c r="F7" i="11"/>
  <c r="E9" i="10"/>
  <c r="E8"/>
  <c r="E7"/>
  <c r="C7"/>
  <c r="F27" i="8"/>
  <c r="E27"/>
  <c r="G19"/>
  <c r="F9"/>
  <c r="E9"/>
  <c r="G8"/>
  <c r="F8"/>
  <c r="E8"/>
  <c r="F21" i="7"/>
  <c r="F20"/>
  <c r="F19"/>
  <c r="F18"/>
  <c r="F17"/>
  <c r="F16"/>
  <c r="F15"/>
  <c r="F14"/>
  <c r="F13"/>
  <c r="F12"/>
  <c r="F11"/>
  <c r="AV10"/>
  <c r="T10"/>
  <c r="F10"/>
  <c r="E10"/>
  <c r="F9"/>
  <c r="F8"/>
  <c r="E7"/>
  <c r="G21" i="6"/>
  <c r="G20"/>
  <c r="G19"/>
  <c r="G18"/>
  <c r="G17"/>
  <c r="G16"/>
  <c r="G15"/>
  <c r="G14"/>
  <c r="G13"/>
  <c r="H12"/>
  <c r="G12"/>
  <c r="G11"/>
  <c r="G10"/>
  <c r="G9"/>
  <c r="H8"/>
  <c r="G8"/>
  <c r="AG7"/>
  <c r="AD7"/>
  <c r="AA7"/>
  <c r="Z7"/>
  <c r="W7"/>
  <c r="T7"/>
  <c r="Q7"/>
  <c r="P7"/>
  <c r="M7"/>
  <c r="J7"/>
  <c r="H7"/>
  <c r="G7"/>
  <c r="F7"/>
  <c r="E7"/>
  <c r="H39" i="5"/>
  <c r="G39"/>
  <c r="F39"/>
  <c r="E39"/>
  <c r="D39"/>
  <c r="B39"/>
  <c r="D37"/>
  <c r="D36"/>
  <c r="D35"/>
  <c r="D34"/>
  <c r="D33"/>
  <c r="D32"/>
  <c r="D31"/>
  <c r="D30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H6"/>
  <c r="G6"/>
  <c r="F6"/>
  <c r="E6"/>
  <c r="D6"/>
  <c r="H7" i="4"/>
  <c r="G7"/>
  <c r="F7"/>
  <c r="F15" i="3"/>
  <c r="F14"/>
  <c r="F13"/>
  <c r="F12"/>
  <c r="F11"/>
  <c r="H9"/>
  <c r="F9"/>
  <c r="H8"/>
  <c r="F8"/>
  <c r="D41" i="2"/>
  <c r="B41"/>
  <c r="D36"/>
  <c r="B36"/>
</calcChain>
</file>

<file path=xl/sharedStrings.xml><?xml version="1.0" encoding="utf-8"?>
<sst xmlns="http://schemas.openxmlformats.org/spreadsheetml/2006/main" count="934" uniqueCount="513">
  <si>
    <t>黑水县档案馆</t>
  </si>
  <si>
    <t>2022年部门预算</t>
  </si>
  <si>
    <t>报送日期：    2022 年  1 月 19 日</t>
  </si>
  <si>
    <t>表1</t>
  </si>
  <si>
    <t>部门收支总表</t>
  </si>
  <si>
    <t>单位名称：黑水县档案馆</t>
  </si>
  <si>
    <t>单位：元</t>
  </si>
  <si>
    <t>收          入</t>
  </si>
  <si>
    <t>支             出</t>
  </si>
  <si>
    <t>项              目</t>
  </si>
  <si>
    <t>2022年预算数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</si>
  <si>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</si>
  <si>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</si>
  <si>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</si>
  <si>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</si>
  <si>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</si>
  <si>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</si>
  <si>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</si>
  <si>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</si>
  <si>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</si>
  <si>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</si>
  <si>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</si>
  <si>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</si>
  <si>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</si>
  <si>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</si>
  <si>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</si>
  <si>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</si>
  <si>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</si>
  <si>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</si>
  <si>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</si>
  <si>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</si>
  <si>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十五、资源勘探信息等支出</t>
  </si>
  <si>
    <t>十六、商业服务业等支出</t>
  </si>
  <si>
    <t>十七、金融支出</t>
  </si>
  <si>
    <t>十八、援助其他地区支出</t>
  </si>
  <si>
    <t>十九、国土海洋气象等支出</t>
  </si>
  <si>
    <t>二十、住房保障支出</t>
  </si>
  <si>
    <t>二十一、粮油物资储备支出</t>
  </si>
  <si>
    <t>二十二、国有资本经营预算支出</t>
  </si>
  <si>
    <t xml:space="preserve">二十三、灾害防治及应急管理支出
</t>
  </si>
  <si>
    <t>二十四、预备费</t>
  </si>
  <si>
    <t>二十五、其他支出</t>
  </si>
  <si>
    <t>二十六、转移性支出</t>
  </si>
  <si>
    <t>二十七、债务还本支出</t>
  </si>
  <si>
    <t>二十八、债务利息支出</t>
  </si>
  <si>
    <t>二十九、债务发行费用支出</t>
  </si>
  <si>
    <t>三十、抗疫特别国债安排的支出</t>
  </si>
  <si>
    <t>本  年  收  入  合  计</t>
  </si>
  <si>
    <t>本  年  支  出  合  计</t>
  </si>
  <si>
    <t>七、用事业基金弥补收支差额</t>
  </si>
  <si>
    <t xml:space="preserve">三十一、事业单位结余分配 </t>
  </si>
  <si>
    <t>八、上年结转</t>
  </si>
  <si>
    <t>上年结转小计</t>
  </si>
  <si>
    <t xml:space="preserve">    其中：转入事业基金</t>
  </si>
  <si>
    <t xml:space="preserve"> </t>
  </si>
  <si>
    <t>三十二、结转下年</t>
  </si>
  <si>
    <t>收      入      总      计</t>
  </si>
  <si>
    <t>支      出      总      计</t>
  </si>
  <si>
    <t>表1-1</t>
  </si>
  <si>
    <t>部门收入总表</t>
  </si>
  <si>
    <t>单位名称</t>
  </si>
  <si>
    <t>项    目</t>
  </si>
  <si>
    <t>合计</t>
  </si>
  <si>
    <t>上年结转</t>
  </si>
  <si>
    <t>一般公共预算拨款收入</t>
  </si>
  <si>
    <t>事业收入</t>
  </si>
  <si>
    <t>事业单位经营收入</t>
  </si>
  <si>
    <t>转移性收入</t>
  </si>
  <si>
    <t>其他收入</t>
  </si>
  <si>
    <t>用事业基金弥补收支差额</t>
  </si>
  <si>
    <t>科目编码</t>
  </si>
  <si>
    <t>单位代码</t>
  </si>
  <si>
    <t>单位名称  （科目）</t>
  </si>
  <si>
    <t>政府性基金预算拨款收入</t>
  </si>
  <si>
    <t>国有资本经营预算拨款收入</t>
  </si>
  <si>
    <t>金额</t>
  </si>
  <si>
    <t>其中：教育收费</t>
  </si>
  <si>
    <t>小计</t>
  </si>
  <si>
    <t>上级补助收入</t>
  </si>
  <si>
    <t>附属单位上缴收入</t>
  </si>
  <si>
    <t>从其他部门取得的收入</t>
  </si>
  <si>
    <t>从不同级政府取得的收入</t>
  </si>
  <si>
    <t>类</t>
  </si>
  <si>
    <t>款</t>
  </si>
  <si>
    <t>项</t>
  </si>
  <si>
    <t>部门编码</t>
  </si>
  <si>
    <t>功能科目名称</t>
  </si>
  <si>
    <t>总计</t>
  </si>
  <si>
    <t>一般公共预算小计</t>
  </si>
  <si>
    <t>政府性基金</t>
  </si>
  <si>
    <t>0</t>
  </si>
  <si>
    <t>01</t>
  </si>
  <si>
    <t>行政运行</t>
  </si>
  <si>
    <t>05</t>
  </si>
  <si>
    <t xml:space="preserve">  机关事业单位基本养老保险缴费支出</t>
  </si>
  <si>
    <t>208</t>
  </si>
  <si>
    <t>06</t>
  </si>
  <si>
    <t xml:space="preserve">  机关事业单位职业年金缴费支出</t>
  </si>
  <si>
    <t>210</t>
  </si>
  <si>
    <t>11</t>
  </si>
  <si>
    <t xml:space="preserve">  行政单位医疗</t>
  </si>
  <si>
    <t>03</t>
  </si>
  <si>
    <t xml:space="preserve">  公务员医疗补助</t>
  </si>
  <si>
    <t>221</t>
  </si>
  <si>
    <t>02</t>
  </si>
  <si>
    <t xml:space="preserve">  住房公积金</t>
  </si>
  <si>
    <t>表1-2</t>
  </si>
  <si>
    <t>部门支出总表</t>
  </si>
  <si>
    <t>:黑水县档案馆</t>
  </si>
  <si>
    <t>基本支出</t>
  </si>
  <si>
    <t>项目支出</t>
  </si>
  <si>
    <t>上缴上级支出</t>
  </si>
  <si>
    <t>对附属单位补助支出</t>
  </si>
  <si>
    <t>单位名称（科目）</t>
  </si>
  <si>
    <t>200000</t>
  </si>
  <si>
    <t>表2</t>
  </si>
  <si>
    <t>财政拨款收支总表</t>
  </si>
  <si>
    <t>一般公共预算</t>
  </si>
  <si>
    <t>政府性基金预算</t>
  </si>
  <si>
    <t>国有资本经营预算</t>
  </si>
  <si>
    <t>上年财政拨款资金结转</t>
  </si>
  <si>
    <t>一、本年收入</t>
  </si>
  <si>
    <t>一、本年支出</t>
  </si>
  <si>
    <t xml:space="preserve">   一般公共预算拨款收入</t>
  </si>
  <si>
    <t xml:space="preserve">   一般公共服务支出</t>
  </si>
  <si>
    <t xml:space="preserve">   政府性基金预算拨款收入</t>
  </si>
  <si>
    <t xml:space="preserve">   外交支出</t>
  </si>
  <si>
    <t xml:space="preserve">   国有资本经营预算拨款收入</t>
  </si>
  <si>
    <t xml:space="preserve">   国防支出</t>
  </si>
  <si>
    <t>二、上年结转</t>
  </si>
  <si>
    <t xml:space="preserve">   公共安全支出</t>
  </si>
  <si>
    <t xml:space="preserve">   教育支出</t>
  </si>
  <si>
    <t xml:space="preserve">   科学技术支出</t>
  </si>
  <si>
    <t xml:space="preserve">   文化旅游体育与传媒支出</t>
  </si>
  <si>
    <t xml:space="preserve">   上年财政拨款资金结转</t>
  </si>
  <si>
    <t xml:space="preserve">   社会保障和就业支出</t>
  </si>
  <si>
    <t xml:space="preserve">   社会保险基金支出</t>
  </si>
  <si>
    <t xml:space="preserve">   卫生健康支出</t>
  </si>
  <si>
    <t xml:space="preserve">   节能环保支出</t>
  </si>
  <si>
    <t xml:space="preserve">   城乡社区支出</t>
  </si>
  <si>
    <t xml:space="preserve">   农林水支出</t>
  </si>
  <si>
    <t xml:space="preserve">   交通运输支出</t>
  </si>
  <si>
    <t xml:space="preserve">   资源勘探信息等支出</t>
  </si>
  <si>
    <t xml:space="preserve">   商业服务业等支出</t>
  </si>
  <si>
    <t xml:space="preserve">   金融支出</t>
  </si>
  <si>
    <t xml:space="preserve">   援助其他地区支出</t>
  </si>
  <si>
    <t xml:space="preserve">   国土海洋气象等支出</t>
  </si>
  <si>
    <t xml:space="preserve">   住房保障支出</t>
  </si>
  <si>
    <t xml:space="preserve">   粮油物资储备支出</t>
  </si>
  <si>
    <t xml:space="preserve">   国有资本经营预算支出</t>
  </si>
  <si>
    <t xml:space="preserve">   灾害防治及应急管理支出</t>
  </si>
  <si>
    <t xml:space="preserve">   预备费</t>
  </si>
  <si>
    <t xml:space="preserve">   其他支出</t>
  </si>
  <si>
    <t xml:space="preserve">   转移性支出</t>
  </si>
  <si>
    <t xml:space="preserve">   债务还本支出</t>
  </si>
  <si>
    <t xml:space="preserve">   债务利息支出</t>
  </si>
  <si>
    <t xml:space="preserve">   债务发行费用支出</t>
  </si>
  <si>
    <t>抗疫特别国债安排的支出</t>
  </si>
  <si>
    <t>二、结转下年</t>
  </si>
  <si>
    <t>表2-1</t>
  </si>
  <si>
    <t>财政拨款支出预算表（政府经济分类科目）</t>
  </si>
  <si>
    <t>：黑水县档案馆</t>
  </si>
  <si>
    <t>当年财政拨款安排</t>
  </si>
  <si>
    <t>提前通知专项转移支付</t>
  </si>
  <si>
    <t>上年结转安排</t>
  </si>
  <si>
    <t>一般公共预算拨款</t>
  </si>
  <si>
    <t>政府性基金安排</t>
  </si>
  <si>
    <t>国有资本经营预算安排</t>
  </si>
  <si>
    <t>经济科目类编码</t>
  </si>
  <si>
    <t>经济科目款编码</t>
  </si>
  <si>
    <t>经济科目款名称</t>
  </si>
  <si>
    <t>金额(政府性基金)</t>
  </si>
  <si>
    <t>金额(政府性基金)项目</t>
  </si>
  <si>
    <t>金额(一般公共预算结转)</t>
  </si>
  <si>
    <t>金额(一般公共预算结转)项目</t>
  </si>
  <si>
    <t>金额(政府性基金结转)</t>
  </si>
  <si>
    <t>金额(政府性基金结转)项目</t>
  </si>
  <si>
    <t>501</t>
  </si>
  <si>
    <t xml:space="preserve">  机关工资福利支出（政府预算）</t>
  </si>
  <si>
    <t xml:space="preserve">  501</t>
  </si>
  <si>
    <t>123</t>
  </si>
  <si>
    <t xml:space="preserve">    工资奖金津补贴</t>
  </si>
  <si>
    <t xml:space="preserve">    社会保障缴费</t>
  </si>
  <si>
    <t xml:space="preserve">    住房公积金</t>
  </si>
  <si>
    <t>502</t>
  </si>
  <si>
    <t xml:space="preserve">  机关商品和服务支出（政府预算）</t>
  </si>
  <si>
    <t xml:space="preserve">  502</t>
  </si>
  <si>
    <t xml:space="preserve">    办公经费</t>
  </si>
  <si>
    <t xml:space="preserve">    水费</t>
  </si>
  <si>
    <t xml:space="preserve">    电费</t>
  </si>
  <si>
    <t xml:space="preserve">    邮电费</t>
  </si>
  <si>
    <t xml:space="preserve">    差旅费</t>
  </si>
  <si>
    <t xml:space="preserve">    培训费</t>
  </si>
  <si>
    <t>08</t>
  </si>
  <si>
    <t xml:space="preserve">    公务用车运行维护费</t>
  </si>
  <si>
    <t>509</t>
  </si>
  <si>
    <t xml:space="preserve">  对个人和家庭的补助（政府预算）</t>
  </si>
  <si>
    <t xml:space="preserve">  509</t>
  </si>
  <si>
    <t xml:space="preserve">    社会福利和救助</t>
  </si>
  <si>
    <t xml:space="preserve">  机关资本性支出（二）</t>
  </si>
  <si>
    <t xml:space="preserve">   公务用车购置</t>
  </si>
  <si>
    <t>表3</t>
  </si>
  <si>
    <t>一般公共预算支出表</t>
  </si>
  <si>
    <t>工资福利支出</t>
  </si>
  <si>
    <t>商品和服务支出</t>
  </si>
  <si>
    <t>对个人和家庭的补助</t>
  </si>
  <si>
    <t>债务利息支出</t>
  </si>
  <si>
    <t>基本建设支出</t>
  </si>
  <si>
    <t>其他资本性支出</t>
  </si>
  <si>
    <t>对企业的补助（基本建设）</t>
  </si>
  <si>
    <t>对企业补助</t>
  </si>
  <si>
    <t>对社会保险基金补助</t>
  </si>
  <si>
    <t>其他支出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</si>
  <si>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</si>
  <si>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</si>
  <si>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</si>
  <si>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</si>
  <si>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</si>
  <si>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</si>
  <si>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</si>
  <si>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城镇职工医疗保险</t>
  </si>
  <si>
    <t>公务员医疗不补助</t>
  </si>
  <si>
    <t>其他社会保障缴费</t>
  </si>
  <si>
    <t>住房公积金</t>
  </si>
  <si>
    <t>医疗费</t>
  </si>
  <si>
    <t>其他工资福利支出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</si>
  <si>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</si>
  <si>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</si>
  <si>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</si>
  <si>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</si>
  <si>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</si>
  <si>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</si>
  <si>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</si>
  <si>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</si>
  <si>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</si>
  <si>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</si>
  <si>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</si>
  <si>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</si>
  <si>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</si>
  <si>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</si>
  <si>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</si>
  <si>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</si>
  <si>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</si>
  <si>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</si>
  <si>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</si>
  <si>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</si>
  <si>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</si>
  <si>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</si>
  <si>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</si>
  <si>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</si>
  <si>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</si>
  <si>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</si>
  <si>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</si>
  <si>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</si>
  <si>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</si>
  <si>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退职(役费</t>
  </si>
  <si>
    <t>抚恤金</t>
  </si>
  <si>
    <t>生活补助</t>
  </si>
  <si>
    <t>救济费</t>
  </si>
  <si>
    <t>助学金</t>
  </si>
  <si>
    <t>奖励金</t>
  </si>
  <si>
    <t>个人农业生产补贴</t>
  </si>
  <si>
    <t>代缴社会保险费</t>
  </si>
  <si>
    <t>其他对个人和家庭的补助支出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</si>
  <si>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</si>
  <si>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</si>
  <si>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</si>
  <si>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</si>
  <si>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</si>
  <si>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</si>
  <si>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</si>
  <si>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</si>
  <si>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</si>
  <si>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</si>
  <si>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</si>
  <si>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</si>
  <si>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</si>
  <si>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文物和陈列物品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</si>
  <si>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</si>
  <si>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</si>
  <si>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</si>
  <si>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</si>
  <si>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</si>
  <si>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</si>
  <si>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文物和陈列品购置</t>
  </si>
  <si>
    <t>资本金注入</t>
  </si>
  <si>
    <t>其他对企业补助</t>
  </si>
  <si>
    <t>政府投资基金股权投资</t>
  </si>
  <si>
    <t>费用补贴</t>
  </si>
  <si>
    <t>利息补贴</t>
  </si>
  <si>
    <t>补充全国社会保险基金</t>
  </si>
  <si>
    <t>赠与</t>
  </si>
  <si>
    <t>国家赔偿费用支出</t>
  </si>
  <si>
    <t>对民间非盈利组织和群众性自治组织补贴</t>
  </si>
  <si>
    <t>金额(被装购置费)</t>
  </si>
  <si>
    <t>金额(工资福利支出)</t>
  </si>
  <si>
    <t>金额(基本工资)</t>
  </si>
  <si>
    <t>金额(津贴补贴)</t>
  </si>
  <si>
    <t>金额(伙食补助费)</t>
  </si>
  <si>
    <t>金额(绩效工资)</t>
  </si>
  <si>
    <t>金额(机关事业单位基本养老保险缴费)</t>
  </si>
  <si>
    <t>金额(职业年金缴费)</t>
  </si>
  <si>
    <t>金额(职工基本医疗保险缴费)</t>
  </si>
  <si>
    <t>金额(公务员医疗补助缴费)</t>
  </si>
  <si>
    <t>金额(其他社会保障缴费)</t>
  </si>
  <si>
    <t>金额(住房公积金)</t>
  </si>
  <si>
    <t>金额(医疗费)</t>
  </si>
  <si>
    <t>金额(其他工资福利支出)</t>
  </si>
  <si>
    <t>金额(商品和服务支出)</t>
  </si>
  <si>
    <t>金额(办公费)</t>
  </si>
  <si>
    <t>金额(印刷费)</t>
  </si>
  <si>
    <t>金额(咨询费)</t>
  </si>
  <si>
    <t>金额(手续费)</t>
  </si>
  <si>
    <t>金额(水费)</t>
  </si>
  <si>
    <t>金额(电费)</t>
  </si>
  <si>
    <t>金额(邮电费)</t>
  </si>
  <si>
    <t>金额(取暖费)</t>
  </si>
  <si>
    <t>金额(物业管理费)</t>
  </si>
  <si>
    <t>金额(差旅费)</t>
  </si>
  <si>
    <t>金额(因公出国(境)费用)</t>
  </si>
  <si>
    <t>金额(维修(护)费)</t>
  </si>
  <si>
    <t>金额(租赁费)</t>
  </si>
  <si>
    <t>金额(会议费)</t>
  </si>
  <si>
    <t>金额(培训费)</t>
  </si>
  <si>
    <t>金额(公务接待费)</t>
  </si>
  <si>
    <t>金额(专用材料费)</t>
  </si>
  <si>
    <t>金额(专用燃料费)</t>
  </si>
  <si>
    <t>金额(劳务费)</t>
  </si>
  <si>
    <t>金额(委托业务费)</t>
  </si>
  <si>
    <t>金额(工会经费)</t>
  </si>
  <si>
    <t>金额(福利费)</t>
  </si>
  <si>
    <t>金额(公务用车运行维护费)</t>
  </si>
  <si>
    <t>金额(其他交通费用)</t>
  </si>
  <si>
    <t>金额(税金及附加费用)</t>
  </si>
  <si>
    <t>金额(其他商品和服务支出)</t>
  </si>
  <si>
    <t>金额(对个人和家庭的补助)</t>
  </si>
  <si>
    <t>金额(离休费)</t>
  </si>
  <si>
    <t>金额(退休费)</t>
  </si>
  <si>
    <t>金额(退职（役）费)</t>
  </si>
  <si>
    <t>金额(抚恤金)</t>
  </si>
  <si>
    <t>金额(生活补助)</t>
  </si>
  <si>
    <t>金额(救济费)</t>
  </si>
  <si>
    <t>金额(医疗费补助)</t>
  </si>
  <si>
    <t>金额(助学金)</t>
  </si>
  <si>
    <t>金额(奖励金)</t>
  </si>
  <si>
    <t>金额(个人农业生产补贴)</t>
  </si>
  <si>
    <t>金额(代缴社会保险费)</t>
  </si>
  <si>
    <t>金额(其他对个人和家庭的补助支出)</t>
  </si>
  <si>
    <t>金额(债务利息及费用支出)</t>
  </si>
  <si>
    <t>金额(国内债务付息)</t>
  </si>
  <si>
    <t>金额(国外债务付息)</t>
  </si>
  <si>
    <t>金额(国内债务发行费用)</t>
  </si>
  <si>
    <t>金额(国外债务发行费用)</t>
  </si>
  <si>
    <t>金额(资本性支出（基本建设）)</t>
  </si>
  <si>
    <t>金额(房屋建筑物购建（基本建设）)</t>
  </si>
  <si>
    <t>金额(办公设备购置（基本建设）)</t>
  </si>
  <si>
    <t>金额(专用设备购置（基本建设）)</t>
  </si>
  <si>
    <t>金额(基础设施建设（基本建设）)</t>
  </si>
  <si>
    <t>金额(大型修缮（基本建设）)</t>
  </si>
  <si>
    <t>金额(信息网络购建（基本建设）)</t>
  </si>
  <si>
    <t>金额(物资储备（基本建设）)</t>
  </si>
  <si>
    <t>金额(公务用车购置（基本建设）)</t>
  </si>
  <si>
    <t>金额(其他交通工具购置（基本建设）)</t>
  </si>
  <si>
    <t>金额(文物和陈列品购置（基本建设）)</t>
  </si>
  <si>
    <t>金额(无形资产购置（基本建设）)</t>
  </si>
  <si>
    <t>金额(其他基本建设支出（基本建设）)</t>
  </si>
  <si>
    <t>金额(资本性支出)</t>
  </si>
  <si>
    <t>金额(房屋建筑物购建)</t>
  </si>
  <si>
    <t>金额(办公设备购置)</t>
  </si>
  <si>
    <t>金额(专用设备购置)</t>
  </si>
  <si>
    <t>金额(基础设施建设)</t>
  </si>
  <si>
    <t>金额(大型修缮)</t>
  </si>
  <si>
    <t>金额(信息网络购建)</t>
  </si>
  <si>
    <t>金额(物资储备)</t>
  </si>
  <si>
    <t>金额(土地补偿)</t>
  </si>
  <si>
    <t>金额(安置补助)</t>
  </si>
  <si>
    <t>金额(地上附着物和青苗补偿)</t>
  </si>
  <si>
    <t>金额(拆迁补偿)</t>
  </si>
  <si>
    <t>金额(公务用车购置)</t>
  </si>
  <si>
    <t>金额(其他交通工具购置)</t>
  </si>
  <si>
    <t>金额(文物和陈列品购置)</t>
  </si>
  <si>
    <t>金额(无形资产购置)</t>
  </si>
  <si>
    <t>金额(其他资本性支出)</t>
  </si>
  <si>
    <t>金额(对企业补助（基本建设）)</t>
  </si>
  <si>
    <t>金额(资本金注入（基本建设）)</t>
  </si>
  <si>
    <t>金额(其他对企业补助（基本建设）)</t>
  </si>
  <si>
    <t>金额(对企业补助)</t>
  </si>
  <si>
    <t>金额(资本金注入)</t>
  </si>
  <si>
    <t>金额(政府投资基金股权投资)</t>
  </si>
  <si>
    <t>金额(费用补贴)</t>
  </si>
  <si>
    <t>金额(利息补贴)</t>
  </si>
  <si>
    <t>金额(其他对企业补助)</t>
  </si>
  <si>
    <t>金额(对社会保障基金补助)</t>
  </si>
  <si>
    <t>金额(对社会保险基金补助)</t>
  </si>
  <si>
    <t>金额(补充全国社会保障基金)</t>
  </si>
  <si>
    <t>金额(其他支出（类）)</t>
  </si>
  <si>
    <t>金额(赠与)</t>
  </si>
  <si>
    <t>金额(国家赔偿费用支出)</t>
  </si>
  <si>
    <t>金额(对民间非营利组织和群众性自治组织补贴)</t>
  </si>
  <si>
    <t>金额(其他支出)</t>
  </si>
  <si>
    <t>一般公共服务支出</t>
  </si>
  <si>
    <t xml:space="preserve">  政府办公厅（室）及相关机构事务</t>
  </si>
  <si>
    <t>201</t>
  </si>
  <si>
    <t xml:space="preserve">    行政运行</t>
  </si>
  <si>
    <t>社会保障和就业支出</t>
  </si>
  <si>
    <t xml:space="preserve">  行政事业单位养老支出</t>
  </si>
  <si>
    <t xml:space="preserve">    机关事业单位基本养老保险缴费支出</t>
  </si>
  <si>
    <t xml:space="preserve">    机关事业单位职业年金缴费支出</t>
  </si>
  <si>
    <t>卫生健康支出</t>
  </si>
  <si>
    <t xml:space="preserve">  行政事业单位医疗</t>
  </si>
  <si>
    <t xml:space="preserve">    行政单位医疗</t>
  </si>
  <si>
    <t xml:space="preserve">    公务员医疗补助</t>
  </si>
  <si>
    <t>住房保障支出</t>
  </si>
  <si>
    <t xml:space="preserve">  住房改革支出</t>
  </si>
  <si>
    <t>表3-1</t>
  </si>
  <si>
    <t>一般公共预算基本支出预算表</t>
  </si>
  <si>
    <t>经济分类科目</t>
  </si>
  <si>
    <t>科目名称</t>
  </si>
  <si>
    <t>人员经费</t>
  </si>
  <si>
    <t>公用经费</t>
  </si>
  <si>
    <t>金额(基本支出)</t>
  </si>
  <si>
    <t>公式人员经费</t>
  </si>
  <si>
    <t>301</t>
  </si>
  <si>
    <t xml:space="preserve">  工资福利支出</t>
  </si>
  <si>
    <t xml:space="preserve">  301</t>
  </si>
  <si>
    <t xml:space="preserve">    基本工资</t>
  </si>
  <si>
    <t xml:space="preserve">    津贴补贴</t>
  </si>
  <si>
    <t xml:space="preserve">    奖金</t>
  </si>
  <si>
    <t xml:space="preserve">    机关事业单位基本养老保险缴费</t>
  </si>
  <si>
    <t>09</t>
  </si>
  <si>
    <t xml:space="preserve">    职业年金缴费</t>
  </si>
  <si>
    <t>10</t>
  </si>
  <si>
    <t xml:space="preserve">    职工基本医疗保险缴费</t>
  </si>
  <si>
    <t xml:space="preserve">    公务员医疗补助缴费</t>
  </si>
  <si>
    <t>12</t>
  </si>
  <si>
    <t xml:space="preserve">    其他社会保障缴费</t>
  </si>
  <si>
    <t>13</t>
  </si>
  <si>
    <t>302</t>
  </si>
  <si>
    <t xml:space="preserve">  商品和服务支出</t>
  </si>
  <si>
    <t xml:space="preserve">  302</t>
  </si>
  <si>
    <t xml:space="preserve">    办公费</t>
  </si>
  <si>
    <t>07</t>
  </si>
  <si>
    <t>16</t>
  </si>
  <si>
    <t>31</t>
  </si>
  <si>
    <t>303</t>
  </si>
  <si>
    <t xml:space="preserve">  对个人和家庭的补助</t>
  </si>
  <si>
    <t xml:space="preserve">  303</t>
  </si>
  <si>
    <t xml:space="preserve">    生活补助</t>
  </si>
  <si>
    <t xml:space="preserve">    医疗费补助</t>
  </si>
  <si>
    <t xml:space="preserve">    奖励金</t>
  </si>
  <si>
    <t>表3-2</t>
  </si>
  <si>
    <t>一般公共预算项目支出预算表</t>
  </si>
  <si>
    <t>单位名称（项目）</t>
  </si>
  <si>
    <t>项目名称</t>
  </si>
  <si>
    <t>档案馆公车购置经费</t>
  </si>
  <si>
    <t>s</t>
  </si>
  <si>
    <t>表3-3</t>
  </si>
  <si>
    <t>一般公共预算“三公”经费支出表</t>
  </si>
  <si>
    <t>单位编码</t>
  </si>
  <si>
    <t>当年财政拨款预算安排</t>
  </si>
  <si>
    <t>公务用车购置及运行费</t>
  </si>
  <si>
    <t>公务用车购置费</t>
  </si>
  <si>
    <t>公务用车运行费</t>
  </si>
  <si>
    <t>部门名称</t>
  </si>
  <si>
    <t>公式公务用车购置</t>
  </si>
  <si>
    <t>表4</t>
  </si>
  <si>
    <t>政府性基金支出预算表</t>
  </si>
  <si>
    <t>本年政府性基金预算支出</t>
  </si>
  <si>
    <t>金额(项目支出)</t>
  </si>
  <si>
    <t>表4-1</t>
  </si>
  <si>
    <t>政府性基金“三公”经费支出表</t>
  </si>
  <si>
    <t>表5</t>
  </si>
  <si>
    <t>国有资本经营支出预算表</t>
  </si>
  <si>
    <t>本年国有资本经营预算支出</t>
  </si>
  <si>
    <t>项目支出绩效信息表</t>
  </si>
  <si>
    <t>金额单位：万元</t>
  </si>
  <si>
    <t>预算执行率权重（%）</t>
  </si>
  <si>
    <t>预算数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</si>
  <si>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</si>
  <si>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</si>
  <si>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</si>
  <si>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</si>
  <si>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</si>
  <si>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</si>
  <si>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</si>
  <si>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本年权重</t>
  </si>
  <si>
    <t>指标方向性</t>
  </si>
  <si>
    <t>公车运行维护费</t>
  </si>
  <si>
    <t>保障单位日常运转，提高预算编制质量，严格执行预算</t>
  </si>
  <si>
    <t>产出指标</t>
  </si>
  <si>
    <t>质量指标</t>
  </si>
  <si>
    <t>预算编制准确率（计算方法为：∣（执行数-预算数）/预算数∣）</t>
  </si>
  <si>
    <t>≤</t>
  </si>
  <si>
    <t>5</t>
  </si>
  <si>
    <t>%</t>
  </si>
  <si>
    <t>22.5</t>
  </si>
  <si>
    <t>反向指标</t>
  </si>
  <si>
    <t>效益指标</t>
  </si>
  <si>
    <t>经济效益指标</t>
  </si>
  <si>
    <t>“三公经费”控制率[计算方法为：（三公经费实际支出数/预算安排数]×100%）</t>
  </si>
  <si>
    <t>100</t>
  </si>
  <si>
    <t>运转保障率</t>
  </si>
  <si>
    <t>＝</t>
  </si>
  <si>
    <t>正向指标</t>
  </si>
  <si>
    <t>数量指标</t>
  </si>
  <si>
    <t>科目调整次数</t>
  </si>
  <si>
    <t>次</t>
  </si>
  <si>
    <t>定额公用经费</t>
  </si>
  <si>
    <t>购买公务用车，保障单位工作效率。</t>
  </si>
  <si>
    <t>购买公务用车</t>
  </si>
  <si>
    <t>辆</t>
  </si>
  <si>
    <t>90</t>
  </si>
  <si>
    <t>金额(奖金)</t>
    <phoneticPr fontId="0" type="noConversion"/>
  </si>
</sst>
</file>

<file path=xl/styles.xml><?xml version="1.0" encoding="utf-8"?>
<styleSheet xmlns="http://schemas.openxmlformats.org/spreadsheetml/2006/main">
  <numFmts count="4">
    <numFmt numFmtId="177" formatCode="#,###.00"/>
    <numFmt numFmtId="178" formatCode="&quot;\&quot;#,##0.00_);\(&quot;\&quot;#,##0.00\)"/>
    <numFmt numFmtId="179" formatCode="#,##0.0000"/>
    <numFmt numFmtId="181" formatCode="#,##0.00_ "/>
  </numFmts>
  <fonts count="27">
    <font>
      <sz val="9"/>
      <color rgb="FF000000"/>
      <name val="宋体"/>
      <charset val="134"/>
    </font>
    <font>
      <sz val="11"/>
      <color rgb="FFC2C3C4"/>
      <name val="宋体"/>
      <charset val="134"/>
    </font>
    <font>
      <sz val="11"/>
      <name val="宋体"/>
      <charset val="134"/>
    </font>
    <font>
      <sz val="9"/>
      <name val="SimSun"/>
      <charset val="134"/>
    </font>
    <font>
      <b/>
      <sz val="16"/>
      <name val="黑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name val="SimSun"/>
      <charset val="134"/>
    </font>
    <font>
      <b/>
      <sz val="18"/>
      <name val="黑体"/>
      <charset val="134"/>
    </font>
    <font>
      <sz val="10"/>
      <name val="宋体"/>
      <charset val="134"/>
    </font>
    <font>
      <sz val="9"/>
      <name val="Times New Roman"/>
      <family val="1"/>
    </font>
    <font>
      <b/>
      <sz val="9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family val="1"/>
    </font>
    <font>
      <sz val="8"/>
      <color rgb="FF000000"/>
      <name val="宋体"/>
      <charset val="134"/>
    </font>
    <font>
      <b/>
      <sz val="10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sz val="9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黑体"/>
      <charset val="134"/>
    </font>
    <font>
      <b/>
      <sz val="36"/>
      <name val="黑体"/>
      <charset val="134"/>
    </font>
    <font>
      <b/>
      <sz val="48"/>
      <name val="宋体"/>
      <charset val="134"/>
    </font>
    <font>
      <sz val="18"/>
      <name val="宋体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</fills>
  <borders count="19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1" fontId="0" fillId="0" borderId="0"/>
    <xf numFmtId="0" fontId="18" fillId="0" borderId="0"/>
  </cellStyleXfs>
  <cellXfs count="269">
    <xf numFmtId="1" fontId="0" fillId="0" borderId="0" xfId="0" applyNumberFormat="1" applyFill="1" applyAlignment="1"/>
    <xf numFmtId="0" fontId="0" fillId="0" borderId="0" xfId="0" applyNumberFormat="1" applyFill="1" applyAlignment="1">
      <alignment vertical="center"/>
    </xf>
    <xf numFmtId="0" fontId="1" fillId="0" borderId="1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center" vertical="center"/>
    </xf>
    <xf numFmtId="0" fontId="0" fillId="0" borderId="7" xfId="0" applyNumberForma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left" vertical="center" wrapText="1"/>
    </xf>
    <xf numFmtId="0" fontId="0" fillId="0" borderId="9" xfId="0" applyNumberFormat="1" applyFill="1" applyBorder="1" applyAlignment="1">
      <alignment vertical="center"/>
    </xf>
    <xf numFmtId="0" fontId="3" fillId="0" borderId="10" xfId="0" applyNumberFormat="1" applyFont="1" applyFill="1" applyBorder="1" applyAlignment="1">
      <alignment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/>
    <xf numFmtId="0" fontId="6" fillId="3" borderId="0" xfId="0" applyNumberFormat="1" applyFont="1" applyFill="1" applyAlignment="1"/>
    <xf numFmtId="0" fontId="6" fillId="3" borderId="0" xfId="0" applyNumberFormat="1" applyFont="1" applyFill="1" applyAlignment="1">
      <alignment horizontal="right" vertical="center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Alignment="1">
      <alignment horizontal="left"/>
    </xf>
    <xf numFmtId="0" fontId="9" fillId="0" borderId="0" xfId="0" applyNumberFormat="1" applyFont="1" applyFill="1" applyAlignment="1">
      <alignment horizontal="right" vertical="center"/>
    </xf>
    <xf numFmtId="0" fontId="6" fillId="3" borderId="12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14" xfId="0" applyNumberFormat="1" applyFont="1" applyFill="1" applyBorder="1" applyAlignment="1">
      <alignment horizontal="center" vertical="center" wrapText="1"/>
    </xf>
    <xf numFmtId="49" fontId="6" fillId="0" borderId="15" xfId="0" applyNumberFormat="1" applyFont="1" applyFill="1" applyBorder="1" applyAlignment="1">
      <alignment vertical="center" wrapText="1"/>
    </xf>
    <xf numFmtId="3" fontId="6" fillId="0" borderId="16" xfId="0" applyNumberFormat="1" applyFont="1" applyFill="1" applyBorder="1" applyAlignment="1">
      <alignment vertical="center" wrapText="1"/>
    </xf>
    <xf numFmtId="3" fontId="6" fillId="0" borderId="17" xfId="0" applyNumberFormat="1" applyFont="1" applyFill="1" applyBorder="1" applyAlignment="1">
      <alignment vertical="center" wrapText="1"/>
    </xf>
    <xf numFmtId="3" fontId="6" fillId="0" borderId="18" xfId="0" applyNumberFormat="1" applyFont="1" applyFill="1" applyBorder="1" applyAlignment="1">
      <alignment vertical="center" wrapText="1"/>
    </xf>
    <xf numFmtId="1" fontId="0" fillId="0" borderId="19" xfId="0" applyNumberFormat="1" applyFill="1" applyBorder="1" applyAlignment="1">
      <alignment horizontal="center" vertical="center" wrapText="1"/>
    </xf>
    <xf numFmtId="1" fontId="0" fillId="0" borderId="20" xfId="0" applyNumberFormat="1" applyFill="1" applyBorder="1" applyAlignment="1"/>
    <xf numFmtId="0" fontId="6" fillId="0" borderId="21" xfId="0" applyNumberFormat="1" applyFont="1" applyFill="1" applyBorder="1" applyAlignment="1">
      <alignment vertical="center" wrapText="1"/>
    </xf>
    <xf numFmtId="1" fontId="6" fillId="0" borderId="22" xfId="0" applyNumberFormat="1" applyFont="1" applyFill="1" applyBorder="1" applyAlignment="1">
      <alignment vertical="center" wrapText="1"/>
    </xf>
    <xf numFmtId="0" fontId="6" fillId="0" borderId="0" xfId="0" applyNumberFormat="1" applyFont="1" applyFill="1" applyAlignment="1">
      <alignment vertical="center" wrapText="1"/>
    </xf>
    <xf numFmtId="1" fontId="6" fillId="0" borderId="0" xfId="0" applyNumberFormat="1" applyFont="1" applyFill="1" applyAlignment="1">
      <alignment vertical="center" wrapText="1"/>
    </xf>
    <xf numFmtId="0" fontId="6" fillId="3" borderId="0" xfId="0" applyNumberFormat="1" applyFont="1" applyFill="1" applyAlignment="1">
      <alignment vertical="center" wrapText="1"/>
    </xf>
    <xf numFmtId="0" fontId="10" fillId="3" borderId="0" xfId="0" applyNumberFormat="1" applyFont="1" applyFill="1" applyAlignment="1">
      <alignment vertical="center" wrapText="1"/>
    </xf>
    <xf numFmtId="0" fontId="11" fillId="3" borderId="0" xfId="0" applyNumberFormat="1" applyFont="1" applyFill="1" applyAlignment="1">
      <alignment vertical="center" wrapText="1"/>
    </xf>
    <xf numFmtId="0" fontId="0" fillId="3" borderId="0" xfId="0" applyNumberFormat="1" applyFill="1" applyAlignment="1"/>
    <xf numFmtId="0" fontId="12" fillId="3" borderId="0" xfId="0" applyNumberFormat="1" applyFont="1" applyFill="1" applyAlignment="1"/>
    <xf numFmtId="0" fontId="6" fillId="3" borderId="0" xfId="0" applyNumberFormat="1" applyFont="1" applyFill="1" applyAlignment="1">
      <alignment vertical="center"/>
    </xf>
    <xf numFmtId="1" fontId="0" fillId="0" borderId="0" xfId="0" applyNumberFormat="1" applyFill="1" applyBorder="1" applyAlignment="1"/>
    <xf numFmtId="0" fontId="0" fillId="3" borderId="0" xfId="0" applyNumberFormat="1" applyFill="1" applyBorder="1" applyAlignment="1"/>
    <xf numFmtId="0" fontId="0" fillId="0" borderId="0" xfId="0" applyNumberFormat="1" applyFill="1" applyAlignment="1"/>
    <xf numFmtId="0" fontId="9" fillId="0" borderId="0" xfId="0" applyNumberFormat="1" applyFont="1" applyFill="1" applyAlignment="1"/>
    <xf numFmtId="0" fontId="9" fillId="0" borderId="0" xfId="0" applyNumberFormat="1" applyFont="1" applyFill="1" applyAlignment="1">
      <alignment horizontal="centerContinuous" vertical="center"/>
    </xf>
    <xf numFmtId="0" fontId="6" fillId="0" borderId="0" xfId="0" applyNumberFormat="1" applyFont="1" applyFill="1" applyAlignment="1">
      <alignment horizontal="left" vertical="center"/>
    </xf>
    <xf numFmtId="0" fontId="6" fillId="0" borderId="23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3" fontId="6" fillId="0" borderId="24" xfId="0" applyNumberFormat="1" applyFont="1" applyFill="1" applyBorder="1" applyAlignment="1">
      <alignment vertical="center" wrapText="1"/>
    </xf>
    <xf numFmtId="3" fontId="6" fillId="0" borderId="25" xfId="0" applyNumberFormat="1" applyFont="1" applyFill="1" applyBorder="1" applyAlignment="1">
      <alignment vertical="center" wrapText="1"/>
    </xf>
    <xf numFmtId="3" fontId="6" fillId="0" borderId="26" xfId="0" applyNumberFormat="1" applyFont="1" applyFill="1" applyBorder="1" applyAlignment="1">
      <alignment vertical="center" wrapText="1"/>
    </xf>
    <xf numFmtId="3" fontId="6" fillId="0" borderId="27" xfId="0" applyNumberFormat="1" applyFont="1" applyFill="1" applyBorder="1" applyAlignment="1">
      <alignment vertical="center" wrapText="1"/>
    </xf>
    <xf numFmtId="0" fontId="13" fillId="0" borderId="28" xfId="0" applyNumberFormat="1" applyFont="1" applyFill="1" applyBorder="1" applyAlignment="1"/>
    <xf numFmtId="0" fontId="14" fillId="0" borderId="29" xfId="0" applyNumberFormat="1" applyFont="1" applyFill="1" applyBorder="1" applyAlignment="1">
      <alignment horizontal="centerContinuous" vertical="center"/>
    </xf>
    <xf numFmtId="1" fontId="15" fillId="0" borderId="30" xfId="0" applyNumberFormat="1" applyFont="1" applyFill="1" applyBorder="1" applyAlignment="1"/>
    <xf numFmtId="0" fontId="14" fillId="0" borderId="31" xfId="0" applyNumberFormat="1" applyFont="1" applyFill="1" applyBorder="1" applyAlignment="1"/>
    <xf numFmtId="0" fontId="13" fillId="0" borderId="32" xfId="0" applyNumberFormat="1" applyFont="1" applyFill="1" applyBorder="1" applyAlignment="1">
      <alignment horizontal="centerContinuous" vertical="center"/>
    </xf>
    <xf numFmtId="0" fontId="13" fillId="0" borderId="0" xfId="0" applyNumberFormat="1" applyFont="1" applyFill="1" applyBorder="1" applyAlignment="1"/>
    <xf numFmtId="0" fontId="14" fillId="0" borderId="0" xfId="0" applyNumberFormat="1" applyFont="1" applyFill="1" applyBorder="1" applyAlignment="1">
      <alignment horizontal="centerContinuous" vertical="center"/>
    </xf>
    <xf numFmtId="1" fontId="15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centerContinuous" vertical="center"/>
    </xf>
    <xf numFmtId="0" fontId="16" fillId="0" borderId="0" xfId="0" applyNumberFormat="1" applyFont="1" applyFill="1" applyBorder="1" applyAlignment="1">
      <alignment horizontal="centerContinuous" vertical="center"/>
    </xf>
    <xf numFmtId="1" fontId="15" fillId="0" borderId="0" xfId="0" applyNumberFormat="1" applyFont="1" applyFill="1" applyBorder="1" applyAlignment="1">
      <alignment horizontal="centerContinuous" vertical="center"/>
    </xf>
    <xf numFmtId="1" fontId="15" fillId="0" borderId="0" xfId="0" applyNumberFormat="1" applyFont="1" applyFill="1" applyAlignment="1"/>
    <xf numFmtId="1" fontId="6" fillId="0" borderId="0" xfId="0" applyNumberFormat="1" applyFont="1" applyFill="1" applyAlignment="1">
      <alignment vertical="center"/>
    </xf>
    <xf numFmtId="0" fontId="6" fillId="0" borderId="0" xfId="0" applyNumberFormat="1" applyFont="1" applyFill="1" applyBorder="1" applyAlignment="1">
      <alignment horizontal="left" vertical="center"/>
    </xf>
    <xf numFmtId="49" fontId="6" fillId="0" borderId="33" xfId="0" applyNumberFormat="1" applyFont="1" applyFill="1" applyBorder="1" applyAlignment="1">
      <alignment vertical="center" wrapText="1"/>
    </xf>
    <xf numFmtId="3" fontId="6" fillId="0" borderId="34" xfId="0" applyNumberFormat="1" applyFont="1" applyFill="1" applyBorder="1" applyAlignment="1">
      <alignment vertical="center" wrapText="1"/>
    </xf>
    <xf numFmtId="3" fontId="6" fillId="0" borderId="35" xfId="0" applyNumberFormat="1" applyFont="1" applyFill="1" applyBorder="1" applyAlignment="1">
      <alignment vertical="center" wrapText="1"/>
    </xf>
    <xf numFmtId="3" fontId="6" fillId="0" borderId="36" xfId="0" applyNumberFormat="1" applyFont="1" applyFill="1" applyBorder="1" applyAlignment="1">
      <alignment vertical="center" wrapText="1"/>
    </xf>
    <xf numFmtId="3" fontId="6" fillId="0" borderId="37" xfId="0" applyNumberFormat="1" applyFont="1" applyFill="1" applyBorder="1" applyAlignment="1">
      <alignment vertical="center" wrapText="1"/>
    </xf>
    <xf numFmtId="0" fontId="6" fillId="0" borderId="38" xfId="0" applyNumberFormat="1" applyFont="1" applyFill="1" applyBorder="1" applyAlignment="1">
      <alignment horizontal="left"/>
    </xf>
    <xf numFmtId="49" fontId="6" fillId="0" borderId="39" xfId="0" applyNumberFormat="1" applyFont="1" applyFill="1" applyBorder="1" applyAlignment="1">
      <alignment vertical="center" wrapText="1"/>
    </xf>
    <xf numFmtId="49" fontId="6" fillId="0" borderId="40" xfId="0" applyNumberFormat="1" applyFont="1" applyFill="1" applyBorder="1" applyAlignment="1">
      <alignment vertical="center" wrapText="1"/>
    </xf>
    <xf numFmtId="3" fontId="6" fillId="0" borderId="41" xfId="0" applyNumberFormat="1" applyFont="1" applyFill="1" applyBorder="1" applyAlignment="1">
      <alignment vertical="center" wrapText="1"/>
    </xf>
    <xf numFmtId="0" fontId="6" fillId="3" borderId="42" xfId="0" applyNumberFormat="1" applyFont="1" applyFill="1" applyBorder="1" applyAlignment="1">
      <alignment vertical="center" wrapText="1"/>
    </xf>
    <xf numFmtId="49" fontId="6" fillId="0" borderId="43" xfId="0" applyNumberFormat="1" applyFont="1" applyFill="1" applyBorder="1" applyAlignment="1">
      <alignment vertical="center" wrapText="1"/>
    </xf>
    <xf numFmtId="49" fontId="6" fillId="0" borderId="44" xfId="0" applyNumberFormat="1" applyFont="1" applyFill="1" applyBorder="1" applyAlignment="1">
      <alignment vertical="center" wrapText="1"/>
    </xf>
    <xf numFmtId="3" fontId="6" fillId="0" borderId="45" xfId="0" applyNumberFormat="1" applyFont="1" applyFill="1" applyBorder="1" applyAlignment="1">
      <alignment vertical="center" wrapText="1"/>
    </xf>
    <xf numFmtId="3" fontId="6" fillId="0" borderId="46" xfId="0" applyNumberFormat="1" applyFont="1" applyFill="1" applyBorder="1" applyAlignment="1">
      <alignment vertical="center" wrapText="1"/>
    </xf>
    <xf numFmtId="3" fontId="6" fillId="0" borderId="47" xfId="0" applyNumberFormat="1" applyFont="1" applyFill="1" applyBorder="1" applyAlignment="1">
      <alignment vertical="center" wrapText="1"/>
    </xf>
    <xf numFmtId="3" fontId="6" fillId="0" borderId="48" xfId="0" applyNumberFormat="1" applyFont="1" applyFill="1" applyBorder="1" applyAlignment="1">
      <alignment vertical="center" wrapText="1"/>
    </xf>
    <xf numFmtId="49" fontId="6" fillId="0" borderId="50" xfId="0" applyNumberFormat="1" applyFont="1" applyFill="1" applyBorder="1" applyAlignment="1">
      <alignment vertical="center" wrapText="1"/>
    </xf>
    <xf numFmtId="0" fontId="6" fillId="0" borderId="53" xfId="0" applyNumberFormat="1" applyFont="1" applyFill="1" applyBorder="1" applyAlignment="1">
      <alignment horizontal="center" vertical="center" wrapText="1"/>
    </xf>
    <xf numFmtId="0" fontId="6" fillId="3" borderId="54" xfId="0" applyNumberFormat="1" applyFont="1" applyFill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vertical="center" wrapText="1"/>
    </xf>
    <xf numFmtId="49" fontId="6" fillId="0" borderId="56" xfId="0" applyNumberFormat="1" applyFont="1" applyFill="1" applyBorder="1" applyAlignment="1">
      <alignment vertical="center" wrapText="1"/>
    </xf>
    <xf numFmtId="0" fontId="6" fillId="3" borderId="58" xfId="0" applyNumberFormat="1" applyFont="1" applyFill="1" applyBorder="1" applyAlignment="1">
      <alignment vertical="center"/>
    </xf>
    <xf numFmtId="0" fontId="0" fillId="3" borderId="59" xfId="0" applyNumberFormat="1" applyFill="1" applyBorder="1" applyAlignment="1"/>
    <xf numFmtId="0" fontId="17" fillId="3" borderId="60" xfId="0" applyNumberFormat="1" applyFont="1" applyFill="1" applyBorder="1" applyAlignment="1"/>
    <xf numFmtId="0" fontId="17" fillId="3" borderId="0" xfId="0" applyNumberFormat="1" applyFont="1" applyFill="1" applyBorder="1" applyAlignment="1"/>
    <xf numFmtId="0" fontId="17" fillId="3" borderId="0" xfId="0" applyNumberFormat="1" applyFont="1" applyFill="1" applyAlignment="1"/>
    <xf numFmtId="0" fontId="17" fillId="0" borderId="61" xfId="0" applyNumberFormat="1" applyFont="1" applyFill="1" applyBorder="1" applyAlignment="1"/>
    <xf numFmtId="0" fontId="0" fillId="3" borderId="0" xfId="0" applyNumberFormat="1" applyFill="1" applyAlignment="1">
      <alignment vertical="center"/>
    </xf>
    <xf numFmtId="1" fontId="0" fillId="0" borderId="0" xfId="0" applyNumberFormat="1" applyFill="1" applyAlignment="1">
      <alignment vertical="center"/>
    </xf>
    <xf numFmtId="0" fontId="6" fillId="3" borderId="62" xfId="0" applyNumberFormat="1" applyFont="1" applyFill="1" applyBorder="1" applyAlignment="1">
      <alignment horizontal="center" vertical="center" wrapText="1"/>
    </xf>
    <xf numFmtId="0" fontId="0" fillId="3" borderId="64" xfId="0" applyNumberFormat="1" applyFill="1" applyBorder="1" applyAlignment="1">
      <alignment horizontal="left" vertical="center"/>
    </xf>
    <xf numFmtId="0" fontId="0" fillId="3" borderId="65" xfId="0" applyNumberFormat="1" applyFill="1" applyBorder="1" applyAlignment="1">
      <alignment vertical="center"/>
    </xf>
    <xf numFmtId="0" fontId="0" fillId="3" borderId="66" xfId="0" applyNumberFormat="1" applyFill="1" applyBorder="1" applyAlignment="1">
      <alignment horizontal="center" vertical="center"/>
    </xf>
    <xf numFmtId="49" fontId="0" fillId="3" borderId="67" xfId="0" applyNumberFormat="1" applyFill="1" applyBorder="1" applyAlignment="1">
      <alignment vertical="center"/>
    </xf>
    <xf numFmtId="0" fontId="0" fillId="0" borderId="70" xfId="0" applyNumberFormat="1" applyFill="1" applyBorder="1" applyAlignment="1"/>
    <xf numFmtId="0" fontId="17" fillId="0" borderId="0" xfId="0" applyNumberFormat="1" applyFont="1" applyFill="1" applyAlignment="1"/>
    <xf numFmtId="0" fontId="9" fillId="0" borderId="0" xfId="0" applyNumberFormat="1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left"/>
    </xf>
    <xf numFmtId="0" fontId="9" fillId="0" borderId="71" xfId="0" applyNumberFormat="1" applyFont="1" applyFill="1" applyBorder="1" applyAlignment="1">
      <alignment horizontal="center" vertical="center"/>
    </xf>
    <xf numFmtId="0" fontId="9" fillId="0" borderId="72" xfId="0" applyNumberFormat="1" applyFont="1" applyFill="1" applyBorder="1" applyAlignment="1">
      <alignment horizontal="center" vertical="center"/>
    </xf>
    <xf numFmtId="4" fontId="9" fillId="0" borderId="73" xfId="0" applyNumberFormat="1" applyFont="1" applyFill="1" applyBorder="1" applyAlignment="1">
      <alignment horizontal="center" vertical="center"/>
    </xf>
    <xf numFmtId="4" fontId="9" fillId="0" borderId="74" xfId="0" applyNumberFormat="1" applyFont="1" applyFill="1" applyBorder="1" applyAlignment="1">
      <alignment horizontal="center" vertical="center" wrapText="1"/>
    </xf>
    <xf numFmtId="0" fontId="9" fillId="0" borderId="75" xfId="0" applyNumberFormat="1" applyFont="1" applyFill="1" applyBorder="1" applyAlignment="1">
      <alignment vertical="center"/>
    </xf>
    <xf numFmtId="3" fontId="9" fillId="0" borderId="77" xfId="0" applyNumberFormat="1" applyFont="1" applyFill="1" applyBorder="1" applyAlignment="1">
      <alignment vertical="center" wrapText="1"/>
    </xf>
    <xf numFmtId="177" fontId="9" fillId="0" borderId="78" xfId="0" applyNumberFormat="1" applyFont="1" applyFill="1" applyBorder="1" applyAlignment="1">
      <alignment vertical="center" wrapText="1"/>
    </xf>
    <xf numFmtId="3" fontId="9" fillId="0" borderId="79" xfId="0" applyNumberFormat="1" applyFont="1" applyFill="1" applyBorder="1" applyAlignment="1">
      <alignment vertical="center" wrapText="1"/>
    </xf>
    <xf numFmtId="3" fontId="9" fillId="0" borderId="80" xfId="0" applyNumberFormat="1" applyFont="1" applyFill="1" applyBorder="1" applyAlignment="1">
      <alignment vertical="center" wrapText="1"/>
    </xf>
    <xf numFmtId="3" fontId="9" fillId="0" borderId="81" xfId="0" applyNumberFormat="1" applyFont="1" applyFill="1" applyBorder="1" applyAlignment="1">
      <alignment vertical="center" wrapText="1"/>
    </xf>
    <xf numFmtId="1" fontId="9" fillId="0" borderId="82" xfId="0" applyNumberFormat="1" applyFont="1" applyFill="1" applyBorder="1" applyAlignment="1">
      <alignment vertical="center"/>
    </xf>
    <xf numFmtId="3" fontId="9" fillId="0" borderId="83" xfId="0" applyNumberFormat="1" applyFont="1" applyFill="1" applyBorder="1" applyAlignment="1">
      <alignment vertical="center" wrapText="1"/>
    </xf>
    <xf numFmtId="3" fontId="9" fillId="0" borderId="84" xfId="0" applyNumberFormat="1" applyFont="1" applyFill="1" applyBorder="1" applyAlignment="1">
      <alignment vertical="center" wrapText="1"/>
    </xf>
    <xf numFmtId="177" fontId="9" fillId="0" borderId="85" xfId="0" applyNumberFormat="1" applyFont="1" applyFill="1" applyBorder="1" applyAlignment="1">
      <alignment vertical="center" wrapText="1"/>
    </xf>
    <xf numFmtId="0" fontId="9" fillId="0" borderId="86" xfId="0" applyNumberFormat="1" applyFont="1" applyFill="1" applyBorder="1" applyAlignment="1">
      <alignment horizontal="center" vertical="center"/>
    </xf>
    <xf numFmtId="177" fontId="9" fillId="0" borderId="88" xfId="0" applyNumberFormat="1" applyFont="1" applyFill="1" applyBorder="1" applyAlignment="1">
      <alignment vertical="center" wrapText="1"/>
    </xf>
    <xf numFmtId="177" fontId="9" fillId="0" borderId="89" xfId="0" applyNumberFormat="1" applyFont="1" applyFill="1" applyBorder="1" applyAlignment="1">
      <alignment vertical="center" wrapText="1"/>
    </xf>
    <xf numFmtId="177" fontId="9" fillId="0" borderId="91" xfId="0" applyNumberFormat="1" applyFont="1" applyFill="1" applyBorder="1" applyAlignment="1">
      <alignment vertical="center" wrapText="1"/>
    </xf>
    <xf numFmtId="177" fontId="9" fillId="0" borderId="92" xfId="0" applyNumberFormat="1" applyFont="1" applyFill="1" applyBorder="1" applyAlignment="1">
      <alignment vertical="center" wrapText="1"/>
    </xf>
    <xf numFmtId="177" fontId="9" fillId="0" borderId="94" xfId="0" applyNumberFormat="1" applyFont="1" applyFill="1" applyBorder="1" applyAlignment="1">
      <alignment vertical="center" wrapText="1"/>
    </xf>
    <xf numFmtId="177" fontId="9" fillId="0" borderId="95" xfId="0" applyNumberFormat="1" applyFont="1" applyFill="1" applyBorder="1" applyAlignment="1">
      <alignment vertical="center" wrapText="1"/>
    </xf>
    <xf numFmtId="177" fontId="9" fillId="0" borderId="97" xfId="0" applyNumberFormat="1" applyFont="1" applyFill="1" applyBorder="1" applyAlignment="1">
      <alignment vertical="center" wrapText="1"/>
    </xf>
    <xf numFmtId="177" fontId="9" fillId="0" borderId="98" xfId="0" applyNumberFormat="1" applyFont="1" applyFill="1" applyBorder="1" applyAlignment="1">
      <alignment vertical="center" wrapText="1"/>
    </xf>
    <xf numFmtId="0" fontId="18" fillId="0" borderId="0" xfId="0" applyNumberFormat="1" applyFont="1" applyFill="1" applyAlignment="1">
      <alignment horizontal="center"/>
    </xf>
    <xf numFmtId="0" fontId="19" fillId="0" borderId="0" xfId="0" applyNumberFormat="1" applyFont="1" applyFill="1" applyAlignment="1"/>
    <xf numFmtId="0" fontId="17" fillId="0" borderId="0" xfId="0" applyNumberFormat="1" applyFont="1" applyFill="1" applyAlignment="1">
      <alignment horizontal="center"/>
    </xf>
    <xf numFmtId="1" fontId="18" fillId="0" borderId="0" xfId="0" applyNumberFormat="1" applyFont="1" applyFill="1" applyAlignment="1"/>
    <xf numFmtId="0" fontId="9" fillId="3" borderId="0" xfId="0" applyNumberFormat="1" applyFont="1" applyFill="1" applyAlignment="1"/>
    <xf numFmtId="0" fontId="9" fillId="3" borderId="99" xfId="0" applyNumberFormat="1" applyFont="1" applyFill="1" applyBorder="1" applyAlignment="1">
      <alignment horizontal="center" vertical="center" wrapText="1"/>
    </xf>
    <xf numFmtId="0" fontId="9" fillId="0" borderId="100" xfId="0" applyNumberFormat="1" applyFont="1" applyFill="1" applyBorder="1" applyAlignment="1">
      <alignment horizontal="center" vertical="center" wrapText="1"/>
    </xf>
    <xf numFmtId="49" fontId="9" fillId="0" borderId="101" xfId="0" applyNumberFormat="1" applyFont="1" applyFill="1" applyBorder="1" applyAlignment="1">
      <alignment vertical="center" wrapText="1"/>
    </xf>
    <xf numFmtId="49" fontId="9" fillId="0" borderId="102" xfId="0" applyNumberFormat="1" applyFont="1" applyFill="1" applyBorder="1" applyAlignment="1">
      <alignment vertical="center" wrapText="1"/>
    </xf>
    <xf numFmtId="3" fontId="9" fillId="0" borderId="104" xfId="0" applyNumberFormat="1" applyFont="1" applyFill="1" applyBorder="1" applyAlignment="1">
      <alignment vertical="center" wrapText="1"/>
    </xf>
    <xf numFmtId="49" fontId="0" fillId="0" borderId="106" xfId="0" applyNumberFormat="1" applyFill="1" applyBorder="1" applyAlignment="1"/>
    <xf numFmtId="0" fontId="0" fillId="0" borderId="107" xfId="0" applyNumberFormat="1" applyFill="1" applyBorder="1" applyAlignment="1">
      <alignment horizontal="left" vertical="center"/>
    </xf>
    <xf numFmtId="0" fontId="13" fillId="3" borderId="109" xfId="0" applyNumberFormat="1" applyFont="1" applyFill="1" applyBorder="1" applyAlignment="1">
      <alignment horizontal="center" vertical="center"/>
    </xf>
    <xf numFmtId="0" fontId="13" fillId="0" borderId="110" xfId="0" applyNumberFormat="1" applyFont="1" applyFill="1" applyBorder="1" applyAlignment="1">
      <alignment horizontal="center" vertical="center"/>
    </xf>
    <xf numFmtId="0" fontId="13" fillId="3" borderId="111" xfId="0" applyNumberFormat="1" applyFont="1" applyFill="1" applyBorder="1" applyAlignment="1"/>
    <xf numFmtId="0" fontId="14" fillId="3" borderId="112" xfId="0" applyNumberFormat="1" applyFont="1" applyFill="1" applyBorder="1" applyAlignment="1">
      <alignment horizontal="center" vertical="center"/>
    </xf>
    <xf numFmtId="0" fontId="16" fillId="3" borderId="113" xfId="0" applyNumberFormat="1" applyFont="1" applyFill="1" applyBorder="1" applyAlignment="1">
      <alignment horizontal="center" vertical="center"/>
    </xf>
    <xf numFmtId="0" fontId="13" fillId="3" borderId="0" xfId="0" applyNumberFormat="1" applyFont="1" applyFill="1" applyBorder="1" applyAlignment="1">
      <alignment horizontal="center" vertical="center"/>
    </xf>
    <xf numFmtId="0" fontId="16" fillId="3" borderId="0" xfId="0" applyNumberFormat="1" applyFont="1" applyFill="1" applyBorder="1" applyAlignment="1">
      <alignment horizontal="center" vertical="center"/>
    </xf>
    <xf numFmtId="0" fontId="13" fillId="3" borderId="0" xfId="0" applyNumberFormat="1" applyFont="1" applyFill="1" applyBorder="1" applyAlignment="1"/>
    <xf numFmtId="0" fontId="13" fillId="3" borderId="0" xfId="0" applyNumberFormat="1" applyFont="1" applyFill="1" applyAlignment="1">
      <alignment horizontal="center" vertical="center"/>
    </xf>
    <xf numFmtId="0" fontId="13" fillId="3" borderId="0" xfId="0" applyNumberFormat="1" applyFont="1" applyFill="1" applyAlignment="1"/>
    <xf numFmtId="0" fontId="9" fillId="3" borderId="0" xfId="0" applyNumberFormat="1" applyFont="1" applyFill="1" applyAlignment="1">
      <alignment vertical="center"/>
    </xf>
    <xf numFmtId="0" fontId="9" fillId="3" borderId="0" xfId="0" applyNumberFormat="1" applyFont="1" applyFill="1" applyAlignment="1">
      <alignment horizontal="right" vertical="center"/>
    </xf>
    <xf numFmtId="3" fontId="9" fillId="0" borderId="114" xfId="0" applyNumberFormat="1" applyFont="1" applyFill="1" applyBorder="1" applyAlignment="1">
      <alignment vertical="center" wrapText="1"/>
    </xf>
    <xf numFmtId="0" fontId="0" fillId="0" borderId="0" xfId="0" applyNumberFormat="1" applyFill="1" applyBorder="1" applyAlignment="1"/>
    <xf numFmtId="0" fontId="6" fillId="0" borderId="115" xfId="0" applyNumberFormat="1" applyFont="1" applyFill="1" applyBorder="1" applyAlignment="1">
      <alignment vertical="center"/>
    </xf>
    <xf numFmtId="0" fontId="20" fillId="3" borderId="117" xfId="0" applyNumberFormat="1" applyFont="1" applyFill="1" applyBorder="1" applyAlignment="1"/>
    <xf numFmtId="3" fontId="6" fillId="0" borderId="118" xfId="0" applyNumberFormat="1" applyFont="1" applyFill="1" applyBorder="1" applyAlignment="1">
      <alignment vertical="center" wrapText="1"/>
    </xf>
    <xf numFmtId="3" fontId="6" fillId="0" borderId="119" xfId="0" applyNumberFormat="1" applyFont="1" applyFill="1" applyBorder="1" applyAlignment="1">
      <alignment vertical="center" wrapText="1"/>
    </xf>
    <xf numFmtId="1" fontId="21" fillId="0" borderId="0" xfId="0" applyNumberFormat="1" applyFont="1" applyFill="1" applyAlignment="1"/>
    <xf numFmtId="177" fontId="19" fillId="0" borderId="120" xfId="0" applyNumberFormat="1" applyFont="1" applyFill="1" applyBorder="1" applyAlignment="1"/>
    <xf numFmtId="177" fontId="17" fillId="0" borderId="0" xfId="0" applyNumberFormat="1" applyFont="1" applyFill="1" applyBorder="1" applyAlignment="1"/>
    <xf numFmtId="1" fontId="22" fillId="0" borderId="0" xfId="0" applyNumberFormat="1" applyFont="1" applyFill="1" applyAlignment="1"/>
    <xf numFmtId="179" fontId="23" fillId="0" borderId="0" xfId="0" applyNumberFormat="1" applyFont="1" applyFill="1" applyAlignment="1">
      <alignment horizontal="center" vertical="top"/>
    </xf>
    <xf numFmtId="1" fontId="24" fillId="0" borderId="0" xfId="0" applyNumberFormat="1" applyFont="1" applyFill="1" applyAlignment="1">
      <alignment horizontal="center" vertical="center"/>
    </xf>
    <xf numFmtId="1" fontId="25" fillId="0" borderId="0" xfId="0" applyNumberFormat="1" applyFont="1" applyFill="1" applyAlignment="1">
      <alignment horizontal="center"/>
    </xf>
    <xf numFmtId="1" fontId="25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9" fillId="0" borderId="122" xfId="0" applyNumberFormat="1" applyFont="1" applyFill="1" applyBorder="1" applyAlignment="1">
      <alignment horizontal="center" vertical="center"/>
    </xf>
    <xf numFmtId="0" fontId="9" fillId="0" borderId="121" xfId="0" applyNumberFormat="1" applyFont="1" applyFill="1" applyBorder="1" applyAlignment="1">
      <alignment horizontal="center" vertical="center"/>
    </xf>
    <xf numFmtId="0" fontId="6" fillId="0" borderId="125" xfId="0" applyNumberFormat="1" applyFont="1" applyFill="1" applyBorder="1" applyAlignment="1">
      <alignment horizontal="center" vertical="center"/>
    </xf>
    <xf numFmtId="0" fontId="6" fillId="0" borderId="124" xfId="0" applyNumberFormat="1" applyFont="1" applyFill="1" applyBorder="1" applyAlignment="1">
      <alignment horizontal="center" vertical="center"/>
    </xf>
    <xf numFmtId="0" fontId="6" fillId="0" borderId="123" xfId="0" applyNumberFormat="1" applyFont="1" applyFill="1" applyBorder="1" applyAlignment="1">
      <alignment horizontal="center" vertical="center"/>
    </xf>
    <xf numFmtId="0" fontId="6" fillId="0" borderId="128" xfId="0" applyNumberFormat="1" applyFont="1" applyFill="1" applyBorder="1" applyAlignment="1">
      <alignment horizontal="center" vertical="center" wrapText="1"/>
    </xf>
    <xf numFmtId="0" fontId="6" fillId="0" borderId="127" xfId="0" applyNumberFormat="1" applyFont="1" applyFill="1" applyBorder="1" applyAlignment="1">
      <alignment horizontal="center" vertical="center" wrapText="1"/>
    </xf>
    <xf numFmtId="0" fontId="6" fillId="0" borderId="126" xfId="0" applyNumberFormat="1" applyFont="1" applyFill="1" applyBorder="1" applyAlignment="1">
      <alignment horizontal="center" vertical="center" wrapText="1"/>
    </xf>
    <xf numFmtId="0" fontId="6" fillId="0" borderId="130" xfId="0" applyNumberFormat="1" applyFont="1" applyFill="1" applyBorder="1" applyAlignment="1">
      <alignment horizontal="center" vertical="center" wrapText="1"/>
    </xf>
    <xf numFmtId="0" fontId="6" fillId="0" borderId="129" xfId="0" applyNumberFormat="1" applyFont="1" applyFill="1" applyBorder="1" applyAlignment="1">
      <alignment horizontal="center" vertical="center" wrapText="1"/>
    </xf>
    <xf numFmtId="1" fontId="0" fillId="0" borderId="133" xfId="0" applyNumberFormat="1" applyFill="1" applyBorder="1" applyAlignment="1">
      <alignment horizontal="center" vertical="center"/>
    </xf>
    <xf numFmtId="1" fontId="0" fillId="0" borderId="132" xfId="0" applyNumberFormat="1" applyFill="1" applyBorder="1" applyAlignment="1">
      <alignment horizontal="center" vertical="center"/>
    </xf>
    <xf numFmtId="1" fontId="0" fillId="0" borderId="131" xfId="0" applyNumberFormat="1" applyFill="1" applyBorder="1" applyAlignment="1">
      <alignment horizontal="center" vertical="center"/>
    </xf>
    <xf numFmtId="0" fontId="6" fillId="0" borderId="135" xfId="0" applyNumberFormat="1" applyFont="1" applyFill="1" applyBorder="1" applyAlignment="1">
      <alignment horizontal="center" vertical="center" wrapText="1"/>
    </xf>
    <xf numFmtId="0" fontId="6" fillId="0" borderId="134" xfId="0" applyNumberFormat="1" applyFont="1" applyFill="1" applyBorder="1" applyAlignment="1">
      <alignment horizontal="center" vertical="center" wrapText="1"/>
    </xf>
    <xf numFmtId="0" fontId="6" fillId="0" borderId="136" xfId="0" applyNumberFormat="1" applyFont="1" applyFill="1" applyBorder="1" applyAlignment="1">
      <alignment horizontal="center" vertical="center" wrapText="1"/>
    </xf>
    <xf numFmtId="0" fontId="6" fillId="0" borderId="137" xfId="0" applyNumberFormat="1" applyFont="1" applyFill="1" applyBorder="1" applyAlignment="1">
      <alignment horizontal="center" vertical="center" wrapText="1"/>
    </xf>
    <xf numFmtId="0" fontId="6" fillId="0" borderId="138" xfId="0" applyNumberFormat="1" applyFont="1" applyFill="1" applyBorder="1" applyAlignment="1">
      <alignment horizontal="center" vertical="center" wrapText="1"/>
    </xf>
    <xf numFmtId="0" fontId="6" fillId="0" borderId="140" xfId="0" applyNumberFormat="1" applyFont="1" applyFill="1" applyBorder="1" applyAlignment="1">
      <alignment horizontal="center" vertical="center" wrapText="1"/>
    </xf>
    <xf numFmtId="0" fontId="6" fillId="0" borderId="139" xfId="0" applyNumberFormat="1" applyFont="1" applyFill="1" applyBorder="1" applyAlignment="1">
      <alignment horizontal="center" vertical="center" wrapText="1"/>
    </xf>
    <xf numFmtId="178" fontId="6" fillId="0" borderId="142" xfId="0" applyNumberFormat="1" applyFont="1" applyFill="1" applyBorder="1" applyAlignment="1">
      <alignment horizontal="center" vertical="center" wrapText="1"/>
    </xf>
    <xf numFmtId="178" fontId="6" fillId="0" borderId="141" xfId="0" applyNumberFormat="1" applyFont="1" applyFill="1" applyBorder="1" applyAlignment="1">
      <alignment horizontal="center" vertical="center" wrapText="1"/>
    </xf>
    <xf numFmtId="0" fontId="6" fillId="3" borderId="145" xfId="0" applyNumberFormat="1" applyFont="1" applyFill="1" applyBorder="1" applyAlignment="1">
      <alignment horizontal="center" vertical="center" wrapText="1"/>
    </xf>
    <xf numFmtId="0" fontId="6" fillId="3" borderId="144" xfId="0" applyNumberFormat="1" applyFont="1" applyFill="1" applyBorder="1" applyAlignment="1">
      <alignment horizontal="center" vertical="center" wrapText="1"/>
    </xf>
    <xf numFmtId="0" fontId="6" fillId="3" borderId="143" xfId="0" applyNumberFormat="1" applyFont="1" applyFill="1" applyBorder="1" applyAlignment="1">
      <alignment horizontal="center" vertical="center" wrapText="1"/>
    </xf>
    <xf numFmtId="0" fontId="6" fillId="0" borderId="146" xfId="0" applyNumberFormat="1" applyFont="1" applyFill="1" applyBorder="1" applyAlignment="1">
      <alignment horizontal="center" vertical="center" wrapText="1"/>
    </xf>
    <xf numFmtId="0" fontId="9" fillId="0" borderId="147" xfId="0" applyNumberFormat="1" applyFont="1" applyFill="1" applyBorder="1" applyAlignment="1">
      <alignment horizontal="center" vertical="center"/>
    </xf>
    <xf numFmtId="0" fontId="9" fillId="0" borderId="149" xfId="0" applyNumberFormat="1" applyFont="1" applyFill="1" applyBorder="1" applyAlignment="1">
      <alignment horizontal="center" vertical="center" wrapText="1"/>
    </xf>
    <xf numFmtId="0" fontId="9" fillId="0" borderId="148" xfId="0" applyNumberFormat="1" applyFont="1" applyFill="1" applyBorder="1" applyAlignment="1">
      <alignment horizontal="center" vertical="center" wrapText="1"/>
    </xf>
    <xf numFmtId="0" fontId="9" fillId="0" borderId="151" xfId="0" applyNumberFormat="1" applyFont="1" applyFill="1" applyBorder="1" applyAlignment="1">
      <alignment horizontal="center" vertical="center" wrapText="1"/>
    </xf>
    <xf numFmtId="0" fontId="9" fillId="0" borderId="150" xfId="0" applyNumberFormat="1" applyFont="1" applyFill="1" applyBorder="1" applyAlignment="1">
      <alignment horizontal="center" vertical="center" wrapText="1"/>
    </xf>
    <xf numFmtId="0" fontId="9" fillId="3" borderId="154" xfId="0" applyNumberFormat="1" applyFont="1" applyFill="1" applyBorder="1" applyAlignment="1">
      <alignment horizontal="center" vertical="center"/>
    </xf>
    <xf numFmtId="0" fontId="9" fillId="3" borderId="153" xfId="0" applyNumberFormat="1" applyFont="1" applyFill="1" applyBorder="1" applyAlignment="1">
      <alignment horizontal="center" vertical="center"/>
    </xf>
    <xf numFmtId="0" fontId="9" fillId="3" borderId="152" xfId="0" applyNumberFormat="1" applyFont="1" applyFill="1" applyBorder="1" applyAlignment="1">
      <alignment horizontal="center" vertical="center"/>
    </xf>
    <xf numFmtId="0" fontId="9" fillId="0" borderId="156" xfId="0" applyNumberFormat="1" applyFont="1" applyFill="1" applyBorder="1" applyAlignment="1">
      <alignment horizontal="center" vertical="center" wrapText="1"/>
    </xf>
    <xf numFmtId="0" fontId="9" fillId="0" borderId="155" xfId="0" applyNumberFormat="1" applyFont="1" applyFill="1" applyBorder="1" applyAlignment="1">
      <alignment horizontal="center" vertical="center" wrapText="1"/>
    </xf>
    <xf numFmtId="0" fontId="9" fillId="0" borderId="157" xfId="0" applyNumberFormat="1" applyFont="1" applyFill="1" applyBorder="1" applyAlignment="1">
      <alignment horizontal="center" vertical="center" wrapText="1"/>
    </xf>
    <xf numFmtId="0" fontId="6" fillId="0" borderId="158" xfId="0" applyNumberFormat="1" applyFont="1" applyFill="1" applyBorder="1" applyAlignment="1">
      <alignment horizontal="center" vertical="center"/>
    </xf>
    <xf numFmtId="0" fontId="6" fillId="0" borderId="159" xfId="0" applyNumberFormat="1" applyFont="1" applyFill="1" applyBorder="1" applyAlignment="1">
      <alignment horizontal="center" vertical="center" wrapText="1"/>
    </xf>
    <xf numFmtId="0" fontId="6" fillId="0" borderId="160" xfId="0" applyNumberFormat="1" applyFont="1" applyFill="1" applyBorder="1" applyAlignment="1">
      <alignment horizontal="center" vertical="center" wrapText="1"/>
    </xf>
    <xf numFmtId="0" fontId="6" fillId="0" borderId="161" xfId="0" applyNumberFormat="1" applyFont="1" applyFill="1" applyBorder="1" applyAlignment="1">
      <alignment horizontal="center" vertical="center" wrapText="1"/>
    </xf>
    <xf numFmtId="0" fontId="6" fillId="0" borderId="162" xfId="0" applyNumberFormat="1" applyFont="1" applyFill="1" applyBorder="1" applyAlignment="1">
      <alignment horizontal="center" vertical="center"/>
    </xf>
    <xf numFmtId="0" fontId="6" fillId="3" borderId="163" xfId="0" applyNumberFormat="1" applyFont="1" applyFill="1" applyBorder="1" applyAlignment="1">
      <alignment horizontal="center" vertical="center" wrapText="1"/>
    </xf>
    <xf numFmtId="0" fontId="0" fillId="3" borderId="164" xfId="0" applyNumberFormat="1" applyFill="1" applyBorder="1" applyAlignment="1">
      <alignment horizontal="center" vertical="center" wrapText="1"/>
    </xf>
    <xf numFmtId="0" fontId="0" fillId="3" borderId="165" xfId="0" applyNumberFormat="1" applyFill="1" applyBorder="1" applyAlignment="1">
      <alignment horizontal="center" vertical="center" wrapText="1"/>
    </xf>
    <xf numFmtId="1" fontId="6" fillId="0" borderId="167" xfId="0" applyNumberFormat="1" applyFont="1" applyFill="1" applyBorder="1" applyAlignment="1">
      <alignment horizontal="center" vertical="center"/>
    </xf>
    <xf numFmtId="1" fontId="6" fillId="0" borderId="166" xfId="0" applyNumberFormat="1" applyFont="1" applyFill="1" applyBorder="1" applyAlignment="1">
      <alignment horizontal="center" vertical="center"/>
    </xf>
    <xf numFmtId="0" fontId="6" fillId="0" borderId="169" xfId="0" applyNumberFormat="1" applyFont="1" applyFill="1" applyBorder="1" applyAlignment="1">
      <alignment horizontal="center" vertical="center"/>
    </xf>
    <xf numFmtId="0" fontId="6" fillId="0" borderId="168" xfId="0" applyNumberFormat="1" applyFont="1" applyFill="1" applyBorder="1" applyAlignment="1">
      <alignment horizontal="center" vertical="center"/>
    </xf>
    <xf numFmtId="1" fontId="6" fillId="0" borderId="171" xfId="0" applyNumberFormat="1" applyFont="1" applyFill="1" applyBorder="1" applyAlignment="1">
      <alignment horizontal="center" vertical="center" wrapText="1"/>
    </xf>
    <xf numFmtId="1" fontId="6" fillId="0" borderId="170" xfId="0" applyNumberFormat="1" applyFont="1" applyFill="1" applyBorder="1" applyAlignment="1">
      <alignment horizontal="center" vertical="center" wrapText="1"/>
    </xf>
    <xf numFmtId="1" fontId="6" fillId="0" borderId="173" xfId="0" applyNumberFormat="1" applyFont="1" applyFill="1" applyBorder="1" applyAlignment="1">
      <alignment horizontal="center" vertical="center" wrapText="1"/>
    </xf>
    <xf numFmtId="1" fontId="6" fillId="0" borderId="172" xfId="0" applyNumberFormat="1" applyFont="1" applyFill="1" applyBorder="1" applyAlignment="1">
      <alignment horizontal="center" vertical="center" wrapText="1"/>
    </xf>
    <xf numFmtId="1" fontId="6" fillId="0" borderId="175" xfId="0" applyNumberFormat="1" applyFont="1" applyFill="1" applyBorder="1" applyAlignment="1">
      <alignment horizontal="center" vertical="center"/>
    </xf>
    <xf numFmtId="1" fontId="6" fillId="0" borderId="174" xfId="0" applyNumberFormat="1" applyFont="1" applyFill="1" applyBorder="1" applyAlignment="1">
      <alignment horizontal="center" vertical="center"/>
    </xf>
    <xf numFmtId="1" fontId="6" fillId="0" borderId="176" xfId="0" applyNumberFormat="1" applyFont="1" applyFill="1" applyBorder="1" applyAlignment="1">
      <alignment horizontal="center" vertical="center" wrapText="1"/>
    </xf>
    <xf numFmtId="0" fontId="6" fillId="0" borderId="177" xfId="0" applyNumberFormat="1" applyFont="1" applyFill="1" applyBorder="1" applyAlignment="1">
      <alignment horizontal="center" vertical="center"/>
    </xf>
    <xf numFmtId="1" fontId="6" fillId="0" borderId="179" xfId="0" applyNumberFormat="1" applyFont="1" applyFill="1" applyBorder="1" applyAlignment="1">
      <alignment horizontal="center" vertical="center" wrapText="1"/>
    </xf>
    <xf numFmtId="1" fontId="6" fillId="0" borderId="178" xfId="0" applyNumberFormat="1" applyFont="1" applyFill="1" applyBorder="1" applyAlignment="1">
      <alignment horizontal="center" vertical="center" wrapText="1"/>
    </xf>
    <xf numFmtId="0" fontId="4" fillId="0" borderId="180" xfId="0" applyNumberFormat="1" applyFont="1" applyFill="1" applyBorder="1" applyAlignment="1">
      <alignment horizontal="center" vertical="center"/>
    </xf>
    <xf numFmtId="0" fontId="2" fillId="0" borderId="181" xfId="0" applyNumberFormat="1" applyFont="1" applyFill="1" applyBorder="1" applyAlignment="1">
      <alignment vertical="center" wrapText="1"/>
    </xf>
    <xf numFmtId="0" fontId="0" fillId="0" borderId="184" xfId="0" applyNumberFormat="1" applyFill="1" applyBorder="1" applyAlignment="1">
      <alignment horizontal="center" vertical="center"/>
    </xf>
    <xf numFmtId="0" fontId="0" fillId="0" borderId="183" xfId="0" applyNumberFormat="1" applyFill="1" applyBorder="1" applyAlignment="1">
      <alignment horizontal="center" vertical="center"/>
    </xf>
    <xf numFmtId="0" fontId="0" fillId="0" borderId="182" xfId="0" applyNumberFormat="1" applyFill="1" applyBorder="1" applyAlignment="1">
      <alignment horizontal="center" vertical="center"/>
    </xf>
    <xf numFmtId="0" fontId="0" fillId="0" borderId="185" xfId="0" applyNumberFormat="1" applyFill="1" applyBorder="1" applyAlignment="1">
      <alignment horizontal="center" vertical="center"/>
    </xf>
    <xf numFmtId="0" fontId="0" fillId="0" borderId="186" xfId="0" applyNumberFormat="1" applyFill="1" applyBorder="1" applyAlignment="1">
      <alignment horizontal="center" vertical="center" wrapText="1"/>
    </xf>
    <xf numFmtId="0" fontId="0" fillId="0" borderId="189" xfId="0" applyNumberFormat="1" applyFill="1" applyBorder="1" applyAlignment="1">
      <alignment horizontal="center" vertical="center" wrapText="1"/>
    </xf>
    <xf numFmtId="0" fontId="0" fillId="0" borderId="188" xfId="0" applyNumberFormat="1" applyFill="1" applyBorder="1" applyAlignment="1">
      <alignment horizontal="center" vertical="center" wrapText="1"/>
    </xf>
    <xf numFmtId="0" fontId="0" fillId="0" borderId="187" xfId="0" applyNumberFormat="1" applyFill="1" applyBorder="1" applyAlignment="1">
      <alignment horizontal="center" vertical="center" wrapText="1"/>
    </xf>
    <xf numFmtId="181" fontId="0" fillId="0" borderId="20" xfId="0" applyNumberFormat="1" applyFill="1" applyBorder="1" applyAlignment="1"/>
    <xf numFmtId="181" fontId="0" fillId="0" borderId="116" xfId="0" applyNumberFormat="1" applyFill="1" applyBorder="1" applyAlignment="1">
      <alignment horizontal="right"/>
    </xf>
    <xf numFmtId="181" fontId="9" fillId="0" borderId="63" xfId="0" applyNumberFormat="1" applyFont="1" applyFill="1" applyBorder="1" applyAlignment="1">
      <alignment vertical="center" wrapText="1"/>
    </xf>
    <xf numFmtId="181" fontId="9" fillId="0" borderId="90" xfId="0" applyNumberFormat="1" applyFont="1" applyFill="1" applyBorder="1" applyAlignment="1">
      <alignment vertical="center"/>
    </xf>
    <xf numFmtId="181" fontId="9" fillId="0" borderId="83" xfId="0" applyNumberFormat="1" applyFont="1" applyFill="1" applyBorder="1" applyAlignment="1">
      <alignment vertical="center" wrapText="1"/>
    </xf>
    <xf numFmtId="181" fontId="9" fillId="0" borderId="80" xfId="0" applyNumberFormat="1" applyFont="1" applyFill="1" applyBorder="1" applyAlignment="1">
      <alignment vertical="center" wrapText="1"/>
    </xf>
    <xf numFmtId="181" fontId="9" fillId="0" borderId="87" xfId="0" applyNumberFormat="1" applyFont="1" applyFill="1" applyBorder="1" applyAlignment="1">
      <alignment horizontal="center" vertical="center"/>
    </xf>
    <xf numFmtId="181" fontId="9" fillId="0" borderId="93" xfId="0" applyNumberFormat="1" applyFont="1" applyFill="1" applyBorder="1" applyAlignment="1">
      <alignment horizontal="right" vertical="center" wrapText="1"/>
    </xf>
    <xf numFmtId="181" fontId="9" fillId="0" borderId="96" xfId="0" applyNumberFormat="1" applyFont="1" applyFill="1" applyBorder="1" applyAlignment="1">
      <alignment horizontal="right" vertical="center" wrapText="1"/>
    </xf>
    <xf numFmtId="181" fontId="9" fillId="0" borderId="103" xfId="0" applyNumberFormat="1" applyFont="1" applyFill="1" applyBorder="1" applyAlignment="1">
      <alignment vertical="center" wrapText="1"/>
    </xf>
    <xf numFmtId="181" fontId="9" fillId="0" borderId="104" xfId="0" applyNumberFormat="1" applyFont="1" applyFill="1" applyBorder="1" applyAlignment="1">
      <alignment vertical="center" wrapText="1"/>
    </xf>
    <xf numFmtId="181" fontId="9" fillId="0" borderId="105" xfId="0" applyNumberFormat="1" applyFont="1" applyFill="1" applyBorder="1" applyAlignment="1">
      <alignment horizontal="right" vertical="center" wrapText="1"/>
    </xf>
    <xf numFmtId="181" fontId="13" fillId="0" borderId="108" xfId="0" applyNumberFormat="1" applyFont="1" applyFill="1" applyBorder="1" applyAlignment="1">
      <alignment horizontal="right"/>
    </xf>
    <xf numFmtId="181" fontId="6" fillId="0" borderId="76" xfId="0" applyNumberFormat="1" applyFont="1" applyFill="1" applyBorder="1" applyAlignment="1">
      <alignment vertical="center"/>
    </xf>
    <xf numFmtId="181" fontId="9" fillId="0" borderId="77" xfId="0" applyNumberFormat="1" applyFont="1" applyFill="1" applyBorder="1" applyAlignment="1">
      <alignment vertical="center" wrapText="1"/>
    </xf>
    <xf numFmtId="181" fontId="9" fillId="0" borderId="79" xfId="0" applyNumberFormat="1" applyFont="1" applyFill="1" applyBorder="1" applyAlignment="1">
      <alignment vertical="center" wrapText="1"/>
    </xf>
    <xf numFmtId="181" fontId="9" fillId="0" borderId="81" xfId="0" applyNumberFormat="1" applyFont="1" applyFill="1" applyBorder="1" applyAlignment="1">
      <alignment vertical="center" wrapText="1"/>
    </xf>
    <xf numFmtId="181" fontId="9" fillId="0" borderId="84" xfId="0" applyNumberFormat="1" applyFont="1" applyFill="1" applyBorder="1" applyAlignment="1">
      <alignment vertical="center" wrapText="1"/>
    </xf>
    <xf numFmtId="181" fontId="6" fillId="0" borderId="41" xfId="0" applyNumberFormat="1" applyFont="1" applyFill="1" applyBorder="1" applyAlignment="1">
      <alignment vertical="center" wrapText="1"/>
    </xf>
    <xf numFmtId="181" fontId="6" fillId="0" borderId="68" xfId="0" applyNumberFormat="1" applyFont="1" applyFill="1" applyBorder="1" applyAlignment="1">
      <alignment horizontal="right" vertical="center" wrapText="1"/>
    </xf>
    <xf numFmtId="181" fontId="6" fillId="0" borderId="47" xfId="0" applyNumberFormat="1" applyFont="1" applyFill="1" applyBorder="1" applyAlignment="1">
      <alignment vertical="center" wrapText="1"/>
    </xf>
    <xf numFmtId="181" fontId="6" fillId="0" borderId="69" xfId="0" applyNumberFormat="1" applyFont="1" applyFill="1" applyBorder="1" applyAlignment="1">
      <alignment horizontal="right" vertical="center" wrapText="1"/>
    </xf>
    <xf numFmtId="181" fontId="0" fillId="3" borderId="59" xfId="0" applyNumberFormat="1" applyFill="1" applyBorder="1" applyAlignment="1"/>
    <xf numFmtId="181" fontId="26" fillId="0" borderId="41" xfId="0" applyNumberFormat="1" applyFont="1" applyFill="1" applyBorder="1" applyAlignment="1">
      <alignment vertical="center" wrapText="1"/>
    </xf>
    <xf numFmtId="181" fontId="6" fillId="0" borderId="48" xfId="0" applyNumberFormat="1" applyFont="1" applyFill="1" applyBorder="1" applyAlignment="1">
      <alignment vertical="center" wrapText="1"/>
    </xf>
    <xf numFmtId="181" fontId="6" fillId="0" borderId="34" xfId="0" applyNumberFormat="1" applyFont="1" applyFill="1" applyBorder="1" applyAlignment="1">
      <alignment vertical="center" wrapText="1"/>
    </xf>
    <xf numFmtId="181" fontId="6" fillId="0" borderId="37" xfId="0" applyNumberFormat="1" applyFont="1" applyFill="1" applyBorder="1" applyAlignment="1">
      <alignment vertical="center" wrapText="1"/>
    </xf>
    <xf numFmtId="181" fontId="6" fillId="0" borderId="49" xfId="0" applyNumberFormat="1" applyFont="1" applyFill="1" applyBorder="1" applyAlignment="1">
      <alignment vertical="center" wrapText="1"/>
    </xf>
    <xf numFmtId="181" fontId="0" fillId="0" borderId="0" xfId="0" applyNumberFormat="1" applyFill="1" applyAlignment="1"/>
    <xf numFmtId="181" fontId="26" fillId="0" borderId="57" xfId="0" applyNumberFormat="1" applyFont="1" applyFill="1" applyBorder="1" applyAlignment="1">
      <alignment horizontal="right" vertical="center"/>
    </xf>
    <xf numFmtId="181" fontId="6" fillId="0" borderId="46" xfId="0" applyNumberFormat="1" applyFont="1" applyFill="1" applyBorder="1" applyAlignment="1">
      <alignment vertical="center" wrapText="1"/>
    </xf>
    <xf numFmtId="181" fontId="15" fillId="0" borderId="30" xfId="0" applyNumberFormat="1" applyFont="1" applyFill="1" applyBorder="1" applyAlignment="1"/>
    <xf numFmtId="181" fontId="15" fillId="0" borderId="51" xfId="0" applyNumberFormat="1" applyFont="1" applyFill="1" applyBorder="1" applyAlignment="1"/>
    <xf numFmtId="181" fontId="6" fillId="0" borderId="52" xfId="0" applyNumberFormat="1" applyFont="1" applyFill="1" applyBorder="1" applyAlignment="1">
      <alignment vertical="center" wrapText="1"/>
    </xf>
    <xf numFmtId="181" fontId="6" fillId="0" borderId="35" xfId="0" applyNumberFormat="1" applyFont="1" applyFill="1" applyBorder="1" applyAlignment="1">
      <alignment vertical="center" wrapText="1"/>
    </xf>
    <xf numFmtId="181" fontId="6" fillId="0" borderId="36" xfId="0" applyNumberFormat="1" applyFont="1" applyFill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8"/>
  <sheetViews>
    <sheetView showGridLines="0" showZeros="0" zoomScaleNormal="100" workbookViewId="0">
      <selection activeCell="A7" sqref="A7"/>
    </sheetView>
  </sheetViews>
  <sheetFormatPr defaultColWidth="9.1640625" defaultRowHeight="11.25"/>
  <cols>
    <col min="1" max="1" width="163.83203125" customWidth="1"/>
  </cols>
  <sheetData>
    <row r="1" spans="1:1" ht="14.25" customHeight="1">
      <c r="A1" s="158"/>
    </row>
    <row r="3" spans="1:1" ht="102" customHeight="1">
      <c r="A3" s="159" t="s">
        <v>0</v>
      </c>
    </row>
    <row r="4" spans="1:1" ht="107.25" customHeight="1">
      <c r="A4" s="160" t="s">
        <v>1</v>
      </c>
    </row>
    <row r="5" spans="1:1" ht="409.5" hidden="1" customHeight="1">
      <c r="A5" s="62"/>
    </row>
    <row r="6" spans="1:1" ht="29.25" customHeight="1">
      <c r="A6" s="161"/>
    </row>
    <row r="7" spans="1:1" ht="78" customHeight="1"/>
    <row r="8" spans="1:1" ht="82.5" customHeight="1">
      <c r="A8" s="162" t="s">
        <v>2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rintOptions horizontalCentered="1" verticalCentered="1"/>
  <pageMargins left="0.59089834295858557" right="0.59089834295858557" top="0.59089834295858557" bottom="0.59089834295858557" header="0" footer="0"/>
  <pageSetup paperSize="9" orientation="landscape" errors="blank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showGridLines="0" showZeros="0" zoomScaleNormal="100" workbookViewId="0">
      <selection activeCell="D6" sqref="B6:D41"/>
    </sheetView>
  </sheetViews>
  <sheetFormatPr defaultColWidth="8.6640625" defaultRowHeight="20.25" customHeight="1"/>
  <cols>
    <col min="1" max="1" width="36.5" customWidth="1"/>
    <col min="2" max="2" width="34.6640625" customWidth="1"/>
    <col min="3" max="4" width="36.5" customWidth="1"/>
  </cols>
  <sheetData>
    <row r="1" spans="1:31" ht="20.100000000000001" customHeight="1">
      <c r="A1" s="99"/>
      <c r="B1" s="99"/>
      <c r="C1" s="99"/>
      <c r="D1" s="18" t="s">
        <v>3</v>
      </c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</row>
    <row r="2" spans="1:31" ht="20.100000000000001" customHeight="1">
      <c r="A2" s="163" t="s">
        <v>4</v>
      </c>
      <c r="B2" s="163"/>
      <c r="C2" s="163"/>
      <c r="D2" s="163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</row>
    <row r="3" spans="1:31" ht="20.100000000000001" customHeight="1">
      <c r="A3" s="100" t="s">
        <v>5</v>
      </c>
      <c r="B3" s="101"/>
      <c r="C3" s="41"/>
      <c r="D3" s="18" t="s">
        <v>6</v>
      </c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</row>
    <row r="4" spans="1:31" ht="15" customHeight="1">
      <c r="A4" s="164" t="s">
        <v>7</v>
      </c>
      <c r="B4" s="165"/>
      <c r="C4" s="164" t="s">
        <v>8</v>
      </c>
      <c r="D4" s="165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</row>
    <row r="5" spans="1:31" ht="15" customHeight="1">
      <c r="A5" s="102" t="s">
        <v>9</v>
      </c>
      <c r="B5" s="103" t="s">
        <v>10</v>
      </c>
      <c r="C5" s="102" t="s">
        <v>9</v>
      </c>
      <c r="D5" s="103" t="s">
        <v>10</v>
      </c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</row>
    <row r="6" spans="1:31" ht="15" customHeight="1">
      <c r="A6" s="106" t="s">
        <v>11</v>
      </c>
      <c r="B6" s="235">
        <v>2039477.3</v>
      </c>
      <c r="C6" s="236" t="s">
        <v>12</v>
      </c>
      <c r="D6" s="235">
        <v>1526323.53</v>
      </c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</row>
    <row r="7" spans="1:31" ht="15" customHeight="1">
      <c r="A7" s="106" t="s">
        <v>13</v>
      </c>
      <c r="B7" s="235"/>
      <c r="C7" s="236" t="s">
        <v>14</v>
      </c>
      <c r="D7" s="235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</row>
    <row r="8" spans="1:31" ht="15" customHeight="1">
      <c r="A8" s="106" t="s">
        <v>15</v>
      </c>
      <c r="B8" s="235"/>
      <c r="C8" s="236" t="s">
        <v>16</v>
      </c>
      <c r="D8" s="235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</row>
    <row r="9" spans="1:31" ht="15" customHeight="1">
      <c r="A9" s="106" t="s">
        <v>17</v>
      </c>
      <c r="B9" s="235"/>
      <c r="C9" s="236" t="s">
        <v>18</v>
      </c>
      <c r="D9" s="235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</row>
    <row r="10" spans="1:31" ht="15" customHeight="1">
      <c r="A10" s="106" t="s">
        <v>19</v>
      </c>
      <c r="B10" s="235"/>
      <c r="C10" s="236" t="s">
        <v>20</v>
      </c>
      <c r="D10" s="235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</row>
    <row r="11" spans="1:31" ht="15" customHeight="1">
      <c r="A11" s="106" t="s">
        <v>21</v>
      </c>
      <c r="B11" s="235"/>
      <c r="C11" s="236" t="s">
        <v>22</v>
      </c>
      <c r="D11" s="235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</row>
    <row r="12" spans="1:31" ht="15" customHeight="1">
      <c r="A12" s="106"/>
      <c r="B12" s="235"/>
      <c r="C12" s="236" t="s">
        <v>23</v>
      </c>
      <c r="D12" s="235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</row>
    <row r="13" spans="1:31" ht="15" customHeight="1">
      <c r="A13" s="112"/>
      <c r="B13" s="235"/>
      <c r="C13" s="236" t="s">
        <v>24</v>
      </c>
      <c r="D13" s="235">
        <v>250731.6</v>
      </c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</row>
    <row r="14" spans="1:31" ht="15" customHeight="1">
      <c r="A14" s="112"/>
      <c r="B14" s="235"/>
      <c r="C14" s="236" t="s">
        <v>25</v>
      </c>
      <c r="D14" s="235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</row>
    <row r="15" spans="1:31" ht="15" customHeight="1">
      <c r="A15" s="112"/>
      <c r="B15" s="237"/>
      <c r="C15" s="236" t="s">
        <v>26</v>
      </c>
      <c r="D15" s="235">
        <v>109679.81</v>
      </c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</row>
    <row r="16" spans="1:31" ht="15" customHeight="1">
      <c r="A16" s="112"/>
      <c r="B16" s="238"/>
      <c r="C16" s="236" t="s">
        <v>27</v>
      </c>
      <c r="D16" s="235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</row>
    <row r="17" spans="1:31" ht="15" customHeight="1">
      <c r="A17" s="112"/>
      <c r="B17" s="238"/>
      <c r="C17" s="236" t="s">
        <v>28</v>
      </c>
      <c r="D17" s="235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</row>
    <row r="18" spans="1:31" ht="15" customHeight="1">
      <c r="A18" s="112"/>
      <c r="B18" s="238"/>
      <c r="C18" s="236" t="s">
        <v>29</v>
      </c>
      <c r="D18" s="235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</row>
    <row r="19" spans="1:31" ht="15" customHeight="1">
      <c r="A19" s="112"/>
      <c r="B19" s="238"/>
      <c r="C19" s="236" t="s">
        <v>30</v>
      </c>
      <c r="D19" s="235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</row>
    <row r="20" spans="1:31" ht="15" customHeight="1">
      <c r="A20" s="112"/>
      <c r="B20" s="238"/>
      <c r="C20" s="236" t="s">
        <v>31</v>
      </c>
      <c r="D20" s="235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</row>
    <row r="21" spans="1:31" ht="15" customHeight="1">
      <c r="A21" s="112"/>
      <c r="B21" s="238"/>
      <c r="C21" s="236" t="s">
        <v>32</v>
      </c>
      <c r="D21" s="235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</row>
    <row r="22" spans="1:31" ht="15" customHeight="1">
      <c r="A22" s="112"/>
      <c r="B22" s="238"/>
      <c r="C22" s="236" t="s">
        <v>33</v>
      </c>
      <c r="D22" s="235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</row>
    <row r="23" spans="1:31" ht="15" customHeight="1">
      <c r="A23" s="112"/>
      <c r="B23" s="238"/>
      <c r="C23" s="236" t="s">
        <v>34</v>
      </c>
      <c r="D23" s="235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</row>
    <row r="24" spans="1:31" ht="15" customHeight="1">
      <c r="A24" s="112"/>
      <c r="B24" s="238"/>
      <c r="C24" s="236" t="s">
        <v>35</v>
      </c>
      <c r="D24" s="235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</row>
    <row r="25" spans="1:31" ht="15" customHeight="1">
      <c r="A25" s="112"/>
      <c r="B25" s="238"/>
      <c r="C25" s="236" t="s">
        <v>36</v>
      </c>
      <c r="D25" s="235">
        <v>152742.35999999999</v>
      </c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</row>
    <row r="26" spans="1:31" ht="15" customHeight="1">
      <c r="A26" s="106"/>
      <c r="B26" s="238"/>
      <c r="C26" s="236" t="s">
        <v>37</v>
      </c>
      <c r="D26" s="235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</row>
    <row r="27" spans="1:31" ht="15" customHeight="1">
      <c r="A27" s="106"/>
      <c r="B27" s="238"/>
      <c r="C27" s="236" t="s">
        <v>38</v>
      </c>
      <c r="D27" s="235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</row>
    <row r="28" spans="1:31" ht="15" customHeight="1">
      <c r="A28" s="106"/>
      <c r="B28" s="238"/>
      <c r="C28" s="236" t="s">
        <v>39</v>
      </c>
      <c r="D28" s="235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</row>
    <row r="29" spans="1:31" ht="15" customHeight="1">
      <c r="A29" s="106"/>
      <c r="B29" s="238"/>
      <c r="C29" s="236" t="s">
        <v>40</v>
      </c>
      <c r="D29" s="235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</row>
    <row r="30" spans="1:31" ht="15" customHeight="1">
      <c r="A30" s="106"/>
      <c r="B30" s="238"/>
      <c r="C30" s="236" t="s">
        <v>41</v>
      </c>
      <c r="D30" s="235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</row>
    <row r="31" spans="1:31" ht="15" customHeight="1">
      <c r="A31" s="106"/>
      <c r="B31" s="238"/>
      <c r="C31" s="236" t="s">
        <v>42</v>
      </c>
      <c r="D31" s="235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</row>
    <row r="32" spans="1:31" ht="15" customHeight="1">
      <c r="A32" s="106"/>
      <c r="B32" s="238"/>
      <c r="C32" s="236" t="s">
        <v>43</v>
      </c>
      <c r="D32" s="235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</row>
    <row r="33" spans="1:31" ht="15" customHeight="1">
      <c r="A33" s="106"/>
      <c r="B33" s="238"/>
      <c r="C33" s="236" t="s">
        <v>44</v>
      </c>
      <c r="D33" s="235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</row>
    <row r="34" spans="1:31" ht="15" customHeight="1">
      <c r="A34" s="106"/>
      <c r="B34" s="238"/>
      <c r="C34" s="236" t="s">
        <v>45</v>
      </c>
      <c r="D34" s="235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</row>
    <row r="35" spans="1:31" ht="15" customHeight="1">
      <c r="A35" s="106"/>
      <c r="B35" s="238"/>
      <c r="C35" s="236" t="s">
        <v>46</v>
      </c>
      <c r="D35" s="235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</row>
    <row r="36" spans="1:31" ht="15" customHeight="1">
      <c r="A36" s="116" t="s">
        <v>47</v>
      </c>
      <c r="B36" s="238">
        <f>SUM(B6:B34)</f>
        <v>2039477.3</v>
      </c>
      <c r="C36" s="239" t="s">
        <v>48</v>
      </c>
      <c r="D36" s="235">
        <f>SUM(D6:D34)</f>
        <v>2039477.3000000003</v>
      </c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</row>
    <row r="37" spans="1:31" ht="15" customHeight="1">
      <c r="A37" s="106" t="s">
        <v>49</v>
      </c>
      <c r="B37" s="238"/>
      <c r="C37" s="236" t="s">
        <v>50</v>
      </c>
      <c r="D37" s="235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</row>
    <row r="38" spans="1:31" ht="15" customHeight="1">
      <c r="A38" s="106" t="s">
        <v>51</v>
      </c>
      <c r="B38" s="238" t="s">
        <v>52</v>
      </c>
      <c r="C38" s="236" t="s">
        <v>53</v>
      </c>
      <c r="D38" s="235"/>
      <c r="E38" s="128"/>
      <c r="F38" s="128"/>
      <c r="G38" s="155" t="s">
        <v>54</v>
      </c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</row>
    <row r="39" spans="1:31" ht="15" customHeight="1">
      <c r="A39" s="106"/>
      <c r="B39" s="238"/>
      <c r="C39" s="236" t="s">
        <v>55</v>
      </c>
      <c r="D39" s="235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</row>
    <row r="40" spans="1:31" ht="15" customHeight="1">
      <c r="A40" s="106"/>
      <c r="B40" s="240"/>
      <c r="C40" s="236"/>
      <c r="D40" s="235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</row>
    <row r="41" spans="1:31" ht="15" customHeight="1">
      <c r="A41" s="116" t="s">
        <v>56</v>
      </c>
      <c r="B41" s="241">
        <f>SUM(B36:B38)</f>
        <v>2039477.3</v>
      </c>
      <c r="C41" s="239" t="s">
        <v>57</v>
      </c>
      <c r="D41" s="235">
        <f>SUM(D36,D37,D39)</f>
        <v>2039477.3000000003</v>
      </c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</row>
    <row r="42" spans="1:31" ht="20.100000000000001" customHeight="1">
      <c r="A42" s="125"/>
      <c r="B42" s="156"/>
      <c r="C42" s="127"/>
      <c r="D42" s="157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</row>
    <row r="43" spans="1:31" ht="11.25" customHeight="1">
      <c r="B43" s="38"/>
    </row>
  </sheetData>
  <sheetProtection formatCells="0" formatColumns="0" formatRows="0" insertColumns="0" insertRows="0" insertHyperlinks="0" deleteColumns="0" deleteRows="0" sort="0" autoFilter="0" pivotTables="0"/>
  <mergeCells count="3">
    <mergeCell ref="A2:D2"/>
    <mergeCell ref="A4:B4"/>
    <mergeCell ref="C4:D4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errors="blank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5"/>
  <sheetViews>
    <sheetView showGridLines="0" showZeros="0" zoomScaleNormal="100" workbookViewId="0">
      <selection activeCell="I19" sqref="I19"/>
    </sheetView>
  </sheetViews>
  <sheetFormatPr defaultColWidth="9.1640625" defaultRowHeight="12.75" customHeight="1"/>
  <cols>
    <col min="1" max="1" width="4.83203125" customWidth="1"/>
    <col min="2" max="3" width="3.6640625" customWidth="1"/>
    <col min="5" max="5" width="38" customWidth="1"/>
    <col min="6" max="6" width="18.6640625" customWidth="1"/>
    <col min="7" max="7" width="15.5" customWidth="1"/>
    <col min="8" max="8" width="19.83203125" customWidth="1"/>
    <col min="9" max="15" width="14.83203125" customWidth="1"/>
    <col min="16" max="18" width="12.33203125" customWidth="1"/>
    <col min="19" max="19" width="16" customWidth="1"/>
    <col min="20" max="20" width="17" customWidth="1"/>
  </cols>
  <sheetData>
    <row r="1" spans="1:20" ht="20.100000000000001" customHeight="1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89"/>
      <c r="T1" s="15" t="s">
        <v>58</v>
      </c>
    </row>
    <row r="2" spans="1:20" ht="20.100000000000001" customHeight="1">
      <c r="A2" s="163" t="s">
        <v>59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</row>
    <row r="3" spans="1:20" ht="20.100000000000001" customHeight="1">
      <c r="A3" s="151" t="s">
        <v>60</v>
      </c>
      <c r="B3" s="151"/>
      <c r="C3" s="151"/>
      <c r="D3" s="151" t="s">
        <v>0</v>
      </c>
      <c r="E3" s="16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35"/>
      <c r="T3" s="18" t="s">
        <v>6</v>
      </c>
    </row>
    <row r="4" spans="1:20" ht="20.100000000000001" customHeight="1">
      <c r="A4" s="166" t="s">
        <v>61</v>
      </c>
      <c r="B4" s="167"/>
      <c r="C4" s="167"/>
      <c r="D4" s="167"/>
      <c r="E4" s="168"/>
      <c r="F4" s="172" t="s">
        <v>62</v>
      </c>
      <c r="G4" s="181" t="s">
        <v>63</v>
      </c>
      <c r="H4" s="169" t="s">
        <v>64</v>
      </c>
      <c r="I4" s="170"/>
      <c r="J4" s="171"/>
      <c r="K4" s="172" t="s">
        <v>65</v>
      </c>
      <c r="L4" s="173"/>
      <c r="M4" s="186" t="s">
        <v>66</v>
      </c>
      <c r="N4" s="174" t="s">
        <v>67</v>
      </c>
      <c r="O4" s="175"/>
      <c r="P4" s="175"/>
      <c r="Q4" s="175"/>
      <c r="R4" s="176"/>
      <c r="S4" s="172" t="s">
        <v>68</v>
      </c>
      <c r="T4" s="173" t="s">
        <v>69</v>
      </c>
    </row>
    <row r="5" spans="1:20" ht="20.100000000000001" customHeight="1">
      <c r="A5" s="166" t="s">
        <v>70</v>
      </c>
      <c r="B5" s="167"/>
      <c r="C5" s="168"/>
      <c r="D5" s="177" t="s">
        <v>71</v>
      </c>
      <c r="E5" s="179" t="s">
        <v>72</v>
      </c>
      <c r="F5" s="173"/>
      <c r="G5" s="181"/>
      <c r="H5" s="182" t="s">
        <v>64</v>
      </c>
      <c r="I5" s="182" t="s">
        <v>73</v>
      </c>
      <c r="J5" s="182" t="s">
        <v>74</v>
      </c>
      <c r="K5" s="184" t="s">
        <v>75</v>
      </c>
      <c r="L5" s="173" t="s">
        <v>76</v>
      </c>
      <c r="M5" s="187"/>
      <c r="N5" s="189" t="s">
        <v>77</v>
      </c>
      <c r="O5" s="189" t="s">
        <v>78</v>
      </c>
      <c r="P5" s="189" t="s">
        <v>79</v>
      </c>
      <c r="Q5" s="189" t="s">
        <v>80</v>
      </c>
      <c r="R5" s="189" t="s">
        <v>81</v>
      </c>
      <c r="S5" s="173"/>
      <c r="T5" s="173"/>
    </row>
    <row r="6" spans="1:20" ht="30.75" customHeight="1">
      <c r="A6" s="20" t="s">
        <v>82</v>
      </c>
      <c r="B6" s="19" t="s">
        <v>83</v>
      </c>
      <c r="C6" s="21" t="s">
        <v>84</v>
      </c>
      <c r="D6" s="178"/>
      <c r="E6" s="178"/>
      <c r="F6" s="180"/>
      <c r="G6" s="178"/>
      <c r="H6" s="183"/>
      <c r="I6" s="183"/>
      <c r="J6" s="183"/>
      <c r="K6" s="185"/>
      <c r="L6" s="180"/>
      <c r="M6" s="188"/>
      <c r="N6" s="180"/>
      <c r="O6" s="180"/>
      <c r="P6" s="180"/>
      <c r="Q6" s="180"/>
      <c r="R6" s="180"/>
      <c r="S6" s="180"/>
      <c r="T6" s="180"/>
    </row>
    <row r="7" spans="1:20" ht="20.100000000000001" customHeight="1">
      <c r="A7" s="22" t="s">
        <v>82</v>
      </c>
      <c r="B7" s="22" t="s">
        <v>83</v>
      </c>
      <c r="C7" s="22" t="s">
        <v>84</v>
      </c>
      <c r="D7" s="22" t="s">
        <v>85</v>
      </c>
      <c r="E7" s="22" t="s">
        <v>86</v>
      </c>
      <c r="F7" s="46" t="s">
        <v>87</v>
      </c>
      <c r="G7" s="47" t="s">
        <v>52</v>
      </c>
      <c r="H7" s="47" t="s">
        <v>88</v>
      </c>
      <c r="I7" s="47" t="s">
        <v>89</v>
      </c>
      <c r="J7" s="25"/>
      <c r="K7" s="153" t="s">
        <v>65</v>
      </c>
      <c r="L7" s="77"/>
      <c r="M7" s="77"/>
      <c r="N7" s="72"/>
      <c r="O7" s="153"/>
      <c r="P7" s="77"/>
      <c r="Q7" s="77"/>
      <c r="R7" s="78"/>
      <c r="S7" s="154"/>
      <c r="T7" s="154"/>
    </row>
    <row r="8" spans="1:20" ht="20.100000000000001" customHeight="1">
      <c r="A8" s="27"/>
      <c r="B8" s="27"/>
      <c r="C8" s="27"/>
      <c r="D8" s="27">
        <v>123</v>
      </c>
      <c r="E8" s="27" t="s">
        <v>62</v>
      </c>
      <c r="F8" s="233">
        <f>F9</f>
        <v>2039477.2999999998</v>
      </c>
      <c r="G8" s="234" t="s">
        <v>90</v>
      </c>
      <c r="H8" s="233">
        <f>H9</f>
        <v>2039477.2999999998</v>
      </c>
      <c r="I8" s="234" t="s">
        <v>90</v>
      </c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</row>
    <row r="9" spans="1:20" ht="20.100000000000001" customHeight="1">
      <c r="A9" s="27"/>
      <c r="B9" s="27"/>
      <c r="C9" s="27"/>
      <c r="D9" s="27">
        <v>123</v>
      </c>
      <c r="E9" s="27" t="s">
        <v>0</v>
      </c>
      <c r="F9" s="233">
        <f>F10+F11+F12+F13+F14+F15</f>
        <v>2039477.2999999998</v>
      </c>
      <c r="G9" s="234" t="s">
        <v>90</v>
      </c>
      <c r="H9" s="233">
        <f>H10+H11+H12+H13+H14+H15</f>
        <v>2039477.2999999998</v>
      </c>
      <c r="I9" s="234" t="s">
        <v>90</v>
      </c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</row>
    <row r="10" spans="1:20" ht="20.100000000000001" customHeight="1">
      <c r="A10" s="86">
        <v>201</v>
      </c>
      <c r="B10" s="86">
        <v>26</v>
      </c>
      <c r="C10" s="135" t="s">
        <v>91</v>
      </c>
      <c r="D10" s="98">
        <v>123</v>
      </c>
      <c r="E10" s="136" t="s">
        <v>92</v>
      </c>
      <c r="F10" s="233">
        <v>1526323.53</v>
      </c>
      <c r="G10" s="234" t="s">
        <v>90</v>
      </c>
      <c r="H10" s="233">
        <v>1526323.53</v>
      </c>
      <c r="I10" s="234" t="s">
        <v>90</v>
      </c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</row>
    <row r="11" spans="1:20" ht="20.100000000000001" customHeight="1">
      <c r="A11" s="86">
        <v>208</v>
      </c>
      <c r="B11" s="135" t="s">
        <v>93</v>
      </c>
      <c r="C11" s="135" t="s">
        <v>93</v>
      </c>
      <c r="D11" s="98">
        <v>123</v>
      </c>
      <c r="E11" s="64" t="s">
        <v>94</v>
      </c>
      <c r="F11" s="233">
        <f>H11</f>
        <v>167268.64000000001</v>
      </c>
      <c r="G11" s="234" t="s">
        <v>90</v>
      </c>
      <c r="H11" s="233">
        <v>167268.64000000001</v>
      </c>
      <c r="I11" s="234" t="s">
        <v>90</v>
      </c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</row>
    <row r="12" spans="1:20" ht="20.100000000000001" customHeight="1">
      <c r="A12" s="64" t="s">
        <v>95</v>
      </c>
      <c r="B12" s="64" t="s">
        <v>93</v>
      </c>
      <c r="C12" s="64" t="s">
        <v>96</v>
      </c>
      <c r="D12" s="98">
        <v>123</v>
      </c>
      <c r="E12" s="64" t="s">
        <v>97</v>
      </c>
      <c r="F12" s="233">
        <f>H12</f>
        <v>83462.960000000006</v>
      </c>
      <c r="G12" s="234" t="s">
        <v>90</v>
      </c>
      <c r="H12" s="233">
        <v>83462.960000000006</v>
      </c>
      <c r="I12" s="234" t="s">
        <v>90</v>
      </c>
      <c r="J12" s="98"/>
      <c r="K12" s="98"/>
      <c r="L12" s="98"/>
      <c r="M12" s="98"/>
      <c r="N12" s="86"/>
      <c r="O12" s="98"/>
      <c r="P12" s="98"/>
      <c r="Q12" s="98"/>
      <c r="R12" s="98"/>
      <c r="S12" s="98"/>
      <c r="T12" s="86"/>
    </row>
    <row r="13" spans="1:20" ht="20.100000000000001" customHeight="1">
      <c r="A13" s="64" t="s">
        <v>98</v>
      </c>
      <c r="B13" s="64" t="s">
        <v>99</v>
      </c>
      <c r="C13" s="64" t="s">
        <v>91</v>
      </c>
      <c r="D13" s="98">
        <v>123</v>
      </c>
      <c r="E13" s="64" t="s">
        <v>100</v>
      </c>
      <c r="F13" s="233">
        <f>H13</f>
        <v>73180.03</v>
      </c>
      <c r="G13" s="234" t="s">
        <v>90</v>
      </c>
      <c r="H13" s="233">
        <v>73180.03</v>
      </c>
      <c r="I13" s="234" t="s">
        <v>90</v>
      </c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86"/>
    </row>
    <row r="14" spans="1:20" ht="20.100000000000001" customHeight="1">
      <c r="A14" s="64" t="s">
        <v>98</v>
      </c>
      <c r="B14" s="64" t="s">
        <v>99</v>
      </c>
      <c r="C14" s="64" t="s">
        <v>101</v>
      </c>
      <c r="D14" s="98">
        <v>123</v>
      </c>
      <c r="E14" s="64" t="s">
        <v>102</v>
      </c>
      <c r="F14" s="233">
        <f>H14</f>
        <v>36499.78</v>
      </c>
      <c r="G14" s="234" t="s">
        <v>90</v>
      </c>
      <c r="H14" s="233">
        <v>36499.78</v>
      </c>
      <c r="I14" s="234" t="s">
        <v>90</v>
      </c>
      <c r="J14" s="98"/>
      <c r="K14" s="86"/>
      <c r="L14" s="98"/>
      <c r="M14" s="98"/>
      <c r="N14" s="98"/>
      <c r="O14" s="98"/>
      <c r="P14" s="98"/>
      <c r="Q14" s="86"/>
      <c r="R14" s="98"/>
      <c r="S14" s="98"/>
      <c r="T14" s="86"/>
    </row>
    <row r="15" spans="1:20" ht="20.100000000000001" customHeight="1">
      <c r="A15" s="64" t="s">
        <v>103</v>
      </c>
      <c r="B15" s="64" t="s">
        <v>104</v>
      </c>
      <c r="C15" s="64" t="s">
        <v>91</v>
      </c>
      <c r="D15" s="98">
        <v>123</v>
      </c>
      <c r="E15" s="64" t="s">
        <v>105</v>
      </c>
      <c r="F15" s="233">
        <f>H15</f>
        <v>152742.35999999999</v>
      </c>
      <c r="G15" s="234" t="s">
        <v>90</v>
      </c>
      <c r="H15" s="233">
        <v>152742.35999999999</v>
      </c>
      <c r="I15" s="234" t="s">
        <v>90</v>
      </c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86"/>
    </row>
    <row r="16" spans="1:20" ht="20.100000000000001" customHeight="1">
      <c r="A16" s="86"/>
      <c r="B16" s="86"/>
      <c r="C16" s="86"/>
      <c r="D16" s="86"/>
      <c r="E16" s="152"/>
      <c r="F16" s="86"/>
      <c r="G16" s="86"/>
      <c r="H16" s="98"/>
      <c r="I16" s="98"/>
      <c r="J16" s="98"/>
      <c r="K16" s="98"/>
      <c r="L16" s="86"/>
      <c r="M16" s="98"/>
      <c r="N16" s="98"/>
      <c r="O16" s="98"/>
      <c r="P16" s="98"/>
      <c r="Q16" s="86"/>
      <c r="R16" s="98"/>
      <c r="S16" s="98"/>
      <c r="T16" s="86"/>
    </row>
    <row r="17" spans="1:20" ht="20.100000000000001" customHeight="1">
      <c r="A17" s="86"/>
      <c r="B17" s="98"/>
      <c r="C17" s="98"/>
      <c r="D17" s="86"/>
      <c r="E17" s="152"/>
      <c r="F17" s="86"/>
      <c r="G17" s="86"/>
      <c r="H17" s="86"/>
      <c r="I17" s="86"/>
      <c r="J17" s="86"/>
      <c r="K17" s="98"/>
      <c r="L17" s="86"/>
      <c r="M17" s="98"/>
      <c r="N17" s="98"/>
      <c r="O17" s="98"/>
      <c r="P17" s="98"/>
      <c r="Q17" s="98"/>
      <c r="R17" s="98"/>
      <c r="S17" s="86"/>
      <c r="T17" s="86"/>
    </row>
    <row r="18" spans="1:20" ht="20.100000000000001" customHeight="1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98"/>
      <c r="L18" s="98"/>
      <c r="M18" s="98"/>
      <c r="N18" s="86"/>
      <c r="O18" s="98"/>
      <c r="P18" s="98"/>
      <c r="Q18" s="98"/>
      <c r="R18" s="98"/>
      <c r="S18" s="86"/>
      <c r="T18" s="86"/>
    </row>
    <row r="19" spans="1:20" ht="20.100000000000001" customHeight="1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98"/>
      <c r="L19" s="98"/>
      <c r="M19" s="86"/>
      <c r="N19" s="86"/>
      <c r="O19" s="86"/>
      <c r="P19" s="98"/>
      <c r="Q19" s="98"/>
      <c r="R19" s="86"/>
      <c r="S19" s="86"/>
      <c r="T19" s="86"/>
    </row>
    <row r="20" spans="1:20" ht="20.100000000000001" customHeight="1">
      <c r="A20" s="86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98"/>
      <c r="M20" s="86"/>
      <c r="N20" s="86"/>
      <c r="O20" s="86"/>
      <c r="P20" s="86"/>
      <c r="Q20" s="98"/>
      <c r="R20" s="86"/>
      <c r="S20" s="86"/>
      <c r="T20" s="86"/>
    </row>
    <row r="21" spans="1:20" ht="20.100000000000001" customHeight="1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98"/>
      <c r="M21" s="86"/>
      <c r="N21" s="86"/>
      <c r="O21" s="86"/>
      <c r="P21" s="86"/>
      <c r="Q21" s="86"/>
      <c r="R21" s="86"/>
      <c r="S21" s="86"/>
      <c r="T21" s="86"/>
    </row>
    <row r="22" spans="1:20" ht="20.100000000000001" customHeight="1">
      <c r="A22" s="85"/>
      <c r="B22" s="85"/>
      <c r="C22" s="85"/>
      <c r="D22" s="85"/>
      <c r="E22" s="85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</row>
    <row r="23" spans="1:20" ht="20.100000000000001" customHeight="1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90"/>
      <c r="O23" s="90"/>
      <c r="P23" s="87"/>
      <c r="Q23" s="87"/>
      <c r="R23" s="87"/>
      <c r="S23" s="87"/>
      <c r="T23" s="87"/>
    </row>
    <row r="24" spans="1:20" ht="20.100000000000001" customHeight="1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</row>
    <row r="25" spans="1:20" ht="20.100000000000001" customHeight="1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</row>
    <row r="26" spans="1:20" ht="20.100000000000001" customHeight="1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</row>
    <row r="27" spans="1:20" ht="20.100000000000001" customHeight="1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</row>
    <row r="28" spans="1:20" ht="20.100000000000001" customHeight="1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</row>
    <row r="29" spans="1:20" ht="20.100000000000001" customHeight="1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</row>
    <row r="30" spans="1:20" ht="20.100000000000001" customHeight="1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</row>
    <row r="31" spans="1:20" ht="20.100000000000001" customHeight="1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</row>
    <row r="32" spans="1:20" ht="20.100000000000001" customHeight="1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</row>
    <row r="33" spans="1:20" ht="20.100000000000001" customHeight="1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</row>
    <row r="34" spans="1:20" ht="20.100000000000001" customHeight="1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</row>
    <row r="35" spans="1:20" ht="20.100000000000001" customHeight="1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</row>
  </sheetData>
  <sheetProtection formatCells="0" formatColumns="0" formatRows="0" insertColumns="0" insertRows="0" insertHyperlinks="0" deleteColumns="0" deleteRows="0" sort="0" autoFilter="0" pivotTables="0"/>
  <mergeCells count="23">
    <mergeCell ref="H5:H6"/>
    <mergeCell ref="I5:I6"/>
    <mergeCell ref="J5:J6"/>
    <mergeCell ref="K5:K6"/>
    <mergeCell ref="L5:L6"/>
    <mergeCell ref="A5:C5"/>
    <mergeCell ref="D5:D6"/>
    <mergeCell ref="E5:E6"/>
    <mergeCell ref="F4:F6"/>
    <mergeCell ref="G4:G6"/>
    <mergeCell ref="A2:T2"/>
    <mergeCell ref="A4:E4"/>
    <mergeCell ref="H4:J4"/>
    <mergeCell ref="K4:L4"/>
    <mergeCell ref="N4:R4"/>
    <mergeCell ref="M4:M6"/>
    <mergeCell ref="N5:N6"/>
    <mergeCell ref="O5:O6"/>
    <mergeCell ref="P5:P6"/>
    <mergeCell ref="Q5:Q6"/>
    <mergeCell ref="R5:R6"/>
    <mergeCell ref="S4:S6"/>
    <mergeCell ref="T4:T6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fitToHeight="100" orientation="landscape" errors="blank" r:id="rId1"/>
  <extLst>
    <ext uri="{2D9387EB-5337-4D45-933B-B4D357D02E09}">
      <gutter val="0.0" pos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1"/>
  <sheetViews>
    <sheetView showGridLines="0" showZeros="0" zoomScaleNormal="100" workbookViewId="0">
      <selection activeCell="K11" sqref="K11"/>
    </sheetView>
  </sheetViews>
  <sheetFormatPr defaultColWidth="9.1640625" defaultRowHeight="12.75" customHeight="1"/>
  <cols>
    <col min="1" max="1" width="5" customWidth="1"/>
    <col min="2" max="3" width="3.6640625" customWidth="1"/>
    <col min="4" max="4" width="10.1640625" customWidth="1"/>
    <col min="5" max="5" width="50.83203125" customWidth="1"/>
    <col min="6" max="6" width="20" customWidth="1"/>
    <col min="7" max="7" width="18.6640625" customWidth="1"/>
    <col min="8" max="8" width="21.1640625" customWidth="1"/>
    <col min="9" max="10" width="14.5" customWidth="1"/>
    <col min="11" max="12" width="10.6640625" customWidth="1"/>
  </cols>
  <sheetData>
    <row r="1" spans="1:12" ht="20.100000000000001" customHeight="1">
      <c r="A1" s="41"/>
      <c r="B1" s="129"/>
      <c r="C1" s="129"/>
      <c r="D1" s="129"/>
      <c r="E1" s="129"/>
      <c r="F1" s="129"/>
      <c r="G1" s="129"/>
      <c r="H1" s="129"/>
      <c r="I1" s="129"/>
      <c r="J1" s="148" t="s">
        <v>106</v>
      </c>
    </row>
    <row r="2" spans="1:12" ht="20.100000000000001" customHeight="1">
      <c r="A2" s="163" t="s">
        <v>107</v>
      </c>
      <c r="B2" s="163"/>
      <c r="C2" s="163"/>
      <c r="D2" s="163"/>
      <c r="E2" s="163"/>
      <c r="F2" s="163"/>
      <c r="G2" s="163"/>
      <c r="H2" s="163"/>
      <c r="I2" s="163"/>
      <c r="J2" s="163"/>
    </row>
    <row r="3" spans="1:12" ht="20.100000000000001" customHeight="1">
      <c r="A3" s="100" t="s">
        <v>60</v>
      </c>
      <c r="B3" s="101"/>
      <c r="C3" s="101" t="s">
        <v>108</v>
      </c>
      <c r="D3" s="101"/>
      <c r="E3" s="101"/>
      <c r="F3" s="129"/>
      <c r="G3" s="129"/>
      <c r="H3" s="129"/>
      <c r="I3" s="129"/>
      <c r="J3" s="18" t="s">
        <v>6</v>
      </c>
      <c r="K3" s="35"/>
      <c r="L3" s="35"/>
    </row>
    <row r="4" spans="1:12" ht="20.100000000000001" customHeight="1">
      <c r="A4" s="164" t="s">
        <v>61</v>
      </c>
      <c r="B4" s="190"/>
      <c r="C4" s="190"/>
      <c r="D4" s="190"/>
      <c r="E4" s="165"/>
      <c r="F4" s="195" t="s">
        <v>62</v>
      </c>
      <c r="G4" s="196" t="s">
        <v>109</v>
      </c>
      <c r="H4" s="198" t="s">
        <v>110</v>
      </c>
      <c r="I4" s="198" t="s">
        <v>111</v>
      </c>
      <c r="J4" s="192" t="s">
        <v>112</v>
      </c>
      <c r="K4" s="35"/>
      <c r="L4" s="35"/>
    </row>
    <row r="5" spans="1:12" ht="20.100000000000001" customHeight="1">
      <c r="A5" s="164" t="s">
        <v>70</v>
      </c>
      <c r="B5" s="190"/>
      <c r="C5" s="165"/>
      <c r="D5" s="191" t="s">
        <v>71</v>
      </c>
      <c r="E5" s="193" t="s">
        <v>113</v>
      </c>
      <c r="F5" s="196"/>
      <c r="G5" s="196"/>
      <c r="H5" s="198"/>
      <c r="I5" s="198"/>
      <c r="J5" s="192"/>
      <c r="K5" s="35"/>
      <c r="L5" s="35"/>
    </row>
    <row r="6" spans="1:12" ht="15" customHeight="1">
      <c r="A6" s="130" t="s">
        <v>82</v>
      </c>
      <c r="B6" s="130" t="s">
        <v>83</v>
      </c>
      <c r="C6" s="131" t="s">
        <v>84</v>
      </c>
      <c r="D6" s="192"/>
      <c r="E6" s="194"/>
      <c r="F6" s="197"/>
      <c r="G6" s="197"/>
      <c r="H6" s="199"/>
      <c r="I6" s="199"/>
      <c r="J6" s="200"/>
      <c r="K6" s="35"/>
      <c r="L6" s="35"/>
    </row>
    <row r="7" spans="1:12" ht="20.100000000000001" customHeight="1">
      <c r="A7" s="132" t="s">
        <v>82</v>
      </c>
      <c r="B7" s="132" t="s">
        <v>83</v>
      </c>
      <c r="C7" s="132" t="s">
        <v>84</v>
      </c>
      <c r="D7" s="133" t="s">
        <v>85</v>
      </c>
      <c r="E7" s="133" t="s">
        <v>86</v>
      </c>
      <c r="F7" s="242">
        <f>F8+F9+F10+F11+F12+F13</f>
        <v>2039477.2999999998</v>
      </c>
      <c r="G7" s="243">
        <f>SUM(G8:G13)</f>
        <v>1839477.2999999998</v>
      </c>
      <c r="H7" s="244" t="str">
        <f>H8</f>
        <v>200000</v>
      </c>
      <c r="I7" s="134"/>
      <c r="J7" s="149"/>
      <c r="K7" s="1"/>
      <c r="L7" s="1"/>
    </row>
    <row r="8" spans="1:12" ht="20.100000000000001" customHeight="1">
      <c r="A8" s="86">
        <v>201</v>
      </c>
      <c r="B8" s="86">
        <v>26</v>
      </c>
      <c r="C8" s="135" t="s">
        <v>91</v>
      </c>
      <c r="D8" s="98">
        <v>123</v>
      </c>
      <c r="E8" s="136" t="s">
        <v>92</v>
      </c>
      <c r="F8" s="233">
        <v>1526323.53</v>
      </c>
      <c r="G8" s="233">
        <v>1326323.53</v>
      </c>
      <c r="H8" s="245" t="s">
        <v>114</v>
      </c>
      <c r="I8" s="50"/>
      <c r="J8" s="50"/>
      <c r="K8" s="40"/>
      <c r="L8" s="39"/>
    </row>
    <row r="9" spans="1:12" ht="20.100000000000001" customHeight="1">
      <c r="A9" s="86">
        <v>208</v>
      </c>
      <c r="B9" s="135" t="s">
        <v>93</v>
      </c>
      <c r="C9" s="135" t="s">
        <v>93</v>
      </c>
      <c r="D9" s="98">
        <v>123</v>
      </c>
      <c r="E9" s="64" t="s">
        <v>94</v>
      </c>
      <c r="F9" s="233">
        <v>167268.64000000001</v>
      </c>
      <c r="G9" s="233">
        <v>167268.64000000001</v>
      </c>
      <c r="H9" s="245" t="s">
        <v>90</v>
      </c>
      <c r="I9" s="50"/>
      <c r="J9" s="50"/>
      <c r="K9" s="39"/>
      <c r="L9" s="39"/>
    </row>
    <row r="10" spans="1:12" ht="20.100000000000001" customHeight="1">
      <c r="A10" s="64" t="s">
        <v>95</v>
      </c>
      <c r="B10" s="64" t="s">
        <v>93</v>
      </c>
      <c r="C10" s="64" t="s">
        <v>96</v>
      </c>
      <c r="D10" s="98">
        <v>123</v>
      </c>
      <c r="E10" s="64" t="s">
        <v>97</v>
      </c>
      <c r="F10" s="233">
        <v>83462.960000000006</v>
      </c>
      <c r="G10" s="233">
        <v>83462.960000000006</v>
      </c>
      <c r="H10" s="245" t="s">
        <v>90</v>
      </c>
      <c r="I10" s="50"/>
      <c r="J10" s="50"/>
      <c r="K10" s="39"/>
      <c r="L10" s="39"/>
    </row>
    <row r="11" spans="1:12" ht="20.100000000000001" customHeight="1">
      <c r="A11" s="64" t="s">
        <v>98</v>
      </c>
      <c r="B11" s="64" t="s">
        <v>99</v>
      </c>
      <c r="C11" s="64" t="s">
        <v>91</v>
      </c>
      <c r="D11" s="98">
        <v>123</v>
      </c>
      <c r="E11" s="64" t="s">
        <v>100</v>
      </c>
      <c r="F11" s="233">
        <v>73180.03</v>
      </c>
      <c r="G11" s="233">
        <v>73180.03</v>
      </c>
      <c r="H11" s="245" t="s">
        <v>90</v>
      </c>
      <c r="I11" s="50"/>
      <c r="J11" s="50"/>
      <c r="K11" s="39"/>
      <c r="L11" s="39"/>
    </row>
    <row r="12" spans="1:12" ht="20.100000000000001" customHeight="1">
      <c r="A12" s="64" t="s">
        <v>98</v>
      </c>
      <c r="B12" s="64" t="s">
        <v>99</v>
      </c>
      <c r="C12" s="64" t="s">
        <v>101</v>
      </c>
      <c r="D12" s="98">
        <v>123</v>
      </c>
      <c r="E12" s="64" t="s">
        <v>102</v>
      </c>
      <c r="F12" s="233">
        <v>36499.78</v>
      </c>
      <c r="G12" s="233">
        <v>36499.78</v>
      </c>
      <c r="H12" s="245" t="s">
        <v>90</v>
      </c>
      <c r="I12" s="50"/>
      <c r="J12" s="50"/>
      <c r="K12" s="39"/>
      <c r="L12" s="39"/>
    </row>
    <row r="13" spans="1:12" ht="20.100000000000001" customHeight="1">
      <c r="A13" s="64" t="s">
        <v>103</v>
      </c>
      <c r="B13" s="64" t="s">
        <v>104</v>
      </c>
      <c r="C13" s="64" t="s">
        <v>91</v>
      </c>
      <c r="D13" s="98">
        <v>123</v>
      </c>
      <c r="E13" s="64" t="s">
        <v>105</v>
      </c>
      <c r="F13" s="233">
        <v>152742.35999999999</v>
      </c>
      <c r="G13" s="233">
        <v>152742.35999999999</v>
      </c>
      <c r="H13" s="245" t="s">
        <v>90</v>
      </c>
      <c r="I13" s="50"/>
      <c r="J13" s="50"/>
      <c r="K13" s="39"/>
      <c r="L13" s="150"/>
    </row>
    <row r="14" spans="1:12" ht="20.100000000000001" customHeight="1">
      <c r="A14" s="137"/>
      <c r="B14" s="138"/>
      <c r="C14" s="137"/>
      <c r="D14" s="138"/>
      <c r="E14" s="138"/>
      <c r="F14" s="139"/>
      <c r="G14" s="139"/>
      <c r="H14" s="50"/>
      <c r="I14" s="50"/>
      <c r="J14" s="50"/>
      <c r="K14" s="39"/>
      <c r="L14" s="39"/>
    </row>
    <row r="15" spans="1:12" ht="20.100000000000001" customHeight="1">
      <c r="A15" s="137"/>
      <c r="B15" s="137"/>
      <c r="C15" s="138"/>
      <c r="D15" s="138"/>
      <c r="E15" s="137"/>
      <c r="F15" s="139"/>
      <c r="G15" s="139"/>
      <c r="H15" s="50"/>
      <c r="I15" s="50"/>
      <c r="J15" s="50"/>
      <c r="K15" s="39"/>
      <c r="L15" s="39"/>
    </row>
    <row r="16" spans="1:12" ht="20.100000000000001" customHeight="1">
      <c r="A16" s="137"/>
      <c r="B16" s="137"/>
      <c r="C16" s="138"/>
      <c r="D16" s="138"/>
      <c r="E16" s="140"/>
      <c r="F16" s="139"/>
      <c r="G16" s="139"/>
      <c r="H16" s="139"/>
      <c r="I16" s="50"/>
      <c r="J16" s="139"/>
      <c r="K16" s="39"/>
      <c r="L16" s="39"/>
    </row>
    <row r="17" spans="1:12" ht="20.100000000000001" customHeight="1">
      <c r="A17" s="137"/>
      <c r="B17" s="137"/>
      <c r="C17" s="137"/>
      <c r="D17" s="138"/>
      <c r="E17" s="140"/>
      <c r="F17" s="139"/>
      <c r="G17" s="139"/>
      <c r="H17" s="139"/>
      <c r="I17" s="139"/>
      <c r="J17" s="139"/>
      <c r="K17" s="39"/>
      <c r="L17" s="39"/>
    </row>
    <row r="18" spans="1:12" ht="20.100000000000001" customHeight="1">
      <c r="A18" s="137"/>
      <c r="B18" s="137"/>
      <c r="C18" s="137"/>
      <c r="D18" s="138"/>
      <c r="E18" s="141"/>
      <c r="F18" s="139"/>
      <c r="G18" s="139"/>
      <c r="H18" s="139"/>
      <c r="I18" s="139"/>
      <c r="J18" s="139"/>
      <c r="K18" s="39"/>
      <c r="L18" s="39"/>
    </row>
    <row r="19" spans="1:12" ht="20.100000000000001" customHeight="1">
      <c r="A19" s="142"/>
      <c r="B19" s="142"/>
      <c r="C19" s="142"/>
      <c r="D19" s="142"/>
      <c r="E19" s="143"/>
      <c r="F19" s="144"/>
      <c r="G19" s="144"/>
      <c r="H19" s="144"/>
      <c r="I19" s="144"/>
      <c r="J19" s="144"/>
      <c r="K19" s="39"/>
      <c r="L19" s="39"/>
    </row>
    <row r="20" spans="1:12" ht="20.100000000000001" customHeight="1">
      <c r="A20" s="142"/>
      <c r="B20" s="142"/>
      <c r="C20" s="142"/>
      <c r="D20" s="142"/>
      <c r="E20" s="143"/>
      <c r="F20" s="144"/>
      <c r="G20" s="144"/>
      <c r="H20" s="144"/>
      <c r="I20" s="144"/>
      <c r="J20" s="144"/>
      <c r="K20" s="39"/>
      <c r="L20" s="39"/>
    </row>
    <row r="21" spans="1:12" ht="20.100000000000001" customHeight="1">
      <c r="A21" s="145"/>
      <c r="B21" s="145"/>
      <c r="C21" s="145"/>
      <c r="D21" s="145"/>
      <c r="E21" s="145"/>
      <c r="F21" s="146"/>
      <c r="G21" s="144"/>
      <c r="H21" s="144"/>
      <c r="I21" s="144"/>
      <c r="J21" s="144"/>
      <c r="K21" s="39"/>
      <c r="L21" s="39"/>
    </row>
    <row r="22" spans="1:12" ht="20.100000000000001" customHeight="1">
      <c r="A22" s="147"/>
      <c r="B22" s="147"/>
      <c r="C22" s="147"/>
      <c r="D22" s="147"/>
      <c r="E22" s="147"/>
      <c r="F22" s="146"/>
      <c r="G22" s="144"/>
      <c r="H22" s="144"/>
      <c r="I22" s="144"/>
      <c r="J22" s="144"/>
      <c r="K22" s="39"/>
      <c r="L22" s="39"/>
    </row>
    <row r="23" spans="1:12" ht="20.100000000000001" customHeight="1">
      <c r="A23" s="89"/>
      <c r="B23" s="89"/>
      <c r="C23" s="89"/>
      <c r="D23" s="89"/>
      <c r="E23" s="89"/>
      <c r="F23" s="89"/>
      <c r="G23" s="88"/>
      <c r="H23" s="88"/>
      <c r="I23" s="88"/>
      <c r="J23" s="88"/>
      <c r="K23" s="38"/>
      <c r="L23" s="38"/>
    </row>
    <row r="24" spans="1:12" ht="20.100000000000001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38"/>
      <c r="L24" s="38"/>
    </row>
    <row r="25" spans="1:12" ht="20.100000000000001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38"/>
      <c r="L25" s="38"/>
    </row>
    <row r="26" spans="1:12" ht="20.100000000000001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38"/>
      <c r="L26" s="38"/>
    </row>
    <row r="27" spans="1:12" ht="20.100000000000001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38"/>
      <c r="L27" s="38"/>
    </row>
    <row r="28" spans="1:12" ht="20.100000000000001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38"/>
      <c r="L28" s="38"/>
    </row>
    <row r="29" spans="1:12" ht="20.100000000000001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38"/>
      <c r="L29" s="38"/>
    </row>
    <row r="30" spans="1:12" ht="20.100000000000001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38"/>
      <c r="L30" s="38"/>
    </row>
    <row r="31" spans="1:12" ht="20.100000000000001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38"/>
      <c r="L31" s="38"/>
    </row>
  </sheetData>
  <sheetProtection formatCells="0" formatColumns="0" formatRows="0" insertColumns="0" insertRows="0" insertHyperlinks="0" deleteColumns="0" deleteRows="0" sort="0" autoFilter="0" pivotTables="0"/>
  <mergeCells count="10">
    <mergeCell ref="A2:J2"/>
    <mergeCell ref="A4:E4"/>
    <mergeCell ref="A5:C5"/>
    <mergeCell ref="D5:D6"/>
    <mergeCell ref="E5:E6"/>
    <mergeCell ref="F4:F6"/>
    <mergeCell ref="G4:G6"/>
    <mergeCell ref="H4:H6"/>
    <mergeCell ref="I4:I6"/>
    <mergeCell ref="J4:J6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orientation="landscape" errors="blank"/>
  <extLst>
    <ext uri="{2D9387EB-5337-4D45-933B-B4D357D02E09}">
      <gutter val="0.0" pos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40"/>
  <sheetViews>
    <sheetView showGridLines="0" showZeros="0" zoomScaleNormal="100" workbookViewId="0">
      <selection activeCell="F14" sqref="F14"/>
    </sheetView>
  </sheetViews>
  <sheetFormatPr defaultColWidth="9.1640625" defaultRowHeight="20.25" customHeight="1"/>
  <cols>
    <col min="1" max="1" width="31.5" customWidth="1"/>
    <col min="2" max="2" width="24.83203125" customWidth="1"/>
    <col min="3" max="3" width="31.5" customWidth="1"/>
    <col min="4" max="4" width="24.1640625" customWidth="1"/>
    <col min="5" max="8" width="19.83203125" customWidth="1"/>
    <col min="9" max="34" width="8.6640625" customWidth="1"/>
    <col min="35" max="35" width="8.33203125" customWidth="1"/>
    <col min="39" max="41" width="8.33203125" customWidth="1"/>
    <col min="42" max="253" width="10.6640625" customWidth="1"/>
  </cols>
  <sheetData>
    <row r="1" spans="1:34" ht="15.75" customHeight="1">
      <c r="A1" s="99"/>
      <c r="B1" s="99"/>
      <c r="C1" s="99"/>
      <c r="D1" s="99"/>
      <c r="E1" s="99"/>
      <c r="F1" s="99"/>
      <c r="G1" s="99"/>
      <c r="H1" s="18" t="s">
        <v>115</v>
      </c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</row>
    <row r="2" spans="1:34" ht="20.100000000000001" customHeight="1">
      <c r="A2" s="163" t="s">
        <v>116</v>
      </c>
      <c r="B2" s="163"/>
      <c r="C2" s="163"/>
      <c r="D2" s="163"/>
      <c r="E2" s="163"/>
      <c r="F2" s="163"/>
      <c r="G2" s="163"/>
      <c r="H2" s="163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</row>
    <row r="3" spans="1:34" ht="20.100000000000001" customHeight="1">
      <c r="A3" s="100" t="s">
        <v>5</v>
      </c>
      <c r="B3" s="101"/>
      <c r="C3" s="41"/>
      <c r="D3" s="41"/>
      <c r="E3" s="41"/>
      <c r="F3" s="41"/>
      <c r="G3" s="41"/>
      <c r="H3" s="18" t="s">
        <v>6</v>
      </c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</row>
    <row r="4" spans="1:34" ht="20.100000000000001" customHeight="1">
      <c r="A4" s="164" t="s">
        <v>7</v>
      </c>
      <c r="B4" s="165"/>
      <c r="C4" s="164" t="s">
        <v>8</v>
      </c>
      <c r="D4" s="190"/>
      <c r="E4" s="190"/>
      <c r="F4" s="190"/>
      <c r="G4" s="190"/>
      <c r="H4" s="165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</row>
    <row r="5" spans="1:34" ht="34.5" customHeight="1">
      <c r="A5" s="102" t="s">
        <v>9</v>
      </c>
      <c r="B5" s="103" t="s">
        <v>10</v>
      </c>
      <c r="C5" s="102" t="s">
        <v>9</v>
      </c>
      <c r="D5" s="103" t="s">
        <v>62</v>
      </c>
      <c r="E5" s="103" t="s">
        <v>117</v>
      </c>
      <c r="F5" s="104" t="s">
        <v>118</v>
      </c>
      <c r="G5" s="103" t="s">
        <v>119</v>
      </c>
      <c r="H5" s="105" t="s">
        <v>120</v>
      </c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</row>
    <row r="6" spans="1:34" ht="20.100000000000001" customHeight="1">
      <c r="A6" s="106" t="s">
        <v>121</v>
      </c>
      <c r="B6" s="235">
        <v>2039477.3</v>
      </c>
      <c r="C6" s="246" t="s">
        <v>122</v>
      </c>
      <c r="D6" s="247">
        <f>SUM(E6,F6,G6,H6)</f>
        <v>2039477.3000000003</v>
      </c>
      <c r="E6" s="247">
        <f>SUM(E7:E36)</f>
        <v>2039477.3000000003</v>
      </c>
      <c r="F6" s="107">
        <f>SUM(F7:F36)</f>
        <v>0</v>
      </c>
      <c r="G6" s="107">
        <f>SUM(G7:G36)</f>
        <v>0</v>
      </c>
      <c r="H6" s="107">
        <f>SUM(H7:H36)</f>
        <v>0</v>
      </c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</row>
    <row r="7" spans="1:34" ht="20.100000000000001" customHeight="1">
      <c r="A7" s="106" t="s">
        <v>123</v>
      </c>
      <c r="B7" s="235">
        <v>2039477.3</v>
      </c>
      <c r="C7" s="246" t="s">
        <v>124</v>
      </c>
      <c r="D7" s="235">
        <v>1526323.53</v>
      </c>
      <c r="E7" s="235">
        <v>1526323.53</v>
      </c>
      <c r="F7" s="107"/>
      <c r="G7" s="108"/>
      <c r="H7" s="107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</row>
    <row r="8" spans="1:34" ht="20.100000000000001" customHeight="1">
      <c r="A8" s="106" t="s">
        <v>125</v>
      </c>
      <c r="B8" s="248"/>
      <c r="C8" s="246" t="s">
        <v>126</v>
      </c>
      <c r="D8" s="235">
        <f t="shared" ref="D8:D28" si="0">SUM(E8:H8)</f>
        <v>0</v>
      </c>
      <c r="E8" s="235"/>
      <c r="F8" s="109"/>
      <c r="G8" s="108"/>
      <c r="H8" s="109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</row>
    <row r="9" spans="1:34" ht="20.100000000000001" customHeight="1">
      <c r="A9" s="106" t="s">
        <v>127</v>
      </c>
      <c r="B9" s="238"/>
      <c r="C9" s="246" t="s">
        <v>128</v>
      </c>
      <c r="D9" s="235">
        <f t="shared" si="0"/>
        <v>0</v>
      </c>
      <c r="E9" s="235"/>
      <c r="F9" s="109"/>
      <c r="G9" s="108"/>
      <c r="H9" s="109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</row>
    <row r="10" spans="1:34" ht="20.100000000000001" customHeight="1">
      <c r="A10" s="106" t="s">
        <v>129</v>
      </c>
      <c r="B10" s="249"/>
      <c r="C10" s="246" t="s">
        <v>130</v>
      </c>
      <c r="D10" s="235">
        <f t="shared" si="0"/>
        <v>0</v>
      </c>
      <c r="E10" s="235"/>
      <c r="F10" s="109"/>
      <c r="G10" s="108"/>
      <c r="H10" s="109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</row>
    <row r="11" spans="1:34" ht="20.100000000000001" customHeight="1">
      <c r="A11" s="106" t="s">
        <v>123</v>
      </c>
      <c r="B11" s="248"/>
      <c r="C11" s="246" t="s">
        <v>131</v>
      </c>
      <c r="D11" s="235">
        <f t="shared" si="0"/>
        <v>0</v>
      </c>
      <c r="E11" s="235"/>
      <c r="F11" s="109"/>
      <c r="G11" s="108"/>
      <c r="H11" s="109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</row>
    <row r="12" spans="1:34" ht="20.100000000000001" customHeight="1">
      <c r="A12" s="106" t="s">
        <v>125</v>
      </c>
      <c r="B12" s="248"/>
      <c r="C12" s="246" t="s">
        <v>132</v>
      </c>
      <c r="D12" s="235">
        <f t="shared" si="0"/>
        <v>0</v>
      </c>
      <c r="E12" s="235"/>
      <c r="F12" s="109"/>
      <c r="G12" s="108"/>
      <c r="H12" s="109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</row>
    <row r="13" spans="1:34" ht="20.100000000000001" customHeight="1">
      <c r="A13" s="106" t="s">
        <v>127</v>
      </c>
      <c r="B13" s="248"/>
      <c r="C13" s="246" t="s">
        <v>133</v>
      </c>
      <c r="D13" s="235">
        <f t="shared" si="0"/>
        <v>0</v>
      </c>
      <c r="E13" s="235"/>
      <c r="F13" s="109"/>
      <c r="G13" s="108"/>
      <c r="H13" s="109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</row>
    <row r="14" spans="1:34" ht="20.100000000000001" customHeight="1">
      <c r="A14" s="106" t="s">
        <v>134</v>
      </c>
      <c r="B14" s="238"/>
      <c r="C14" s="246" t="s">
        <v>135</v>
      </c>
      <c r="D14" s="235">
        <f t="shared" si="0"/>
        <v>250731.6</v>
      </c>
      <c r="E14" s="235">
        <v>250731.6</v>
      </c>
      <c r="F14" s="109"/>
      <c r="G14" s="108"/>
      <c r="H14" s="109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</row>
    <row r="15" spans="1:34" ht="20.100000000000001" customHeight="1">
      <c r="A15" s="112"/>
      <c r="B15" s="237"/>
      <c r="C15" s="246" t="s">
        <v>136</v>
      </c>
      <c r="D15" s="235">
        <f t="shared" si="0"/>
        <v>0</v>
      </c>
      <c r="E15" s="235"/>
      <c r="F15" s="109"/>
      <c r="G15" s="108"/>
      <c r="H15" s="109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</row>
    <row r="16" spans="1:34" ht="20.100000000000001" customHeight="1">
      <c r="A16" s="112"/>
      <c r="B16" s="238"/>
      <c r="C16" s="246" t="s">
        <v>137</v>
      </c>
      <c r="D16" s="235">
        <f t="shared" si="0"/>
        <v>109679.81</v>
      </c>
      <c r="E16" s="235">
        <v>109679.81</v>
      </c>
      <c r="F16" s="109"/>
      <c r="G16" s="108"/>
      <c r="H16" s="109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</row>
    <row r="17" spans="1:34" ht="20.100000000000001" customHeight="1">
      <c r="A17" s="112"/>
      <c r="B17" s="238"/>
      <c r="C17" s="246" t="s">
        <v>138</v>
      </c>
      <c r="D17" s="235">
        <f t="shared" si="0"/>
        <v>0</v>
      </c>
      <c r="E17" s="235"/>
      <c r="F17" s="109"/>
      <c r="G17" s="108"/>
      <c r="H17" s="109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</row>
    <row r="18" spans="1:34" ht="20.100000000000001" customHeight="1">
      <c r="A18" s="112"/>
      <c r="B18" s="238"/>
      <c r="C18" s="246" t="s">
        <v>139</v>
      </c>
      <c r="D18" s="235">
        <f t="shared" si="0"/>
        <v>0</v>
      </c>
      <c r="E18" s="235"/>
      <c r="F18" s="109"/>
      <c r="G18" s="108"/>
      <c r="H18" s="109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</row>
    <row r="19" spans="1:34" ht="20.100000000000001" customHeight="1">
      <c r="A19" s="112"/>
      <c r="B19" s="238"/>
      <c r="C19" s="246" t="s">
        <v>140</v>
      </c>
      <c r="D19" s="235">
        <f t="shared" si="0"/>
        <v>0</v>
      </c>
      <c r="E19" s="235"/>
      <c r="F19" s="109"/>
      <c r="G19" s="108"/>
      <c r="H19" s="109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</row>
    <row r="20" spans="1:34" ht="20.100000000000001" customHeight="1">
      <c r="A20" s="112"/>
      <c r="B20" s="238"/>
      <c r="C20" s="246" t="s">
        <v>141</v>
      </c>
      <c r="D20" s="235">
        <f t="shared" si="0"/>
        <v>0</v>
      </c>
      <c r="E20" s="235"/>
      <c r="F20" s="109"/>
      <c r="G20" s="108"/>
      <c r="H20" s="109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</row>
    <row r="21" spans="1:34" ht="20.100000000000001" customHeight="1">
      <c r="A21" s="112"/>
      <c r="B21" s="238"/>
      <c r="C21" s="246" t="s">
        <v>142</v>
      </c>
      <c r="D21" s="235">
        <f t="shared" si="0"/>
        <v>0</v>
      </c>
      <c r="E21" s="235"/>
      <c r="F21" s="109"/>
      <c r="G21" s="108"/>
      <c r="H21" s="109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</row>
    <row r="22" spans="1:34" ht="20.100000000000001" customHeight="1">
      <c r="A22" s="112"/>
      <c r="B22" s="238"/>
      <c r="C22" s="246" t="s">
        <v>143</v>
      </c>
      <c r="D22" s="235">
        <f t="shared" si="0"/>
        <v>0</v>
      </c>
      <c r="E22" s="235"/>
      <c r="F22" s="109"/>
      <c r="G22" s="108"/>
      <c r="H22" s="109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</row>
    <row r="23" spans="1:34" ht="20.100000000000001" customHeight="1">
      <c r="A23" s="112"/>
      <c r="B23" s="238"/>
      <c r="C23" s="246" t="s">
        <v>144</v>
      </c>
      <c r="D23" s="235">
        <f t="shared" si="0"/>
        <v>0</v>
      </c>
      <c r="E23" s="235"/>
      <c r="F23" s="109"/>
      <c r="G23" s="108"/>
      <c r="H23" s="109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</row>
    <row r="24" spans="1:34" ht="20.100000000000001" customHeight="1">
      <c r="A24" s="112"/>
      <c r="B24" s="238"/>
      <c r="C24" s="246" t="s">
        <v>145</v>
      </c>
      <c r="D24" s="235">
        <f t="shared" si="0"/>
        <v>0</v>
      </c>
      <c r="E24" s="235"/>
      <c r="F24" s="109"/>
      <c r="G24" s="108"/>
      <c r="H24" s="109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</row>
    <row r="25" spans="1:34" ht="20.100000000000001" customHeight="1">
      <c r="A25" s="112"/>
      <c r="B25" s="238"/>
      <c r="C25" s="246" t="s">
        <v>146</v>
      </c>
      <c r="D25" s="235">
        <f t="shared" si="0"/>
        <v>0</v>
      </c>
      <c r="E25" s="235"/>
      <c r="F25" s="109"/>
      <c r="G25" s="108"/>
      <c r="H25" s="109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</row>
    <row r="26" spans="1:34" ht="20.100000000000001" customHeight="1">
      <c r="A26" s="106"/>
      <c r="B26" s="238"/>
      <c r="C26" s="246" t="s">
        <v>147</v>
      </c>
      <c r="D26" s="235">
        <f t="shared" si="0"/>
        <v>152742.35999999999</v>
      </c>
      <c r="E26" s="235">
        <v>152742.35999999999</v>
      </c>
      <c r="F26" s="109"/>
      <c r="G26" s="108"/>
      <c r="H26" s="109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</row>
    <row r="27" spans="1:34" ht="20.100000000000001" customHeight="1">
      <c r="A27" s="106"/>
      <c r="B27" s="238"/>
      <c r="C27" s="246" t="s">
        <v>148</v>
      </c>
      <c r="D27" s="235">
        <f t="shared" si="0"/>
        <v>0</v>
      </c>
      <c r="E27" s="248"/>
      <c r="F27" s="109"/>
      <c r="G27" s="108"/>
      <c r="H27" s="109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</row>
    <row r="28" spans="1:34" ht="20.100000000000001" customHeight="1">
      <c r="A28" s="106"/>
      <c r="B28" s="238"/>
      <c r="C28" s="246" t="s">
        <v>149</v>
      </c>
      <c r="D28" s="235">
        <f t="shared" si="0"/>
        <v>0</v>
      </c>
      <c r="E28" s="248"/>
      <c r="F28" s="109"/>
      <c r="G28" s="108"/>
      <c r="H28" s="109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</row>
    <row r="29" spans="1:34" ht="20.100000000000001" customHeight="1">
      <c r="A29" s="106"/>
      <c r="B29" s="238"/>
      <c r="C29" s="246" t="s">
        <v>150</v>
      </c>
      <c r="D29" s="235"/>
      <c r="E29" s="248"/>
      <c r="F29" s="109"/>
      <c r="G29" s="108"/>
      <c r="H29" s="109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</row>
    <row r="30" spans="1:34" ht="20.100000000000001" customHeight="1">
      <c r="A30" s="106"/>
      <c r="B30" s="238"/>
      <c r="C30" s="246" t="s">
        <v>151</v>
      </c>
      <c r="D30" s="235">
        <f t="shared" ref="D30:D37" si="1">SUM(E30:H30)</f>
        <v>0</v>
      </c>
      <c r="E30" s="248"/>
      <c r="F30" s="109"/>
      <c r="G30" s="108"/>
      <c r="H30" s="109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</row>
    <row r="31" spans="1:34" ht="20.100000000000001" customHeight="1">
      <c r="A31" s="106"/>
      <c r="B31" s="238"/>
      <c r="C31" s="246" t="s">
        <v>152</v>
      </c>
      <c r="D31" s="235">
        <f t="shared" si="1"/>
        <v>0</v>
      </c>
      <c r="E31" s="248"/>
      <c r="F31" s="109"/>
      <c r="G31" s="108"/>
      <c r="H31" s="109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</row>
    <row r="32" spans="1:34" ht="20.100000000000001" customHeight="1">
      <c r="A32" s="106"/>
      <c r="B32" s="238"/>
      <c r="C32" s="246" t="s">
        <v>153</v>
      </c>
      <c r="D32" s="235">
        <f t="shared" si="1"/>
        <v>0</v>
      </c>
      <c r="E32" s="248"/>
      <c r="F32" s="109"/>
      <c r="G32" s="108"/>
      <c r="H32" s="109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</row>
    <row r="33" spans="1:34" ht="20.100000000000001" customHeight="1">
      <c r="A33" s="106"/>
      <c r="B33" s="238"/>
      <c r="C33" s="246" t="s">
        <v>154</v>
      </c>
      <c r="D33" s="235">
        <f t="shared" si="1"/>
        <v>0</v>
      </c>
      <c r="E33" s="248"/>
      <c r="F33" s="109"/>
      <c r="G33" s="108"/>
      <c r="H33" s="109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</row>
    <row r="34" spans="1:34" ht="20.100000000000001" customHeight="1">
      <c r="A34" s="106"/>
      <c r="B34" s="238"/>
      <c r="C34" s="246" t="s">
        <v>155</v>
      </c>
      <c r="D34" s="235">
        <f t="shared" si="1"/>
        <v>0</v>
      </c>
      <c r="E34" s="248"/>
      <c r="F34" s="109"/>
      <c r="G34" s="108"/>
      <c r="H34" s="109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</row>
    <row r="35" spans="1:34" ht="20.100000000000001" customHeight="1">
      <c r="A35" s="106"/>
      <c r="B35" s="238"/>
      <c r="C35" s="246" t="s">
        <v>156</v>
      </c>
      <c r="D35" s="235">
        <f t="shared" si="1"/>
        <v>0</v>
      </c>
      <c r="E35" s="250"/>
      <c r="F35" s="114"/>
      <c r="G35" s="115"/>
      <c r="H35" s="114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</row>
    <row r="36" spans="1:34" ht="20.100000000000001" customHeight="1">
      <c r="A36" s="116"/>
      <c r="B36" s="238"/>
      <c r="C36" s="239" t="s">
        <v>157</v>
      </c>
      <c r="D36" s="235">
        <f t="shared" si="1"/>
        <v>0</v>
      </c>
      <c r="E36" s="249"/>
      <c r="F36" s="111"/>
      <c r="G36" s="117"/>
      <c r="H36" s="11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</row>
    <row r="37" spans="1:34" ht="20.100000000000001" customHeight="1">
      <c r="A37" s="106"/>
      <c r="B37" s="238"/>
      <c r="C37" s="236" t="s">
        <v>158</v>
      </c>
      <c r="D37" s="235">
        <f t="shared" si="1"/>
        <v>0</v>
      </c>
      <c r="E37" s="238"/>
      <c r="F37" s="110"/>
      <c r="G37" s="119"/>
      <c r="H37" s="120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</row>
    <row r="38" spans="1:34" ht="20.100000000000001" customHeight="1">
      <c r="A38" s="106"/>
      <c r="B38" s="240"/>
      <c r="C38" s="236"/>
      <c r="D38" s="235"/>
      <c r="E38" s="237"/>
      <c r="F38" s="113"/>
      <c r="G38" s="121"/>
      <c r="H38" s="122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</row>
    <row r="39" spans="1:34" ht="20.100000000000001" customHeight="1">
      <c r="A39" s="116" t="s">
        <v>56</v>
      </c>
      <c r="B39" s="241">
        <f>SUM(B6,B10)</f>
        <v>2039477.3</v>
      </c>
      <c r="C39" s="239" t="s">
        <v>57</v>
      </c>
      <c r="D39" s="235">
        <f>SUM(E39:H39)</f>
        <v>2039477.3000000003</v>
      </c>
      <c r="E39" s="250">
        <f>SUM(E7:E37)</f>
        <v>2039477.3000000003</v>
      </c>
      <c r="F39" s="114">
        <f>SUM(F7:F37)</f>
        <v>0</v>
      </c>
      <c r="G39" s="123">
        <f>SUM(G7:G37)</f>
        <v>0</v>
      </c>
      <c r="H39" s="124">
        <f>SUM(H7:H37)</f>
        <v>0</v>
      </c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</row>
    <row r="40" spans="1:34" ht="20.100000000000001" customHeight="1">
      <c r="A40" s="125"/>
      <c r="B40" s="126"/>
      <c r="C40" s="127"/>
      <c r="D40" s="127"/>
      <c r="E40" s="127"/>
      <c r="F40" s="127"/>
      <c r="G40" s="127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</row>
  </sheetData>
  <sheetProtection formatCells="0" formatColumns="0" formatRows="0" insertColumns="0" insertRows="0" insertHyperlinks="0" deleteColumns="0" deleteRows="0" sort="0" autoFilter="0" pivotTables="0"/>
  <mergeCells count="3">
    <mergeCell ref="A2:H2"/>
    <mergeCell ref="A4:B4"/>
    <mergeCell ref="C4:H4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scale="90" orientation="landscape" errors="blank"/>
  <extLst>
    <ext uri="{2D9387EB-5337-4D45-933B-B4D357D02E09}">
      <gutter val="0.0" pos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showGridLines="0" showZeros="0" topLeftCell="A10" zoomScaleNormal="100" workbookViewId="0">
      <selection activeCell="K12" sqref="K12"/>
    </sheetView>
  </sheetViews>
  <sheetFormatPr defaultColWidth="9.1640625" defaultRowHeight="12.75" customHeight="1"/>
  <cols>
    <col min="1" max="2" width="8.6640625" customWidth="1"/>
    <col min="4" max="4" width="38" customWidth="1"/>
    <col min="5" max="5" width="16.83203125" customWidth="1"/>
    <col min="6" max="6" width="18.33203125" customWidth="1"/>
    <col min="7" max="7" width="15.6640625" customWidth="1"/>
    <col min="8" max="8" width="17.5" customWidth="1"/>
    <col min="9" max="9" width="14.33203125" customWidth="1"/>
    <col min="10" max="15" width="11.1640625" customWidth="1"/>
    <col min="16" max="23" width="9.5" customWidth="1"/>
    <col min="24" max="35" width="9.83203125" customWidth="1"/>
  </cols>
  <sheetData>
    <row r="1" spans="1:35" ht="20.100000000000001" customHeight="1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5" t="s">
        <v>159</v>
      </c>
    </row>
    <row r="2" spans="1:35" s="92" customFormat="1" ht="20.100000000000001" customHeight="1">
      <c r="A2" s="163" t="s">
        <v>160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</row>
    <row r="3" spans="1:35" ht="20.100000000000001" customHeight="1">
      <c r="A3" s="63" t="s">
        <v>60</v>
      </c>
      <c r="B3" s="16" t="s">
        <v>161</v>
      </c>
      <c r="C3" s="16"/>
      <c r="D3" s="16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5" t="s">
        <v>6</v>
      </c>
    </row>
    <row r="4" spans="1:35" ht="20.100000000000001" customHeight="1">
      <c r="A4" s="166" t="s">
        <v>61</v>
      </c>
      <c r="B4" s="167"/>
      <c r="C4" s="201"/>
      <c r="D4" s="168"/>
      <c r="E4" s="204" t="s">
        <v>87</v>
      </c>
      <c r="F4" s="169" t="s">
        <v>162</v>
      </c>
      <c r="G4" s="170"/>
      <c r="H4" s="170"/>
      <c r="I4" s="170"/>
      <c r="J4" s="170"/>
      <c r="K4" s="170"/>
      <c r="L4" s="170"/>
      <c r="M4" s="170"/>
      <c r="N4" s="170"/>
      <c r="O4" s="171"/>
      <c r="P4" s="169" t="s">
        <v>163</v>
      </c>
      <c r="Q4" s="170"/>
      <c r="R4" s="170"/>
      <c r="S4" s="170"/>
      <c r="T4" s="170"/>
      <c r="U4" s="170"/>
      <c r="V4" s="170"/>
      <c r="W4" s="170"/>
      <c r="X4" s="170"/>
      <c r="Y4" s="171"/>
      <c r="Z4" s="169" t="s">
        <v>164</v>
      </c>
      <c r="AA4" s="170"/>
      <c r="AB4" s="170"/>
      <c r="AC4" s="170"/>
      <c r="AD4" s="170"/>
      <c r="AE4" s="170"/>
      <c r="AF4" s="170"/>
      <c r="AG4" s="170"/>
      <c r="AH4" s="170"/>
      <c r="AI4" s="171"/>
    </row>
    <row r="5" spans="1:35" ht="21" customHeight="1">
      <c r="A5" s="166" t="s">
        <v>70</v>
      </c>
      <c r="B5" s="167"/>
      <c r="C5" s="202" t="s">
        <v>71</v>
      </c>
      <c r="D5" s="177" t="s">
        <v>72</v>
      </c>
      <c r="E5" s="181"/>
      <c r="F5" s="202" t="s">
        <v>62</v>
      </c>
      <c r="G5" s="202" t="s">
        <v>165</v>
      </c>
      <c r="H5" s="202"/>
      <c r="I5" s="202"/>
      <c r="J5" s="202" t="s">
        <v>166</v>
      </c>
      <c r="K5" s="202"/>
      <c r="L5" s="202"/>
      <c r="M5" s="202" t="s">
        <v>167</v>
      </c>
      <c r="N5" s="202"/>
      <c r="O5" s="202"/>
      <c r="P5" s="202" t="s">
        <v>62</v>
      </c>
      <c r="Q5" s="202" t="s">
        <v>165</v>
      </c>
      <c r="R5" s="202"/>
      <c r="S5" s="202"/>
      <c r="T5" s="202" t="s">
        <v>166</v>
      </c>
      <c r="U5" s="202"/>
      <c r="V5" s="202"/>
      <c r="W5" s="202" t="s">
        <v>167</v>
      </c>
      <c r="X5" s="202"/>
      <c r="Y5" s="202"/>
      <c r="Z5" s="202" t="s">
        <v>62</v>
      </c>
      <c r="AA5" s="202" t="s">
        <v>165</v>
      </c>
      <c r="AB5" s="202"/>
      <c r="AC5" s="202"/>
      <c r="AD5" s="202" t="s">
        <v>166</v>
      </c>
      <c r="AE5" s="202"/>
      <c r="AF5" s="202"/>
      <c r="AG5" s="202" t="s">
        <v>167</v>
      </c>
      <c r="AH5" s="202"/>
      <c r="AI5" s="202"/>
    </row>
    <row r="6" spans="1:35" ht="30.75" customHeight="1">
      <c r="A6" s="20" t="s">
        <v>82</v>
      </c>
      <c r="B6" s="93" t="s">
        <v>83</v>
      </c>
      <c r="C6" s="202"/>
      <c r="D6" s="203"/>
      <c r="E6" s="178"/>
      <c r="F6" s="202"/>
      <c r="G6" s="81" t="s">
        <v>77</v>
      </c>
      <c r="H6" s="81" t="s">
        <v>109</v>
      </c>
      <c r="I6" s="81" t="s">
        <v>110</v>
      </c>
      <c r="J6" s="81" t="s">
        <v>77</v>
      </c>
      <c r="K6" s="81" t="s">
        <v>109</v>
      </c>
      <c r="L6" s="81" t="s">
        <v>110</v>
      </c>
      <c r="M6" s="81" t="s">
        <v>77</v>
      </c>
      <c r="N6" s="81" t="s">
        <v>109</v>
      </c>
      <c r="O6" s="81" t="s">
        <v>110</v>
      </c>
      <c r="P6" s="202"/>
      <c r="Q6" s="81" t="s">
        <v>77</v>
      </c>
      <c r="R6" s="81" t="s">
        <v>109</v>
      </c>
      <c r="S6" s="81" t="s">
        <v>110</v>
      </c>
      <c r="T6" s="81" t="s">
        <v>77</v>
      </c>
      <c r="U6" s="81" t="s">
        <v>109</v>
      </c>
      <c r="V6" s="81" t="s">
        <v>110</v>
      </c>
      <c r="W6" s="81" t="s">
        <v>77</v>
      </c>
      <c r="X6" s="81" t="s">
        <v>109</v>
      </c>
      <c r="Y6" s="81" t="s">
        <v>110</v>
      </c>
      <c r="Z6" s="202"/>
      <c r="AA6" s="81" t="s">
        <v>77</v>
      </c>
      <c r="AB6" s="81" t="s">
        <v>109</v>
      </c>
      <c r="AC6" s="81" t="s">
        <v>110</v>
      </c>
      <c r="AD6" s="81" t="s">
        <v>77</v>
      </c>
      <c r="AE6" s="81" t="s">
        <v>109</v>
      </c>
      <c r="AF6" s="81" t="s">
        <v>110</v>
      </c>
      <c r="AG6" s="81" t="s">
        <v>77</v>
      </c>
      <c r="AH6" s="81" t="s">
        <v>109</v>
      </c>
      <c r="AI6" s="81" t="s">
        <v>110</v>
      </c>
    </row>
    <row r="7" spans="1:35" ht="39" customHeight="1">
      <c r="A7" s="83" t="s">
        <v>168</v>
      </c>
      <c r="B7" s="83" t="s">
        <v>169</v>
      </c>
      <c r="C7" s="83" t="s">
        <v>85</v>
      </c>
      <c r="D7" s="83" t="s">
        <v>170</v>
      </c>
      <c r="E7" s="251">
        <f>SUM(F7,P7,Z7)</f>
        <v>2039477.2999999998</v>
      </c>
      <c r="F7" s="251">
        <f>SUM(G7,J7,M7)</f>
        <v>2039477.2999999998</v>
      </c>
      <c r="G7" s="251">
        <f t="shared" ref="G7:G21" si="0">H7+I7</f>
        <v>2039477.2999999998</v>
      </c>
      <c r="H7" s="251">
        <f>H8+H12+H20</f>
        <v>1839477.2999999998</v>
      </c>
      <c r="I7" s="252">
        <v>200000</v>
      </c>
      <c r="J7" s="72">
        <f>SUM(K7,L7)</f>
        <v>0</v>
      </c>
      <c r="K7" s="72" t="s">
        <v>171</v>
      </c>
      <c r="L7" s="72" t="s">
        <v>172</v>
      </c>
      <c r="M7" s="72">
        <f>SUM(N7,O7)</f>
        <v>0</v>
      </c>
      <c r="N7" s="72"/>
      <c r="O7" s="72"/>
      <c r="P7" s="72">
        <f>SUM(Q7,T7,W7)</f>
        <v>0</v>
      </c>
      <c r="Q7" s="72">
        <f>SUM(R7,S7)</f>
        <v>0</v>
      </c>
      <c r="R7" s="72"/>
      <c r="S7" s="72"/>
      <c r="T7" s="72">
        <f>SUM(U7,V7)</f>
        <v>0</v>
      </c>
      <c r="U7" s="72"/>
      <c r="V7" s="72"/>
      <c r="W7" s="72">
        <f>SUM(X7,Y7)</f>
        <v>0</v>
      </c>
      <c r="X7" s="72"/>
      <c r="Y7" s="72"/>
      <c r="Z7" s="72">
        <f>SUM(AA7,AD7,AG7)</f>
        <v>0</v>
      </c>
      <c r="AA7" s="72">
        <f>SUM(AB7,AC7)</f>
        <v>0</v>
      </c>
      <c r="AB7" s="72" t="s">
        <v>173</v>
      </c>
      <c r="AC7" s="72" t="s">
        <v>174</v>
      </c>
      <c r="AD7" s="72">
        <f>SUM(AE7,AF7)</f>
        <v>0</v>
      </c>
      <c r="AE7" s="72" t="s">
        <v>175</v>
      </c>
      <c r="AF7" s="72" t="s">
        <v>176</v>
      </c>
      <c r="AG7" s="72">
        <f>SUM(AH7,AI7)</f>
        <v>0</v>
      </c>
      <c r="AH7" s="72"/>
      <c r="AI7" s="72"/>
    </row>
    <row r="8" spans="1:35" ht="20.100000000000001" customHeight="1">
      <c r="A8" s="84" t="s">
        <v>177</v>
      </c>
      <c r="B8" s="84"/>
      <c r="C8" s="84"/>
      <c r="D8" s="84" t="s">
        <v>178</v>
      </c>
      <c r="E8" s="235">
        <v>1562409.3</v>
      </c>
      <c r="F8" s="235">
        <v>1562409.3</v>
      </c>
      <c r="G8" s="253">
        <f t="shared" si="0"/>
        <v>1562409.2999999998</v>
      </c>
      <c r="H8" s="235">
        <f>H9+H10+H11</f>
        <v>1562409.2999999998</v>
      </c>
      <c r="I8" s="254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</row>
    <row r="9" spans="1:35" ht="20.100000000000001" customHeight="1">
      <c r="A9" s="84" t="s">
        <v>179</v>
      </c>
      <c r="B9" s="84" t="s">
        <v>91</v>
      </c>
      <c r="C9" s="84" t="s">
        <v>180</v>
      </c>
      <c r="D9" s="84" t="s">
        <v>181</v>
      </c>
      <c r="E9" s="235">
        <v>1049255.53</v>
      </c>
      <c r="F9" s="235">
        <v>1049255.53</v>
      </c>
      <c r="G9" s="253">
        <f t="shared" si="0"/>
        <v>1049255.53</v>
      </c>
      <c r="H9" s="235">
        <v>1049255.53</v>
      </c>
      <c r="I9" s="254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</row>
    <row r="10" spans="1:35" ht="20.100000000000001" customHeight="1">
      <c r="A10" s="84" t="s">
        <v>179</v>
      </c>
      <c r="B10" s="84" t="s">
        <v>104</v>
      </c>
      <c r="C10" s="84" t="s">
        <v>180</v>
      </c>
      <c r="D10" s="84" t="s">
        <v>182</v>
      </c>
      <c r="E10" s="235">
        <v>360411.41</v>
      </c>
      <c r="F10" s="235">
        <v>360411.41</v>
      </c>
      <c r="G10" s="253">
        <f t="shared" si="0"/>
        <v>360411.41</v>
      </c>
      <c r="H10" s="235">
        <v>360411.41</v>
      </c>
      <c r="I10" s="254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</row>
    <row r="11" spans="1:35" ht="20.100000000000001" customHeight="1">
      <c r="A11" s="84" t="s">
        <v>179</v>
      </c>
      <c r="B11" s="84" t="s">
        <v>101</v>
      </c>
      <c r="C11" s="84" t="s">
        <v>180</v>
      </c>
      <c r="D11" s="84" t="s">
        <v>183</v>
      </c>
      <c r="E11" s="235">
        <v>152742.35999999999</v>
      </c>
      <c r="F11" s="235">
        <v>152742.35999999999</v>
      </c>
      <c r="G11" s="253">
        <f t="shared" si="0"/>
        <v>152742.35999999999</v>
      </c>
      <c r="H11" s="235">
        <v>152742.35999999999</v>
      </c>
      <c r="I11" s="254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</row>
    <row r="12" spans="1:35" ht="20.100000000000001" customHeight="1">
      <c r="A12" s="84" t="s">
        <v>184</v>
      </c>
      <c r="B12" s="84"/>
      <c r="C12" s="84"/>
      <c r="D12" s="84" t="s">
        <v>185</v>
      </c>
      <c r="E12" s="235">
        <v>256500</v>
      </c>
      <c r="F12" s="235">
        <v>256500</v>
      </c>
      <c r="G12" s="253">
        <f t="shared" si="0"/>
        <v>256500</v>
      </c>
      <c r="H12" s="235">
        <f>SUM(H13:H19)</f>
        <v>256500</v>
      </c>
      <c r="I12" s="254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86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</row>
    <row r="13" spans="1:35" ht="20.100000000000001" customHeight="1">
      <c r="A13" s="84" t="s">
        <v>186</v>
      </c>
      <c r="B13" s="84" t="s">
        <v>91</v>
      </c>
      <c r="C13" s="84" t="s">
        <v>180</v>
      </c>
      <c r="D13" s="84" t="s">
        <v>187</v>
      </c>
      <c r="E13" s="235">
        <v>100000</v>
      </c>
      <c r="F13" s="235">
        <v>100000</v>
      </c>
      <c r="G13" s="253">
        <f t="shared" si="0"/>
        <v>100000</v>
      </c>
      <c r="H13" s="235">
        <v>100000</v>
      </c>
      <c r="I13" s="254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</row>
    <row r="14" spans="1:35" ht="20.100000000000001" customHeight="1">
      <c r="A14" s="84" t="s">
        <v>186</v>
      </c>
      <c r="B14" s="84" t="s">
        <v>91</v>
      </c>
      <c r="C14" s="84" t="s">
        <v>180</v>
      </c>
      <c r="D14" s="84" t="s">
        <v>188</v>
      </c>
      <c r="E14" s="235">
        <v>1000</v>
      </c>
      <c r="F14" s="235">
        <v>1000</v>
      </c>
      <c r="G14" s="253">
        <f t="shared" si="0"/>
        <v>1000</v>
      </c>
      <c r="H14" s="235">
        <v>1000</v>
      </c>
      <c r="I14" s="254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</row>
    <row r="15" spans="1:35" ht="20.100000000000001" customHeight="1">
      <c r="A15" s="84" t="s">
        <v>186</v>
      </c>
      <c r="B15" s="84" t="s">
        <v>91</v>
      </c>
      <c r="C15" s="84" t="s">
        <v>180</v>
      </c>
      <c r="D15" s="84" t="s">
        <v>189</v>
      </c>
      <c r="E15" s="235">
        <v>7000</v>
      </c>
      <c r="F15" s="235">
        <v>7000</v>
      </c>
      <c r="G15" s="253">
        <f t="shared" si="0"/>
        <v>7000</v>
      </c>
      <c r="H15" s="235">
        <v>7000</v>
      </c>
      <c r="I15" s="254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</row>
    <row r="16" spans="1:35" ht="20.100000000000001" customHeight="1">
      <c r="A16" s="84" t="s">
        <v>186</v>
      </c>
      <c r="B16" s="84" t="s">
        <v>91</v>
      </c>
      <c r="C16" s="84" t="s">
        <v>180</v>
      </c>
      <c r="D16" s="84" t="s">
        <v>190</v>
      </c>
      <c r="E16" s="235">
        <v>6000</v>
      </c>
      <c r="F16" s="235">
        <v>6000</v>
      </c>
      <c r="G16" s="253">
        <f t="shared" si="0"/>
        <v>6000</v>
      </c>
      <c r="H16" s="235">
        <v>6000</v>
      </c>
      <c r="I16" s="254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</row>
    <row r="17" spans="1:35" ht="20.100000000000001" customHeight="1">
      <c r="A17" s="84" t="s">
        <v>186</v>
      </c>
      <c r="B17" s="84" t="s">
        <v>91</v>
      </c>
      <c r="C17" s="84" t="s">
        <v>180</v>
      </c>
      <c r="D17" s="84" t="s">
        <v>191</v>
      </c>
      <c r="E17" s="235">
        <v>90000</v>
      </c>
      <c r="F17" s="235">
        <v>90000</v>
      </c>
      <c r="G17" s="253">
        <f t="shared" si="0"/>
        <v>90000</v>
      </c>
      <c r="H17" s="235">
        <v>90000</v>
      </c>
      <c r="I17" s="254"/>
      <c r="J17" s="98"/>
      <c r="K17" s="98"/>
      <c r="L17" s="98"/>
      <c r="M17" s="98"/>
      <c r="N17" s="98"/>
      <c r="O17" s="98"/>
      <c r="P17" s="98"/>
      <c r="Q17" s="98"/>
      <c r="R17" s="86"/>
      <c r="S17" s="98"/>
      <c r="T17" s="98"/>
      <c r="U17" s="98"/>
      <c r="V17" s="98"/>
      <c r="W17" s="98"/>
      <c r="X17" s="86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</row>
    <row r="18" spans="1:35" ht="20.100000000000001" customHeight="1">
      <c r="A18" s="84" t="s">
        <v>186</v>
      </c>
      <c r="B18" s="84" t="s">
        <v>91</v>
      </c>
      <c r="C18" s="84" t="s">
        <v>180</v>
      </c>
      <c r="D18" s="84" t="s">
        <v>192</v>
      </c>
      <c r="E18" s="235">
        <v>5000</v>
      </c>
      <c r="F18" s="235">
        <v>5000</v>
      </c>
      <c r="G18" s="253">
        <f t="shared" si="0"/>
        <v>5000</v>
      </c>
      <c r="H18" s="235">
        <v>5000</v>
      </c>
      <c r="I18" s="254"/>
      <c r="J18" s="86"/>
      <c r="K18" s="86"/>
      <c r="L18" s="86"/>
      <c r="M18" s="86"/>
      <c r="N18" s="86"/>
      <c r="O18" s="86"/>
      <c r="P18" s="86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</row>
    <row r="19" spans="1:35" ht="20.100000000000001" customHeight="1">
      <c r="A19" s="84" t="s">
        <v>186</v>
      </c>
      <c r="B19" s="84" t="s">
        <v>193</v>
      </c>
      <c r="C19" s="84" t="s">
        <v>180</v>
      </c>
      <c r="D19" s="84" t="s">
        <v>194</v>
      </c>
      <c r="E19" s="235">
        <v>47500</v>
      </c>
      <c r="F19" s="235">
        <v>47500</v>
      </c>
      <c r="G19" s="253">
        <f t="shared" si="0"/>
        <v>47500</v>
      </c>
      <c r="H19" s="235">
        <v>47500</v>
      </c>
      <c r="I19" s="254"/>
      <c r="J19" s="86"/>
      <c r="K19" s="86"/>
      <c r="L19" s="86"/>
      <c r="M19" s="86"/>
      <c r="N19" s="86"/>
      <c r="O19" s="86"/>
      <c r="P19" s="86"/>
      <c r="Q19" s="98"/>
      <c r="R19" s="98"/>
      <c r="S19" s="86"/>
      <c r="T19" s="98"/>
      <c r="U19" s="98"/>
      <c r="V19" s="98"/>
      <c r="W19" s="98"/>
      <c r="X19" s="86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</row>
    <row r="20" spans="1:35" ht="20.100000000000001" customHeight="1">
      <c r="A20" s="84" t="s">
        <v>195</v>
      </c>
      <c r="B20" s="84"/>
      <c r="C20" s="84"/>
      <c r="D20" s="84" t="s">
        <v>196</v>
      </c>
      <c r="E20" s="235">
        <v>20568</v>
      </c>
      <c r="F20" s="235">
        <v>20568</v>
      </c>
      <c r="G20" s="253">
        <f t="shared" si="0"/>
        <v>20568</v>
      </c>
      <c r="H20" s="235">
        <v>20568</v>
      </c>
      <c r="I20" s="254"/>
      <c r="J20" s="86"/>
      <c r="K20" s="86"/>
      <c r="L20" s="86"/>
      <c r="M20" s="86"/>
      <c r="N20" s="86"/>
      <c r="O20" s="86"/>
      <c r="P20" s="86"/>
      <c r="Q20" s="86"/>
      <c r="R20" s="98"/>
      <c r="S20" s="86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</row>
    <row r="21" spans="1:35" ht="20.100000000000001" customHeight="1">
      <c r="A21" s="84" t="s">
        <v>197</v>
      </c>
      <c r="B21" s="84" t="s">
        <v>91</v>
      </c>
      <c r="C21" s="84" t="s">
        <v>180</v>
      </c>
      <c r="D21" s="84" t="s">
        <v>198</v>
      </c>
      <c r="E21" s="235">
        <v>20568</v>
      </c>
      <c r="F21" s="235">
        <v>20568</v>
      </c>
      <c r="G21" s="253">
        <f t="shared" si="0"/>
        <v>20568</v>
      </c>
      <c r="H21" s="235">
        <v>20568</v>
      </c>
      <c r="I21" s="254"/>
      <c r="J21" s="86"/>
      <c r="K21" s="86"/>
      <c r="L21" s="86"/>
      <c r="M21" s="86"/>
      <c r="N21" s="86"/>
      <c r="O21" s="86"/>
      <c r="P21" s="86"/>
      <c r="Q21" s="86"/>
      <c r="R21" s="98"/>
      <c r="S21" s="98"/>
      <c r="T21" s="98"/>
      <c r="U21" s="86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</row>
    <row r="22" spans="1:35" ht="20.100000000000001" customHeight="1">
      <c r="A22" s="94">
        <v>504</v>
      </c>
      <c r="B22" s="86"/>
      <c r="C22" s="86"/>
      <c r="D22" s="95" t="s">
        <v>199</v>
      </c>
      <c r="E22" s="255">
        <v>200000</v>
      </c>
      <c r="F22" s="255">
        <v>200000</v>
      </c>
      <c r="G22" s="255">
        <v>200000</v>
      </c>
      <c r="H22" s="255"/>
      <c r="I22" s="255">
        <v>200000</v>
      </c>
      <c r="J22" s="86"/>
      <c r="K22" s="86"/>
      <c r="L22" s="86"/>
      <c r="M22" s="86"/>
      <c r="N22" s="86"/>
      <c r="O22" s="86"/>
      <c r="P22" s="86"/>
      <c r="Q22" s="86"/>
      <c r="R22" s="98"/>
      <c r="S22" s="98"/>
      <c r="T22" s="86"/>
      <c r="U22" s="86"/>
      <c r="V22" s="86"/>
      <c r="W22" s="98"/>
      <c r="X22" s="98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</row>
    <row r="23" spans="1:35" ht="20.100000000000001" customHeight="1">
      <c r="A23" s="96">
        <v>504</v>
      </c>
      <c r="B23" s="97" t="s">
        <v>101</v>
      </c>
      <c r="C23" s="94">
        <v>123</v>
      </c>
      <c r="D23" s="95" t="s">
        <v>200</v>
      </c>
      <c r="E23" s="255">
        <v>200000</v>
      </c>
      <c r="F23" s="255">
        <v>200000</v>
      </c>
      <c r="G23" s="255">
        <v>200000</v>
      </c>
      <c r="H23" s="255"/>
      <c r="I23" s="255">
        <v>200000</v>
      </c>
      <c r="J23" s="86"/>
      <c r="K23" s="86"/>
      <c r="L23" s="86"/>
      <c r="M23" s="86"/>
      <c r="N23" s="86"/>
      <c r="O23" s="86"/>
      <c r="P23" s="86"/>
      <c r="Q23" s="86"/>
      <c r="R23" s="86"/>
      <c r="S23" s="98"/>
      <c r="T23" s="86"/>
      <c r="U23" s="86"/>
      <c r="V23" s="86"/>
      <c r="W23" s="86"/>
      <c r="X23" s="98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</row>
    <row r="24" spans="1:35" ht="20.100000000000001" customHeight="1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98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</row>
    <row r="25" spans="1:35" ht="20.100000000000001" customHeight="1">
      <c r="A25" s="85"/>
      <c r="B25" s="85"/>
      <c r="C25" s="85"/>
      <c r="D25" s="85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</row>
    <row r="26" spans="1:35" ht="20.100000000000001" customHeight="1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90"/>
      <c r="V26" s="90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</row>
    <row r="27" spans="1:35" ht="20.100000000000001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9"/>
      <c r="R27" s="88"/>
      <c r="S27" s="88"/>
      <c r="T27" s="88"/>
      <c r="U27" s="88"/>
      <c r="V27" s="89"/>
      <c r="W27" s="89"/>
      <c r="X27" s="89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</row>
    <row r="28" spans="1:35" ht="20.100000000000001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9"/>
      <c r="R28" s="88"/>
      <c r="S28" s="88"/>
      <c r="T28" s="88"/>
      <c r="U28" s="88"/>
      <c r="V28" s="89"/>
      <c r="W28" s="89"/>
      <c r="X28" s="89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</row>
    <row r="29" spans="1:35" ht="20.100000000000001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9"/>
      <c r="R29" s="88"/>
      <c r="S29" s="88"/>
      <c r="T29" s="88"/>
      <c r="U29" s="88"/>
      <c r="V29" s="89"/>
      <c r="W29" s="89"/>
      <c r="X29" s="89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</row>
    <row r="30" spans="1:35" ht="20.100000000000001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9"/>
      <c r="R30" s="88"/>
      <c r="S30" s="88"/>
      <c r="T30" s="88"/>
      <c r="U30" s="88"/>
      <c r="V30" s="89"/>
      <c r="W30" s="89"/>
      <c r="X30" s="89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</row>
    <row r="31" spans="1:35" ht="20.100000000000001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9"/>
      <c r="R31" s="88"/>
      <c r="S31" s="88"/>
      <c r="T31" s="88"/>
      <c r="U31" s="88"/>
      <c r="V31" s="89"/>
      <c r="W31" s="89"/>
      <c r="X31" s="89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</row>
    <row r="32" spans="1:35" ht="20.100000000000001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9"/>
      <c r="R32" s="88"/>
      <c r="S32" s="88"/>
      <c r="T32" s="88"/>
      <c r="U32" s="88"/>
      <c r="V32" s="89"/>
      <c r="W32" s="89"/>
      <c r="X32" s="89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</row>
    <row r="33" spans="1:35" ht="20.100000000000001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9"/>
      <c r="R33" s="88"/>
      <c r="S33" s="88"/>
      <c r="T33" s="88"/>
      <c r="U33" s="88"/>
      <c r="V33" s="89"/>
      <c r="W33" s="89"/>
      <c r="X33" s="89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</row>
    <row r="34" spans="1:35" ht="20.100000000000001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9"/>
      <c r="R34" s="88"/>
      <c r="S34" s="88"/>
      <c r="T34" s="88"/>
      <c r="U34" s="88"/>
      <c r="V34" s="89"/>
      <c r="W34" s="89"/>
      <c r="X34" s="89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</row>
    <row r="35" spans="1:35" ht="20.100000000000001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9"/>
      <c r="R35" s="88"/>
      <c r="S35" s="88"/>
      <c r="T35" s="88"/>
      <c r="U35" s="88"/>
      <c r="V35" s="89"/>
      <c r="W35" s="89"/>
      <c r="X35" s="89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</row>
    <row r="36" spans="1:35" ht="20.100000000000001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9"/>
      <c r="R36" s="88"/>
      <c r="S36" s="88"/>
      <c r="T36" s="88"/>
      <c r="U36" s="88"/>
      <c r="V36" s="89"/>
      <c r="W36" s="89"/>
      <c r="X36" s="89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</row>
    <row r="37" spans="1:35" ht="20.100000000000001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9"/>
      <c r="R37" s="88"/>
      <c r="S37" s="88"/>
      <c r="T37" s="88"/>
      <c r="U37" s="88"/>
      <c r="V37" s="89"/>
      <c r="W37" s="89"/>
      <c r="X37" s="89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</row>
    <row r="38" spans="1:35" ht="20.100000000000001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9"/>
      <c r="R38" s="88"/>
      <c r="S38" s="88"/>
      <c r="T38" s="88"/>
      <c r="U38" s="88"/>
      <c r="V38" s="89"/>
      <c r="W38" s="89"/>
      <c r="X38" s="89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</row>
  </sheetData>
  <sheetProtection formatCells="0" formatColumns="0" formatRows="0" insertColumns="0" insertRows="0" insertHyperlinks="0" deleteColumns="0" deleteRows="0" sort="0" autoFilter="0" pivotTables="0"/>
  <mergeCells count="21">
    <mergeCell ref="T5:V5"/>
    <mergeCell ref="W5:Y5"/>
    <mergeCell ref="AA5:AC5"/>
    <mergeCell ref="AD5:AF5"/>
    <mergeCell ref="AG5:AI5"/>
    <mergeCell ref="Z5:Z6"/>
    <mergeCell ref="A5:B5"/>
    <mergeCell ref="G5:I5"/>
    <mergeCell ref="J5:L5"/>
    <mergeCell ref="M5:O5"/>
    <mergeCell ref="Q5:S5"/>
    <mergeCell ref="C5:C6"/>
    <mergeCell ref="D5:D6"/>
    <mergeCell ref="E4:E6"/>
    <mergeCell ref="F5:F6"/>
    <mergeCell ref="P5:P6"/>
    <mergeCell ref="A2:AI2"/>
    <mergeCell ref="A4:D4"/>
    <mergeCell ref="F4:O4"/>
    <mergeCell ref="P4:Y4"/>
    <mergeCell ref="Z4:AI4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fitToHeight="100" orientation="landscape" errors="blank"/>
  <extLst>
    <ext uri="{2D9387EB-5337-4D45-933B-B4D357D02E09}">
      <gutter val="0.0" pos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I35"/>
  <sheetViews>
    <sheetView showGridLines="0" showZeros="0" topLeftCell="A4" zoomScaleNormal="100" workbookViewId="0">
      <selection activeCell="CB18" sqref="CB18"/>
    </sheetView>
  </sheetViews>
  <sheetFormatPr defaultColWidth="9" defaultRowHeight="12.75" customHeight="1"/>
  <cols>
    <col min="1" max="1" width="4.83203125" customWidth="1"/>
    <col min="2" max="3" width="3.6640625" customWidth="1"/>
    <col min="4" max="4" width="38" customWidth="1"/>
    <col min="5" max="5" width="17.5" customWidth="1"/>
    <col min="6" max="6" width="14.6640625" customWidth="1"/>
    <col min="7" max="7" width="19.6640625" customWidth="1"/>
    <col min="8" max="8" width="16" customWidth="1"/>
    <col min="9" max="112" width="14.6640625" customWidth="1"/>
    <col min="113" max="113" width="10.6640625" customWidth="1"/>
    <col min="114" max="250" width="9.1640625" customWidth="1"/>
  </cols>
  <sheetData>
    <row r="1" spans="1:113" ht="20.100000000000001" customHeight="1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89"/>
      <c r="AH1" s="89"/>
      <c r="DH1" s="15" t="s">
        <v>201</v>
      </c>
    </row>
    <row r="2" spans="1:113" ht="20.100000000000001" customHeight="1">
      <c r="A2" s="163" t="s">
        <v>202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3"/>
      <c r="AS2" s="163"/>
      <c r="AT2" s="163"/>
      <c r="AU2" s="163"/>
      <c r="AV2" s="163"/>
      <c r="AW2" s="163"/>
      <c r="AX2" s="163"/>
      <c r="AY2" s="163"/>
      <c r="AZ2" s="163"/>
      <c r="BA2" s="163"/>
      <c r="BB2" s="163"/>
      <c r="BC2" s="163"/>
      <c r="BD2" s="163"/>
      <c r="BE2" s="163"/>
      <c r="BF2" s="163"/>
      <c r="BG2" s="163"/>
      <c r="BH2" s="163"/>
      <c r="BI2" s="163"/>
      <c r="BJ2" s="163"/>
      <c r="BK2" s="163"/>
      <c r="BL2" s="163"/>
      <c r="BM2" s="163"/>
      <c r="BN2" s="163"/>
      <c r="BO2" s="163"/>
      <c r="BP2" s="163"/>
      <c r="BQ2" s="163"/>
      <c r="BR2" s="163"/>
      <c r="BS2" s="163"/>
      <c r="BT2" s="163"/>
      <c r="BU2" s="163"/>
      <c r="BV2" s="163"/>
      <c r="BW2" s="163"/>
      <c r="BX2" s="163"/>
      <c r="BY2" s="163"/>
      <c r="BZ2" s="163"/>
      <c r="CA2" s="163"/>
      <c r="CB2" s="163"/>
      <c r="CC2" s="163"/>
      <c r="CD2" s="163"/>
      <c r="CE2" s="163"/>
      <c r="CF2" s="163"/>
      <c r="CG2" s="163"/>
      <c r="CH2" s="163"/>
      <c r="CI2" s="163"/>
      <c r="CJ2" s="163"/>
      <c r="CK2" s="163"/>
      <c r="CL2" s="163"/>
      <c r="CM2" s="163"/>
      <c r="CN2" s="163"/>
      <c r="CO2" s="163"/>
      <c r="CP2" s="163"/>
      <c r="CQ2" s="163"/>
      <c r="CR2" s="163"/>
      <c r="CS2" s="163"/>
      <c r="CT2" s="163"/>
      <c r="CU2" s="163"/>
      <c r="CV2" s="163"/>
      <c r="CW2" s="163"/>
      <c r="CX2" s="163"/>
      <c r="CY2" s="163"/>
      <c r="CZ2" s="163"/>
      <c r="DA2" s="163"/>
      <c r="DB2" s="163"/>
      <c r="DC2" s="163"/>
      <c r="DD2" s="163"/>
      <c r="DE2" s="163"/>
      <c r="DF2" s="163"/>
      <c r="DG2" s="163"/>
      <c r="DH2" s="163"/>
    </row>
    <row r="3" spans="1:113" ht="20.100000000000001" customHeight="1">
      <c r="A3" s="63" t="s">
        <v>60</v>
      </c>
      <c r="B3" s="16"/>
      <c r="C3" s="16"/>
      <c r="D3" s="16" t="s">
        <v>0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18" t="s">
        <v>6</v>
      </c>
      <c r="DI3" s="35"/>
    </row>
    <row r="4" spans="1:113" ht="20.100000000000001" customHeight="1">
      <c r="A4" s="205" t="s">
        <v>61</v>
      </c>
      <c r="B4" s="205"/>
      <c r="C4" s="205"/>
      <c r="D4" s="205"/>
      <c r="E4" s="202" t="s">
        <v>62</v>
      </c>
      <c r="F4" s="206" t="s">
        <v>203</v>
      </c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 t="s">
        <v>204</v>
      </c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6"/>
      <c r="AT4" s="206"/>
      <c r="AU4" s="206"/>
      <c r="AV4" s="207" t="s">
        <v>205</v>
      </c>
      <c r="AW4" s="207"/>
      <c r="AX4" s="207"/>
      <c r="AY4" s="207"/>
      <c r="AZ4" s="207"/>
      <c r="BA4" s="207"/>
      <c r="BB4" s="207"/>
      <c r="BC4" s="207"/>
      <c r="BD4" s="207"/>
      <c r="BE4" s="207"/>
      <c r="BF4" s="207"/>
      <c r="BG4" s="208"/>
      <c r="BH4" s="207"/>
      <c r="BI4" s="207" t="s">
        <v>206</v>
      </c>
      <c r="BJ4" s="207"/>
      <c r="BK4" s="207"/>
      <c r="BL4" s="207"/>
      <c r="BM4" s="207"/>
      <c r="BN4" s="207" t="s">
        <v>207</v>
      </c>
      <c r="BO4" s="207"/>
      <c r="BP4" s="207"/>
      <c r="BQ4" s="207"/>
      <c r="BR4" s="207"/>
      <c r="BS4" s="207"/>
      <c r="BT4" s="207"/>
      <c r="BU4" s="207"/>
      <c r="BV4" s="207"/>
      <c r="BW4" s="207"/>
      <c r="BX4" s="207"/>
      <c r="BY4" s="207"/>
      <c r="BZ4" s="207"/>
      <c r="CA4" s="207" t="s">
        <v>208</v>
      </c>
      <c r="CB4" s="207"/>
      <c r="CC4" s="207"/>
      <c r="CD4" s="207"/>
      <c r="CE4" s="207"/>
      <c r="CF4" s="207"/>
      <c r="CG4" s="207"/>
      <c r="CH4" s="207"/>
      <c r="CI4" s="207"/>
      <c r="CJ4" s="207"/>
      <c r="CK4" s="207"/>
      <c r="CL4" s="207"/>
      <c r="CM4" s="207"/>
      <c r="CN4" s="207"/>
      <c r="CO4" s="207"/>
      <c r="CP4" s="207"/>
      <c r="CQ4" s="207"/>
      <c r="CR4" s="207" t="s">
        <v>209</v>
      </c>
      <c r="CS4" s="207"/>
      <c r="CT4" s="207"/>
      <c r="CU4" s="207" t="s">
        <v>210</v>
      </c>
      <c r="CV4" s="207"/>
      <c r="CW4" s="207"/>
      <c r="CX4" s="207"/>
      <c r="CY4" s="207"/>
      <c r="CZ4" s="207"/>
      <c r="DA4" s="207" t="s">
        <v>211</v>
      </c>
      <c r="DB4" s="207"/>
      <c r="DC4" s="207"/>
      <c r="DD4" s="207" t="s">
        <v>212</v>
      </c>
      <c r="DE4" s="207"/>
      <c r="DF4" s="207"/>
      <c r="DG4" s="207"/>
      <c r="DH4" s="207"/>
      <c r="DI4" s="35"/>
    </row>
    <row r="5" spans="1:113" ht="20.100000000000001" customHeight="1">
      <c r="A5" s="205" t="s">
        <v>70</v>
      </c>
      <c r="B5" s="205"/>
      <c r="C5" s="205"/>
      <c r="D5" s="202" t="s">
        <v>72</v>
      </c>
      <c r="E5" s="202"/>
      <c r="F5" s="202" t="s">
        <v>77</v>
      </c>
      <c r="G5" s="202" t="s">
        <v>213</v>
      </c>
      <c r="H5" s="202" t="s">
        <v>214</v>
      </c>
      <c r="I5" s="202" t="s">
        <v>215</v>
      </c>
      <c r="J5" s="202" t="s">
        <v>216</v>
      </c>
      <c r="K5" s="202" t="s">
        <v>217</v>
      </c>
      <c r="L5" s="202" t="s">
        <v>218</v>
      </c>
      <c r="M5" s="202" t="s">
        <v>219</v>
      </c>
      <c r="N5" s="202" t="s">
        <v>220</v>
      </c>
      <c r="O5" s="202" t="s">
        <v>221</v>
      </c>
      <c r="P5" s="202" t="s">
        <v>222</v>
      </c>
      <c r="Q5" s="202" t="s">
        <v>223</v>
      </c>
      <c r="R5" s="202" t="s">
        <v>224</v>
      </c>
      <c r="S5" s="202" t="s">
        <v>225</v>
      </c>
      <c r="T5" s="202" t="s">
        <v>77</v>
      </c>
      <c r="U5" s="202" t="s">
        <v>226</v>
      </c>
      <c r="V5" s="202" t="s">
        <v>227</v>
      </c>
      <c r="W5" s="202" t="s">
        <v>228</v>
      </c>
      <c r="X5" s="202" t="s">
        <v>229</v>
      </c>
      <c r="Y5" s="202" t="s">
        <v>230</v>
      </c>
      <c r="Z5" s="202" t="s">
        <v>231</v>
      </c>
      <c r="AA5" s="202" t="s">
        <v>232</v>
      </c>
      <c r="AB5" s="202" t="s">
        <v>233</v>
      </c>
      <c r="AC5" s="202" t="s">
        <v>234</v>
      </c>
      <c r="AD5" s="202" t="s">
        <v>235</v>
      </c>
      <c r="AE5" s="202" t="s">
        <v>236</v>
      </c>
      <c r="AF5" s="202" t="s">
        <v>237</v>
      </c>
      <c r="AG5" s="202" t="s">
        <v>238</v>
      </c>
      <c r="AH5" s="202" t="s">
        <v>239</v>
      </c>
      <c r="AI5" s="202" t="s">
        <v>240</v>
      </c>
      <c r="AJ5" s="202" t="s">
        <v>241</v>
      </c>
      <c r="AK5" s="202" t="s">
        <v>242</v>
      </c>
      <c r="AL5" s="202" t="s">
        <v>243</v>
      </c>
      <c r="AM5" s="202" t="s">
        <v>244</v>
      </c>
      <c r="AN5" s="202" t="s">
        <v>245</v>
      </c>
      <c r="AO5" s="202" t="s">
        <v>246</v>
      </c>
      <c r="AP5" s="202" t="s">
        <v>247</v>
      </c>
      <c r="AQ5" s="202" t="s">
        <v>248</v>
      </c>
      <c r="AR5" s="202" t="s">
        <v>249</v>
      </c>
      <c r="AS5" s="202" t="s">
        <v>250</v>
      </c>
      <c r="AT5" s="202" t="s">
        <v>251</v>
      </c>
      <c r="AU5" s="202" t="s">
        <v>252</v>
      </c>
      <c r="AV5" s="202" t="s">
        <v>77</v>
      </c>
      <c r="AW5" s="202" t="s">
        <v>253</v>
      </c>
      <c r="AX5" s="202" t="s">
        <v>254</v>
      </c>
      <c r="AY5" s="202" t="s">
        <v>255</v>
      </c>
      <c r="AZ5" s="202" t="s">
        <v>256</v>
      </c>
      <c r="BA5" s="202" t="s">
        <v>257</v>
      </c>
      <c r="BB5" s="202" t="s">
        <v>258</v>
      </c>
      <c r="BC5" s="202" t="s">
        <v>224</v>
      </c>
      <c r="BD5" s="202" t="s">
        <v>259</v>
      </c>
      <c r="BE5" s="202" t="s">
        <v>260</v>
      </c>
      <c r="BF5" s="169" t="s">
        <v>261</v>
      </c>
      <c r="BG5" s="202" t="s">
        <v>262</v>
      </c>
      <c r="BH5" s="171" t="s">
        <v>263</v>
      </c>
      <c r="BI5" s="202" t="s">
        <v>77</v>
      </c>
      <c r="BJ5" s="202" t="s">
        <v>264</v>
      </c>
      <c r="BK5" s="202" t="s">
        <v>265</v>
      </c>
      <c r="BL5" s="202" t="s">
        <v>266</v>
      </c>
      <c r="BM5" s="202" t="s">
        <v>267</v>
      </c>
      <c r="BN5" s="202" t="s">
        <v>77</v>
      </c>
      <c r="BO5" s="202" t="s">
        <v>268</v>
      </c>
      <c r="BP5" s="202" t="s">
        <v>269</v>
      </c>
      <c r="BQ5" s="202" t="s">
        <v>270</v>
      </c>
      <c r="BR5" s="202" t="s">
        <v>271</v>
      </c>
      <c r="BS5" s="202" t="s">
        <v>272</v>
      </c>
      <c r="BT5" s="202" t="s">
        <v>273</v>
      </c>
      <c r="BU5" s="202" t="s">
        <v>274</v>
      </c>
      <c r="BV5" s="202" t="s">
        <v>275</v>
      </c>
      <c r="BW5" s="202" t="s">
        <v>276</v>
      </c>
      <c r="BX5" s="202" t="s">
        <v>277</v>
      </c>
      <c r="BY5" s="202" t="s">
        <v>278</v>
      </c>
      <c r="BZ5" s="202" t="s">
        <v>279</v>
      </c>
      <c r="CA5" s="202" t="s">
        <v>77</v>
      </c>
      <c r="CB5" s="202" t="s">
        <v>268</v>
      </c>
      <c r="CC5" s="202" t="s">
        <v>269</v>
      </c>
      <c r="CD5" s="202" t="s">
        <v>270</v>
      </c>
      <c r="CE5" s="202" t="s">
        <v>271</v>
      </c>
      <c r="CF5" s="202" t="s">
        <v>272</v>
      </c>
      <c r="CG5" s="202" t="s">
        <v>273</v>
      </c>
      <c r="CH5" s="202" t="s">
        <v>274</v>
      </c>
      <c r="CI5" s="202" t="s">
        <v>280</v>
      </c>
      <c r="CJ5" s="202" t="s">
        <v>281</v>
      </c>
      <c r="CK5" s="202" t="s">
        <v>282</v>
      </c>
      <c r="CL5" s="202" t="s">
        <v>283</v>
      </c>
      <c r="CM5" s="202" t="s">
        <v>275</v>
      </c>
      <c r="CN5" s="202" t="s">
        <v>276</v>
      </c>
      <c r="CO5" s="202" t="s">
        <v>284</v>
      </c>
      <c r="CP5" s="202" t="s">
        <v>278</v>
      </c>
      <c r="CQ5" s="202" t="s">
        <v>208</v>
      </c>
      <c r="CR5" s="202" t="s">
        <v>77</v>
      </c>
      <c r="CS5" s="202" t="s">
        <v>285</v>
      </c>
      <c r="CT5" s="202" t="s">
        <v>286</v>
      </c>
      <c r="CU5" s="202" t="s">
        <v>77</v>
      </c>
      <c r="CV5" s="202" t="s">
        <v>285</v>
      </c>
      <c r="CW5" s="202" t="s">
        <v>287</v>
      </c>
      <c r="CX5" s="202" t="s">
        <v>288</v>
      </c>
      <c r="CY5" s="202" t="s">
        <v>289</v>
      </c>
      <c r="CZ5" s="202" t="s">
        <v>286</v>
      </c>
      <c r="DA5" s="202" t="s">
        <v>77</v>
      </c>
      <c r="DB5" s="202" t="s">
        <v>211</v>
      </c>
      <c r="DC5" s="202" t="s">
        <v>290</v>
      </c>
      <c r="DD5" s="202" t="s">
        <v>77</v>
      </c>
      <c r="DE5" s="202" t="s">
        <v>291</v>
      </c>
      <c r="DF5" s="202" t="s">
        <v>292</v>
      </c>
      <c r="DG5" s="202" t="s">
        <v>293</v>
      </c>
      <c r="DH5" s="202" t="s">
        <v>212</v>
      </c>
      <c r="DI5" s="35"/>
    </row>
    <row r="6" spans="1:113" ht="30.75" customHeight="1">
      <c r="A6" s="81" t="s">
        <v>82</v>
      </c>
      <c r="B6" s="82" t="s">
        <v>83</v>
      </c>
      <c r="C6" s="81" t="s">
        <v>84</v>
      </c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 t="s">
        <v>294</v>
      </c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169"/>
      <c r="BG6" s="202"/>
      <c r="BH6" s="171"/>
      <c r="BI6" s="202"/>
      <c r="BJ6" s="202"/>
      <c r="BK6" s="202"/>
      <c r="BL6" s="202"/>
      <c r="BM6" s="202"/>
      <c r="BN6" s="202"/>
      <c r="BO6" s="202"/>
      <c r="BP6" s="202"/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2"/>
      <c r="CB6" s="202"/>
      <c r="CC6" s="202"/>
      <c r="CD6" s="202"/>
      <c r="CE6" s="202"/>
      <c r="CF6" s="202"/>
      <c r="CG6" s="202"/>
      <c r="CH6" s="202"/>
      <c r="CI6" s="202"/>
      <c r="CJ6" s="202"/>
      <c r="CK6" s="202"/>
      <c r="CL6" s="202"/>
      <c r="CM6" s="202"/>
      <c r="CN6" s="202"/>
      <c r="CO6" s="202"/>
      <c r="CP6" s="202"/>
      <c r="CQ6" s="202"/>
      <c r="CR6" s="202"/>
      <c r="CS6" s="202"/>
      <c r="CT6" s="202"/>
      <c r="CU6" s="202"/>
      <c r="CV6" s="202"/>
      <c r="CW6" s="202"/>
      <c r="CX6" s="202"/>
      <c r="CY6" s="202"/>
      <c r="CZ6" s="202"/>
      <c r="DA6" s="202"/>
      <c r="DB6" s="202"/>
      <c r="DC6" s="202"/>
      <c r="DD6" s="202"/>
      <c r="DE6" s="202"/>
      <c r="DF6" s="202"/>
      <c r="DG6" s="202"/>
      <c r="DH6" s="202"/>
      <c r="DI6" s="35"/>
    </row>
    <row r="7" spans="1:113" ht="20.100000000000001" customHeight="1">
      <c r="A7" s="83" t="s">
        <v>82</v>
      </c>
      <c r="B7" s="83" t="s">
        <v>83</v>
      </c>
      <c r="C7" s="83" t="s">
        <v>84</v>
      </c>
      <c r="D7" s="83" t="s">
        <v>86</v>
      </c>
      <c r="E7" s="251">
        <f>E10+E11+E15+E19</f>
        <v>2039477.3000000003</v>
      </c>
      <c r="F7" s="251" t="s">
        <v>295</v>
      </c>
      <c r="G7" s="251" t="s">
        <v>296</v>
      </c>
      <c r="H7" s="251" t="s">
        <v>297</v>
      </c>
      <c r="I7" s="256" t="s">
        <v>512</v>
      </c>
      <c r="J7" s="251" t="s">
        <v>298</v>
      </c>
      <c r="K7" s="251" t="s">
        <v>299</v>
      </c>
      <c r="L7" s="251" t="s">
        <v>300</v>
      </c>
      <c r="M7" s="251" t="s">
        <v>301</v>
      </c>
      <c r="N7" s="251" t="s">
        <v>302</v>
      </c>
      <c r="O7" s="251" t="s">
        <v>303</v>
      </c>
      <c r="P7" s="72" t="s">
        <v>304</v>
      </c>
      <c r="Q7" s="72" t="s">
        <v>305</v>
      </c>
      <c r="R7" s="72" t="s">
        <v>306</v>
      </c>
      <c r="S7" s="72" t="s">
        <v>307</v>
      </c>
      <c r="T7" s="72" t="s">
        <v>308</v>
      </c>
      <c r="U7" s="72" t="s">
        <v>309</v>
      </c>
      <c r="V7" s="72" t="s">
        <v>310</v>
      </c>
      <c r="W7" s="72" t="s">
        <v>311</v>
      </c>
      <c r="X7" s="72" t="s">
        <v>312</v>
      </c>
      <c r="Y7" s="72" t="s">
        <v>313</v>
      </c>
      <c r="Z7" s="72" t="s">
        <v>314</v>
      </c>
      <c r="AA7" s="72" t="s">
        <v>315</v>
      </c>
      <c r="AB7" s="72" t="s">
        <v>316</v>
      </c>
      <c r="AC7" s="72" t="s">
        <v>317</v>
      </c>
      <c r="AD7" s="72" t="s">
        <v>318</v>
      </c>
      <c r="AE7" s="72" t="s">
        <v>319</v>
      </c>
      <c r="AF7" s="72" t="s">
        <v>320</v>
      </c>
      <c r="AG7" s="72" t="s">
        <v>321</v>
      </c>
      <c r="AH7" s="72" t="s">
        <v>322</v>
      </c>
      <c r="AI7" s="72" t="s">
        <v>323</v>
      </c>
      <c r="AJ7" s="72" t="s">
        <v>324</v>
      </c>
      <c r="AK7" s="72" t="s">
        <v>325</v>
      </c>
      <c r="AL7" s="72" t="s">
        <v>294</v>
      </c>
      <c r="AM7" s="72" t="s">
        <v>326</v>
      </c>
      <c r="AN7" s="72" t="s">
        <v>327</v>
      </c>
      <c r="AO7" s="72" t="s">
        <v>328</v>
      </c>
      <c r="AP7" s="72" t="s">
        <v>329</v>
      </c>
      <c r="AQ7" s="72" t="s">
        <v>330</v>
      </c>
      <c r="AR7" s="72" t="s">
        <v>331</v>
      </c>
      <c r="AS7" s="72" t="s">
        <v>332</v>
      </c>
      <c r="AT7" s="72" t="s">
        <v>333</v>
      </c>
      <c r="AU7" s="72" t="s">
        <v>334</v>
      </c>
      <c r="AV7" s="72" t="s">
        <v>335</v>
      </c>
      <c r="AW7" s="72" t="s">
        <v>336</v>
      </c>
      <c r="AX7" s="72" t="s">
        <v>337</v>
      </c>
      <c r="AY7" s="72" t="s">
        <v>338</v>
      </c>
      <c r="AZ7" s="72" t="s">
        <v>339</v>
      </c>
      <c r="BA7" s="72" t="s">
        <v>340</v>
      </c>
      <c r="BB7" s="72" t="s">
        <v>341</v>
      </c>
      <c r="BC7" s="72" t="s">
        <v>342</v>
      </c>
      <c r="BD7" s="72" t="s">
        <v>343</v>
      </c>
      <c r="BE7" s="72" t="s">
        <v>344</v>
      </c>
      <c r="BF7" s="46" t="s">
        <v>345</v>
      </c>
      <c r="BG7" s="72" t="s">
        <v>346</v>
      </c>
      <c r="BH7" s="49" t="s">
        <v>347</v>
      </c>
      <c r="BI7" s="72" t="s">
        <v>348</v>
      </c>
      <c r="BJ7" s="72" t="s">
        <v>349</v>
      </c>
      <c r="BK7" s="72" t="s">
        <v>350</v>
      </c>
      <c r="BL7" s="72" t="s">
        <v>351</v>
      </c>
      <c r="BM7" s="72" t="s">
        <v>352</v>
      </c>
      <c r="BN7" s="72" t="s">
        <v>353</v>
      </c>
      <c r="BO7" s="72" t="s">
        <v>354</v>
      </c>
      <c r="BP7" s="72" t="s">
        <v>355</v>
      </c>
      <c r="BQ7" s="72" t="s">
        <v>356</v>
      </c>
      <c r="BR7" s="72" t="s">
        <v>357</v>
      </c>
      <c r="BS7" s="72" t="s">
        <v>358</v>
      </c>
      <c r="BT7" s="72" t="s">
        <v>359</v>
      </c>
      <c r="BU7" s="72" t="s">
        <v>360</v>
      </c>
      <c r="BV7" s="72" t="s">
        <v>361</v>
      </c>
      <c r="BW7" s="72" t="s">
        <v>362</v>
      </c>
      <c r="BX7" s="72" t="s">
        <v>363</v>
      </c>
      <c r="BY7" s="72" t="s">
        <v>364</v>
      </c>
      <c r="BZ7" s="72" t="s">
        <v>365</v>
      </c>
      <c r="CA7" s="72" t="s">
        <v>366</v>
      </c>
      <c r="CB7" s="72" t="s">
        <v>367</v>
      </c>
      <c r="CC7" s="72" t="s">
        <v>368</v>
      </c>
      <c r="CD7" s="72" t="s">
        <v>369</v>
      </c>
      <c r="CE7" s="72" t="s">
        <v>370</v>
      </c>
      <c r="CF7" s="72" t="s">
        <v>371</v>
      </c>
      <c r="CG7" s="72" t="s">
        <v>372</v>
      </c>
      <c r="CH7" s="72" t="s">
        <v>373</v>
      </c>
      <c r="CI7" s="72" t="s">
        <v>374</v>
      </c>
      <c r="CJ7" s="72" t="s">
        <v>375</v>
      </c>
      <c r="CK7" s="72" t="s">
        <v>376</v>
      </c>
      <c r="CL7" s="72" t="s">
        <v>377</v>
      </c>
      <c r="CM7" s="72" t="s">
        <v>378</v>
      </c>
      <c r="CN7" s="72" t="s">
        <v>379</v>
      </c>
      <c r="CO7" s="72" t="s">
        <v>380</v>
      </c>
      <c r="CP7" s="72" t="s">
        <v>381</v>
      </c>
      <c r="CQ7" s="72" t="s">
        <v>382</v>
      </c>
      <c r="CR7" s="72" t="s">
        <v>383</v>
      </c>
      <c r="CS7" s="72" t="s">
        <v>384</v>
      </c>
      <c r="CT7" s="72" t="s">
        <v>385</v>
      </c>
      <c r="CU7" s="72" t="s">
        <v>386</v>
      </c>
      <c r="CV7" s="72" t="s">
        <v>387</v>
      </c>
      <c r="CW7" s="72" t="s">
        <v>388</v>
      </c>
      <c r="CX7" s="72" t="s">
        <v>389</v>
      </c>
      <c r="CY7" s="72" t="s">
        <v>390</v>
      </c>
      <c r="CZ7" s="72" t="s">
        <v>391</v>
      </c>
      <c r="DA7" s="72" t="s">
        <v>392</v>
      </c>
      <c r="DB7" s="72" t="s">
        <v>393</v>
      </c>
      <c r="DC7" s="72" t="s">
        <v>394</v>
      </c>
      <c r="DD7" s="72" t="s">
        <v>395</v>
      </c>
      <c r="DE7" s="72" t="s">
        <v>396</v>
      </c>
      <c r="DF7" s="72" t="s">
        <v>397</v>
      </c>
      <c r="DG7" s="72" t="s">
        <v>398</v>
      </c>
      <c r="DH7" s="72" t="s">
        <v>399</v>
      </c>
      <c r="DI7" s="91"/>
    </row>
    <row r="8" spans="1:113" ht="20.100000000000001" customHeight="1">
      <c r="A8" s="84"/>
      <c r="B8" s="84"/>
      <c r="C8" s="84"/>
      <c r="D8" s="84" t="s">
        <v>400</v>
      </c>
      <c r="E8" s="257">
        <v>852697</v>
      </c>
      <c r="F8" s="257">
        <f>SUM(G8:S8)</f>
        <v>1049255.53</v>
      </c>
      <c r="G8" s="262">
        <v>444132</v>
      </c>
      <c r="H8" s="262">
        <v>551844</v>
      </c>
      <c r="I8" s="262">
        <v>37011</v>
      </c>
      <c r="J8" s="257"/>
      <c r="K8" s="257"/>
      <c r="L8" s="257"/>
      <c r="M8" s="257"/>
      <c r="N8" s="257"/>
      <c r="O8" s="257"/>
      <c r="P8" s="257">
        <v>16268.53</v>
      </c>
      <c r="Q8" s="257"/>
      <c r="R8" s="257"/>
      <c r="S8" s="257"/>
      <c r="T8" s="257">
        <v>256500</v>
      </c>
      <c r="U8" s="257">
        <v>100000</v>
      </c>
      <c r="V8" s="257"/>
      <c r="W8" s="257"/>
      <c r="X8" s="257"/>
      <c r="Y8" s="257">
        <v>1000</v>
      </c>
      <c r="Z8" s="257">
        <v>7000</v>
      </c>
      <c r="AA8" s="257">
        <v>6000</v>
      </c>
      <c r="AB8" s="79"/>
      <c r="AC8" s="79"/>
      <c r="AD8" s="257">
        <v>90000</v>
      </c>
      <c r="AE8" s="257"/>
      <c r="AF8" s="257"/>
      <c r="AG8" s="257"/>
      <c r="AH8" s="257"/>
      <c r="AI8" s="257">
        <v>5000</v>
      </c>
      <c r="AJ8" s="79"/>
      <c r="AK8" s="79"/>
      <c r="AL8" s="79"/>
      <c r="AM8" s="79"/>
      <c r="AN8" s="79"/>
      <c r="AO8" s="79"/>
      <c r="AP8" s="79"/>
      <c r="AQ8" s="79"/>
      <c r="AR8" s="257">
        <v>47500</v>
      </c>
      <c r="AS8" s="257"/>
      <c r="AT8" s="257"/>
      <c r="AU8" s="257"/>
      <c r="AV8" s="257">
        <v>20568</v>
      </c>
      <c r="AW8" s="257"/>
      <c r="AX8" s="257"/>
      <c r="AY8" s="257"/>
      <c r="AZ8" s="257"/>
      <c r="BA8" s="257">
        <v>8424</v>
      </c>
      <c r="BB8" s="257"/>
      <c r="BC8" s="257">
        <v>12000</v>
      </c>
      <c r="BD8" s="257"/>
      <c r="BE8" s="257">
        <v>144</v>
      </c>
      <c r="BF8" s="65"/>
      <c r="BG8" s="79"/>
      <c r="BH8" s="68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35"/>
    </row>
    <row r="9" spans="1:113" ht="20.100000000000001" customHeight="1">
      <c r="A9" s="84"/>
      <c r="B9" s="84"/>
      <c r="C9" s="84"/>
      <c r="D9" s="84" t="s">
        <v>401</v>
      </c>
      <c r="E9" s="257">
        <v>852697</v>
      </c>
      <c r="F9" s="257">
        <f>SUM(G9:S9)</f>
        <v>1049255.53</v>
      </c>
      <c r="G9" s="262">
        <v>444132</v>
      </c>
      <c r="H9" s="262">
        <v>551844</v>
      </c>
      <c r="I9" s="262">
        <v>37011</v>
      </c>
      <c r="J9" s="257"/>
      <c r="K9" s="257"/>
      <c r="L9" s="257"/>
      <c r="M9" s="257"/>
      <c r="N9" s="257"/>
      <c r="O9" s="257"/>
      <c r="P9" s="257">
        <v>16268.53</v>
      </c>
      <c r="Q9" s="257"/>
      <c r="R9" s="257"/>
      <c r="S9" s="257"/>
      <c r="T9" s="257">
        <v>256500</v>
      </c>
      <c r="U9" s="257">
        <v>100000</v>
      </c>
      <c r="V9" s="257"/>
      <c r="W9" s="257"/>
      <c r="X9" s="257"/>
      <c r="Y9" s="257">
        <v>1000</v>
      </c>
      <c r="Z9" s="257">
        <v>7000</v>
      </c>
      <c r="AA9" s="257">
        <v>6000</v>
      </c>
      <c r="AB9" s="79"/>
      <c r="AC9" s="79"/>
      <c r="AD9" s="257">
        <v>90000</v>
      </c>
      <c r="AE9" s="257"/>
      <c r="AF9" s="257"/>
      <c r="AG9" s="257"/>
      <c r="AH9" s="257"/>
      <c r="AI9" s="257">
        <v>5000</v>
      </c>
      <c r="AJ9" s="79"/>
      <c r="AK9" s="79"/>
      <c r="AL9" s="79"/>
      <c r="AM9" s="79"/>
      <c r="AN9" s="79"/>
      <c r="AO9" s="79"/>
      <c r="AP9" s="79"/>
      <c r="AQ9" s="79"/>
      <c r="AR9" s="257">
        <v>47500</v>
      </c>
      <c r="AS9" s="257"/>
      <c r="AT9" s="257"/>
      <c r="AU9" s="257"/>
      <c r="AV9" s="257">
        <v>20568</v>
      </c>
      <c r="AW9" s="257"/>
      <c r="AX9" s="257"/>
      <c r="AY9" s="257"/>
      <c r="AZ9" s="257"/>
      <c r="BA9" s="257">
        <v>8424</v>
      </c>
      <c r="BB9" s="257"/>
      <c r="BC9" s="257">
        <v>12000</v>
      </c>
      <c r="BD9" s="257"/>
      <c r="BE9" s="257">
        <v>144</v>
      </c>
      <c r="BF9" s="65"/>
      <c r="BG9" s="79"/>
      <c r="BH9" s="68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257">
        <v>200000</v>
      </c>
      <c r="CB9" s="257"/>
      <c r="CC9" s="257"/>
      <c r="CD9" s="257"/>
      <c r="CE9" s="257"/>
      <c r="CF9" s="257"/>
      <c r="CG9" s="257"/>
      <c r="CH9" s="257"/>
      <c r="CI9" s="257"/>
      <c r="CJ9" s="257"/>
      <c r="CK9" s="257"/>
      <c r="CL9" s="257"/>
      <c r="CM9" s="257">
        <v>200000</v>
      </c>
      <c r="CN9" s="257"/>
      <c r="CO9" s="257"/>
      <c r="CP9" s="257"/>
      <c r="CQ9" s="257"/>
      <c r="CR9" s="257"/>
      <c r="CS9" s="257"/>
      <c r="CT9" s="257"/>
      <c r="CU9" s="257"/>
      <c r="CV9" s="257"/>
      <c r="CW9" s="257"/>
      <c r="CX9" s="257"/>
      <c r="CY9" s="257"/>
      <c r="CZ9" s="257"/>
      <c r="DA9" s="257"/>
      <c r="DB9" s="257"/>
      <c r="DC9" s="257"/>
      <c r="DD9" s="257"/>
      <c r="DE9" s="257"/>
      <c r="DF9" s="257"/>
      <c r="DG9" s="257"/>
      <c r="DH9" s="257"/>
      <c r="DI9" s="39"/>
    </row>
    <row r="10" spans="1:113" ht="20.100000000000001" customHeight="1">
      <c r="A10" s="84" t="s">
        <v>402</v>
      </c>
      <c r="B10" s="84" t="s">
        <v>101</v>
      </c>
      <c r="C10" s="84" t="s">
        <v>91</v>
      </c>
      <c r="D10" s="84" t="s">
        <v>403</v>
      </c>
      <c r="E10" s="257">
        <f>F10+T10+AV10+BI10+BN10+CA10+CR10+DA10+DD10</f>
        <v>1526323.53</v>
      </c>
      <c r="F10" s="258">
        <f>SUM(G10:S10)</f>
        <v>1049255.53</v>
      </c>
      <c r="G10" s="262">
        <v>444132</v>
      </c>
      <c r="H10" s="262">
        <v>551844</v>
      </c>
      <c r="I10" s="262">
        <v>37011</v>
      </c>
      <c r="J10" s="259"/>
      <c r="K10" s="257"/>
      <c r="L10" s="257"/>
      <c r="M10" s="257"/>
      <c r="N10" s="257"/>
      <c r="O10" s="257"/>
      <c r="P10" s="257">
        <v>16268.53</v>
      </c>
      <c r="Q10" s="257"/>
      <c r="R10" s="257"/>
      <c r="S10" s="261"/>
      <c r="T10" s="257">
        <f>SUM(U10:AU10)</f>
        <v>256500</v>
      </c>
      <c r="U10" s="257">
        <v>100000</v>
      </c>
      <c r="V10" s="257"/>
      <c r="W10" s="257"/>
      <c r="X10" s="257"/>
      <c r="Y10" s="257">
        <v>1000</v>
      </c>
      <c r="Z10" s="257">
        <v>7000</v>
      </c>
      <c r="AA10" s="257">
        <v>6000</v>
      </c>
      <c r="AB10" s="79"/>
      <c r="AC10" s="79"/>
      <c r="AD10" s="257">
        <v>90000</v>
      </c>
      <c r="AE10" s="257"/>
      <c r="AF10" s="257"/>
      <c r="AG10" s="257"/>
      <c r="AH10" s="257"/>
      <c r="AI10" s="257">
        <v>5000</v>
      </c>
      <c r="AJ10" s="79"/>
      <c r="AK10" s="79"/>
      <c r="AL10" s="79"/>
      <c r="AM10" s="79"/>
      <c r="AN10" s="79"/>
      <c r="AO10" s="79"/>
      <c r="AP10" s="79"/>
      <c r="AQ10" s="79"/>
      <c r="AR10" s="257">
        <v>47500</v>
      </c>
      <c r="AS10" s="257"/>
      <c r="AT10" s="257"/>
      <c r="AU10" s="257"/>
      <c r="AV10" s="257">
        <f>SUM(AW10:BH10)</f>
        <v>20568</v>
      </c>
      <c r="AW10" s="257"/>
      <c r="AX10" s="257"/>
      <c r="AY10" s="257"/>
      <c r="AZ10" s="257"/>
      <c r="BA10" s="257">
        <v>8424</v>
      </c>
      <c r="BB10" s="257"/>
      <c r="BC10" s="257">
        <v>12000</v>
      </c>
      <c r="BD10" s="257"/>
      <c r="BE10" s="257">
        <v>144</v>
      </c>
      <c r="BF10" s="65"/>
      <c r="BG10" s="79"/>
      <c r="BH10" s="68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257">
        <v>200000</v>
      </c>
      <c r="CB10" s="257"/>
      <c r="CC10" s="257"/>
      <c r="CD10" s="257"/>
      <c r="CE10" s="257"/>
      <c r="CF10" s="257"/>
      <c r="CG10" s="257"/>
      <c r="CH10" s="257"/>
      <c r="CI10" s="257"/>
      <c r="CJ10" s="257"/>
      <c r="CK10" s="257"/>
      <c r="CL10" s="257"/>
      <c r="CM10" s="257">
        <v>200000</v>
      </c>
      <c r="CN10" s="257"/>
      <c r="CO10" s="257"/>
      <c r="CP10" s="257"/>
      <c r="CQ10" s="257"/>
      <c r="CR10" s="257"/>
      <c r="CS10" s="257"/>
      <c r="CT10" s="257"/>
      <c r="CU10" s="257"/>
      <c r="CV10" s="257"/>
      <c r="CW10" s="257"/>
      <c r="CX10" s="257"/>
      <c r="CY10" s="257"/>
      <c r="CZ10" s="257"/>
      <c r="DA10" s="257"/>
      <c r="DB10" s="257"/>
      <c r="DC10" s="257"/>
      <c r="DD10" s="257"/>
      <c r="DE10" s="257"/>
      <c r="DF10" s="257"/>
      <c r="DG10" s="257"/>
      <c r="DH10" s="257"/>
      <c r="DI10" s="39"/>
    </row>
    <row r="11" spans="1:113" ht="20.100000000000001" customHeight="1">
      <c r="A11" s="84"/>
      <c r="B11" s="84"/>
      <c r="C11" s="84"/>
      <c r="D11" s="84" t="s">
        <v>404</v>
      </c>
      <c r="E11" s="257">
        <v>250731.6</v>
      </c>
      <c r="F11" s="257">
        <f>L11+M11</f>
        <v>250731.60000000003</v>
      </c>
      <c r="G11" s="260"/>
      <c r="H11" s="260"/>
      <c r="I11" s="260"/>
      <c r="J11" s="257"/>
      <c r="K11" s="257"/>
      <c r="L11" s="257">
        <v>167268.64000000001</v>
      </c>
      <c r="M11" s="257">
        <v>83462.960000000006</v>
      </c>
      <c r="N11" s="257"/>
      <c r="O11" s="257"/>
      <c r="P11" s="257"/>
      <c r="Q11" s="257"/>
      <c r="R11" s="257"/>
      <c r="S11" s="257"/>
      <c r="T11" s="257"/>
      <c r="U11" s="257"/>
      <c r="V11" s="257"/>
      <c r="W11" s="257"/>
      <c r="X11" s="257"/>
      <c r="Y11" s="257"/>
      <c r="Z11" s="257"/>
      <c r="AA11" s="257"/>
      <c r="AB11" s="79"/>
      <c r="AC11" s="79"/>
      <c r="AD11" s="257"/>
      <c r="AE11" s="257"/>
      <c r="AF11" s="257"/>
      <c r="AG11" s="257"/>
      <c r="AH11" s="257"/>
      <c r="AI11" s="257"/>
      <c r="AJ11" s="79"/>
      <c r="AK11" s="79"/>
      <c r="AL11" s="79"/>
      <c r="AM11" s="79"/>
      <c r="AN11" s="79"/>
      <c r="AO11" s="79"/>
      <c r="AP11" s="79"/>
      <c r="AQ11" s="79"/>
      <c r="AR11" s="257"/>
      <c r="AS11" s="257"/>
      <c r="AT11" s="257"/>
      <c r="AU11" s="257"/>
      <c r="AV11" s="257"/>
      <c r="AW11" s="257"/>
      <c r="AX11" s="257"/>
      <c r="AY11" s="257"/>
      <c r="AZ11" s="257"/>
      <c r="BA11" s="257"/>
      <c r="BB11" s="257"/>
      <c r="BC11" s="257"/>
      <c r="BD11" s="257"/>
      <c r="BE11" s="79"/>
      <c r="BF11" s="65"/>
      <c r="BG11" s="79"/>
      <c r="BH11" s="68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257"/>
      <c r="CB11" s="257"/>
      <c r="CC11" s="257"/>
      <c r="CD11" s="257"/>
      <c r="CE11" s="257"/>
      <c r="CF11" s="257"/>
      <c r="CG11" s="257"/>
      <c r="CH11" s="257"/>
      <c r="CI11" s="257"/>
      <c r="CJ11" s="257"/>
      <c r="CK11" s="257"/>
      <c r="CL11" s="257"/>
      <c r="CM11" s="257"/>
      <c r="CN11" s="257"/>
      <c r="CO11" s="257"/>
      <c r="CP11" s="257"/>
      <c r="CQ11" s="257"/>
      <c r="CR11" s="257"/>
      <c r="CS11" s="257"/>
      <c r="CT11" s="257"/>
      <c r="CU11" s="257"/>
      <c r="CV11" s="257"/>
      <c r="CW11" s="257"/>
      <c r="CX11" s="257"/>
      <c r="CY11" s="257"/>
      <c r="CZ11" s="257"/>
      <c r="DA11" s="257"/>
      <c r="DB11" s="257"/>
      <c r="DC11" s="257"/>
      <c r="DD11" s="257"/>
      <c r="DE11" s="257"/>
      <c r="DF11" s="257"/>
      <c r="DG11" s="257"/>
      <c r="DH11" s="257"/>
      <c r="DI11" s="39"/>
    </row>
    <row r="12" spans="1:113" ht="20.100000000000001" customHeight="1">
      <c r="A12" s="84"/>
      <c r="B12" s="84"/>
      <c r="C12" s="84"/>
      <c r="D12" s="84" t="s">
        <v>405</v>
      </c>
      <c r="E12" s="257">
        <v>250731.6</v>
      </c>
      <c r="F12" s="257">
        <f>L12+M12</f>
        <v>250731.60000000003</v>
      </c>
      <c r="G12" s="257"/>
      <c r="H12" s="257"/>
      <c r="I12" s="257"/>
      <c r="J12" s="257"/>
      <c r="K12" s="257"/>
      <c r="L12" s="257">
        <v>167268.64000000001</v>
      </c>
      <c r="M12" s="257">
        <v>83462.960000000006</v>
      </c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79"/>
      <c r="AC12" s="79"/>
      <c r="AD12" s="257"/>
      <c r="AE12" s="257"/>
      <c r="AF12" s="257"/>
      <c r="AG12" s="257"/>
      <c r="AH12" s="257"/>
      <c r="AI12" s="257"/>
      <c r="AJ12" s="79"/>
      <c r="AK12" s="79"/>
      <c r="AL12" s="79"/>
      <c r="AM12" s="79"/>
      <c r="AN12" s="79"/>
      <c r="AO12" s="79"/>
      <c r="AP12" s="79"/>
      <c r="AQ12" s="79"/>
      <c r="AR12" s="257"/>
      <c r="AS12" s="257"/>
      <c r="AT12" s="257"/>
      <c r="AU12" s="257"/>
      <c r="AV12" s="257"/>
      <c r="AW12" s="257"/>
      <c r="AX12" s="257"/>
      <c r="AY12" s="257"/>
      <c r="AZ12" s="257"/>
      <c r="BA12" s="257"/>
      <c r="BB12" s="257"/>
      <c r="BC12" s="257"/>
      <c r="BD12" s="257"/>
      <c r="BE12" s="79"/>
      <c r="BF12" s="65"/>
      <c r="BG12" s="79"/>
      <c r="BH12" s="68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257"/>
      <c r="CB12" s="257"/>
      <c r="CC12" s="257"/>
      <c r="CD12" s="257"/>
      <c r="CE12" s="257"/>
      <c r="CF12" s="257"/>
      <c r="CG12" s="257"/>
      <c r="CH12" s="257"/>
      <c r="CI12" s="257"/>
      <c r="CJ12" s="257"/>
      <c r="CK12" s="257"/>
      <c r="CL12" s="257"/>
      <c r="CM12" s="257"/>
      <c r="CN12" s="257"/>
      <c r="CO12" s="257"/>
      <c r="CP12" s="257"/>
      <c r="CQ12" s="257"/>
      <c r="CR12" s="257"/>
      <c r="CS12" s="257"/>
      <c r="CT12" s="257"/>
      <c r="CU12" s="257"/>
      <c r="CV12" s="257"/>
      <c r="CW12" s="257"/>
      <c r="CX12" s="257"/>
      <c r="CY12" s="257"/>
      <c r="CZ12" s="257"/>
      <c r="DA12" s="257"/>
      <c r="DB12" s="257"/>
      <c r="DC12" s="257"/>
      <c r="DD12" s="257"/>
      <c r="DE12" s="257"/>
      <c r="DF12" s="257"/>
      <c r="DG12" s="257"/>
      <c r="DH12" s="257"/>
      <c r="DI12" s="39"/>
    </row>
    <row r="13" spans="1:113" ht="20.100000000000001" customHeight="1">
      <c r="A13" s="84" t="s">
        <v>95</v>
      </c>
      <c r="B13" s="84" t="s">
        <v>93</v>
      </c>
      <c r="C13" s="84" t="s">
        <v>93</v>
      </c>
      <c r="D13" s="84" t="s">
        <v>406</v>
      </c>
      <c r="E13" s="257">
        <v>167268.64000000001</v>
      </c>
      <c r="F13" s="257">
        <f>SUM(G13:S13)</f>
        <v>167268.64000000001</v>
      </c>
      <c r="G13" s="257"/>
      <c r="H13" s="257"/>
      <c r="I13" s="257"/>
      <c r="J13" s="257"/>
      <c r="K13" s="257"/>
      <c r="L13" s="257">
        <v>167268.64000000001</v>
      </c>
      <c r="M13" s="257"/>
      <c r="N13" s="257"/>
      <c r="O13" s="257"/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65"/>
      <c r="BG13" s="79"/>
      <c r="BH13" s="68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39"/>
    </row>
    <row r="14" spans="1:113" ht="20.100000000000001" customHeight="1">
      <c r="A14" s="84" t="s">
        <v>95</v>
      </c>
      <c r="B14" s="84" t="s">
        <v>93</v>
      </c>
      <c r="C14" s="84" t="s">
        <v>96</v>
      </c>
      <c r="D14" s="84" t="s">
        <v>407</v>
      </c>
      <c r="E14" s="257">
        <v>83462.960000000006</v>
      </c>
      <c r="F14" s="257">
        <f>SUM(G14:S14)</f>
        <v>83462.960000000006</v>
      </c>
      <c r="G14" s="257"/>
      <c r="H14" s="257"/>
      <c r="I14" s="257"/>
      <c r="J14" s="257"/>
      <c r="K14" s="257"/>
      <c r="L14" s="257"/>
      <c r="M14" s="257">
        <v>83462.960000000006</v>
      </c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65"/>
      <c r="BG14" s="79"/>
      <c r="BH14" s="68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39"/>
    </row>
    <row r="15" spans="1:113" ht="20.100000000000001" customHeight="1">
      <c r="A15" s="84"/>
      <c r="B15" s="84"/>
      <c r="C15" s="84"/>
      <c r="D15" s="84" t="s">
        <v>408</v>
      </c>
      <c r="E15" s="257">
        <v>109679.81</v>
      </c>
      <c r="F15" s="257">
        <f>N15+O15</f>
        <v>109679.81</v>
      </c>
      <c r="G15" s="257"/>
      <c r="H15" s="257"/>
      <c r="I15" s="257"/>
      <c r="J15" s="257"/>
      <c r="K15" s="257"/>
      <c r="L15" s="257"/>
      <c r="M15" s="257"/>
      <c r="N15" s="257">
        <v>73180.03</v>
      </c>
      <c r="O15" s="257">
        <v>36499.78</v>
      </c>
      <c r="P15" s="257"/>
      <c r="Q15" s="257"/>
      <c r="R15" s="257"/>
      <c r="S15" s="257"/>
      <c r="T15" s="257"/>
      <c r="U15" s="257"/>
      <c r="V15" s="257"/>
      <c r="W15" s="257"/>
      <c r="X15" s="257"/>
      <c r="Y15" s="257"/>
      <c r="Z15" s="257"/>
      <c r="AA15" s="257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65"/>
      <c r="BG15" s="79"/>
      <c r="BH15" s="68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39"/>
    </row>
    <row r="16" spans="1:113" ht="20.100000000000001" customHeight="1">
      <c r="A16" s="84"/>
      <c r="B16" s="84"/>
      <c r="C16" s="84"/>
      <c r="D16" s="84" t="s">
        <v>409</v>
      </c>
      <c r="E16" s="257">
        <v>109679.81</v>
      </c>
      <c r="F16" s="257">
        <f>N16+O16</f>
        <v>109679.81</v>
      </c>
      <c r="G16" s="257"/>
      <c r="H16" s="257"/>
      <c r="I16" s="257"/>
      <c r="J16" s="257"/>
      <c r="K16" s="257"/>
      <c r="L16" s="257"/>
      <c r="M16" s="257"/>
      <c r="N16" s="257">
        <v>73180.03</v>
      </c>
      <c r="O16" s="257">
        <v>36499.78</v>
      </c>
      <c r="P16" s="257"/>
      <c r="Q16" s="257"/>
      <c r="R16" s="257"/>
      <c r="S16" s="257"/>
      <c r="T16" s="257"/>
      <c r="U16" s="257"/>
      <c r="V16" s="257"/>
      <c r="W16" s="257"/>
      <c r="X16" s="257"/>
      <c r="Y16" s="257"/>
      <c r="Z16" s="257"/>
      <c r="AA16" s="257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65"/>
      <c r="BG16" s="79"/>
      <c r="BH16" s="68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39"/>
    </row>
    <row r="17" spans="1:113" ht="20.100000000000001" customHeight="1">
      <c r="A17" s="84" t="s">
        <v>98</v>
      </c>
      <c r="B17" s="84" t="s">
        <v>99</v>
      </c>
      <c r="C17" s="84" t="s">
        <v>91</v>
      </c>
      <c r="D17" s="84" t="s">
        <v>410</v>
      </c>
      <c r="E17" s="257">
        <v>73180.03</v>
      </c>
      <c r="F17" s="257">
        <f>SUM(N17)</f>
        <v>73180.03</v>
      </c>
      <c r="G17" s="257"/>
      <c r="H17" s="257"/>
      <c r="I17" s="257"/>
      <c r="J17" s="257"/>
      <c r="K17" s="257"/>
      <c r="L17" s="257"/>
      <c r="M17" s="257"/>
      <c r="N17" s="257">
        <v>73180.03</v>
      </c>
      <c r="O17" s="261"/>
      <c r="P17" s="257"/>
      <c r="Q17" s="257"/>
      <c r="R17" s="257"/>
      <c r="S17" s="257"/>
      <c r="T17" s="257"/>
      <c r="U17" s="257"/>
      <c r="V17" s="257"/>
      <c r="W17" s="257"/>
      <c r="X17" s="257"/>
      <c r="Y17" s="257"/>
      <c r="Z17" s="257"/>
      <c r="AA17" s="257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65"/>
      <c r="BG17" s="79"/>
      <c r="BH17" s="68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39"/>
    </row>
    <row r="18" spans="1:113" ht="20.100000000000001" customHeight="1">
      <c r="A18" s="84" t="s">
        <v>98</v>
      </c>
      <c r="B18" s="84" t="s">
        <v>99</v>
      </c>
      <c r="C18" s="84" t="s">
        <v>101</v>
      </c>
      <c r="D18" s="84" t="s">
        <v>411</v>
      </c>
      <c r="E18" s="257">
        <v>36499.78</v>
      </c>
      <c r="F18" s="257">
        <f>SUM(O18)</f>
        <v>36499.78</v>
      </c>
      <c r="G18" s="257"/>
      <c r="H18" s="257"/>
      <c r="I18" s="257"/>
      <c r="J18" s="257"/>
      <c r="K18" s="257"/>
      <c r="L18" s="257"/>
      <c r="M18" s="257"/>
      <c r="N18" s="257"/>
      <c r="O18" s="257">
        <v>36499.78</v>
      </c>
      <c r="P18" s="257"/>
      <c r="Q18" s="257"/>
      <c r="R18" s="257"/>
      <c r="S18" s="257"/>
      <c r="T18" s="257"/>
      <c r="U18" s="257"/>
      <c r="V18" s="257"/>
      <c r="W18" s="257"/>
      <c r="X18" s="257"/>
      <c r="Y18" s="257"/>
      <c r="Z18" s="257"/>
      <c r="AA18" s="257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65"/>
      <c r="BG18" s="79"/>
      <c r="BH18" s="68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39"/>
    </row>
    <row r="19" spans="1:113" ht="20.100000000000001" customHeight="1">
      <c r="A19" s="84"/>
      <c r="B19" s="84"/>
      <c r="C19" s="84"/>
      <c r="D19" s="84" t="s">
        <v>412</v>
      </c>
      <c r="E19" s="257">
        <v>152742.35999999999</v>
      </c>
      <c r="F19" s="257">
        <f>Q19</f>
        <v>152742.35999999999</v>
      </c>
      <c r="G19" s="257"/>
      <c r="H19" s="257"/>
      <c r="I19" s="257"/>
      <c r="J19" s="257"/>
      <c r="K19" s="257"/>
      <c r="L19" s="257"/>
      <c r="M19" s="257"/>
      <c r="N19" s="257"/>
      <c r="O19" s="257"/>
      <c r="P19" s="257"/>
      <c r="Q19" s="257">
        <v>152742.35999999999</v>
      </c>
      <c r="R19" s="257"/>
      <c r="S19" s="257"/>
      <c r="T19" s="257"/>
      <c r="U19" s="257"/>
      <c r="V19" s="257"/>
      <c r="W19" s="257"/>
      <c r="X19" s="257"/>
      <c r="Y19" s="257"/>
      <c r="Z19" s="257"/>
      <c r="AA19" s="257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65"/>
      <c r="BG19" s="79"/>
      <c r="BH19" s="68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39"/>
    </row>
    <row r="20" spans="1:113" ht="20.100000000000001" customHeight="1">
      <c r="A20" s="84"/>
      <c r="B20" s="84"/>
      <c r="C20" s="84"/>
      <c r="D20" s="84" t="s">
        <v>413</v>
      </c>
      <c r="E20" s="257">
        <v>152742.35999999999</v>
      </c>
      <c r="F20" s="257">
        <f>Q20</f>
        <v>152742.35999999999</v>
      </c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>
        <v>152742.35999999999</v>
      </c>
      <c r="R20" s="257"/>
      <c r="S20" s="257"/>
      <c r="T20" s="257"/>
      <c r="U20" s="257"/>
      <c r="V20" s="257"/>
      <c r="W20" s="257"/>
      <c r="X20" s="257"/>
      <c r="Y20" s="257"/>
      <c r="Z20" s="257"/>
      <c r="AA20" s="257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65"/>
      <c r="BG20" s="79"/>
      <c r="BH20" s="68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39"/>
    </row>
    <row r="21" spans="1:113" ht="20.100000000000001" customHeight="1">
      <c r="A21" s="84" t="s">
        <v>103</v>
      </c>
      <c r="B21" s="84" t="s">
        <v>104</v>
      </c>
      <c r="C21" s="84" t="s">
        <v>91</v>
      </c>
      <c r="D21" s="84" t="s">
        <v>183</v>
      </c>
      <c r="E21" s="257">
        <v>152742.35999999999</v>
      </c>
      <c r="F21" s="257">
        <f>SUM(Q21)</f>
        <v>152742.35999999999</v>
      </c>
      <c r="G21" s="257"/>
      <c r="H21" s="257"/>
      <c r="I21" s="257"/>
      <c r="J21" s="257"/>
      <c r="K21" s="257"/>
      <c r="L21" s="257"/>
      <c r="M21" s="257"/>
      <c r="N21" s="257"/>
      <c r="O21" s="257"/>
      <c r="P21" s="257"/>
      <c r="Q21" s="257">
        <v>152742.35999999999</v>
      </c>
      <c r="R21" s="257"/>
      <c r="S21" s="257"/>
      <c r="T21" s="257"/>
      <c r="U21" s="257"/>
      <c r="V21" s="257"/>
      <c r="W21" s="257"/>
      <c r="X21" s="257"/>
      <c r="Y21" s="257"/>
      <c r="Z21" s="257"/>
      <c r="AA21" s="257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65"/>
      <c r="BG21" s="79"/>
      <c r="BH21" s="68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39"/>
    </row>
    <row r="22" spans="1:113" ht="20.100000000000001" customHeight="1">
      <c r="A22" s="85"/>
      <c r="B22" s="85"/>
      <c r="C22" s="85"/>
      <c r="D22" s="85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39"/>
    </row>
    <row r="23" spans="1:113" ht="20.100000000000001" customHeight="1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90"/>
      <c r="AD23" s="87"/>
      <c r="AE23" s="87"/>
      <c r="AF23" s="87"/>
      <c r="AG23" s="87"/>
      <c r="AH23" s="8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38"/>
    </row>
    <row r="24" spans="1:113" ht="20.100000000000001" customHeight="1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38"/>
    </row>
    <row r="25" spans="1:113" ht="20.100000000000001" customHeight="1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38"/>
    </row>
    <row r="26" spans="1:113" ht="20.100000000000001" customHeight="1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38"/>
    </row>
    <row r="27" spans="1:113" ht="20.100000000000001" customHeight="1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38"/>
    </row>
    <row r="28" spans="1:113" ht="20.100000000000001" customHeight="1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38"/>
    </row>
    <row r="29" spans="1:113" ht="20.100000000000001" customHeight="1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38"/>
    </row>
    <row r="30" spans="1:113" ht="20.100000000000001" customHeight="1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38"/>
    </row>
    <row r="31" spans="1:113" ht="20.100000000000001" customHeight="1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38"/>
    </row>
    <row r="32" spans="1:113" ht="20.100000000000001" customHeight="1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38"/>
    </row>
    <row r="33" spans="1:113" ht="20.100000000000001" customHeight="1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38"/>
    </row>
    <row r="34" spans="1:113" ht="20.100000000000001" customHeight="1">
      <c r="A34" s="88"/>
      <c r="B34" s="88"/>
      <c r="C34" s="88"/>
      <c r="D34" s="88"/>
      <c r="E34" s="88"/>
      <c r="F34" s="88"/>
      <c r="G34" s="89"/>
      <c r="H34" s="89"/>
      <c r="I34" s="89"/>
      <c r="J34" s="89"/>
      <c r="K34" s="89"/>
      <c r="L34" s="89"/>
      <c r="M34" s="88"/>
      <c r="N34" s="88"/>
      <c r="O34" s="88"/>
      <c r="P34" s="88"/>
      <c r="Q34" s="88"/>
      <c r="R34" s="88"/>
      <c r="S34" s="88"/>
      <c r="T34" s="88"/>
      <c r="U34" s="88"/>
      <c r="V34" s="89"/>
      <c r="W34" s="89"/>
      <c r="X34" s="89"/>
      <c r="Y34" s="88"/>
      <c r="Z34" s="88"/>
      <c r="AA34" s="88"/>
      <c r="AB34" s="88"/>
      <c r="AC34" s="88"/>
      <c r="AD34" s="89"/>
      <c r="AE34" s="89"/>
      <c r="AF34" s="88"/>
      <c r="AG34" s="88"/>
      <c r="AH34" s="8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</row>
    <row r="35" spans="1:113" ht="20.100000000000001" customHeight="1">
      <c r="A35" s="88"/>
      <c r="B35" s="88"/>
      <c r="C35" s="88"/>
      <c r="D35" s="88"/>
      <c r="E35" s="88"/>
      <c r="F35" s="88"/>
      <c r="G35" s="89"/>
      <c r="H35" s="89"/>
      <c r="I35" s="89"/>
      <c r="J35" s="89"/>
      <c r="K35" s="89"/>
      <c r="L35" s="89"/>
      <c r="M35" s="88"/>
      <c r="N35" s="88"/>
      <c r="O35" s="88"/>
      <c r="P35" s="88"/>
      <c r="Q35" s="88"/>
      <c r="R35" s="88"/>
      <c r="S35" s="88"/>
      <c r="T35" s="88"/>
      <c r="U35" s="88"/>
      <c r="V35" s="89"/>
      <c r="W35" s="89"/>
      <c r="X35" s="89"/>
      <c r="Y35" s="88"/>
      <c r="Z35" s="88"/>
      <c r="AA35" s="88"/>
      <c r="AB35" s="88"/>
      <c r="AC35" s="88"/>
      <c r="AD35" s="89"/>
      <c r="AE35" s="89"/>
      <c r="AF35" s="88"/>
      <c r="AG35" s="88"/>
      <c r="AH35" s="8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</row>
  </sheetData>
  <sheetProtection formatCells="0" formatColumns="0" formatRows="0" insertColumns="0" insertRows="0" insertHyperlinks="0" deleteColumns="0" deleteRows="0" sort="0" autoFilter="0" pivotTables="0"/>
  <mergeCells count="122">
    <mergeCell ref="DG5:DG6"/>
    <mergeCell ref="DH5:DH6"/>
    <mergeCell ref="CX5:CX6"/>
    <mergeCell ref="CY5:CY6"/>
    <mergeCell ref="CZ5:CZ6"/>
    <mergeCell ref="DA5:DA6"/>
    <mergeCell ref="DB5:DB6"/>
    <mergeCell ref="DC5:DC6"/>
    <mergeCell ref="DD5:DD6"/>
    <mergeCell ref="DE5:DE6"/>
    <mergeCell ref="DF5:DF6"/>
    <mergeCell ref="CO5:CO6"/>
    <mergeCell ref="CP5:CP6"/>
    <mergeCell ref="CQ5:CQ6"/>
    <mergeCell ref="CR5:CR6"/>
    <mergeCell ref="CS5:CS6"/>
    <mergeCell ref="CT5:CT6"/>
    <mergeCell ref="CU5:CU6"/>
    <mergeCell ref="CV5:CV6"/>
    <mergeCell ref="CW5:CW6"/>
    <mergeCell ref="CF5:CF6"/>
    <mergeCell ref="CG5:CG6"/>
    <mergeCell ref="CH5:CH6"/>
    <mergeCell ref="CI5:CI6"/>
    <mergeCell ref="CJ5:CJ6"/>
    <mergeCell ref="CK5:CK6"/>
    <mergeCell ref="CL5:CL6"/>
    <mergeCell ref="CM5:CM6"/>
    <mergeCell ref="CN5:CN6"/>
    <mergeCell ref="BW5:BW6"/>
    <mergeCell ref="BX5:BX6"/>
    <mergeCell ref="BY5:BY6"/>
    <mergeCell ref="BZ5:BZ6"/>
    <mergeCell ref="CA5:CA6"/>
    <mergeCell ref="CB5:CB6"/>
    <mergeCell ref="CC5:CC6"/>
    <mergeCell ref="CD5:CD6"/>
    <mergeCell ref="CE5:CE6"/>
    <mergeCell ref="BN5:BN6"/>
    <mergeCell ref="BO5:BO6"/>
    <mergeCell ref="BP5:BP6"/>
    <mergeCell ref="BQ5:BQ6"/>
    <mergeCell ref="BR5:BR6"/>
    <mergeCell ref="BS5:BS6"/>
    <mergeCell ref="BT5:BT6"/>
    <mergeCell ref="BU5:BU6"/>
    <mergeCell ref="BV5:BV6"/>
    <mergeCell ref="BE5:BE6"/>
    <mergeCell ref="BF5:BF6"/>
    <mergeCell ref="BG5:BG6"/>
    <mergeCell ref="BH5:BH6"/>
    <mergeCell ref="BI5:BI6"/>
    <mergeCell ref="BJ5:BJ6"/>
    <mergeCell ref="BK5:BK6"/>
    <mergeCell ref="BL5:BL6"/>
    <mergeCell ref="BM5:BM6"/>
    <mergeCell ref="AV5:AV6"/>
    <mergeCell ref="AW5:AW6"/>
    <mergeCell ref="AX5:AX6"/>
    <mergeCell ref="AY5:AY6"/>
    <mergeCell ref="AZ5:AZ6"/>
    <mergeCell ref="BA5:BA6"/>
    <mergeCell ref="BB5:BB6"/>
    <mergeCell ref="BC5:BC6"/>
    <mergeCell ref="BD5:BD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D5:AD6"/>
    <mergeCell ref="AE5:AE6"/>
    <mergeCell ref="AF5:AF6"/>
    <mergeCell ref="AG5:AG6"/>
    <mergeCell ref="AH5:AH6"/>
    <mergeCell ref="AI5:AI6"/>
    <mergeCell ref="AJ5:AJ6"/>
    <mergeCell ref="AK5:AK6"/>
    <mergeCell ref="AL5:AL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A5:C5"/>
    <mergeCell ref="D5:D6"/>
    <mergeCell ref="E4:E6"/>
    <mergeCell ref="F5:F6"/>
    <mergeCell ref="G5:G6"/>
    <mergeCell ref="H5:H6"/>
    <mergeCell ref="I5:I6"/>
    <mergeCell ref="J5:J6"/>
    <mergeCell ref="K5:K6"/>
    <mergeCell ref="A2:DH2"/>
    <mergeCell ref="A4:D4"/>
    <mergeCell ref="F4:S4"/>
    <mergeCell ref="T4:AU4"/>
    <mergeCell ref="AV4:BH4"/>
    <mergeCell ref="BI4:BM4"/>
    <mergeCell ref="BN4:BZ4"/>
    <mergeCell ref="CA4:CQ4"/>
    <mergeCell ref="CR4:CT4"/>
    <mergeCell ref="CU4:CZ4"/>
    <mergeCell ref="DA4:DC4"/>
    <mergeCell ref="DD4:DH4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fitToHeight="100" orientation="landscape" errors="blank"/>
  <extLst>
    <ext uri="{2D9387EB-5337-4D45-933B-B4D357D02E09}">
      <gutter val="0.0" pos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"/>
  <sheetViews>
    <sheetView showGridLines="0" showZeros="0" zoomScaleNormal="100" workbookViewId="0">
      <selection activeCell="H13" sqref="H13"/>
    </sheetView>
  </sheetViews>
  <sheetFormatPr defaultColWidth="9.1640625" defaultRowHeight="12.75" customHeight="1"/>
  <cols>
    <col min="1" max="1" width="8.1640625" customWidth="1"/>
    <col min="2" max="2" width="5.5" customWidth="1"/>
    <col min="4" max="4" width="40.5" customWidth="1"/>
    <col min="5" max="5" width="25.83203125" customWidth="1"/>
    <col min="6" max="7" width="21.83203125" customWidth="1"/>
    <col min="8" max="8" width="8.6640625" customWidth="1"/>
  </cols>
  <sheetData>
    <row r="1" spans="1:8" ht="20.100000000000001" customHeight="1">
      <c r="A1" s="41"/>
      <c r="B1" s="41"/>
      <c r="C1" s="41"/>
      <c r="D1" s="42"/>
      <c r="E1" s="41"/>
      <c r="F1" s="41"/>
      <c r="G1" s="18" t="s">
        <v>414</v>
      </c>
      <c r="H1" s="61"/>
    </row>
    <row r="2" spans="1:8" ht="25.5" customHeight="1">
      <c r="A2" s="163" t="s">
        <v>415</v>
      </c>
      <c r="B2" s="163"/>
      <c r="C2" s="163"/>
      <c r="D2" s="163"/>
      <c r="E2" s="163"/>
      <c r="F2" s="163"/>
      <c r="G2" s="163"/>
      <c r="H2" s="61"/>
    </row>
    <row r="3" spans="1:8" ht="20.100000000000001" customHeight="1">
      <c r="A3" s="63" t="s">
        <v>60</v>
      </c>
      <c r="B3" s="16" t="s">
        <v>0</v>
      </c>
      <c r="C3" s="16"/>
      <c r="D3" s="16"/>
      <c r="E3" s="13"/>
      <c r="F3" s="13"/>
      <c r="G3" s="18" t="s">
        <v>6</v>
      </c>
      <c r="H3" s="61"/>
    </row>
    <row r="4" spans="1:8" ht="20.100000000000001" customHeight="1">
      <c r="A4" s="166" t="s">
        <v>416</v>
      </c>
      <c r="B4" s="167"/>
      <c r="C4" s="167"/>
      <c r="D4" s="168"/>
      <c r="E4" s="172" t="s">
        <v>109</v>
      </c>
      <c r="F4" s="173"/>
      <c r="G4" s="173"/>
      <c r="H4" s="61"/>
    </row>
    <row r="5" spans="1:8" ht="20.100000000000001" customHeight="1">
      <c r="A5" s="166" t="s">
        <v>70</v>
      </c>
      <c r="B5" s="168"/>
      <c r="C5" s="209" t="s">
        <v>71</v>
      </c>
      <c r="D5" s="177" t="s">
        <v>417</v>
      </c>
      <c r="E5" s="173" t="s">
        <v>62</v>
      </c>
      <c r="F5" s="211" t="s">
        <v>418</v>
      </c>
      <c r="G5" s="213" t="s">
        <v>419</v>
      </c>
      <c r="H5" s="61"/>
    </row>
    <row r="6" spans="1:8" ht="33.75" customHeight="1">
      <c r="A6" s="20" t="s">
        <v>82</v>
      </c>
      <c r="B6" s="21" t="s">
        <v>83</v>
      </c>
      <c r="C6" s="210"/>
      <c r="D6" s="203"/>
      <c r="E6" s="180"/>
      <c r="F6" s="212"/>
      <c r="G6" s="214"/>
      <c r="H6" s="61"/>
    </row>
    <row r="7" spans="1:8" ht="20.100000000000001" customHeight="1">
      <c r="A7" s="64" t="s">
        <v>168</v>
      </c>
      <c r="B7" s="74" t="s">
        <v>169</v>
      </c>
      <c r="C7" s="75" t="s">
        <v>85</v>
      </c>
      <c r="D7" s="64" t="s">
        <v>170</v>
      </c>
      <c r="E7" s="76" t="s">
        <v>420</v>
      </c>
      <c r="F7" s="77" t="s">
        <v>421</v>
      </c>
      <c r="G7" s="72" t="s">
        <v>308</v>
      </c>
      <c r="H7" s="62"/>
    </row>
    <row r="8" spans="1:8" ht="20.100000000000001" customHeight="1">
      <c r="A8" s="64"/>
      <c r="B8" s="74"/>
      <c r="C8" s="75"/>
      <c r="D8" s="64"/>
      <c r="E8" s="263">
        <f>F8+G8</f>
        <v>1839477.3000000003</v>
      </c>
      <c r="F8" s="263">
        <f>F9+F27</f>
        <v>1582977.3000000003</v>
      </c>
      <c r="G8" s="253">
        <f>G19</f>
        <v>256500</v>
      </c>
      <c r="H8" s="62"/>
    </row>
    <row r="9" spans="1:8" ht="20.100000000000001" customHeight="1">
      <c r="A9" s="64" t="s">
        <v>422</v>
      </c>
      <c r="B9" s="74"/>
      <c r="C9" s="75"/>
      <c r="D9" s="64" t="s">
        <v>423</v>
      </c>
      <c r="E9" s="257">
        <f>SUM(E10:E18)</f>
        <v>1562409.3000000003</v>
      </c>
      <c r="F9" s="257">
        <f>SUM(F10:F18)</f>
        <v>1562409.3000000003</v>
      </c>
      <c r="G9" s="264"/>
      <c r="H9" s="61"/>
    </row>
    <row r="10" spans="1:8" ht="20.100000000000001" customHeight="1">
      <c r="A10" s="64" t="s">
        <v>424</v>
      </c>
      <c r="B10" s="74" t="s">
        <v>91</v>
      </c>
      <c r="C10" s="75" t="s">
        <v>180</v>
      </c>
      <c r="D10" s="64" t="s">
        <v>425</v>
      </c>
      <c r="E10" s="257">
        <v>444132</v>
      </c>
      <c r="F10" s="257">
        <v>444132</v>
      </c>
      <c r="G10" s="264"/>
      <c r="H10" s="57"/>
    </row>
    <row r="11" spans="1:8" ht="20.100000000000001" customHeight="1">
      <c r="A11" s="64" t="s">
        <v>424</v>
      </c>
      <c r="B11" s="74" t="s">
        <v>104</v>
      </c>
      <c r="C11" s="75" t="s">
        <v>180</v>
      </c>
      <c r="D11" s="64" t="s">
        <v>426</v>
      </c>
      <c r="E11" s="257">
        <v>551844</v>
      </c>
      <c r="F11" s="257">
        <v>551844</v>
      </c>
      <c r="G11" s="264"/>
      <c r="H11" s="57"/>
    </row>
    <row r="12" spans="1:8" ht="20.100000000000001" customHeight="1">
      <c r="A12" s="64" t="s">
        <v>424</v>
      </c>
      <c r="B12" s="74" t="s">
        <v>101</v>
      </c>
      <c r="C12" s="75" t="s">
        <v>180</v>
      </c>
      <c r="D12" s="64" t="s">
        <v>427</v>
      </c>
      <c r="E12" s="257">
        <v>37011</v>
      </c>
      <c r="F12" s="257">
        <v>37011</v>
      </c>
      <c r="G12" s="264"/>
      <c r="H12" s="57"/>
    </row>
    <row r="13" spans="1:8" ht="20.100000000000001" customHeight="1">
      <c r="A13" s="64" t="s">
        <v>424</v>
      </c>
      <c r="B13" s="74" t="s">
        <v>193</v>
      </c>
      <c r="C13" s="75" t="s">
        <v>180</v>
      </c>
      <c r="D13" s="64" t="s">
        <v>428</v>
      </c>
      <c r="E13" s="257">
        <v>167268.64000000001</v>
      </c>
      <c r="F13" s="257">
        <v>167268.64000000001</v>
      </c>
      <c r="G13" s="264"/>
      <c r="H13" s="57"/>
    </row>
    <row r="14" spans="1:8" ht="20.100000000000001" customHeight="1">
      <c r="A14" s="64" t="s">
        <v>424</v>
      </c>
      <c r="B14" s="74" t="s">
        <v>429</v>
      </c>
      <c r="C14" s="75" t="s">
        <v>180</v>
      </c>
      <c r="D14" s="64" t="s">
        <v>430</v>
      </c>
      <c r="E14" s="257">
        <v>83462.960000000006</v>
      </c>
      <c r="F14" s="257">
        <v>83462.960000000006</v>
      </c>
      <c r="G14" s="264"/>
      <c r="H14" s="57"/>
    </row>
    <row r="15" spans="1:8" ht="20.100000000000001" customHeight="1">
      <c r="A15" s="64" t="s">
        <v>424</v>
      </c>
      <c r="B15" s="74" t="s">
        <v>431</v>
      </c>
      <c r="C15" s="75" t="s">
        <v>180</v>
      </c>
      <c r="D15" s="64" t="s">
        <v>432</v>
      </c>
      <c r="E15" s="257">
        <v>73180.03</v>
      </c>
      <c r="F15" s="257">
        <v>73180.03</v>
      </c>
      <c r="G15" s="264"/>
      <c r="H15" s="57"/>
    </row>
    <row r="16" spans="1:8" ht="20.100000000000001" customHeight="1">
      <c r="A16" s="64" t="s">
        <v>424</v>
      </c>
      <c r="B16" s="74" t="s">
        <v>99</v>
      </c>
      <c r="C16" s="75" t="s">
        <v>180</v>
      </c>
      <c r="D16" s="64" t="s">
        <v>433</v>
      </c>
      <c r="E16" s="257">
        <v>36499.78</v>
      </c>
      <c r="F16" s="257">
        <v>36499.78</v>
      </c>
      <c r="G16" s="264"/>
      <c r="H16" s="57"/>
    </row>
    <row r="17" spans="1:8" ht="20.100000000000001" customHeight="1">
      <c r="A17" s="64" t="s">
        <v>424</v>
      </c>
      <c r="B17" s="74" t="s">
        <v>434</v>
      </c>
      <c r="C17" s="75" t="s">
        <v>180</v>
      </c>
      <c r="D17" s="64" t="s">
        <v>435</v>
      </c>
      <c r="E17" s="257">
        <v>16268.53</v>
      </c>
      <c r="F17" s="257">
        <v>16268.53</v>
      </c>
      <c r="G17" s="264"/>
      <c r="H17" s="57"/>
    </row>
    <row r="18" spans="1:8" ht="20.100000000000001" customHeight="1">
      <c r="A18" s="64" t="s">
        <v>424</v>
      </c>
      <c r="B18" s="74" t="s">
        <v>436</v>
      </c>
      <c r="C18" s="75" t="s">
        <v>180</v>
      </c>
      <c r="D18" s="64" t="s">
        <v>183</v>
      </c>
      <c r="E18" s="257">
        <v>152742.35999999999</v>
      </c>
      <c r="F18" s="251">
        <v>152742.35999999999</v>
      </c>
      <c r="G18" s="264"/>
      <c r="H18" s="57"/>
    </row>
    <row r="19" spans="1:8" ht="20.100000000000001" customHeight="1">
      <c r="A19" s="64" t="s">
        <v>437</v>
      </c>
      <c r="B19" s="74"/>
      <c r="C19" s="75"/>
      <c r="D19" s="64" t="s">
        <v>438</v>
      </c>
      <c r="E19" s="258">
        <v>256500</v>
      </c>
      <c r="F19" s="233"/>
      <c r="G19" s="259">
        <f>SUM(G20:G26)</f>
        <v>256500</v>
      </c>
      <c r="H19" s="57"/>
    </row>
    <row r="20" spans="1:8" ht="20.100000000000001" customHeight="1">
      <c r="A20" s="64" t="s">
        <v>439</v>
      </c>
      <c r="B20" s="74" t="s">
        <v>91</v>
      </c>
      <c r="C20" s="75" t="s">
        <v>180</v>
      </c>
      <c r="D20" s="64" t="s">
        <v>440</v>
      </c>
      <c r="E20" s="258">
        <v>100000</v>
      </c>
      <c r="F20" s="233"/>
      <c r="G20" s="259">
        <v>100000</v>
      </c>
      <c r="H20" s="57"/>
    </row>
    <row r="21" spans="1:8" ht="20.100000000000001" customHeight="1">
      <c r="A21" s="64" t="s">
        <v>439</v>
      </c>
      <c r="B21" s="74" t="s">
        <v>93</v>
      </c>
      <c r="C21" s="75" t="s">
        <v>180</v>
      </c>
      <c r="D21" s="64" t="s">
        <v>188</v>
      </c>
      <c r="E21" s="258">
        <v>1000</v>
      </c>
      <c r="F21" s="233"/>
      <c r="G21" s="259">
        <v>1000</v>
      </c>
      <c r="H21" s="57"/>
    </row>
    <row r="22" spans="1:8" ht="20.100000000000001" customHeight="1">
      <c r="A22" s="64" t="s">
        <v>439</v>
      </c>
      <c r="B22" s="74" t="s">
        <v>96</v>
      </c>
      <c r="C22" s="75" t="s">
        <v>180</v>
      </c>
      <c r="D22" s="64" t="s">
        <v>189</v>
      </c>
      <c r="E22" s="258">
        <v>7000</v>
      </c>
      <c r="F22" s="233"/>
      <c r="G22" s="259">
        <v>7000</v>
      </c>
      <c r="H22" s="57"/>
    </row>
    <row r="23" spans="1:8" ht="20.100000000000001" customHeight="1">
      <c r="A23" s="64" t="s">
        <v>439</v>
      </c>
      <c r="B23" s="74" t="s">
        <v>441</v>
      </c>
      <c r="C23" s="75" t="s">
        <v>180</v>
      </c>
      <c r="D23" s="64" t="s">
        <v>190</v>
      </c>
      <c r="E23" s="258">
        <v>6000</v>
      </c>
      <c r="F23" s="233"/>
      <c r="G23" s="259">
        <v>6000</v>
      </c>
      <c r="H23" s="57"/>
    </row>
    <row r="24" spans="1:8" ht="20.100000000000001" customHeight="1">
      <c r="A24" s="64" t="s">
        <v>439</v>
      </c>
      <c r="B24" s="74" t="s">
        <v>99</v>
      </c>
      <c r="C24" s="75" t="s">
        <v>180</v>
      </c>
      <c r="D24" s="64" t="s">
        <v>191</v>
      </c>
      <c r="E24" s="258">
        <v>90000</v>
      </c>
      <c r="F24" s="233"/>
      <c r="G24" s="259">
        <v>90000</v>
      </c>
      <c r="H24" s="57"/>
    </row>
    <row r="25" spans="1:8" ht="20.100000000000001" customHeight="1">
      <c r="A25" s="64" t="s">
        <v>439</v>
      </c>
      <c r="B25" s="74" t="s">
        <v>442</v>
      </c>
      <c r="C25" s="75" t="s">
        <v>180</v>
      </c>
      <c r="D25" s="64" t="s">
        <v>192</v>
      </c>
      <c r="E25" s="258">
        <v>5000</v>
      </c>
      <c r="F25" s="233"/>
      <c r="G25" s="259">
        <v>5000</v>
      </c>
      <c r="H25" s="57"/>
    </row>
    <row r="26" spans="1:8" ht="20.100000000000001" customHeight="1">
      <c r="A26" s="64" t="s">
        <v>439</v>
      </c>
      <c r="B26" s="74" t="s">
        <v>443</v>
      </c>
      <c r="C26" s="75" t="s">
        <v>180</v>
      </c>
      <c r="D26" s="64" t="s">
        <v>194</v>
      </c>
      <c r="E26" s="258">
        <v>47500</v>
      </c>
      <c r="F26" s="233"/>
      <c r="G26" s="259">
        <v>47500</v>
      </c>
      <c r="H26" s="57"/>
    </row>
    <row r="27" spans="1:8" ht="20.100000000000001" customHeight="1">
      <c r="A27" s="64" t="s">
        <v>444</v>
      </c>
      <c r="B27" s="74"/>
      <c r="C27" s="75"/>
      <c r="D27" s="64" t="s">
        <v>445</v>
      </c>
      <c r="E27" s="257">
        <f>F27</f>
        <v>20568</v>
      </c>
      <c r="F27" s="260">
        <f>F28+F29+F30</f>
        <v>20568</v>
      </c>
      <c r="G27" s="264"/>
      <c r="H27" s="57"/>
    </row>
    <row r="28" spans="1:8" ht="20.100000000000001" customHeight="1">
      <c r="A28" s="64" t="s">
        <v>446</v>
      </c>
      <c r="B28" s="74" t="s">
        <v>93</v>
      </c>
      <c r="C28" s="75" t="s">
        <v>180</v>
      </c>
      <c r="D28" s="64" t="s">
        <v>447</v>
      </c>
      <c r="E28" s="257">
        <v>8424</v>
      </c>
      <c r="F28" s="257">
        <v>8424</v>
      </c>
      <c r="G28" s="264"/>
      <c r="H28" s="57"/>
    </row>
    <row r="29" spans="1:8" ht="20.100000000000001" customHeight="1">
      <c r="A29" s="22" t="s">
        <v>446</v>
      </c>
      <c r="B29" s="70" t="s">
        <v>441</v>
      </c>
      <c r="C29" s="80" t="s">
        <v>180</v>
      </c>
      <c r="D29" s="22" t="s">
        <v>448</v>
      </c>
      <c r="E29" s="251">
        <v>12000</v>
      </c>
      <c r="F29" s="251">
        <v>12000</v>
      </c>
      <c r="G29" s="265"/>
      <c r="H29" s="57"/>
    </row>
    <row r="30" spans="1:8" ht="20.100000000000001" customHeight="1">
      <c r="A30" s="74" t="s">
        <v>446</v>
      </c>
      <c r="B30" s="74" t="s">
        <v>429</v>
      </c>
      <c r="C30" s="74" t="s">
        <v>180</v>
      </c>
      <c r="D30" s="74" t="s">
        <v>449</v>
      </c>
      <c r="E30" s="264">
        <v>144</v>
      </c>
      <c r="F30" s="266">
        <v>144</v>
      </c>
      <c r="G30" s="264"/>
      <c r="H30" s="57"/>
    </row>
  </sheetData>
  <sheetProtection formatCells="0" formatColumns="0" formatRows="0" insertColumns="0" insertRows="0" insertHyperlinks="0" deleteColumns="0" deleteRows="0" sort="0" autoFilter="0" pivotTables="0"/>
  <mergeCells count="9">
    <mergeCell ref="A2:G2"/>
    <mergeCell ref="A4:D4"/>
    <mergeCell ref="E4:G4"/>
    <mergeCell ref="A5:B5"/>
    <mergeCell ref="C5:C6"/>
    <mergeCell ref="D5:D6"/>
    <mergeCell ref="E5:E6"/>
    <mergeCell ref="F5:F6"/>
    <mergeCell ref="G5:G6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fitToHeight="100" orientation="landscape" errors="blank"/>
  <extLst>
    <ext uri="{2D9387EB-5337-4D45-933B-B4D357D02E09}">
      <gutter val="0.0" pos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I47"/>
  <sheetViews>
    <sheetView showGridLines="0" showZeros="0" zoomScaleNormal="100" workbookViewId="0">
      <selection activeCell="H14" sqref="H14"/>
    </sheetView>
  </sheetViews>
  <sheetFormatPr defaultColWidth="9.1640625" defaultRowHeight="12.75" customHeight="1"/>
  <cols>
    <col min="1" max="3" width="5.6640625" customWidth="1"/>
    <col min="4" max="4" width="17" customWidth="1"/>
    <col min="5" max="5" width="78.5" customWidth="1"/>
    <col min="6" max="6" width="25" customWidth="1"/>
    <col min="7" max="243" width="10.6640625" customWidth="1"/>
  </cols>
  <sheetData>
    <row r="1" spans="1:243" ht="20.100000000000001" customHeight="1">
      <c r="A1" s="13"/>
      <c r="B1" s="14"/>
      <c r="C1" s="14"/>
      <c r="D1" s="14"/>
      <c r="E1" s="14"/>
      <c r="F1" s="15" t="s">
        <v>450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  <c r="GY1" s="35"/>
      <c r="GZ1" s="35"/>
      <c r="HA1" s="35"/>
      <c r="HB1" s="35"/>
      <c r="HC1" s="35"/>
      <c r="HD1" s="35"/>
      <c r="HE1" s="35"/>
      <c r="HF1" s="35"/>
      <c r="HG1" s="35"/>
      <c r="HH1" s="35"/>
      <c r="HI1" s="35"/>
      <c r="HJ1" s="35"/>
      <c r="HK1" s="35"/>
      <c r="HL1" s="35"/>
      <c r="HM1" s="35"/>
      <c r="HN1" s="35"/>
      <c r="HO1" s="35"/>
      <c r="HP1" s="35"/>
      <c r="HQ1" s="35"/>
      <c r="HR1" s="35"/>
      <c r="HS1" s="35"/>
      <c r="HT1" s="35"/>
      <c r="HU1" s="35"/>
      <c r="HV1" s="35"/>
      <c r="HW1" s="35"/>
      <c r="HX1" s="35"/>
      <c r="HY1" s="35"/>
      <c r="HZ1" s="35"/>
      <c r="IA1" s="35"/>
      <c r="IB1" s="35"/>
      <c r="IC1" s="35"/>
      <c r="ID1" s="35"/>
      <c r="IE1" s="35"/>
      <c r="IF1" s="35"/>
      <c r="IG1" s="35"/>
      <c r="IH1" s="35"/>
      <c r="II1" s="35"/>
    </row>
    <row r="2" spans="1:243" ht="20.100000000000001" customHeight="1">
      <c r="A2" s="163" t="s">
        <v>451</v>
      </c>
      <c r="B2" s="163"/>
      <c r="C2" s="163"/>
      <c r="D2" s="163"/>
      <c r="E2" s="163"/>
      <c r="F2" s="163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</row>
    <row r="3" spans="1:243" ht="20.100000000000001" customHeight="1">
      <c r="A3" s="63" t="s">
        <v>60</v>
      </c>
      <c r="B3" s="16"/>
      <c r="C3" s="16" t="s">
        <v>0</v>
      </c>
      <c r="D3" s="69"/>
      <c r="E3" s="69"/>
      <c r="F3" s="18" t="s">
        <v>6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</row>
    <row r="4" spans="1:243" ht="20.100000000000001" customHeight="1">
      <c r="A4" s="166" t="s">
        <v>70</v>
      </c>
      <c r="B4" s="167"/>
      <c r="C4" s="168"/>
      <c r="D4" s="215" t="s">
        <v>71</v>
      </c>
      <c r="E4" s="181" t="s">
        <v>452</v>
      </c>
      <c r="F4" s="211" t="s">
        <v>75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</row>
    <row r="5" spans="1:243" ht="20.100000000000001" customHeight="1">
      <c r="A5" s="19" t="s">
        <v>82</v>
      </c>
      <c r="B5" s="20" t="s">
        <v>83</v>
      </c>
      <c r="C5" s="21" t="s">
        <v>84</v>
      </c>
      <c r="D5" s="216"/>
      <c r="E5" s="181"/>
      <c r="F5" s="212"/>
      <c r="G5" s="40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</row>
    <row r="6" spans="1:243" ht="20.100000000000001" customHeight="1">
      <c r="A6" s="70" t="s">
        <v>82</v>
      </c>
      <c r="B6" s="70" t="s">
        <v>83</v>
      </c>
      <c r="C6" s="70" t="s">
        <v>84</v>
      </c>
      <c r="D6" s="71" t="s">
        <v>85</v>
      </c>
      <c r="E6" s="71" t="s">
        <v>453</v>
      </c>
      <c r="F6" s="72" t="s">
        <v>88</v>
      </c>
      <c r="G6" s="40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</row>
    <row r="7" spans="1:243" ht="20.100000000000001" customHeight="1">
      <c r="A7" s="8">
        <v>201</v>
      </c>
      <c r="B7" s="8">
        <v>26</v>
      </c>
      <c r="C7" s="8">
        <v>1</v>
      </c>
      <c r="D7" s="26">
        <v>123</v>
      </c>
      <c r="E7" s="26" t="s">
        <v>454</v>
      </c>
      <c r="F7" s="233">
        <v>200000</v>
      </c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</row>
    <row r="8" spans="1:243" ht="20.100000000000001" customHeight="1">
      <c r="A8" s="28"/>
      <c r="B8" s="28"/>
      <c r="C8" s="28"/>
      <c r="D8" s="29"/>
      <c r="E8" s="29"/>
      <c r="F8" s="29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</row>
    <row r="9" spans="1:243" ht="20.100000000000001" customHeight="1">
      <c r="A9" s="28"/>
      <c r="B9" s="28"/>
      <c r="C9" s="28"/>
      <c r="D9" s="28"/>
      <c r="E9" s="28"/>
      <c r="F9" s="29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</row>
    <row r="10" spans="1:243" ht="20.100000000000001" customHeight="1">
      <c r="A10" s="28"/>
      <c r="B10" s="28"/>
      <c r="C10" s="28"/>
      <c r="D10" s="29"/>
      <c r="E10" s="29"/>
      <c r="F10" s="29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</row>
    <row r="11" spans="1:243" ht="20.100000000000001" customHeight="1">
      <c r="A11" s="28"/>
      <c r="B11" s="28"/>
      <c r="C11" s="28"/>
      <c r="D11" s="29"/>
      <c r="E11" s="29"/>
      <c r="F11" s="29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</row>
    <row r="12" spans="1:243" ht="20.100000000000001" customHeight="1">
      <c r="A12" s="28"/>
      <c r="B12" s="28"/>
      <c r="C12" s="28"/>
      <c r="D12" s="28"/>
      <c r="E12" s="28"/>
      <c r="F12" s="29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</row>
    <row r="13" spans="1:243" ht="20.100000000000001" customHeight="1">
      <c r="A13" s="28"/>
      <c r="B13" s="28"/>
      <c r="C13" s="28"/>
      <c r="D13" s="29"/>
      <c r="E13" s="29"/>
      <c r="F13" s="29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</row>
    <row r="14" spans="1:243" ht="20.100000000000001" customHeight="1">
      <c r="A14" s="73"/>
      <c r="B14" s="28"/>
      <c r="C14" s="28"/>
      <c r="D14" s="29"/>
      <c r="E14" s="29" t="s">
        <v>455</v>
      </c>
      <c r="F14" s="29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</row>
    <row r="15" spans="1:243" ht="20.100000000000001" customHeight="1">
      <c r="A15" s="73"/>
      <c r="B15" s="73"/>
      <c r="C15" s="28"/>
      <c r="D15" s="28"/>
      <c r="E15" s="73"/>
      <c r="F15" s="29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</row>
    <row r="16" spans="1:243" ht="20.100000000000001" customHeight="1">
      <c r="A16" s="32"/>
      <c r="B16" s="32"/>
      <c r="C16" s="30"/>
      <c r="D16" s="31"/>
      <c r="E16" s="31"/>
      <c r="F16" s="31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</row>
    <row r="17" spans="1:243" ht="20.100000000000001" customHeight="1">
      <c r="A17" s="30"/>
      <c r="B17" s="32"/>
      <c r="C17" s="30"/>
      <c r="D17" s="31"/>
      <c r="E17" s="31"/>
      <c r="F17" s="31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</row>
    <row r="18" spans="1:243" ht="20.100000000000001" customHeight="1">
      <c r="A18" s="30"/>
      <c r="B18" s="32"/>
      <c r="C18" s="32"/>
      <c r="D18" s="32"/>
      <c r="E18" s="32"/>
      <c r="F18" s="31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</row>
    <row r="19" spans="1:243" ht="20.100000000000001" customHeight="1">
      <c r="A19" s="32"/>
      <c r="B19" s="32"/>
      <c r="C19" s="32"/>
      <c r="D19" s="31"/>
      <c r="E19" s="31"/>
      <c r="F19" s="31"/>
      <c r="G19" s="32"/>
      <c r="H19" s="30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</row>
    <row r="20" spans="1:243" ht="20.100000000000001" customHeight="1">
      <c r="A20" s="32"/>
      <c r="B20" s="32"/>
      <c r="C20" s="32"/>
      <c r="D20" s="31"/>
      <c r="E20" s="31"/>
      <c r="F20" s="31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</row>
    <row r="21" spans="1:243" ht="20.100000000000001" customHeight="1">
      <c r="A21" s="32"/>
      <c r="B21" s="32"/>
      <c r="C21" s="32"/>
      <c r="D21" s="32"/>
      <c r="E21" s="32"/>
      <c r="F21" s="31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</row>
    <row r="22" spans="1:243" ht="20.100000000000001" customHeight="1">
      <c r="A22" s="32"/>
      <c r="B22" s="32"/>
      <c r="C22" s="32"/>
      <c r="D22" s="31"/>
      <c r="E22" s="31"/>
      <c r="F22" s="31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</row>
    <row r="23" spans="1:243" ht="20.100000000000001" customHeight="1">
      <c r="A23" s="32"/>
      <c r="B23" s="32"/>
      <c r="C23" s="32"/>
      <c r="D23" s="31"/>
      <c r="E23" s="31"/>
      <c r="F23" s="31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</row>
    <row r="24" spans="1:243" ht="20.100000000000001" customHeight="1">
      <c r="A24" s="32"/>
      <c r="B24" s="32"/>
      <c r="C24" s="32"/>
      <c r="D24" s="32"/>
      <c r="E24" s="32"/>
      <c r="F24" s="31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</row>
    <row r="25" spans="1:243" ht="20.100000000000001" customHeight="1">
      <c r="A25" s="32"/>
      <c r="B25" s="32"/>
      <c r="C25" s="32"/>
      <c r="D25" s="31"/>
      <c r="E25" s="31"/>
      <c r="F25" s="31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</row>
    <row r="26" spans="1:243" ht="20.100000000000001" customHeight="1">
      <c r="A26" s="32"/>
      <c r="B26" s="32"/>
      <c r="C26" s="32"/>
      <c r="D26" s="31"/>
      <c r="E26" s="31"/>
      <c r="F26" s="31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</row>
    <row r="27" spans="1:243" ht="20.100000000000001" customHeight="1">
      <c r="A27" s="32"/>
      <c r="B27" s="32"/>
      <c r="C27" s="32"/>
      <c r="D27" s="32"/>
      <c r="E27" s="32"/>
      <c r="F27" s="31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</row>
    <row r="28" spans="1:243" ht="20.100000000000001" customHeight="1">
      <c r="A28" s="32"/>
      <c r="B28" s="32"/>
      <c r="C28" s="32"/>
      <c r="D28" s="31"/>
      <c r="E28" s="31"/>
      <c r="F28" s="31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</row>
    <row r="29" spans="1:243" ht="20.100000000000001" customHeight="1">
      <c r="A29" s="32"/>
      <c r="B29" s="32"/>
      <c r="C29" s="32"/>
      <c r="D29" s="31"/>
      <c r="E29" s="31"/>
      <c r="F29" s="31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</row>
    <row r="30" spans="1:243" ht="20.100000000000001" customHeight="1">
      <c r="A30" s="32"/>
      <c r="B30" s="32"/>
      <c r="C30" s="32"/>
      <c r="D30" s="32"/>
      <c r="E30" s="32"/>
      <c r="F30" s="31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</row>
    <row r="31" spans="1:243" ht="20.100000000000001" customHeight="1">
      <c r="A31" s="32"/>
      <c r="B31" s="32"/>
      <c r="C31" s="32"/>
      <c r="D31" s="32"/>
      <c r="E31" s="33"/>
      <c r="F31" s="31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</row>
    <row r="32" spans="1:243" ht="20.100000000000001" customHeight="1">
      <c r="A32" s="32"/>
      <c r="B32" s="32"/>
      <c r="C32" s="32"/>
      <c r="D32" s="32"/>
      <c r="E32" s="33"/>
      <c r="F32" s="31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</row>
    <row r="33" spans="1:243" ht="20.100000000000001" customHeight="1">
      <c r="A33" s="32"/>
      <c r="B33" s="32"/>
      <c r="C33" s="32"/>
      <c r="D33" s="32"/>
      <c r="E33" s="32"/>
      <c r="F33" s="31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</row>
    <row r="34" spans="1:243" ht="20.100000000000001" customHeight="1">
      <c r="A34" s="32"/>
      <c r="B34" s="32"/>
      <c r="C34" s="32"/>
      <c r="D34" s="32"/>
      <c r="E34" s="34"/>
      <c r="F34" s="31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</row>
    <row r="35" spans="1:243" ht="20.100000000000001" customHeight="1">
      <c r="A35" s="35"/>
      <c r="B35" s="35"/>
      <c r="C35" s="35"/>
      <c r="D35" s="35"/>
      <c r="E35" s="36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</row>
    <row r="36" spans="1:243" ht="20.100000000000001" customHeight="1">
      <c r="A36" s="37"/>
      <c r="B36" s="37"/>
      <c r="C36" s="37"/>
      <c r="D36" s="37"/>
      <c r="E36" s="37"/>
      <c r="F36" s="38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  <c r="GS36" s="39"/>
      <c r="GT36" s="39"/>
      <c r="GU36" s="39"/>
      <c r="GV36" s="39"/>
      <c r="GW36" s="39"/>
      <c r="GX36" s="39"/>
      <c r="GY36" s="39"/>
      <c r="GZ36" s="39"/>
      <c r="HA36" s="39"/>
      <c r="HB36" s="39"/>
      <c r="HC36" s="39"/>
      <c r="HD36" s="39"/>
      <c r="HE36" s="39"/>
      <c r="HF36" s="39"/>
      <c r="HG36" s="39"/>
      <c r="HH36" s="39"/>
      <c r="HI36" s="39"/>
      <c r="HJ36" s="39"/>
      <c r="HK36" s="39"/>
      <c r="HL36" s="39"/>
      <c r="HM36" s="39"/>
      <c r="HN36" s="39"/>
      <c r="HO36" s="39"/>
      <c r="HP36" s="39"/>
      <c r="HQ36" s="39"/>
      <c r="HR36" s="39"/>
      <c r="HS36" s="39"/>
      <c r="HT36" s="39"/>
      <c r="HU36" s="39"/>
      <c r="HV36" s="39"/>
      <c r="HW36" s="39"/>
      <c r="HX36" s="39"/>
      <c r="HY36" s="39"/>
      <c r="HZ36" s="39"/>
      <c r="IA36" s="39"/>
      <c r="IB36" s="39"/>
      <c r="IC36" s="39"/>
      <c r="ID36" s="39"/>
      <c r="IE36" s="39"/>
      <c r="IF36" s="39"/>
      <c r="IG36" s="39"/>
      <c r="IH36" s="39"/>
      <c r="II36" s="39"/>
    </row>
    <row r="37" spans="1:243" ht="20.100000000000001" customHeight="1">
      <c r="A37" s="35"/>
      <c r="B37" s="35"/>
      <c r="C37" s="35"/>
      <c r="D37" s="35"/>
      <c r="E37" s="35"/>
      <c r="F37" s="38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39"/>
      <c r="HY37" s="39"/>
      <c r="HZ37" s="39"/>
      <c r="IA37" s="39"/>
      <c r="IB37" s="39"/>
      <c r="IC37" s="39"/>
      <c r="ID37" s="39"/>
      <c r="IE37" s="39"/>
      <c r="IF37" s="39"/>
      <c r="IG37" s="39"/>
      <c r="IH37" s="39"/>
      <c r="II37" s="39"/>
    </row>
    <row r="38" spans="1:243" ht="20.100000000000001" customHeight="1">
      <c r="A38" s="39"/>
      <c r="B38" s="39"/>
      <c r="C38" s="39"/>
      <c r="D38" s="39"/>
      <c r="E38" s="39"/>
      <c r="F38" s="38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  <c r="GS38" s="39"/>
      <c r="GT38" s="39"/>
      <c r="GU38" s="39"/>
      <c r="GV38" s="39"/>
      <c r="GW38" s="39"/>
      <c r="GX38" s="39"/>
      <c r="GY38" s="39"/>
      <c r="GZ38" s="39"/>
      <c r="HA38" s="39"/>
      <c r="HB38" s="39"/>
      <c r="HC38" s="39"/>
      <c r="HD38" s="39"/>
      <c r="HE38" s="39"/>
      <c r="HF38" s="39"/>
      <c r="HG38" s="39"/>
      <c r="HH38" s="39"/>
      <c r="HI38" s="39"/>
      <c r="HJ38" s="39"/>
      <c r="HK38" s="39"/>
      <c r="HL38" s="39"/>
      <c r="HM38" s="39"/>
      <c r="HN38" s="39"/>
      <c r="HO38" s="39"/>
      <c r="HP38" s="39"/>
      <c r="HQ38" s="39"/>
      <c r="HR38" s="39"/>
      <c r="HS38" s="39"/>
      <c r="HT38" s="39"/>
      <c r="HU38" s="39"/>
      <c r="HV38" s="39"/>
      <c r="HW38" s="39"/>
      <c r="HX38" s="39"/>
      <c r="HY38" s="39"/>
      <c r="HZ38" s="39"/>
      <c r="IA38" s="39"/>
      <c r="IB38" s="39"/>
      <c r="IC38" s="39"/>
      <c r="ID38" s="39"/>
      <c r="IE38" s="39"/>
      <c r="IF38" s="39"/>
      <c r="IG38" s="39"/>
      <c r="IH38" s="39"/>
      <c r="II38" s="39"/>
    </row>
    <row r="39" spans="1:243" ht="20.100000000000001" customHeight="1">
      <c r="A39" s="39"/>
      <c r="B39" s="39"/>
      <c r="C39" s="39"/>
      <c r="D39" s="39"/>
      <c r="E39" s="39"/>
      <c r="F39" s="38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  <c r="GM39" s="39"/>
      <c r="GN39" s="39"/>
      <c r="GO39" s="39"/>
      <c r="GP39" s="39"/>
      <c r="GQ39" s="39"/>
      <c r="GR39" s="39"/>
      <c r="GS39" s="39"/>
      <c r="GT39" s="39"/>
      <c r="GU39" s="39"/>
      <c r="GV39" s="39"/>
      <c r="GW39" s="39"/>
      <c r="GX39" s="39"/>
      <c r="GY39" s="39"/>
      <c r="GZ39" s="39"/>
      <c r="HA39" s="39"/>
      <c r="HB39" s="39"/>
      <c r="HC39" s="39"/>
      <c r="HD39" s="39"/>
      <c r="HE39" s="39"/>
      <c r="HF39" s="39"/>
      <c r="HG39" s="39"/>
      <c r="HH39" s="39"/>
      <c r="HI39" s="39"/>
      <c r="HJ39" s="39"/>
      <c r="HK39" s="39"/>
      <c r="HL39" s="39"/>
      <c r="HM39" s="39"/>
      <c r="HN39" s="39"/>
      <c r="HO39" s="39"/>
      <c r="HP39" s="39"/>
      <c r="HQ39" s="39"/>
      <c r="HR39" s="39"/>
      <c r="HS39" s="39"/>
      <c r="HT39" s="39"/>
      <c r="HU39" s="39"/>
      <c r="HV39" s="39"/>
      <c r="HW39" s="39"/>
      <c r="HX39" s="39"/>
      <c r="HY39" s="39"/>
      <c r="HZ39" s="39"/>
      <c r="IA39" s="39"/>
      <c r="IB39" s="39"/>
      <c r="IC39" s="39"/>
      <c r="ID39" s="39"/>
      <c r="IE39" s="39"/>
      <c r="IF39" s="39"/>
      <c r="IG39" s="39"/>
      <c r="IH39" s="39"/>
      <c r="II39" s="39"/>
    </row>
    <row r="40" spans="1:243" ht="20.100000000000001" customHeight="1">
      <c r="A40" s="39"/>
      <c r="B40" s="39"/>
      <c r="C40" s="39"/>
      <c r="D40" s="39"/>
      <c r="E40" s="39"/>
      <c r="F40" s="38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  <c r="FN40" s="39"/>
      <c r="FO40" s="39"/>
      <c r="FP40" s="39"/>
      <c r="FQ40" s="39"/>
      <c r="FR40" s="39"/>
      <c r="FS40" s="39"/>
      <c r="FT40" s="39"/>
      <c r="FU40" s="39"/>
      <c r="FV40" s="39"/>
      <c r="FW40" s="39"/>
      <c r="FX40" s="39"/>
      <c r="FY40" s="39"/>
      <c r="FZ40" s="39"/>
      <c r="GA40" s="39"/>
      <c r="GB40" s="39"/>
      <c r="GC40" s="39"/>
      <c r="GD40" s="39"/>
      <c r="GE40" s="39"/>
      <c r="GF40" s="39"/>
      <c r="GG40" s="39"/>
      <c r="GH40" s="39"/>
      <c r="GI40" s="39"/>
      <c r="GJ40" s="39"/>
      <c r="GK40" s="39"/>
      <c r="GL40" s="39"/>
      <c r="GM40" s="39"/>
      <c r="GN40" s="39"/>
      <c r="GO40" s="39"/>
      <c r="GP40" s="39"/>
      <c r="GQ40" s="39"/>
      <c r="GR40" s="39"/>
      <c r="GS40" s="39"/>
      <c r="GT40" s="39"/>
      <c r="GU40" s="39"/>
      <c r="GV40" s="39"/>
      <c r="GW40" s="39"/>
      <c r="GX40" s="39"/>
      <c r="GY40" s="39"/>
      <c r="GZ40" s="39"/>
      <c r="HA40" s="39"/>
      <c r="HB40" s="39"/>
      <c r="HC40" s="39"/>
      <c r="HD40" s="39"/>
      <c r="HE40" s="39"/>
      <c r="HF40" s="39"/>
      <c r="HG40" s="39"/>
      <c r="HH40" s="39"/>
      <c r="HI40" s="39"/>
      <c r="HJ40" s="39"/>
      <c r="HK40" s="39"/>
      <c r="HL40" s="39"/>
      <c r="HM40" s="39"/>
      <c r="HN40" s="39"/>
      <c r="HO40" s="39"/>
      <c r="HP40" s="39"/>
      <c r="HQ40" s="39"/>
      <c r="HR40" s="39"/>
      <c r="HS40" s="39"/>
      <c r="HT40" s="39"/>
      <c r="HU40" s="39"/>
      <c r="HV40" s="39"/>
      <c r="HW40" s="39"/>
      <c r="HX40" s="39"/>
      <c r="HY40" s="39"/>
      <c r="HZ40" s="39"/>
      <c r="IA40" s="39"/>
      <c r="IB40" s="39"/>
      <c r="IC40" s="39"/>
      <c r="ID40" s="39"/>
      <c r="IE40" s="39"/>
      <c r="IF40" s="39"/>
      <c r="IG40" s="39"/>
      <c r="IH40" s="39"/>
      <c r="II40" s="39"/>
    </row>
    <row r="41" spans="1:243" ht="20.100000000000001" customHeight="1">
      <c r="A41" s="39"/>
      <c r="B41" s="39"/>
      <c r="C41" s="39"/>
      <c r="D41" s="39"/>
      <c r="E41" s="39"/>
      <c r="F41" s="38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  <c r="GM41" s="39"/>
      <c r="GN41" s="39"/>
      <c r="GO41" s="39"/>
      <c r="GP41" s="39"/>
      <c r="GQ41" s="39"/>
      <c r="GR41" s="39"/>
      <c r="GS41" s="39"/>
      <c r="GT41" s="39"/>
      <c r="GU41" s="39"/>
      <c r="GV41" s="39"/>
      <c r="GW41" s="39"/>
      <c r="GX41" s="39"/>
      <c r="GY41" s="39"/>
      <c r="GZ41" s="39"/>
      <c r="HA41" s="39"/>
      <c r="HB41" s="39"/>
      <c r="HC41" s="39"/>
      <c r="HD41" s="39"/>
      <c r="HE41" s="39"/>
      <c r="HF41" s="39"/>
      <c r="HG41" s="39"/>
      <c r="HH41" s="39"/>
      <c r="HI41" s="39"/>
      <c r="HJ41" s="39"/>
      <c r="HK41" s="39"/>
      <c r="HL41" s="39"/>
      <c r="HM41" s="39"/>
      <c r="HN41" s="39"/>
      <c r="HO41" s="39"/>
      <c r="HP41" s="39"/>
      <c r="HQ41" s="39"/>
      <c r="HR41" s="39"/>
      <c r="HS41" s="39"/>
      <c r="HT41" s="39"/>
      <c r="HU41" s="39"/>
      <c r="HV41" s="39"/>
      <c r="HW41" s="39"/>
      <c r="HX41" s="39"/>
      <c r="HY41" s="39"/>
      <c r="HZ41" s="39"/>
      <c r="IA41" s="39"/>
      <c r="IB41" s="39"/>
      <c r="IC41" s="39"/>
      <c r="ID41" s="39"/>
      <c r="IE41" s="39"/>
      <c r="IF41" s="39"/>
      <c r="IG41" s="39"/>
      <c r="IH41" s="39"/>
      <c r="II41" s="39"/>
    </row>
    <row r="42" spans="1:243" ht="20.100000000000001" customHeight="1">
      <c r="A42" s="39"/>
      <c r="B42" s="39"/>
      <c r="C42" s="39"/>
      <c r="D42" s="39"/>
      <c r="E42" s="39"/>
      <c r="F42" s="38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39"/>
      <c r="DB42" s="39"/>
      <c r="DC42" s="39"/>
      <c r="DD42" s="39"/>
      <c r="DE42" s="39"/>
      <c r="DF42" s="39"/>
      <c r="DG42" s="39"/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9"/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  <c r="EW42" s="39"/>
      <c r="EX42" s="39"/>
      <c r="EY42" s="39"/>
      <c r="EZ42" s="39"/>
      <c r="FA42" s="39"/>
      <c r="FB42" s="39"/>
      <c r="FC42" s="39"/>
      <c r="FD42" s="39"/>
      <c r="FE42" s="39"/>
      <c r="FF42" s="39"/>
      <c r="FG42" s="39"/>
      <c r="FH42" s="39"/>
      <c r="FI42" s="39"/>
      <c r="FJ42" s="39"/>
      <c r="FK42" s="39"/>
      <c r="FL42" s="39"/>
      <c r="FM42" s="39"/>
      <c r="FN42" s="39"/>
      <c r="FO42" s="39"/>
      <c r="FP42" s="39"/>
      <c r="FQ42" s="39"/>
      <c r="FR42" s="39"/>
      <c r="FS42" s="39"/>
      <c r="FT42" s="39"/>
      <c r="FU42" s="39"/>
      <c r="FV42" s="39"/>
      <c r="FW42" s="39"/>
      <c r="FX42" s="39"/>
      <c r="FY42" s="39"/>
      <c r="FZ42" s="39"/>
      <c r="GA42" s="39"/>
      <c r="GB42" s="39"/>
      <c r="GC42" s="39"/>
      <c r="GD42" s="39"/>
      <c r="GE42" s="39"/>
      <c r="GF42" s="39"/>
      <c r="GG42" s="39"/>
      <c r="GH42" s="39"/>
      <c r="GI42" s="39"/>
      <c r="GJ42" s="39"/>
      <c r="GK42" s="39"/>
      <c r="GL42" s="39"/>
      <c r="GM42" s="39"/>
      <c r="GN42" s="39"/>
      <c r="GO42" s="39"/>
      <c r="GP42" s="39"/>
      <c r="GQ42" s="39"/>
      <c r="GR42" s="39"/>
      <c r="GS42" s="39"/>
      <c r="GT42" s="39"/>
      <c r="GU42" s="39"/>
      <c r="GV42" s="39"/>
      <c r="GW42" s="39"/>
      <c r="GX42" s="39"/>
      <c r="GY42" s="39"/>
      <c r="GZ42" s="39"/>
      <c r="HA42" s="39"/>
      <c r="HB42" s="39"/>
      <c r="HC42" s="39"/>
      <c r="HD42" s="39"/>
      <c r="HE42" s="39"/>
      <c r="HF42" s="39"/>
      <c r="HG42" s="39"/>
      <c r="HH42" s="39"/>
      <c r="HI42" s="39"/>
      <c r="HJ42" s="39"/>
      <c r="HK42" s="39"/>
      <c r="HL42" s="39"/>
      <c r="HM42" s="39"/>
      <c r="HN42" s="39"/>
      <c r="HO42" s="39"/>
      <c r="HP42" s="39"/>
      <c r="HQ42" s="39"/>
      <c r="HR42" s="39"/>
      <c r="HS42" s="39"/>
      <c r="HT42" s="39"/>
      <c r="HU42" s="39"/>
      <c r="HV42" s="39"/>
      <c r="HW42" s="39"/>
      <c r="HX42" s="39"/>
      <c r="HY42" s="39"/>
      <c r="HZ42" s="39"/>
      <c r="IA42" s="39"/>
      <c r="IB42" s="39"/>
      <c r="IC42" s="39"/>
      <c r="ID42" s="39"/>
      <c r="IE42" s="39"/>
      <c r="IF42" s="39"/>
      <c r="IG42" s="39"/>
      <c r="IH42" s="39"/>
      <c r="II42" s="39"/>
    </row>
    <row r="43" spans="1:243" ht="20.100000000000001" customHeight="1">
      <c r="A43" s="39"/>
      <c r="B43" s="39"/>
      <c r="C43" s="39"/>
      <c r="D43" s="39"/>
      <c r="E43" s="39"/>
      <c r="F43" s="38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  <c r="FN43" s="39"/>
      <c r="FO43" s="39"/>
      <c r="FP43" s="39"/>
      <c r="FQ43" s="39"/>
      <c r="FR43" s="39"/>
      <c r="FS43" s="39"/>
      <c r="FT43" s="39"/>
      <c r="FU43" s="39"/>
      <c r="FV43" s="39"/>
      <c r="FW43" s="39"/>
      <c r="FX43" s="39"/>
      <c r="FY43" s="39"/>
      <c r="FZ43" s="39"/>
      <c r="GA43" s="39"/>
      <c r="GB43" s="39"/>
      <c r="GC43" s="39"/>
      <c r="GD43" s="39"/>
      <c r="GE43" s="39"/>
      <c r="GF43" s="39"/>
      <c r="GG43" s="39"/>
      <c r="GH43" s="39"/>
      <c r="GI43" s="39"/>
      <c r="GJ43" s="39"/>
      <c r="GK43" s="39"/>
      <c r="GL43" s="39"/>
      <c r="GM43" s="39"/>
      <c r="GN43" s="39"/>
      <c r="GO43" s="39"/>
      <c r="GP43" s="39"/>
      <c r="GQ43" s="39"/>
      <c r="GR43" s="39"/>
      <c r="GS43" s="39"/>
      <c r="GT43" s="39"/>
      <c r="GU43" s="39"/>
      <c r="GV43" s="39"/>
      <c r="GW43" s="39"/>
      <c r="GX43" s="39"/>
      <c r="GY43" s="39"/>
      <c r="GZ43" s="39"/>
      <c r="HA43" s="39"/>
      <c r="HB43" s="39"/>
      <c r="HC43" s="39"/>
      <c r="HD43" s="39"/>
      <c r="HE43" s="39"/>
      <c r="HF43" s="39"/>
      <c r="HG43" s="39"/>
      <c r="HH43" s="39"/>
      <c r="HI43" s="39"/>
      <c r="HJ43" s="39"/>
      <c r="HK43" s="39"/>
      <c r="HL43" s="39"/>
      <c r="HM43" s="39"/>
      <c r="HN43" s="39"/>
      <c r="HO43" s="39"/>
      <c r="HP43" s="39"/>
      <c r="HQ43" s="39"/>
      <c r="HR43" s="39"/>
      <c r="HS43" s="39"/>
      <c r="HT43" s="39"/>
      <c r="HU43" s="39"/>
      <c r="HV43" s="39"/>
      <c r="HW43" s="39"/>
      <c r="HX43" s="39"/>
      <c r="HY43" s="39"/>
      <c r="HZ43" s="39"/>
      <c r="IA43" s="39"/>
      <c r="IB43" s="39"/>
      <c r="IC43" s="39"/>
      <c r="ID43" s="39"/>
      <c r="IE43" s="39"/>
      <c r="IF43" s="39"/>
      <c r="IG43" s="39"/>
      <c r="IH43" s="39"/>
      <c r="II43" s="39"/>
    </row>
    <row r="44" spans="1:243" ht="20.100000000000001" customHeight="1">
      <c r="A44" s="39"/>
      <c r="B44" s="39"/>
      <c r="C44" s="39"/>
      <c r="D44" s="39"/>
      <c r="E44" s="39"/>
      <c r="F44" s="38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  <c r="FN44" s="39"/>
      <c r="FO44" s="39"/>
      <c r="FP44" s="39"/>
      <c r="FQ44" s="39"/>
      <c r="FR44" s="39"/>
      <c r="FS44" s="39"/>
      <c r="FT44" s="39"/>
      <c r="FU44" s="39"/>
      <c r="FV44" s="39"/>
      <c r="FW44" s="39"/>
      <c r="FX44" s="39"/>
      <c r="FY44" s="39"/>
      <c r="FZ44" s="39"/>
      <c r="GA44" s="39"/>
      <c r="GB44" s="39"/>
      <c r="GC44" s="39"/>
      <c r="GD44" s="39"/>
      <c r="GE44" s="39"/>
      <c r="GF44" s="39"/>
      <c r="GG44" s="39"/>
      <c r="GH44" s="39"/>
      <c r="GI44" s="39"/>
      <c r="GJ44" s="39"/>
      <c r="GK44" s="39"/>
      <c r="GL44" s="39"/>
      <c r="GM44" s="39"/>
      <c r="GN44" s="39"/>
      <c r="GO44" s="39"/>
      <c r="GP44" s="39"/>
      <c r="GQ44" s="39"/>
      <c r="GR44" s="39"/>
      <c r="GS44" s="39"/>
      <c r="GT44" s="39"/>
      <c r="GU44" s="39"/>
      <c r="GV44" s="39"/>
      <c r="GW44" s="39"/>
      <c r="GX44" s="39"/>
      <c r="GY44" s="39"/>
      <c r="GZ44" s="39"/>
      <c r="HA44" s="39"/>
      <c r="HB44" s="39"/>
      <c r="HC44" s="39"/>
      <c r="HD44" s="39"/>
      <c r="HE44" s="39"/>
      <c r="HF44" s="39"/>
      <c r="HG44" s="39"/>
      <c r="HH44" s="39"/>
      <c r="HI44" s="39"/>
      <c r="HJ44" s="39"/>
      <c r="HK44" s="39"/>
      <c r="HL44" s="39"/>
      <c r="HM44" s="39"/>
      <c r="HN44" s="39"/>
      <c r="HO44" s="39"/>
      <c r="HP44" s="39"/>
      <c r="HQ44" s="39"/>
      <c r="HR44" s="39"/>
      <c r="HS44" s="39"/>
      <c r="HT44" s="39"/>
      <c r="HU44" s="39"/>
      <c r="HV44" s="39"/>
      <c r="HW44" s="39"/>
      <c r="HX44" s="39"/>
      <c r="HY44" s="39"/>
      <c r="HZ44" s="39"/>
      <c r="IA44" s="39"/>
      <c r="IB44" s="39"/>
      <c r="IC44" s="39"/>
      <c r="ID44" s="39"/>
      <c r="IE44" s="39"/>
      <c r="IF44" s="39"/>
      <c r="IG44" s="39"/>
      <c r="IH44" s="39"/>
      <c r="II44" s="39"/>
    </row>
    <row r="45" spans="1:243" ht="20.100000000000001" customHeight="1">
      <c r="A45" s="39"/>
      <c r="B45" s="39"/>
      <c r="C45" s="39"/>
      <c r="D45" s="39"/>
      <c r="E45" s="39"/>
      <c r="F45" s="38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  <c r="FM45" s="39"/>
      <c r="FN45" s="39"/>
      <c r="FO45" s="39"/>
      <c r="FP45" s="39"/>
      <c r="FQ45" s="39"/>
      <c r="FR45" s="39"/>
      <c r="FS45" s="39"/>
      <c r="FT45" s="39"/>
      <c r="FU45" s="39"/>
      <c r="FV45" s="39"/>
      <c r="FW45" s="39"/>
      <c r="FX45" s="39"/>
      <c r="FY45" s="39"/>
      <c r="FZ45" s="39"/>
      <c r="GA45" s="39"/>
      <c r="GB45" s="39"/>
      <c r="GC45" s="39"/>
      <c r="GD45" s="39"/>
      <c r="GE45" s="39"/>
      <c r="GF45" s="39"/>
      <c r="GG45" s="39"/>
      <c r="GH45" s="39"/>
      <c r="GI45" s="39"/>
      <c r="GJ45" s="39"/>
      <c r="GK45" s="39"/>
      <c r="GL45" s="39"/>
      <c r="GM45" s="39"/>
      <c r="GN45" s="39"/>
      <c r="GO45" s="39"/>
      <c r="GP45" s="39"/>
      <c r="GQ45" s="39"/>
      <c r="GR45" s="39"/>
      <c r="GS45" s="39"/>
      <c r="GT45" s="39"/>
      <c r="GU45" s="39"/>
      <c r="GV45" s="39"/>
      <c r="GW45" s="39"/>
      <c r="GX45" s="39"/>
      <c r="GY45" s="39"/>
      <c r="GZ45" s="39"/>
      <c r="HA45" s="39"/>
      <c r="HB45" s="39"/>
      <c r="HC45" s="39"/>
      <c r="HD45" s="39"/>
      <c r="HE45" s="39"/>
      <c r="HF45" s="39"/>
      <c r="HG45" s="39"/>
      <c r="HH45" s="39"/>
      <c r="HI45" s="39"/>
      <c r="HJ45" s="39"/>
      <c r="HK45" s="39"/>
      <c r="HL45" s="39"/>
      <c r="HM45" s="39"/>
      <c r="HN45" s="39"/>
      <c r="HO45" s="39"/>
      <c r="HP45" s="39"/>
      <c r="HQ45" s="39"/>
      <c r="HR45" s="39"/>
      <c r="HS45" s="39"/>
      <c r="HT45" s="39"/>
      <c r="HU45" s="39"/>
      <c r="HV45" s="39"/>
      <c r="HW45" s="39"/>
      <c r="HX45" s="39"/>
      <c r="HY45" s="39"/>
      <c r="HZ45" s="39"/>
      <c r="IA45" s="39"/>
      <c r="IB45" s="39"/>
      <c r="IC45" s="39"/>
      <c r="ID45" s="39"/>
      <c r="IE45" s="39"/>
      <c r="IF45" s="39"/>
      <c r="IG45" s="39"/>
      <c r="IH45" s="39"/>
      <c r="II45" s="39"/>
    </row>
    <row r="46" spans="1:243" ht="20.100000000000001" customHeight="1">
      <c r="A46" s="39"/>
      <c r="B46" s="39"/>
      <c r="C46" s="39"/>
      <c r="D46" s="39"/>
      <c r="E46" s="39"/>
      <c r="F46" s="38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  <c r="FN46" s="39"/>
      <c r="FO46" s="39"/>
      <c r="FP46" s="39"/>
      <c r="FQ46" s="39"/>
      <c r="FR46" s="39"/>
      <c r="FS46" s="39"/>
      <c r="FT46" s="39"/>
      <c r="FU46" s="39"/>
      <c r="FV46" s="39"/>
      <c r="FW46" s="39"/>
      <c r="FX46" s="39"/>
      <c r="FY46" s="39"/>
      <c r="FZ46" s="39"/>
      <c r="GA46" s="39"/>
      <c r="GB46" s="39"/>
      <c r="GC46" s="39"/>
      <c r="GD46" s="39"/>
      <c r="GE46" s="39"/>
      <c r="GF46" s="39"/>
      <c r="GG46" s="39"/>
      <c r="GH46" s="39"/>
      <c r="GI46" s="39"/>
      <c r="GJ46" s="39"/>
      <c r="GK46" s="39"/>
      <c r="GL46" s="39"/>
      <c r="GM46" s="39"/>
      <c r="GN46" s="39"/>
      <c r="GO46" s="39"/>
      <c r="GP46" s="39"/>
      <c r="GQ46" s="39"/>
      <c r="GR46" s="39"/>
      <c r="GS46" s="39"/>
      <c r="GT46" s="39"/>
      <c r="GU46" s="39"/>
      <c r="GV46" s="39"/>
      <c r="GW46" s="39"/>
      <c r="GX46" s="39"/>
      <c r="GY46" s="39"/>
      <c r="GZ46" s="39"/>
      <c r="HA46" s="39"/>
      <c r="HB46" s="39"/>
      <c r="HC46" s="39"/>
      <c r="HD46" s="39"/>
      <c r="HE46" s="39"/>
      <c r="HF46" s="39"/>
      <c r="HG46" s="39"/>
      <c r="HH46" s="39"/>
      <c r="HI46" s="39"/>
      <c r="HJ46" s="39"/>
      <c r="HK46" s="39"/>
      <c r="HL46" s="39"/>
      <c r="HM46" s="39"/>
      <c r="HN46" s="39"/>
      <c r="HO46" s="39"/>
      <c r="HP46" s="39"/>
      <c r="HQ46" s="39"/>
      <c r="HR46" s="39"/>
      <c r="HS46" s="39"/>
      <c r="HT46" s="39"/>
      <c r="HU46" s="39"/>
      <c r="HV46" s="39"/>
      <c r="HW46" s="39"/>
      <c r="HX46" s="39"/>
      <c r="HY46" s="39"/>
      <c r="HZ46" s="39"/>
      <c r="IA46" s="39"/>
      <c r="IB46" s="39"/>
      <c r="IC46" s="39"/>
      <c r="ID46" s="39"/>
      <c r="IE46" s="39"/>
      <c r="IF46" s="39"/>
      <c r="IG46" s="39"/>
      <c r="IH46" s="39"/>
      <c r="II46" s="39"/>
    </row>
    <row r="47" spans="1:243" ht="20.100000000000001" customHeight="1">
      <c r="A47" s="39"/>
      <c r="B47" s="39"/>
      <c r="C47" s="39"/>
      <c r="D47" s="39"/>
      <c r="E47" s="39"/>
      <c r="F47" s="38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39"/>
      <c r="DE47" s="39"/>
      <c r="DF47" s="39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39"/>
      <c r="DU47" s="39"/>
      <c r="DV47" s="39"/>
      <c r="DW47" s="39"/>
      <c r="DX47" s="39"/>
      <c r="DY47" s="39"/>
      <c r="DZ47" s="39"/>
      <c r="EA47" s="39"/>
      <c r="EB47" s="39"/>
      <c r="EC47" s="39"/>
      <c r="ED47" s="39"/>
      <c r="EE47" s="39"/>
      <c r="EF47" s="39"/>
      <c r="EG47" s="39"/>
      <c r="EH47" s="39"/>
      <c r="EI47" s="39"/>
      <c r="EJ47" s="39"/>
      <c r="EK47" s="39"/>
      <c r="EL47" s="39"/>
      <c r="EM47" s="39"/>
      <c r="EN47" s="39"/>
      <c r="EO47" s="39"/>
      <c r="EP47" s="39"/>
      <c r="EQ47" s="39"/>
      <c r="ER47" s="39"/>
      <c r="ES47" s="39"/>
      <c r="ET47" s="39"/>
      <c r="EU47" s="39"/>
      <c r="EV47" s="39"/>
      <c r="EW47" s="39"/>
      <c r="EX47" s="39"/>
      <c r="EY47" s="39"/>
      <c r="EZ47" s="39"/>
      <c r="FA47" s="39"/>
      <c r="FB47" s="39"/>
      <c r="FC47" s="39"/>
      <c r="FD47" s="39"/>
      <c r="FE47" s="39"/>
      <c r="FF47" s="39"/>
      <c r="FG47" s="39"/>
      <c r="FH47" s="39"/>
      <c r="FI47" s="39"/>
      <c r="FJ47" s="39"/>
      <c r="FK47" s="39"/>
      <c r="FL47" s="39"/>
      <c r="FM47" s="39"/>
      <c r="FN47" s="39"/>
      <c r="FO47" s="39"/>
      <c r="FP47" s="39"/>
      <c r="FQ47" s="39"/>
      <c r="FR47" s="39"/>
      <c r="FS47" s="39"/>
      <c r="FT47" s="39"/>
      <c r="FU47" s="39"/>
      <c r="FV47" s="39"/>
      <c r="FW47" s="39"/>
      <c r="FX47" s="39"/>
      <c r="FY47" s="39"/>
      <c r="FZ47" s="39"/>
      <c r="GA47" s="39"/>
      <c r="GB47" s="39"/>
      <c r="GC47" s="39"/>
      <c r="GD47" s="39"/>
      <c r="GE47" s="39"/>
      <c r="GF47" s="39"/>
      <c r="GG47" s="39"/>
      <c r="GH47" s="39"/>
      <c r="GI47" s="39"/>
      <c r="GJ47" s="39"/>
      <c r="GK47" s="39"/>
      <c r="GL47" s="39"/>
      <c r="GM47" s="39"/>
      <c r="GN47" s="39"/>
      <c r="GO47" s="39"/>
      <c r="GP47" s="39"/>
      <c r="GQ47" s="39"/>
      <c r="GR47" s="39"/>
      <c r="GS47" s="39"/>
      <c r="GT47" s="39"/>
      <c r="GU47" s="39"/>
      <c r="GV47" s="39"/>
      <c r="GW47" s="39"/>
      <c r="GX47" s="39"/>
      <c r="GY47" s="39"/>
      <c r="GZ47" s="39"/>
      <c r="HA47" s="39"/>
      <c r="HB47" s="39"/>
      <c r="HC47" s="39"/>
      <c r="HD47" s="39"/>
      <c r="HE47" s="39"/>
      <c r="HF47" s="39"/>
      <c r="HG47" s="39"/>
      <c r="HH47" s="39"/>
      <c r="HI47" s="39"/>
      <c r="HJ47" s="39"/>
      <c r="HK47" s="39"/>
      <c r="HL47" s="39"/>
      <c r="HM47" s="39"/>
      <c r="HN47" s="39"/>
      <c r="HO47" s="39"/>
      <c r="HP47" s="39"/>
      <c r="HQ47" s="39"/>
      <c r="HR47" s="39"/>
      <c r="HS47" s="39"/>
      <c r="HT47" s="39"/>
      <c r="HU47" s="39"/>
      <c r="HV47" s="39"/>
      <c r="HW47" s="39"/>
      <c r="HX47" s="39"/>
      <c r="HY47" s="39"/>
      <c r="HZ47" s="39"/>
      <c r="IA47" s="39"/>
      <c r="IB47" s="39"/>
      <c r="IC47" s="39"/>
      <c r="ID47" s="39"/>
      <c r="IE47" s="39"/>
      <c r="IF47" s="39"/>
      <c r="IG47" s="39"/>
      <c r="IH47" s="39"/>
      <c r="II47" s="39"/>
    </row>
  </sheetData>
  <sheetProtection formatCells="0" formatColumns="0" formatRows="0" insertColumns="0" insertRows="0" insertHyperlinks="0" deleteColumns="0" deleteRows="0" sort="0" autoFilter="0" pivotTables="0"/>
  <mergeCells count="5">
    <mergeCell ref="A2:F2"/>
    <mergeCell ref="A4:C4"/>
    <mergeCell ref="D4:D5"/>
    <mergeCell ref="E4:E5"/>
    <mergeCell ref="F4:F5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fitToHeight="1000" orientation="landscape" errors="blank"/>
  <extLst>
    <ext uri="{2D9387EB-5337-4D45-933B-B4D357D02E09}">
      <gutter val="0.0" pos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showGridLines="0" showZeros="0" zoomScaleNormal="100" workbookViewId="0">
      <selection activeCell="C8" sqref="C8:H9"/>
    </sheetView>
  </sheetViews>
  <sheetFormatPr defaultColWidth="9.1640625" defaultRowHeight="12.75" customHeight="1"/>
  <cols>
    <col min="1" max="1" width="15.5" customWidth="1"/>
    <col min="2" max="2" width="38.83203125" customWidth="1"/>
    <col min="3" max="8" width="18" customWidth="1"/>
    <col min="9" max="9" width="8.6640625" customWidth="1"/>
  </cols>
  <sheetData>
    <row r="1" spans="1:9" ht="20.100000000000001" customHeight="1">
      <c r="A1" s="41"/>
      <c r="B1" s="41"/>
      <c r="C1" s="41"/>
      <c r="D1" s="41"/>
      <c r="E1" s="42"/>
      <c r="F1" s="41"/>
      <c r="G1" s="41"/>
      <c r="H1" s="18" t="s">
        <v>456</v>
      </c>
      <c r="I1" s="61"/>
    </row>
    <row r="2" spans="1:9" ht="25.5" customHeight="1">
      <c r="A2" s="163" t="s">
        <v>457</v>
      </c>
      <c r="B2" s="163"/>
      <c r="C2" s="163"/>
      <c r="D2" s="163"/>
      <c r="E2" s="163"/>
      <c r="F2" s="163"/>
      <c r="G2" s="163"/>
      <c r="H2" s="163"/>
      <c r="I2" s="61"/>
    </row>
    <row r="3" spans="1:9" ht="20.100000000000001" customHeight="1">
      <c r="A3" s="43" t="s">
        <v>5</v>
      </c>
      <c r="B3" s="13"/>
      <c r="C3" s="13"/>
      <c r="D3" s="13"/>
      <c r="E3" s="13"/>
      <c r="F3" s="13"/>
      <c r="G3" s="13"/>
      <c r="H3" s="18" t="s">
        <v>6</v>
      </c>
      <c r="I3" s="61"/>
    </row>
    <row r="4" spans="1:9" ht="20.100000000000001" customHeight="1">
      <c r="A4" s="181" t="s">
        <v>458</v>
      </c>
      <c r="B4" s="181" t="s">
        <v>60</v>
      </c>
      <c r="C4" s="211" t="s">
        <v>459</v>
      </c>
      <c r="D4" s="211"/>
      <c r="E4" s="212"/>
      <c r="F4" s="212"/>
      <c r="G4" s="212"/>
      <c r="H4" s="211"/>
      <c r="I4" s="61"/>
    </row>
    <row r="5" spans="1:9" ht="20.100000000000001" customHeight="1">
      <c r="A5" s="181"/>
      <c r="B5" s="181"/>
      <c r="C5" s="217" t="s">
        <v>62</v>
      </c>
      <c r="D5" s="179" t="s">
        <v>236</v>
      </c>
      <c r="E5" s="166" t="s">
        <v>460</v>
      </c>
      <c r="F5" s="167"/>
      <c r="G5" s="168"/>
      <c r="H5" s="219" t="s">
        <v>241</v>
      </c>
      <c r="I5" s="61"/>
    </row>
    <row r="6" spans="1:9" ht="33.75" customHeight="1">
      <c r="A6" s="178"/>
      <c r="B6" s="178"/>
      <c r="C6" s="218"/>
      <c r="D6" s="180"/>
      <c r="E6" s="44" t="s">
        <v>77</v>
      </c>
      <c r="F6" s="45" t="s">
        <v>461</v>
      </c>
      <c r="G6" s="21" t="s">
        <v>462</v>
      </c>
      <c r="H6" s="214"/>
      <c r="I6" s="61"/>
    </row>
    <row r="7" spans="1:9" ht="20.100000000000001" customHeight="1">
      <c r="A7" s="64" t="s">
        <v>85</v>
      </c>
      <c r="B7" s="64" t="s">
        <v>463</v>
      </c>
      <c r="C7" s="65">
        <f>SUM(D7,E7,H7)</f>
        <v>0</v>
      </c>
      <c r="D7" s="66" t="s">
        <v>319</v>
      </c>
      <c r="E7" s="66">
        <f>SUM(F7,G7)</f>
        <v>0</v>
      </c>
      <c r="F7" s="66" t="s">
        <v>464</v>
      </c>
      <c r="G7" s="67" t="s">
        <v>331</v>
      </c>
      <c r="H7" s="68" t="s">
        <v>324</v>
      </c>
      <c r="I7" s="62"/>
    </row>
    <row r="8" spans="1:9" ht="20.100000000000001" customHeight="1">
      <c r="A8" s="64"/>
      <c r="B8" s="64" t="s">
        <v>62</v>
      </c>
      <c r="C8" s="258">
        <v>247500</v>
      </c>
      <c r="D8" s="267">
        <v>0</v>
      </c>
      <c r="E8" s="267">
        <f>F8+G8+H8</f>
        <v>247500</v>
      </c>
      <c r="F8" s="267">
        <v>200000</v>
      </c>
      <c r="G8" s="268">
        <v>47500</v>
      </c>
      <c r="H8" s="259">
        <v>0</v>
      </c>
      <c r="I8" s="61"/>
    </row>
    <row r="9" spans="1:9" ht="20.100000000000001" customHeight="1">
      <c r="A9" s="64" t="s">
        <v>180</v>
      </c>
      <c r="B9" s="64" t="s">
        <v>0</v>
      </c>
      <c r="C9" s="258">
        <v>247500</v>
      </c>
      <c r="D9" s="267">
        <v>0</v>
      </c>
      <c r="E9" s="267">
        <f>F9+G9+H9</f>
        <v>247500</v>
      </c>
      <c r="F9" s="267">
        <v>200000</v>
      </c>
      <c r="G9" s="268">
        <v>47500</v>
      </c>
      <c r="H9" s="259">
        <v>0</v>
      </c>
      <c r="I9" s="57"/>
    </row>
    <row r="10" spans="1:9" ht="20.100000000000001" customHeight="1">
      <c r="A10" s="55"/>
      <c r="B10" s="55"/>
      <c r="C10" s="55"/>
      <c r="D10" s="55"/>
      <c r="E10" s="58"/>
      <c r="F10" s="55"/>
      <c r="G10" s="55"/>
      <c r="H10" s="57"/>
      <c r="I10" s="57"/>
    </row>
    <row r="11" spans="1:9" ht="20.100000000000001" customHeight="1">
      <c r="A11" s="55"/>
      <c r="B11" s="55"/>
      <c r="C11" s="55"/>
      <c r="D11" s="55"/>
      <c r="E11" s="58"/>
      <c r="F11" s="55"/>
      <c r="G11" s="55"/>
      <c r="H11" s="57"/>
      <c r="I11" s="57"/>
    </row>
    <row r="12" spans="1:9" ht="20.100000000000001" customHeight="1">
      <c r="A12" s="55"/>
      <c r="B12" s="55"/>
      <c r="C12" s="55"/>
      <c r="D12" s="55"/>
      <c r="E12" s="56"/>
      <c r="F12" s="55"/>
      <c r="G12" s="55"/>
      <c r="H12" s="57"/>
      <c r="I12" s="57"/>
    </row>
    <row r="13" spans="1:9" ht="20.100000000000001" customHeight="1">
      <c r="A13" s="55"/>
      <c r="B13" s="55"/>
      <c r="C13" s="55"/>
      <c r="D13" s="55"/>
      <c r="E13" s="56"/>
      <c r="F13" s="55"/>
      <c r="G13" s="55"/>
      <c r="H13" s="57"/>
      <c r="I13" s="57"/>
    </row>
    <row r="14" spans="1:9" ht="20.100000000000001" customHeight="1">
      <c r="A14" s="55"/>
      <c r="B14" s="55"/>
      <c r="C14" s="55"/>
      <c r="D14" s="55"/>
      <c r="E14" s="58"/>
      <c r="F14" s="55"/>
      <c r="G14" s="55"/>
      <c r="H14" s="57"/>
      <c r="I14" s="57"/>
    </row>
    <row r="15" spans="1:9" ht="20.100000000000001" customHeight="1">
      <c r="A15" s="55"/>
      <c r="B15" s="55"/>
      <c r="C15" s="55"/>
      <c r="D15" s="55"/>
      <c r="E15" s="58"/>
      <c r="F15" s="55"/>
      <c r="G15" s="55"/>
      <c r="H15" s="57"/>
      <c r="I15" s="57"/>
    </row>
    <row r="16" spans="1:9" ht="20.100000000000001" customHeight="1">
      <c r="A16" s="55"/>
      <c r="B16" s="55"/>
      <c r="C16" s="55"/>
      <c r="D16" s="55"/>
      <c r="E16" s="56"/>
      <c r="F16" s="55"/>
      <c r="G16" s="55"/>
      <c r="H16" s="57"/>
      <c r="I16" s="57"/>
    </row>
    <row r="17" spans="1:9" ht="20.100000000000001" customHeight="1">
      <c r="A17" s="55"/>
      <c r="B17" s="55"/>
      <c r="C17" s="55"/>
      <c r="D17" s="55"/>
      <c r="E17" s="56"/>
      <c r="F17" s="55"/>
      <c r="G17" s="55"/>
      <c r="H17" s="57"/>
      <c r="I17" s="57"/>
    </row>
    <row r="18" spans="1:9" ht="20.100000000000001" customHeight="1">
      <c r="A18" s="55"/>
      <c r="B18" s="55"/>
      <c r="C18" s="55"/>
      <c r="D18" s="55"/>
      <c r="E18" s="59"/>
      <c r="F18" s="55"/>
      <c r="G18" s="55"/>
      <c r="H18" s="57"/>
      <c r="I18" s="57"/>
    </row>
    <row r="19" spans="1:9" ht="20.100000000000001" customHeight="1">
      <c r="A19" s="55"/>
      <c r="B19" s="55"/>
      <c r="C19" s="55"/>
      <c r="D19" s="55"/>
      <c r="E19" s="58"/>
      <c r="F19" s="55"/>
      <c r="G19" s="55"/>
      <c r="H19" s="57"/>
      <c r="I19" s="57"/>
    </row>
    <row r="20" spans="1:9" ht="20.100000000000001" customHeight="1">
      <c r="A20" s="58"/>
      <c r="B20" s="58"/>
      <c r="C20" s="58"/>
      <c r="D20" s="58"/>
      <c r="E20" s="58"/>
      <c r="F20" s="55"/>
      <c r="G20" s="55"/>
      <c r="H20" s="57"/>
      <c r="I20" s="57"/>
    </row>
    <row r="21" spans="1:9" ht="20.100000000000001" customHeight="1">
      <c r="A21" s="57"/>
      <c r="B21" s="57"/>
      <c r="C21" s="57"/>
      <c r="D21" s="57"/>
      <c r="E21" s="60"/>
      <c r="F21" s="57"/>
      <c r="G21" s="57"/>
      <c r="H21" s="57"/>
      <c r="I21" s="57"/>
    </row>
    <row r="22" spans="1:9" ht="20.100000000000001" customHeight="1">
      <c r="A22" s="57"/>
      <c r="B22" s="57"/>
      <c r="C22" s="57"/>
      <c r="D22" s="57"/>
      <c r="E22" s="60"/>
      <c r="F22" s="57"/>
      <c r="G22" s="57"/>
      <c r="H22" s="57"/>
      <c r="I22" s="57"/>
    </row>
    <row r="23" spans="1:9" ht="20.100000000000001" customHeight="1">
      <c r="A23" s="57"/>
      <c r="B23" s="57"/>
      <c r="C23" s="57"/>
      <c r="D23" s="57"/>
      <c r="E23" s="60"/>
      <c r="F23" s="57"/>
      <c r="G23" s="57"/>
      <c r="H23" s="57"/>
      <c r="I23" s="57"/>
    </row>
    <row r="24" spans="1:9" ht="20.100000000000001" customHeight="1">
      <c r="A24" s="57"/>
      <c r="B24" s="57"/>
      <c r="C24" s="57"/>
      <c r="D24" s="57"/>
      <c r="E24" s="60"/>
      <c r="F24" s="57"/>
      <c r="G24" s="57"/>
      <c r="H24" s="57"/>
      <c r="I24" s="57"/>
    </row>
    <row r="25" spans="1:9" ht="20.100000000000001" customHeight="1">
      <c r="A25" s="57"/>
      <c r="B25" s="57"/>
      <c r="C25" s="57"/>
      <c r="D25" s="57"/>
      <c r="E25" s="60"/>
      <c r="F25" s="57"/>
      <c r="G25" s="57"/>
      <c r="H25" s="57"/>
      <c r="I25" s="57"/>
    </row>
    <row r="26" spans="1:9" ht="20.100000000000001" customHeight="1">
      <c r="A26" s="57"/>
      <c r="B26" s="57"/>
      <c r="C26" s="57"/>
      <c r="D26" s="57"/>
      <c r="E26" s="60"/>
      <c r="F26" s="57"/>
      <c r="G26" s="57"/>
      <c r="H26" s="57"/>
      <c r="I26" s="57"/>
    </row>
    <row r="27" spans="1:9" ht="20.100000000000001" customHeight="1">
      <c r="A27" s="57"/>
      <c r="B27" s="57"/>
      <c r="C27" s="57"/>
      <c r="D27" s="57"/>
      <c r="E27" s="60"/>
      <c r="F27" s="57"/>
      <c r="G27" s="57"/>
      <c r="H27" s="57"/>
      <c r="I27" s="57"/>
    </row>
    <row r="28" spans="1:9" ht="20.100000000000001" customHeight="1">
      <c r="A28" s="57"/>
      <c r="B28" s="57"/>
      <c r="C28" s="57"/>
      <c r="D28" s="57"/>
      <c r="E28" s="60"/>
      <c r="F28" s="57"/>
      <c r="G28" s="57"/>
      <c r="H28" s="57"/>
      <c r="I28" s="57"/>
    </row>
    <row r="29" spans="1:9" ht="20.100000000000001" customHeight="1">
      <c r="A29" s="57"/>
      <c r="B29" s="57"/>
      <c r="C29" s="57"/>
      <c r="D29" s="57"/>
      <c r="E29" s="60"/>
      <c r="F29" s="57"/>
      <c r="G29" s="57"/>
      <c r="H29" s="57"/>
      <c r="I29" s="57"/>
    </row>
    <row r="30" spans="1:9" ht="20.100000000000001" customHeight="1">
      <c r="A30" s="57"/>
      <c r="B30" s="57"/>
      <c r="C30" s="57"/>
      <c r="D30" s="57"/>
      <c r="E30" s="60"/>
      <c r="F30" s="57"/>
      <c r="G30" s="57"/>
      <c r="H30" s="57"/>
      <c r="I30" s="57"/>
    </row>
  </sheetData>
  <sheetProtection formatCells="0" formatColumns="0" formatRows="0" insertColumns="0" insertRows="0" insertHyperlinks="0" deleteColumns="0" deleteRows="0" sort="0" autoFilter="0" pivotTables="0"/>
  <mergeCells count="8">
    <mergeCell ref="A2:H2"/>
    <mergeCell ref="C4:H4"/>
    <mergeCell ref="E5:G5"/>
    <mergeCell ref="A4:A6"/>
    <mergeCell ref="B4:B6"/>
    <mergeCell ref="C5:C6"/>
    <mergeCell ref="D5:D6"/>
    <mergeCell ref="H5:H6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fitToHeight="100" orientation="landscape" errors="blank"/>
  <extLst>
    <ext uri="{2D9387EB-5337-4D45-933B-B4D357D02E09}">
      <gutter val="0.0" pos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K48"/>
  <sheetViews>
    <sheetView showGridLines="0" showZeros="0" zoomScaleNormal="100" workbookViewId="0">
      <selection activeCell="C3" sqref="C3"/>
    </sheetView>
  </sheetViews>
  <sheetFormatPr defaultColWidth="9.1640625" defaultRowHeight="12.75" customHeight="1"/>
  <cols>
    <col min="1" max="3" width="5.6640625" customWidth="1"/>
    <col min="4" max="4" width="17" customWidth="1"/>
    <col min="5" max="5" width="71.33203125" customWidth="1"/>
    <col min="6" max="8" width="18.1640625" customWidth="1"/>
    <col min="9" max="245" width="10.6640625" customWidth="1"/>
  </cols>
  <sheetData>
    <row r="1" spans="1:245" ht="20.100000000000001" customHeight="1">
      <c r="A1" s="13"/>
      <c r="B1" s="14"/>
      <c r="C1" s="14"/>
      <c r="D1" s="14"/>
      <c r="E1" s="14"/>
      <c r="F1" s="14"/>
      <c r="G1" s="14"/>
      <c r="H1" s="15" t="s">
        <v>465</v>
      </c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  <c r="GY1" s="35"/>
      <c r="GZ1" s="35"/>
      <c r="HA1" s="35"/>
      <c r="HB1" s="35"/>
      <c r="HC1" s="35"/>
      <c r="HD1" s="35"/>
      <c r="HE1" s="35"/>
      <c r="HF1" s="35"/>
      <c r="HG1" s="35"/>
      <c r="HH1" s="35"/>
      <c r="HI1" s="35"/>
      <c r="HJ1" s="35"/>
      <c r="HK1" s="35"/>
      <c r="HL1" s="35"/>
      <c r="HM1" s="35"/>
      <c r="HN1" s="35"/>
      <c r="HO1" s="35"/>
      <c r="HP1" s="35"/>
      <c r="HQ1" s="35"/>
      <c r="HR1" s="35"/>
      <c r="HS1" s="35"/>
      <c r="HT1" s="35"/>
      <c r="HU1" s="35"/>
      <c r="HV1" s="35"/>
      <c r="HW1" s="35"/>
      <c r="HX1" s="35"/>
      <c r="HY1" s="35"/>
      <c r="HZ1" s="35"/>
      <c r="IA1" s="35"/>
      <c r="IB1" s="35"/>
      <c r="IC1" s="35"/>
      <c r="ID1" s="35"/>
      <c r="IE1" s="35"/>
      <c r="IF1" s="35"/>
      <c r="IG1" s="35"/>
      <c r="IH1" s="35"/>
      <c r="II1" s="35"/>
      <c r="IJ1" s="35"/>
      <c r="IK1" s="35"/>
    </row>
    <row r="2" spans="1:245" ht="20.100000000000001" customHeight="1">
      <c r="A2" s="163" t="s">
        <v>466</v>
      </c>
      <c r="B2" s="163"/>
      <c r="C2" s="163"/>
      <c r="D2" s="163"/>
      <c r="E2" s="163"/>
      <c r="F2" s="163"/>
      <c r="G2" s="163"/>
      <c r="H2" s="163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</row>
    <row r="3" spans="1:245" ht="20.100000000000001" customHeight="1">
      <c r="A3" s="63" t="s">
        <v>60</v>
      </c>
      <c r="B3" s="16"/>
      <c r="C3" s="16" t="s">
        <v>0</v>
      </c>
      <c r="D3" s="16"/>
      <c r="E3" s="16"/>
      <c r="F3" s="17"/>
      <c r="G3" s="17"/>
      <c r="H3" s="18" t="s">
        <v>6</v>
      </c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</row>
    <row r="4" spans="1:245" ht="20.100000000000001" customHeight="1">
      <c r="A4" s="166" t="s">
        <v>61</v>
      </c>
      <c r="B4" s="167"/>
      <c r="C4" s="167"/>
      <c r="D4" s="167"/>
      <c r="E4" s="168"/>
      <c r="F4" s="220" t="s">
        <v>467</v>
      </c>
      <c r="G4" s="211"/>
      <c r="H4" s="211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</row>
    <row r="5" spans="1:245" ht="20.100000000000001" customHeight="1">
      <c r="A5" s="166" t="s">
        <v>70</v>
      </c>
      <c r="B5" s="167"/>
      <c r="C5" s="168"/>
      <c r="D5" s="221" t="s">
        <v>71</v>
      </c>
      <c r="E5" s="179" t="s">
        <v>113</v>
      </c>
      <c r="F5" s="173" t="s">
        <v>62</v>
      </c>
      <c r="G5" s="173" t="s">
        <v>109</v>
      </c>
      <c r="H5" s="211" t="s">
        <v>110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</row>
    <row r="6" spans="1:245" ht="20.100000000000001" customHeight="1">
      <c r="A6" s="19" t="s">
        <v>82</v>
      </c>
      <c r="B6" s="20" t="s">
        <v>83</v>
      </c>
      <c r="C6" s="21" t="s">
        <v>84</v>
      </c>
      <c r="D6" s="222"/>
      <c r="E6" s="178"/>
      <c r="F6" s="180"/>
      <c r="G6" s="180"/>
      <c r="H6" s="212"/>
      <c r="I6" s="40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</row>
    <row r="7" spans="1:245" ht="20.100000000000001" customHeight="1">
      <c r="A7" s="22" t="s">
        <v>82</v>
      </c>
      <c r="B7" s="22" t="s">
        <v>83</v>
      </c>
      <c r="C7" s="22" t="s">
        <v>84</v>
      </c>
      <c r="D7" s="22" t="s">
        <v>85</v>
      </c>
      <c r="E7" s="22" t="s">
        <v>86</v>
      </c>
      <c r="F7" s="23">
        <f>SUM(G7,H7)</f>
        <v>0</v>
      </c>
      <c r="G7" s="24" t="s">
        <v>420</v>
      </c>
      <c r="H7" s="25" t="s">
        <v>468</v>
      </c>
      <c r="I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</row>
    <row r="8" spans="1:245" ht="20.100000000000001" customHeight="1">
      <c r="A8" s="8"/>
      <c r="B8" s="8"/>
      <c r="C8" s="8"/>
      <c r="D8" s="26"/>
      <c r="E8" s="26"/>
      <c r="F8" s="26"/>
      <c r="G8" s="26"/>
      <c r="H8" s="27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</row>
    <row r="9" spans="1:245" ht="20.100000000000001" customHeight="1">
      <c r="A9" s="28"/>
      <c r="B9" s="28"/>
      <c r="C9" s="28"/>
      <c r="D9" s="29"/>
      <c r="E9" s="29"/>
      <c r="F9" s="29"/>
      <c r="G9" s="29"/>
      <c r="H9" s="29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</row>
    <row r="10" spans="1:245" ht="20.100000000000001" customHeight="1">
      <c r="A10" s="28"/>
      <c r="B10" s="28"/>
      <c r="C10" s="28"/>
      <c r="D10" s="28"/>
      <c r="E10" s="28"/>
      <c r="F10" s="28"/>
      <c r="G10" s="28"/>
      <c r="H10" s="29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</row>
    <row r="11" spans="1:245" ht="20.100000000000001" customHeight="1">
      <c r="A11" s="28"/>
      <c r="B11" s="28"/>
      <c r="C11" s="28"/>
      <c r="D11" s="29"/>
      <c r="E11" s="29"/>
      <c r="F11" s="29"/>
      <c r="G11" s="29"/>
      <c r="H11" s="29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</row>
    <row r="12" spans="1:245" ht="20.100000000000001" customHeight="1">
      <c r="A12" s="28"/>
      <c r="B12" s="28"/>
      <c r="C12" s="28"/>
      <c r="D12" s="29"/>
      <c r="E12" s="29"/>
      <c r="F12" s="29"/>
      <c r="G12" s="29"/>
      <c r="H12" s="29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</row>
    <row r="13" spans="1:245" ht="20.100000000000001" customHeight="1">
      <c r="A13" s="28"/>
      <c r="B13" s="28"/>
      <c r="C13" s="28"/>
      <c r="D13" s="28"/>
      <c r="E13" s="28"/>
      <c r="F13" s="28"/>
      <c r="G13" s="28"/>
      <c r="H13" s="29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</row>
    <row r="14" spans="1:245" ht="20.100000000000001" customHeight="1">
      <c r="A14" s="28"/>
      <c r="B14" s="28"/>
      <c r="C14" s="28"/>
      <c r="D14" s="29"/>
      <c r="E14" s="29"/>
      <c r="F14" s="29"/>
      <c r="G14" s="29"/>
      <c r="H14" s="29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</row>
    <row r="15" spans="1:245" ht="20.100000000000001" customHeight="1">
      <c r="A15" s="32"/>
      <c r="B15" s="30"/>
      <c r="C15" s="30"/>
      <c r="D15" s="31"/>
      <c r="E15" s="31"/>
      <c r="F15" s="31"/>
      <c r="G15" s="31"/>
      <c r="H15" s="31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</row>
    <row r="16" spans="1:245" ht="20.100000000000001" customHeight="1">
      <c r="A16" s="32"/>
      <c r="B16" s="32"/>
      <c r="C16" s="30"/>
      <c r="D16" s="30"/>
      <c r="E16" s="32"/>
      <c r="F16" s="32"/>
      <c r="G16" s="32"/>
      <c r="H16" s="31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</row>
    <row r="17" spans="1:245" ht="20.100000000000001" customHeight="1">
      <c r="A17" s="32"/>
      <c r="B17" s="32"/>
      <c r="C17" s="30"/>
      <c r="D17" s="31"/>
      <c r="E17" s="31"/>
      <c r="F17" s="31"/>
      <c r="G17" s="31"/>
      <c r="H17" s="31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</row>
    <row r="18" spans="1:245" ht="20.100000000000001" customHeight="1">
      <c r="A18" s="30"/>
      <c r="B18" s="32"/>
      <c r="C18" s="30"/>
      <c r="D18" s="31"/>
      <c r="E18" s="31"/>
      <c r="F18" s="31"/>
      <c r="G18" s="31"/>
      <c r="H18" s="31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</row>
    <row r="19" spans="1:245" ht="20.100000000000001" customHeight="1">
      <c r="A19" s="30"/>
      <c r="B19" s="32"/>
      <c r="C19" s="32"/>
      <c r="D19" s="32"/>
      <c r="E19" s="32"/>
      <c r="F19" s="32"/>
      <c r="G19" s="32"/>
      <c r="H19" s="31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</row>
    <row r="20" spans="1:245" ht="20.100000000000001" customHeight="1">
      <c r="A20" s="32"/>
      <c r="B20" s="32"/>
      <c r="C20" s="32"/>
      <c r="D20" s="31"/>
      <c r="E20" s="31"/>
      <c r="F20" s="31"/>
      <c r="G20" s="31"/>
      <c r="H20" s="31"/>
      <c r="I20" s="32"/>
      <c r="J20" s="30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</row>
    <row r="21" spans="1:245" ht="20.100000000000001" customHeight="1">
      <c r="A21" s="32"/>
      <c r="B21" s="32"/>
      <c r="C21" s="32"/>
      <c r="D21" s="31"/>
      <c r="E21" s="31"/>
      <c r="F21" s="31"/>
      <c r="G21" s="31"/>
      <c r="H21" s="31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</row>
    <row r="22" spans="1:245" ht="20.100000000000001" customHeight="1">
      <c r="A22" s="32"/>
      <c r="B22" s="32"/>
      <c r="C22" s="32"/>
      <c r="D22" s="32"/>
      <c r="E22" s="32"/>
      <c r="F22" s="32"/>
      <c r="G22" s="32"/>
      <c r="H22" s="31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</row>
    <row r="23" spans="1:245" ht="20.100000000000001" customHeight="1">
      <c r="A23" s="32"/>
      <c r="B23" s="32"/>
      <c r="C23" s="32"/>
      <c r="D23" s="31"/>
      <c r="E23" s="31"/>
      <c r="F23" s="31"/>
      <c r="G23" s="31"/>
      <c r="H23" s="31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</row>
    <row r="24" spans="1:245" ht="20.100000000000001" customHeight="1">
      <c r="A24" s="32"/>
      <c r="B24" s="32"/>
      <c r="C24" s="32"/>
      <c r="D24" s="31"/>
      <c r="E24" s="31"/>
      <c r="F24" s="31"/>
      <c r="G24" s="31"/>
      <c r="H24" s="31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</row>
    <row r="25" spans="1:245" ht="20.100000000000001" customHeight="1">
      <c r="A25" s="32"/>
      <c r="B25" s="32"/>
      <c r="C25" s="32"/>
      <c r="D25" s="32"/>
      <c r="E25" s="32"/>
      <c r="F25" s="32"/>
      <c r="G25" s="32"/>
      <c r="H25" s="31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</row>
    <row r="26" spans="1:245" ht="20.100000000000001" customHeight="1">
      <c r="A26" s="32"/>
      <c r="B26" s="32"/>
      <c r="C26" s="32"/>
      <c r="D26" s="31"/>
      <c r="E26" s="31"/>
      <c r="F26" s="31"/>
      <c r="G26" s="31"/>
      <c r="H26" s="31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</row>
    <row r="27" spans="1:245" ht="20.100000000000001" customHeight="1">
      <c r="A27" s="32"/>
      <c r="B27" s="32"/>
      <c r="C27" s="32"/>
      <c r="D27" s="31"/>
      <c r="E27" s="31"/>
      <c r="F27" s="31"/>
      <c r="G27" s="31"/>
      <c r="H27" s="31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</row>
    <row r="28" spans="1:245" ht="20.100000000000001" customHeight="1">
      <c r="A28" s="32"/>
      <c r="B28" s="32"/>
      <c r="C28" s="32"/>
      <c r="D28" s="32"/>
      <c r="E28" s="32"/>
      <c r="F28" s="32"/>
      <c r="G28" s="32"/>
      <c r="H28" s="31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</row>
    <row r="29" spans="1:245" ht="20.100000000000001" customHeight="1">
      <c r="A29" s="32"/>
      <c r="B29" s="32"/>
      <c r="C29" s="32"/>
      <c r="D29" s="31"/>
      <c r="E29" s="31"/>
      <c r="F29" s="31"/>
      <c r="G29" s="31"/>
      <c r="H29" s="31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</row>
    <row r="30" spans="1:245" ht="20.100000000000001" customHeight="1">
      <c r="A30" s="32"/>
      <c r="B30" s="32"/>
      <c r="C30" s="32"/>
      <c r="D30" s="31"/>
      <c r="E30" s="31"/>
      <c r="F30" s="31"/>
      <c r="G30" s="31"/>
      <c r="H30" s="31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</row>
    <row r="31" spans="1:245" ht="20.100000000000001" customHeight="1">
      <c r="A31" s="32"/>
      <c r="B31" s="32"/>
      <c r="C31" s="32"/>
      <c r="D31" s="32"/>
      <c r="E31" s="32"/>
      <c r="F31" s="32"/>
      <c r="G31" s="32"/>
      <c r="H31" s="31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</row>
    <row r="32" spans="1:245" ht="20.100000000000001" customHeight="1">
      <c r="A32" s="32"/>
      <c r="B32" s="32"/>
      <c r="C32" s="32"/>
      <c r="D32" s="32"/>
      <c r="E32" s="33"/>
      <c r="F32" s="33"/>
      <c r="G32" s="33"/>
      <c r="H32" s="31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</row>
    <row r="33" spans="1:245" ht="20.100000000000001" customHeight="1">
      <c r="A33" s="32"/>
      <c r="B33" s="32"/>
      <c r="C33" s="32"/>
      <c r="D33" s="32"/>
      <c r="E33" s="33"/>
      <c r="F33" s="33"/>
      <c r="G33" s="33"/>
      <c r="H33" s="31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</row>
    <row r="34" spans="1:245" ht="20.100000000000001" customHeight="1">
      <c r="A34" s="32"/>
      <c r="B34" s="32"/>
      <c r="C34" s="32"/>
      <c r="D34" s="32"/>
      <c r="E34" s="32"/>
      <c r="F34" s="32"/>
      <c r="G34" s="32"/>
      <c r="H34" s="31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</row>
    <row r="35" spans="1:245" ht="20.100000000000001" customHeight="1">
      <c r="A35" s="32"/>
      <c r="B35" s="32"/>
      <c r="C35" s="32"/>
      <c r="D35" s="32"/>
      <c r="E35" s="34"/>
      <c r="F35" s="34"/>
      <c r="G35" s="34"/>
      <c r="H35" s="31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</row>
    <row r="36" spans="1:245" ht="20.100000000000001" customHeight="1">
      <c r="A36" s="35"/>
      <c r="B36" s="35"/>
      <c r="C36" s="35"/>
      <c r="D36" s="35"/>
      <c r="E36" s="36"/>
      <c r="F36" s="36"/>
      <c r="G36" s="36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</row>
    <row r="37" spans="1:245" ht="20.100000000000001" customHeight="1">
      <c r="A37" s="37"/>
      <c r="B37" s="37"/>
      <c r="C37" s="37"/>
      <c r="D37" s="37"/>
      <c r="E37" s="37"/>
      <c r="F37" s="37"/>
      <c r="G37" s="37"/>
      <c r="H37" s="38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39"/>
      <c r="HY37" s="39"/>
      <c r="HZ37" s="39"/>
      <c r="IA37" s="39"/>
      <c r="IB37" s="39"/>
      <c r="IC37" s="39"/>
      <c r="ID37" s="39"/>
      <c r="IE37" s="39"/>
      <c r="IF37" s="39"/>
      <c r="IG37" s="39"/>
      <c r="IH37" s="39"/>
      <c r="II37" s="39"/>
      <c r="IJ37" s="39"/>
      <c r="IK37" s="39"/>
    </row>
    <row r="38" spans="1:245" ht="20.100000000000001" customHeight="1">
      <c r="A38" s="35"/>
      <c r="B38" s="35"/>
      <c r="C38" s="35"/>
      <c r="D38" s="35"/>
      <c r="E38" s="35"/>
      <c r="F38" s="35"/>
      <c r="G38" s="35"/>
      <c r="H38" s="38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  <c r="GS38" s="39"/>
      <c r="GT38" s="39"/>
      <c r="GU38" s="39"/>
      <c r="GV38" s="39"/>
      <c r="GW38" s="39"/>
      <c r="GX38" s="39"/>
      <c r="GY38" s="39"/>
      <c r="GZ38" s="39"/>
      <c r="HA38" s="39"/>
      <c r="HB38" s="39"/>
      <c r="HC38" s="39"/>
      <c r="HD38" s="39"/>
      <c r="HE38" s="39"/>
      <c r="HF38" s="39"/>
      <c r="HG38" s="39"/>
      <c r="HH38" s="39"/>
      <c r="HI38" s="39"/>
      <c r="HJ38" s="39"/>
      <c r="HK38" s="39"/>
      <c r="HL38" s="39"/>
      <c r="HM38" s="39"/>
      <c r="HN38" s="39"/>
      <c r="HO38" s="39"/>
      <c r="HP38" s="39"/>
      <c r="HQ38" s="39"/>
      <c r="HR38" s="39"/>
      <c r="HS38" s="39"/>
      <c r="HT38" s="39"/>
      <c r="HU38" s="39"/>
      <c r="HV38" s="39"/>
      <c r="HW38" s="39"/>
      <c r="HX38" s="39"/>
      <c r="HY38" s="39"/>
      <c r="HZ38" s="39"/>
      <c r="IA38" s="39"/>
      <c r="IB38" s="39"/>
      <c r="IC38" s="39"/>
      <c r="ID38" s="39"/>
      <c r="IE38" s="39"/>
      <c r="IF38" s="39"/>
      <c r="IG38" s="39"/>
      <c r="IH38" s="39"/>
      <c r="II38" s="39"/>
      <c r="IJ38" s="39"/>
      <c r="IK38" s="39"/>
    </row>
    <row r="39" spans="1:245" ht="20.100000000000001" customHeight="1">
      <c r="A39" s="39"/>
      <c r="B39" s="39"/>
      <c r="C39" s="39"/>
      <c r="D39" s="39"/>
      <c r="E39" s="39"/>
      <c r="F39" s="35"/>
      <c r="G39" s="35"/>
      <c r="H39" s="38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  <c r="GM39" s="39"/>
      <c r="GN39" s="39"/>
      <c r="GO39" s="39"/>
      <c r="GP39" s="39"/>
      <c r="GQ39" s="39"/>
      <c r="GR39" s="39"/>
      <c r="GS39" s="39"/>
      <c r="GT39" s="39"/>
      <c r="GU39" s="39"/>
      <c r="GV39" s="39"/>
      <c r="GW39" s="39"/>
      <c r="GX39" s="39"/>
      <c r="GY39" s="39"/>
      <c r="GZ39" s="39"/>
      <c r="HA39" s="39"/>
      <c r="HB39" s="39"/>
      <c r="HC39" s="39"/>
      <c r="HD39" s="39"/>
      <c r="HE39" s="39"/>
      <c r="HF39" s="39"/>
      <c r="HG39" s="39"/>
      <c r="HH39" s="39"/>
      <c r="HI39" s="39"/>
      <c r="HJ39" s="39"/>
      <c r="HK39" s="39"/>
      <c r="HL39" s="39"/>
      <c r="HM39" s="39"/>
      <c r="HN39" s="39"/>
      <c r="HO39" s="39"/>
      <c r="HP39" s="39"/>
      <c r="HQ39" s="39"/>
      <c r="HR39" s="39"/>
      <c r="HS39" s="39"/>
      <c r="HT39" s="39"/>
      <c r="HU39" s="39"/>
      <c r="HV39" s="39"/>
      <c r="HW39" s="39"/>
      <c r="HX39" s="39"/>
      <c r="HY39" s="39"/>
      <c r="HZ39" s="39"/>
      <c r="IA39" s="39"/>
      <c r="IB39" s="39"/>
      <c r="IC39" s="39"/>
      <c r="ID39" s="39"/>
      <c r="IE39" s="39"/>
      <c r="IF39" s="39"/>
      <c r="IG39" s="39"/>
      <c r="IH39" s="39"/>
      <c r="II39" s="39"/>
      <c r="IJ39" s="39"/>
      <c r="IK39" s="39"/>
    </row>
    <row r="40" spans="1:245" ht="20.100000000000001" customHeight="1">
      <c r="A40" s="39"/>
      <c r="B40" s="39"/>
      <c r="C40" s="39"/>
      <c r="D40" s="39"/>
      <c r="E40" s="39"/>
      <c r="F40" s="35"/>
      <c r="G40" s="35"/>
      <c r="H40" s="38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  <c r="FN40" s="39"/>
      <c r="FO40" s="39"/>
      <c r="FP40" s="39"/>
      <c r="FQ40" s="39"/>
      <c r="FR40" s="39"/>
      <c r="FS40" s="39"/>
      <c r="FT40" s="39"/>
      <c r="FU40" s="39"/>
      <c r="FV40" s="39"/>
      <c r="FW40" s="39"/>
      <c r="FX40" s="39"/>
      <c r="FY40" s="39"/>
      <c r="FZ40" s="39"/>
      <c r="GA40" s="39"/>
      <c r="GB40" s="39"/>
      <c r="GC40" s="39"/>
      <c r="GD40" s="39"/>
      <c r="GE40" s="39"/>
      <c r="GF40" s="39"/>
      <c r="GG40" s="39"/>
      <c r="GH40" s="39"/>
      <c r="GI40" s="39"/>
      <c r="GJ40" s="39"/>
      <c r="GK40" s="39"/>
      <c r="GL40" s="39"/>
      <c r="GM40" s="39"/>
      <c r="GN40" s="39"/>
      <c r="GO40" s="39"/>
      <c r="GP40" s="39"/>
      <c r="GQ40" s="39"/>
      <c r="GR40" s="39"/>
      <c r="GS40" s="39"/>
      <c r="GT40" s="39"/>
      <c r="GU40" s="39"/>
      <c r="GV40" s="39"/>
      <c r="GW40" s="39"/>
      <c r="GX40" s="39"/>
      <c r="GY40" s="39"/>
      <c r="GZ40" s="39"/>
      <c r="HA40" s="39"/>
      <c r="HB40" s="39"/>
      <c r="HC40" s="39"/>
      <c r="HD40" s="39"/>
      <c r="HE40" s="39"/>
      <c r="HF40" s="39"/>
      <c r="HG40" s="39"/>
      <c r="HH40" s="39"/>
      <c r="HI40" s="39"/>
      <c r="HJ40" s="39"/>
      <c r="HK40" s="39"/>
      <c r="HL40" s="39"/>
      <c r="HM40" s="39"/>
      <c r="HN40" s="39"/>
      <c r="HO40" s="39"/>
      <c r="HP40" s="39"/>
      <c r="HQ40" s="39"/>
      <c r="HR40" s="39"/>
      <c r="HS40" s="39"/>
      <c r="HT40" s="39"/>
      <c r="HU40" s="39"/>
      <c r="HV40" s="39"/>
      <c r="HW40" s="39"/>
      <c r="HX40" s="39"/>
      <c r="HY40" s="39"/>
      <c r="HZ40" s="39"/>
      <c r="IA40" s="39"/>
      <c r="IB40" s="39"/>
      <c r="IC40" s="39"/>
      <c r="ID40" s="39"/>
      <c r="IE40" s="39"/>
      <c r="IF40" s="39"/>
      <c r="IG40" s="39"/>
      <c r="IH40" s="39"/>
      <c r="II40" s="39"/>
      <c r="IJ40" s="39"/>
      <c r="IK40" s="39"/>
    </row>
    <row r="41" spans="1:245" ht="20.100000000000001" customHeight="1">
      <c r="A41" s="39"/>
      <c r="B41" s="39"/>
      <c r="C41" s="39"/>
      <c r="D41" s="39"/>
      <c r="E41" s="39"/>
      <c r="F41" s="35"/>
      <c r="G41" s="35"/>
      <c r="H41" s="38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  <c r="GM41" s="39"/>
      <c r="GN41" s="39"/>
      <c r="GO41" s="39"/>
      <c r="GP41" s="39"/>
      <c r="GQ41" s="39"/>
      <c r="GR41" s="39"/>
      <c r="GS41" s="39"/>
      <c r="GT41" s="39"/>
      <c r="GU41" s="39"/>
      <c r="GV41" s="39"/>
      <c r="GW41" s="39"/>
      <c r="GX41" s="39"/>
      <c r="GY41" s="39"/>
      <c r="GZ41" s="39"/>
      <c r="HA41" s="39"/>
      <c r="HB41" s="39"/>
      <c r="HC41" s="39"/>
      <c r="HD41" s="39"/>
      <c r="HE41" s="39"/>
      <c r="HF41" s="39"/>
      <c r="HG41" s="39"/>
      <c r="HH41" s="39"/>
      <c r="HI41" s="39"/>
      <c r="HJ41" s="39"/>
      <c r="HK41" s="39"/>
      <c r="HL41" s="39"/>
      <c r="HM41" s="39"/>
      <c r="HN41" s="39"/>
      <c r="HO41" s="39"/>
      <c r="HP41" s="39"/>
      <c r="HQ41" s="39"/>
      <c r="HR41" s="39"/>
      <c r="HS41" s="39"/>
      <c r="HT41" s="39"/>
      <c r="HU41" s="39"/>
      <c r="HV41" s="39"/>
      <c r="HW41" s="39"/>
      <c r="HX41" s="39"/>
      <c r="HY41" s="39"/>
      <c r="HZ41" s="39"/>
      <c r="IA41" s="39"/>
      <c r="IB41" s="39"/>
      <c r="IC41" s="39"/>
      <c r="ID41" s="39"/>
      <c r="IE41" s="39"/>
      <c r="IF41" s="39"/>
      <c r="IG41" s="39"/>
      <c r="IH41" s="39"/>
      <c r="II41" s="39"/>
      <c r="IJ41" s="39"/>
      <c r="IK41" s="39"/>
    </row>
    <row r="42" spans="1:245" ht="20.100000000000001" customHeight="1">
      <c r="A42" s="39"/>
      <c r="B42" s="39"/>
      <c r="C42" s="39"/>
      <c r="D42" s="39"/>
      <c r="E42" s="39"/>
      <c r="F42" s="35"/>
      <c r="G42" s="35"/>
      <c r="H42" s="38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39"/>
      <c r="DB42" s="39"/>
      <c r="DC42" s="39"/>
      <c r="DD42" s="39"/>
      <c r="DE42" s="39"/>
      <c r="DF42" s="39"/>
      <c r="DG42" s="39"/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9"/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  <c r="EW42" s="39"/>
      <c r="EX42" s="39"/>
      <c r="EY42" s="39"/>
      <c r="EZ42" s="39"/>
      <c r="FA42" s="39"/>
      <c r="FB42" s="39"/>
      <c r="FC42" s="39"/>
      <c r="FD42" s="39"/>
      <c r="FE42" s="39"/>
      <c r="FF42" s="39"/>
      <c r="FG42" s="39"/>
      <c r="FH42" s="39"/>
      <c r="FI42" s="39"/>
      <c r="FJ42" s="39"/>
      <c r="FK42" s="39"/>
      <c r="FL42" s="39"/>
      <c r="FM42" s="39"/>
      <c r="FN42" s="39"/>
      <c r="FO42" s="39"/>
      <c r="FP42" s="39"/>
      <c r="FQ42" s="39"/>
      <c r="FR42" s="39"/>
      <c r="FS42" s="39"/>
      <c r="FT42" s="39"/>
      <c r="FU42" s="39"/>
      <c r="FV42" s="39"/>
      <c r="FW42" s="39"/>
      <c r="FX42" s="39"/>
      <c r="FY42" s="39"/>
      <c r="FZ42" s="39"/>
      <c r="GA42" s="39"/>
      <c r="GB42" s="39"/>
      <c r="GC42" s="39"/>
      <c r="GD42" s="39"/>
      <c r="GE42" s="39"/>
      <c r="GF42" s="39"/>
      <c r="GG42" s="39"/>
      <c r="GH42" s="39"/>
      <c r="GI42" s="39"/>
      <c r="GJ42" s="39"/>
      <c r="GK42" s="39"/>
      <c r="GL42" s="39"/>
      <c r="GM42" s="39"/>
      <c r="GN42" s="39"/>
      <c r="GO42" s="39"/>
      <c r="GP42" s="39"/>
      <c r="GQ42" s="39"/>
      <c r="GR42" s="39"/>
      <c r="GS42" s="39"/>
      <c r="GT42" s="39"/>
      <c r="GU42" s="39"/>
      <c r="GV42" s="39"/>
      <c r="GW42" s="39"/>
      <c r="GX42" s="39"/>
      <c r="GY42" s="39"/>
      <c r="GZ42" s="39"/>
      <c r="HA42" s="39"/>
      <c r="HB42" s="39"/>
      <c r="HC42" s="39"/>
      <c r="HD42" s="39"/>
      <c r="HE42" s="39"/>
      <c r="HF42" s="39"/>
      <c r="HG42" s="39"/>
      <c r="HH42" s="39"/>
      <c r="HI42" s="39"/>
      <c r="HJ42" s="39"/>
      <c r="HK42" s="39"/>
      <c r="HL42" s="39"/>
      <c r="HM42" s="39"/>
      <c r="HN42" s="39"/>
      <c r="HO42" s="39"/>
      <c r="HP42" s="39"/>
      <c r="HQ42" s="39"/>
      <c r="HR42" s="39"/>
      <c r="HS42" s="39"/>
      <c r="HT42" s="39"/>
      <c r="HU42" s="39"/>
      <c r="HV42" s="39"/>
      <c r="HW42" s="39"/>
      <c r="HX42" s="39"/>
      <c r="HY42" s="39"/>
      <c r="HZ42" s="39"/>
      <c r="IA42" s="39"/>
      <c r="IB42" s="39"/>
      <c r="IC42" s="39"/>
      <c r="ID42" s="39"/>
      <c r="IE42" s="39"/>
      <c r="IF42" s="39"/>
      <c r="IG42" s="39"/>
      <c r="IH42" s="39"/>
      <c r="II42" s="39"/>
      <c r="IJ42" s="39"/>
      <c r="IK42" s="39"/>
    </row>
    <row r="43" spans="1:245" ht="20.100000000000001" customHeight="1">
      <c r="A43" s="39"/>
      <c r="B43" s="39"/>
      <c r="C43" s="39"/>
      <c r="D43" s="39"/>
      <c r="E43" s="39"/>
      <c r="F43" s="35"/>
      <c r="G43" s="35"/>
      <c r="H43" s="38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  <c r="FN43" s="39"/>
      <c r="FO43" s="39"/>
      <c r="FP43" s="39"/>
      <c r="FQ43" s="39"/>
      <c r="FR43" s="39"/>
      <c r="FS43" s="39"/>
      <c r="FT43" s="39"/>
      <c r="FU43" s="39"/>
      <c r="FV43" s="39"/>
      <c r="FW43" s="39"/>
      <c r="FX43" s="39"/>
      <c r="FY43" s="39"/>
      <c r="FZ43" s="39"/>
      <c r="GA43" s="39"/>
      <c r="GB43" s="39"/>
      <c r="GC43" s="39"/>
      <c r="GD43" s="39"/>
      <c r="GE43" s="39"/>
      <c r="GF43" s="39"/>
      <c r="GG43" s="39"/>
      <c r="GH43" s="39"/>
      <c r="GI43" s="39"/>
      <c r="GJ43" s="39"/>
      <c r="GK43" s="39"/>
      <c r="GL43" s="39"/>
      <c r="GM43" s="39"/>
      <c r="GN43" s="39"/>
      <c r="GO43" s="39"/>
      <c r="GP43" s="39"/>
      <c r="GQ43" s="39"/>
      <c r="GR43" s="39"/>
      <c r="GS43" s="39"/>
      <c r="GT43" s="39"/>
      <c r="GU43" s="39"/>
      <c r="GV43" s="39"/>
      <c r="GW43" s="39"/>
      <c r="GX43" s="39"/>
      <c r="GY43" s="39"/>
      <c r="GZ43" s="39"/>
      <c r="HA43" s="39"/>
      <c r="HB43" s="39"/>
      <c r="HC43" s="39"/>
      <c r="HD43" s="39"/>
      <c r="HE43" s="39"/>
      <c r="HF43" s="39"/>
      <c r="HG43" s="39"/>
      <c r="HH43" s="39"/>
      <c r="HI43" s="39"/>
      <c r="HJ43" s="39"/>
      <c r="HK43" s="39"/>
      <c r="HL43" s="39"/>
      <c r="HM43" s="39"/>
      <c r="HN43" s="39"/>
      <c r="HO43" s="39"/>
      <c r="HP43" s="39"/>
      <c r="HQ43" s="39"/>
      <c r="HR43" s="39"/>
      <c r="HS43" s="39"/>
      <c r="HT43" s="39"/>
      <c r="HU43" s="39"/>
      <c r="HV43" s="39"/>
      <c r="HW43" s="39"/>
      <c r="HX43" s="39"/>
      <c r="HY43" s="39"/>
      <c r="HZ43" s="39"/>
      <c r="IA43" s="39"/>
      <c r="IB43" s="39"/>
      <c r="IC43" s="39"/>
      <c r="ID43" s="39"/>
      <c r="IE43" s="39"/>
      <c r="IF43" s="39"/>
      <c r="IG43" s="39"/>
      <c r="IH43" s="39"/>
      <c r="II43" s="39"/>
      <c r="IJ43" s="39"/>
      <c r="IK43" s="39"/>
    </row>
    <row r="44" spans="1:245" ht="20.100000000000001" customHeight="1">
      <c r="A44" s="39"/>
      <c r="B44" s="39"/>
      <c r="C44" s="39"/>
      <c r="D44" s="39"/>
      <c r="E44" s="39"/>
      <c r="F44" s="35"/>
      <c r="G44" s="35"/>
      <c r="H44" s="38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  <c r="FN44" s="39"/>
      <c r="FO44" s="39"/>
      <c r="FP44" s="39"/>
      <c r="FQ44" s="39"/>
      <c r="FR44" s="39"/>
      <c r="FS44" s="39"/>
      <c r="FT44" s="39"/>
      <c r="FU44" s="39"/>
      <c r="FV44" s="39"/>
      <c r="FW44" s="39"/>
      <c r="FX44" s="39"/>
      <c r="FY44" s="39"/>
      <c r="FZ44" s="39"/>
      <c r="GA44" s="39"/>
      <c r="GB44" s="39"/>
      <c r="GC44" s="39"/>
      <c r="GD44" s="39"/>
      <c r="GE44" s="39"/>
      <c r="GF44" s="39"/>
      <c r="GG44" s="39"/>
      <c r="GH44" s="39"/>
      <c r="GI44" s="39"/>
      <c r="GJ44" s="39"/>
      <c r="GK44" s="39"/>
      <c r="GL44" s="39"/>
      <c r="GM44" s="39"/>
      <c r="GN44" s="39"/>
      <c r="GO44" s="39"/>
      <c r="GP44" s="39"/>
      <c r="GQ44" s="39"/>
      <c r="GR44" s="39"/>
      <c r="GS44" s="39"/>
      <c r="GT44" s="39"/>
      <c r="GU44" s="39"/>
      <c r="GV44" s="39"/>
      <c r="GW44" s="39"/>
      <c r="GX44" s="39"/>
      <c r="GY44" s="39"/>
      <c r="GZ44" s="39"/>
      <c r="HA44" s="39"/>
      <c r="HB44" s="39"/>
      <c r="HC44" s="39"/>
      <c r="HD44" s="39"/>
      <c r="HE44" s="39"/>
      <c r="HF44" s="39"/>
      <c r="HG44" s="39"/>
      <c r="HH44" s="39"/>
      <c r="HI44" s="39"/>
      <c r="HJ44" s="39"/>
      <c r="HK44" s="39"/>
      <c r="HL44" s="39"/>
      <c r="HM44" s="39"/>
      <c r="HN44" s="39"/>
      <c r="HO44" s="39"/>
      <c r="HP44" s="39"/>
      <c r="HQ44" s="39"/>
      <c r="HR44" s="39"/>
      <c r="HS44" s="39"/>
      <c r="HT44" s="39"/>
      <c r="HU44" s="39"/>
      <c r="HV44" s="39"/>
      <c r="HW44" s="39"/>
      <c r="HX44" s="39"/>
      <c r="HY44" s="39"/>
      <c r="HZ44" s="39"/>
      <c r="IA44" s="39"/>
      <c r="IB44" s="39"/>
      <c r="IC44" s="39"/>
      <c r="ID44" s="39"/>
      <c r="IE44" s="39"/>
      <c r="IF44" s="39"/>
      <c r="IG44" s="39"/>
      <c r="IH44" s="39"/>
      <c r="II44" s="39"/>
      <c r="IJ44" s="39"/>
      <c r="IK44" s="39"/>
    </row>
    <row r="45" spans="1:245" ht="20.100000000000001" customHeight="1">
      <c r="A45" s="39"/>
      <c r="B45" s="39"/>
      <c r="C45" s="39"/>
      <c r="D45" s="39"/>
      <c r="E45" s="39"/>
      <c r="F45" s="35"/>
      <c r="G45" s="35"/>
      <c r="H45" s="38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  <c r="FM45" s="39"/>
      <c r="FN45" s="39"/>
      <c r="FO45" s="39"/>
      <c r="FP45" s="39"/>
      <c r="FQ45" s="39"/>
      <c r="FR45" s="39"/>
      <c r="FS45" s="39"/>
      <c r="FT45" s="39"/>
      <c r="FU45" s="39"/>
      <c r="FV45" s="39"/>
      <c r="FW45" s="39"/>
      <c r="FX45" s="39"/>
      <c r="FY45" s="39"/>
      <c r="FZ45" s="39"/>
      <c r="GA45" s="39"/>
      <c r="GB45" s="39"/>
      <c r="GC45" s="39"/>
      <c r="GD45" s="39"/>
      <c r="GE45" s="39"/>
      <c r="GF45" s="39"/>
      <c r="GG45" s="39"/>
      <c r="GH45" s="39"/>
      <c r="GI45" s="39"/>
      <c r="GJ45" s="39"/>
      <c r="GK45" s="39"/>
      <c r="GL45" s="39"/>
      <c r="GM45" s="39"/>
      <c r="GN45" s="39"/>
      <c r="GO45" s="39"/>
      <c r="GP45" s="39"/>
      <c r="GQ45" s="39"/>
      <c r="GR45" s="39"/>
      <c r="GS45" s="39"/>
      <c r="GT45" s="39"/>
      <c r="GU45" s="39"/>
      <c r="GV45" s="39"/>
      <c r="GW45" s="39"/>
      <c r="GX45" s="39"/>
      <c r="GY45" s="39"/>
      <c r="GZ45" s="39"/>
      <c r="HA45" s="39"/>
      <c r="HB45" s="39"/>
      <c r="HC45" s="39"/>
      <c r="HD45" s="39"/>
      <c r="HE45" s="39"/>
      <c r="HF45" s="39"/>
      <c r="HG45" s="39"/>
      <c r="HH45" s="39"/>
      <c r="HI45" s="39"/>
      <c r="HJ45" s="39"/>
      <c r="HK45" s="39"/>
      <c r="HL45" s="39"/>
      <c r="HM45" s="39"/>
      <c r="HN45" s="39"/>
      <c r="HO45" s="39"/>
      <c r="HP45" s="39"/>
      <c r="HQ45" s="39"/>
      <c r="HR45" s="39"/>
      <c r="HS45" s="39"/>
      <c r="HT45" s="39"/>
      <c r="HU45" s="39"/>
      <c r="HV45" s="39"/>
      <c r="HW45" s="39"/>
      <c r="HX45" s="39"/>
      <c r="HY45" s="39"/>
      <c r="HZ45" s="39"/>
      <c r="IA45" s="39"/>
      <c r="IB45" s="39"/>
      <c r="IC45" s="39"/>
      <c r="ID45" s="39"/>
      <c r="IE45" s="39"/>
      <c r="IF45" s="39"/>
      <c r="IG45" s="39"/>
      <c r="IH45" s="39"/>
      <c r="II45" s="39"/>
      <c r="IJ45" s="39"/>
      <c r="IK45" s="39"/>
    </row>
    <row r="46" spans="1:245" ht="20.100000000000001" customHeight="1">
      <c r="A46" s="39"/>
      <c r="B46" s="39"/>
      <c r="C46" s="39"/>
      <c r="D46" s="39"/>
      <c r="E46" s="39"/>
      <c r="F46" s="35"/>
      <c r="G46" s="35"/>
      <c r="H46" s="38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  <c r="FN46" s="39"/>
      <c r="FO46" s="39"/>
      <c r="FP46" s="39"/>
      <c r="FQ46" s="39"/>
      <c r="FR46" s="39"/>
      <c r="FS46" s="39"/>
      <c r="FT46" s="39"/>
      <c r="FU46" s="39"/>
      <c r="FV46" s="39"/>
      <c r="FW46" s="39"/>
      <c r="FX46" s="39"/>
      <c r="FY46" s="39"/>
      <c r="FZ46" s="39"/>
      <c r="GA46" s="39"/>
      <c r="GB46" s="39"/>
      <c r="GC46" s="39"/>
      <c r="GD46" s="39"/>
      <c r="GE46" s="39"/>
      <c r="GF46" s="39"/>
      <c r="GG46" s="39"/>
      <c r="GH46" s="39"/>
      <c r="GI46" s="39"/>
      <c r="GJ46" s="39"/>
      <c r="GK46" s="39"/>
      <c r="GL46" s="39"/>
      <c r="GM46" s="39"/>
      <c r="GN46" s="39"/>
      <c r="GO46" s="39"/>
      <c r="GP46" s="39"/>
      <c r="GQ46" s="39"/>
      <c r="GR46" s="39"/>
      <c r="GS46" s="39"/>
      <c r="GT46" s="39"/>
      <c r="GU46" s="39"/>
      <c r="GV46" s="39"/>
      <c r="GW46" s="39"/>
      <c r="GX46" s="39"/>
      <c r="GY46" s="39"/>
      <c r="GZ46" s="39"/>
      <c r="HA46" s="39"/>
      <c r="HB46" s="39"/>
      <c r="HC46" s="39"/>
      <c r="HD46" s="39"/>
      <c r="HE46" s="39"/>
      <c r="HF46" s="39"/>
      <c r="HG46" s="39"/>
      <c r="HH46" s="39"/>
      <c r="HI46" s="39"/>
      <c r="HJ46" s="39"/>
      <c r="HK46" s="39"/>
      <c r="HL46" s="39"/>
      <c r="HM46" s="39"/>
      <c r="HN46" s="39"/>
      <c r="HO46" s="39"/>
      <c r="HP46" s="39"/>
      <c r="HQ46" s="39"/>
      <c r="HR46" s="39"/>
      <c r="HS46" s="39"/>
      <c r="HT46" s="39"/>
      <c r="HU46" s="39"/>
      <c r="HV46" s="39"/>
      <c r="HW46" s="39"/>
      <c r="HX46" s="39"/>
      <c r="HY46" s="39"/>
      <c r="HZ46" s="39"/>
      <c r="IA46" s="39"/>
      <c r="IB46" s="39"/>
      <c r="IC46" s="39"/>
      <c r="ID46" s="39"/>
      <c r="IE46" s="39"/>
      <c r="IF46" s="39"/>
      <c r="IG46" s="39"/>
      <c r="IH46" s="39"/>
      <c r="II46" s="39"/>
      <c r="IJ46" s="39"/>
      <c r="IK46" s="39"/>
    </row>
    <row r="47" spans="1:245" ht="20.100000000000001" customHeight="1">
      <c r="A47" s="39"/>
      <c r="B47" s="39"/>
      <c r="C47" s="39"/>
      <c r="D47" s="39"/>
      <c r="E47" s="39"/>
      <c r="F47" s="35"/>
      <c r="G47" s="35"/>
      <c r="H47" s="38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39"/>
      <c r="DE47" s="39"/>
      <c r="DF47" s="39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39"/>
      <c r="DU47" s="39"/>
      <c r="DV47" s="39"/>
      <c r="DW47" s="39"/>
      <c r="DX47" s="39"/>
      <c r="DY47" s="39"/>
      <c r="DZ47" s="39"/>
      <c r="EA47" s="39"/>
      <c r="EB47" s="39"/>
      <c r="EC47" s="39"/>
      <c r="ED47" s="39"/>
      <c r="EE47" s="39"/>
      <c r="EF47" s="39"/>
      <c r="EG47" s="39"/>
      <c r="EH47" s="39"/>
      <c r="EI47" s="39"/>
      <c r="EJ47" s="39"/>
      <c r="EK47" s="39"/>
      <c r="EL47" s="39"/>
      <c r="EM47" s="39"/>
      <c r="EN47" s="39"/>
      <c r="EO47" s="39"/>
      <c r="EP47" s="39"/>
      <c r="EQ47" s="39"/>
      <c r="ER47" s="39"/>
      <c r="ES47" s="39"/>
      <c r="ET47" s="39"/>
      <c r="EU47" s="39"/>
      <c r="EV47" s="39"/>
      <c r="EW47" s="39"/>
      <c r="EX47" s="39"/>
      <c r="EY47" s="39"/>
      <c r="EZ47" s="39"/>
      <c r="FA47" s="39"/>
      <c r="FB47" s="39"/>
      <c r="FC47" s="39"/>
      <c r="FD47" s="39"/>
      <c r="FE47" s="39"/>
      <c r="FF47" s="39"/>
      <c r="FG47" s="39"/>
      <c r="FH47" s="39"/>
      <c r="FI47" s="39"/>
      <c r="FJ47" s="39"/>
      <c r="FK47" s="39"/>
      <c r="FL47" s="39"/>
      <c r="FM47" s="39"/>
      <c r="FN47" s="39"/>
      <c r="FO47" s="39"/>
      <c r="FP47" s="39"/>
      <c r="FQ47" s="39"/>
      <c r="FR47" s="39"/>
      <c r="FS47" s="39"/>
      <c r="FT47" s="39"/>
      <c r="FU47" s="39"/>
      <c r="FV47" s="39"/>
      <c r="FW47" s="39"/>
      <c r="FX47" s="39"/>
      <c r="FY47" s="39"/>
      <c r="FZ47" s="39"/>
      <c r="GA47" s="39"/>
      <c r="GB47" s="39"/>
      <c r="GC47" s="39"/>
      <c r="GD47" s="39"/>
      <c r="GE47" s="39"/>
      <c r="GF47" s="39"/>
      <c r="GG47" s="39"/>
      <c r="GH47" s="39"/>
      <c r="GI47" s="39"/>
      <c r="GJ47" s="39"/>
      <c r="GK47" s="39"/>
      <c r="GL47" s="39"/>
      <c r="GM47" s="39"/>
      <c r="GN47" s="39"/>
      <c r="GO47" s="39"/>
      <c r="GP47" s="39"/>
      <c r="GQ47" s="39"/>
      <c r="GR47" s="39"/>
      <c r="GS47" s="39"/>
      <c r="GT47" s="39"/>
      <c r="GU47" s="39"/>
      <c r="GV47" s="39"/>
      <c r="GW47" s="39"/>
      <c r="GX47" s="39"/>
      <c r="GY47" s="39"/>
      <c r="GZ47" s="39"/>
      <c r="HA47" s="39"/>
      <c r="HB47" s="39"/>
      <c r="HC47" s="39"/>
      <c r="HD47" s="39"/>
      <c r="HE47" s="39"/>
      <c r="HF47" s="39"/>
      <c r="HG47" s="39"/>
      <c r="HH47" s="39"/>
      <c r="HI47" s="39"/>
      <c r="HJ47" s="39"/>
      <c r="HK47" s="39"/>
      <c r="HL47" s="39"/>
      <c r="HM47" s="39"/>
      <c r="HN47" s="39"/>
      <c r="HO47" s="39"/>
      <c r="HP47" s="39"/>
      <c r="HQ47" s="39"/>
      <c r="HR47" s="39"/>
      <c r="HS47" s="39"/>
      <c r="HT47" s="39"/>
      <c r="HU47" s="39"/>
      <c r="HV47" s="39"/>
      <c r="HW47" s="39"/>
      <c r="HX47" s="39"/>
      <c r="HY47" s="39"/>
      <c r="HZ47" s="39"/>
      <c r="IA47" s="39"/>
      <c r="IB47" s="39"/>
      <c r="IC47" s="39"/>
      <c r="ID47" s="39"/>
      <c r="IE47" s="39"/>
      <c r="IF47" s="39"/>
      <c r="IG47" s="39"/>
      <c r="IH47" s="39"/>
      <c r="II47" s="39"/>
      <c r="IJ47" s="39"/>
      <c r="IK47" s="39"/>
    </row>
    <row r="48" spans="1:245" ht="20.100000000000001" customHeight="1">
      <c r="A48" s="39"/>
      <c r="B48" s="39"/>
      <c r="C48" s="39"/>
      <c r="D48" s="39"/>
      <c r="E48" s="39"/>
      <c r="F48" s="35"/>
      <c r="G48" s="35"/>
      <c r="H48" s="38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  <c r="FH48" s="39"/>
      <c r="FI48" s="39"/>
      <c r="FJ48" s="39"/>
      <c r="FK48" s="39"/>
      <c r="FL48" s="39"/>
      <c r="FM48" s="39"/>
      <c r="FN48" s="39"/>
      <c r="FO48" s="39"/>
      <c r="FP48" s="39"/>
      <c r="FQ48" s="39"/>
      <c r="FR48" s="39"/>
      <c r="FS48" s="39"/>
      <c r="FT48" s="39"/>
      <c r="FU48" s="39"/>
      <c r="FV48" s="39"/>
      <c r="FW48" s="39"/>
      <c r="FX48" s="39"/>
      <c r="FY48" s="39"/>
      <c r="FZ48" s="39"/>
      <c r="GA48" s="39"/>
      <c r="GB48" s="39"/>
      <c r="GC48" s="39"/>
      <c r="GD48" s="39"/>
      <c r="GE48" s="39"/>
      <c r="GF48" s="39"/>
      <c r="GG48" s="39"/>
      <c r="GH48" s="39"/>
      <c r="GI48" s="39"/>
      <c r="GJ48" s="39"/>
      <c r="GK48" s="39"/>
      <c r="GL48" s="39"/>
      <c r="GM48" s="39"/>
      <c r="GN48" s="39"/>
      <c r="GO48" s="39"/>
      <c r="GP48" s="39"/>
      <c r="GQ48" s="39"/>
      <c r="GR48" s="39"/>
      <c r="GS48" s="39"/>
      <c r="GT48" s="39"/>
      <c r="GU48" s="39"/>
      <c r="GV48" s="39"/>
      <c r="GW48" s="39"/>
      <c r="GX48" s="39"/>
      <c r="GY48" s="39"/>
      <c r="GZ48" s="39"/>
      <c r="HA48" s="39"/>
      <c r="HB48" s="39"/>
      <c r="HC48" s="39"/>
      <c r="HD48" s="39"/>
      <c r="HE48" s="39"/>
      <c r="HF48" s="39"/>
      <c r="HG48" s="39"/>
      <c r="HH48" s="39"/>
      <c r="HI48" s="39"/>
      <c r="HJ48" s="39"/>
      <c r="HK48" s="39"/>
      <c r="HL48" s="39"/>
      <c r="HM48" s="39"/>
      <c r="HN48" s="39"/>
      <c r="HO48" s="39"/>
      <c r="HP48" s="39"/>
      <c r="HQ48" s="39"/>
      <c r="HR48" s="39"/>
      <c r="HS48" s="39"/>
      <c r="HT48" s="39"/>
      <c r="HU48" s="39"/>
      <c r="HV48" s="39"/>
      <c r="HW48" s="39"/>
      <c r="HX48" s="39"/>
      <c r="HY48" s="39"/>
      <c r="HZ48" s="39"/>
      <c r="IA48" s="39"/>
      <c r="IB48" s="39"/>
      <c r="IC48" s="39"/>
      <c r="ID48" s="39"/>
      <c r="IE48" s="39"/>
      <c r="IF48" s="39"/>
      <c r="IG48" s="39"/>
      <c r="IH48" s="39"/>
      <c r="II48" s="39"/>
      <c r="IJ48" s="39"/>
      <c r="IK48" s="39"/>
    </row>
  </sheetData>
  <sheetProtection formatCells="0" formatColumns="0" formatRows="0" insertColumns="0" insertRows="0" insertHyperlinks="0" deleteColumns="0" deleteRows="0" sort="0" autoFilter="0" pivotTables="0"/>
  <mergeCells count="9">
    <mergeCell ref="A2:H2"/>
    <mergeCell ref="A4:E4"/>
    <mergeCell ref="F4:H4"/>
    <mergeCell ref="A5:C5"/>
    <mergeCell ref="D5:D6"/>
    <mergeCell ref="E5:E6"/>
    <mergeCell ref="F5:F6"/>
    <mergeCell ref="G5:G6"/>
    <mergeCell ref="H5:H6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fitToHeight="1000" orientation="landscape" errors="blank"/>
  <extLst>
    <ext uri="{2D9387EB-5337-4D45-933B-B4D357D02E09}">
      <gutter val="0.0" pos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showGridLines="0" showZeros="0" zoomScaleNormal="100" workbookViewId="0">
      <selection activeCell="A3" sqref="A3"/>
    </sheetView>
  </sheetViews>
  <sheetFormatPr defaultColWidth="9.1640625" defaultRowHeight="12.75" customHeight="1"/>
  <cols>
    <col min="1" max="1" width="15.5" customWidth="1"/>
    <col min="2" max="2" width="38.83203125" customWidth="1"/>
    <col min="3" max="8" width="18" customWidth="1"/>
    <col min="9" max="9" width="8.6640625" customWidth="1"/>
  </cols>
  <sheetData>
    <row r="1" spans="1:9" ht="20.100000000000001" customHeight="1">
      <c r="A1" s="41"/>
      <c r="B1" s="41"/>
      <c r="C1" s="41"/>
      <c r="D1" s="41"/>
      <c r="E1" s="42"/>
      <c r="F1" s="41"/>
      <c r="G1" s="41"/>
      <c r="H1" s="18" t="s">
        <v>469</v>
      </c>
      <c r="I1" s="61"/>
    </row>
    <row r="2" spans="1:9" ht="25.5" customHeight="1">
      <c r="A2" s="163" t="s">
        <v>470</v>
      </c>
      <c r="B2" s="163"/>
      <c r="C2" s="163"/>
      <c r="D2" s="163"/>
      <c r="E2" s="163"/>
      <c r="F2" s="163"/>
      <c r="G2" s="163"/>
      <c r="H2" s="163"/>
      <c r="I2" s="61"/>
    </row>
    <row r="3" spans="1:9" ht="20.100000000000001" customHeight="1">
      <c r="A3" s="43" t="s">
        <v>5</v>
      </c>
      <c r="B3" s="13"/>
      <c r="C3" s="13"/>
      <c r="D3" s="13"/>
      <c r="E3" s="13"/>
      <c r="F3" s="13"/>
      <c r="G3" s="13"/>
      <c r="H3" s="18" t="s">
        <v>6</v>
      </c>
      <c r="I3" s="61"/>
    </row>
    <row r="4" spans="1:9" ht="20.100000000000001" customHeight="1">
      <c r="A4" s="181" t="s">
        <v>458</v>
      </c>
      <c r="B4" s="181" t="s">
        <v>60</v>
      </c>
      <c r="C4" s="211" t="s">
        <v>459</v>
      </c>
      <c r="D4" s="211"/>
      <c r="E4" s="212"/>
      <c r="F4" s="212"/>
      <c r="G4" s="212"/>
      <c r="H4" s="211"/>
      <c r="I4" s="61"/>
    </row>
    <row r="5" spans="1:9" ht="20.100000000000001" customHeight="1">
      <c r="A5" s="181"/>
      <c r="B5" s="181"/>
      <c r="C5" s="217" t="s">
        <v>62</v>
      </c>
      <c r="D5" s="179" t="s">
        <v>236</v>
      </c>
      <c r="E5" s="166" t="s">
        <v>460</v>
      </c>
      <c r="F5" s="167"/>
      <c r="G5" s="168"/>
      <c r="H5" s="219" t="s">
        <v>241</v>
      </c>
      <c r="I5" s="61"/>
    </row>
    <row r="6" spans="1:9" ht="33.75" customHeight="1">
      <c r="A6" s="178"/>
      <c r="B6" s="178"/>
      <c r="C6" s="218"/>
      <c r="D6" s="180"/>
      <c r="E6" s="44" t="s">
        <v>77</v>
      </c>
      <c r="F6" s="45" t="s">
        <v>461</v>
      </c>
      <c r="G6" s="21" t="s">
        <v>462</v>
      </c>
      <c r="H6" s="214"/>
      <c r="I6" s="61"/>
    </row>
    <row r="7" spans="1:9" ht="20.100000000000001" customHeight="1">
      <c r="A7" s="22" t="s">
        <v>85</v>
      </c>
      <c r="B7" s="22" t="s">
        <v>463</v>
      </c>
      <c r="C7" s="46">
        <f>SUM(D7,E7,H7)</f>
        <v>0</v>
      </c>
      <c r="D7" s="47" t="s">
        <v>319</v>
      </c>
      <c r="E7" s="47">
        <f>SUM(F7,G7)</f>
        <v>0</v>
      </c>
      <c r="F7" s="47" t="s">
        <v>464</v>
      </c>
      <c r="G7" s="48" t="s">
        <v>331</v>
      </c>
      <c r="H7" s="49" t="s">
        <v>324</v>
      </c>
      <c r="I7" s="62"/>
    </row>
    <row r="8" spans="1:9" ht="20.100000000000001" customHeight="1">
      <c r="A8" s="50"/>
      <c r="B8" s="50"/>
      <c r="C8" s="50"/>
      <c r="D8" s="50"/>
      <c r="E8" s="51"/>
      <c r="F8" s="50"/>
      <c r="G8" s="50"/>
      <c r="H8" s="52"/>
      <c r="I8" s="61"/>
    </row>
    <row r="9" spans="1:9" ht="20.100000000000001" customHeight="1">
      <c r="A9" s="50"/>
      <c r="B9" s="50"/>
      <c r="C9" s="50"/>
      <c r="D9" s="50"/>
      <c r="E9" s="51"/>
      <c r="F9" s="53"/>
      <c r="G9" s="53"/>
      <c r="H9" s="52"/>
      <c r="I9" s="57"/>
    </row>
    <row r="10" spans="1:9" ht="20.100000000000001" customHeight="1">
      <c r="A10" s="50"/>
      <c r="B10" s="50"/>
      <c r="C10" s="50"/>
      <c r="D10" s="50"/>
      <c r="E10" s="54"/>
      <c r="F10" s="50"/>
      <c r="G10" s="50"/>
      <c r="H10" s="52"/>
      <c r="I10" s="57"/>
    </row>
    <row r="11" spans="1:9" ht="20.100000000000001" customHeight="1">
      <c r="A11" s="50"/>
      <c r="B11" s="50"/>
      <c r="C11" s="50"/>
      <c r="D11" s="50"/>
      <c r="E11" s="54"/>
      <c r="F11" s="50"/>
      <c r="G11" s="50"/>
      <c r="H11" s="52"/>
      <c r="I11" s="57"/>
    </row>
    <row r="12" spans="1:9" ht="20.100000000000001" customHeight="1">
      <c r="A12" s="50"/>
      <c r="B12" s="50"/>
      <c r="C12" s="50"/>
      <c r="D12" s="50"/>
      <c r="E12" s="51"/>
      <c r="F12" s="50"/>
      <c r="G12" s="50"/>
      <c r="H12" s="52"/>
      <c r="I12" s="57"/>
    </row>
    <row r="13" spans="1:9" ht="20.100000000000001" customHeight="1">
      <c r="A13" s="55"/>
      <c r="B13" s="55"/>
      <c r="C13" s="55"/>
      <c r="D13" s="55"/>
      <c r="E13" s="56"/>
      <c r="F13" s="55"/>
      <c r="G13" s="55"/>
      <c r="H13" s="57"/>
      <c r="I13" s="57"/>
    </row>
    <row r="14" spans="1:9" ht="20.100000000000001" customHeight="1">
      <c r="A14" s="55"/>
      <c r="B14" s="55"/>
      <c r="C14" s="55"/>
      <c r="D14" s="55"/>
      <c r="E14" s="58"/>
      <c r="F14" s="55"/>
      <c r="G14" s="55"/>
      <c r="H14" s="57"/>
      <c r="I14" s="57"/>
    </row>
    <row r="15" spans="1:9" ht="20.100000000000001" customHeight="1">
      <c r="A15" s="55"/>
      <c r="B15" s="55"/>
      <c r="C15" s="55"/>
      <c r="D15" s="55"/>
      <c r="E15" s="58"/>
      <c r="F15" s="55"/>
      <c r="G15" s="55"/>
      <c r="H15" s="57"/>
      <c r="I15" s="57"/>
    </row>
    <row r="16" spans="1:9" ht="20.100000000000001" customHeight="1">
      <c r="A16" s="55"/>
      <c r="B16" s="55"/>
      <c r="C16" s="55"/>
      <c r="D16" s="55"/>
      <c r="E16" s="56"/>
      <c r="F16" s="55"/>
      <c r="G16" s="55"/>
      <c r="H16" s="57"/>
      <c r="I16" s="57"/>
    </row>
    <row r="17" spans="1:9" ht="20.100000000000001" customHeight="1">
      <c r="A17" s="55"/>
      <c r="B17" s="55"/>
      <c r="C17" s="55"/>
      <c r="D17" s="55"/>
      <c r="E17" s="56"/>
      <c r="F17" s="55"/>
      <c r="G17" s="55"/>
      <c r="H17" s="57"/>
      <c r="I17" s="57"/>
    </row>
    <row r="18" spans="1:9" ht="20.100000000000001" customHeight="1">
      <c r="A18" s="55"/>
      <c r="B18" s="55"/>
      <c r="C18" s="55"/>
      <c r="D18" s="55"/>
      <c r="E18" s="59"/>
      <c r="F18" s="55"/>
      <c r="G18" s="55"/>
      <c r="H18" s="57"/>
      <c r="I18" s="57"/>
    </row>
    <row r="19" spans="1:9" ht="20.100000000000001" customHeight="1">
      <c r="A19" s="55"/>
      <c r="B19" s="55"/>
      <c r="C19" s="55"/>
      <c r="D19" s="55"/>
      <c r="E19" s="58"/>
      <c r="F19" s="55"/>
      <c r="G19" s="55"/>
      <c r="H19" s="57"/>
      <c r="I19" s="57"/>
    </row>
    <row r="20" spans="1:9" ht="20.100000000000001" customHeight="1">
      <c r="A20" s="58"/>
      <c r="B20" s="58"/>
      <c r="C20" s="58"/>
      <c r="D20" s="58"/>
      <c r="E20" s="58"/>
      <c r="F20" s="55"/>
      <c r="G20" s="55"/>
      <c r="H20" s="57"/>
      <c r="I20" s="57"/>
    </row>
    <row r="21" spans="1:9" ht="20.100000000000001" customHeight="1">
      <c r="A21" s="57"/>
      <c r="B21" s="57"/>
      <c r="C21" s="57"/>
      <c r="D21" s="57"/>
      <c r="E21" s="60"/>
      <c r="F21" s="57"/>
      <c r="G21" s="57"/>
      <c r="H21" s="57"/>
      <c r="I21" s="57"/>
    </row>
    <row r="22" spans="1:9" ht="20.100000000000001" customHeight="1">
      <c r="A22" s="57"/>
      <c r="B22" s="57"/>
      <c r="C22" s="57"/>
      <c r="D22" s="57"/>
      <c r="E22" s="60"/>
      <c r="F22" s="57"/>
      <c r="G22" s="57"/>
      <c r="H22" s="57"/>
      <c r="I22" s="57"/>
    </row>
    <row r="23" spans="1:9" ht="20.100000000000001" customHeight="1">
      <c r="A23" s="57"/>
      <c r="B23" s="57"/>
      <c r="C23" s="57"/>
      <c r="D23" s="57"/>
      <c r="E23" s="60"/>
      <c r="F23" s="57"/>
      <c r="G23" s="57"/>
      <c r="H23" s="57"/>
      <c r="I23" s="57"/>
    </row>
    <row r="24" spans="1:9" ht="20.100000000000001" customHeight="1">
      <c r="A24" s="57"/>
      <c r="B24" s="57"/>
      <c r="C24" s="57"/>
      <c r="D24" s="57"/>
      <c r="E24" s="60"/>
      <c r="F24" s="57"/>
      <c r="G24" s="57"/>
      <c r="H24" s="57"/>
      <c r="I24" s="57"/>
    </row>
    <row r="25" spans="1:9" ht="20.100000000000001" customHeight="1">
      <c r="A25" s="57"/>
      <c r="B25" s="57"/>
      <c r="C25" s="57"/>
      <c r="D25" s="57"/>
      <c r="E25" s="60"/>
      <c r="F25" s="57"/>
      <c r="G25" s="57"/>
      <c r="H25" s="57"/>
      <c r="I25" s="57"/>
    </row>
    <row r="26" spans="1:9" ht="20.100000000000001" customHeight="1">
      <c r="A26" s="57"/>
      <c r="B26" s="57"/>
      <c r="C26" s="57"/>
      <c r="D26" s="57"/>
      <c r="E26" s="60"/>
      <c r="F26" s="57"/>
      <c r="G26" s="57"/>
      <c r="H26" s="57"/>
      <c r="I26" s="57"/>
    </row>
    <row r="27" spans="1:9" ht="20.100000000000001" customHeight="1">
      <c r="A27" s="57"/>
      <c r="B27" s="57"/>
      <c r="C27" s="57"/>
      <c r="D27" s="57"/>
      <c r="E27" s="60"/>
      <c r="F27" s="57"/>
      <c r="G27" s="57"/>
      <c r="H27" s="57"/>
      <c r="I27" s="57"/>
    </row>
    <row r="28" spans="1:9" ht="20.100000000000001" customHeight="1">
      <c r="A28" s="57"/>
      <c r="B28" s="57"/>
      <c r="C28" s="57"/>
      <c r="D28" s="57"/>
      <c r="E28" s="60"/>
      <c r="F28" s="57"/>
      <c r="G28" s="57"/>
      <c r="H28" s="57"/>
      <c r="I28" s="57"/>
    </row>
    <row r="29" spans="1:9" ht="20.100000000000001" customHeight="1">
      <c r="A29" s="57"/>
      <c r="B29" s="57"/>
      <c r="C29" s="57"/>
      <c r="D29" s="57"/>
      <c r="E29" s="60"/>
      <c r="F29" s="57"/>
      <c r="G29" s="57"/>
      <c r="H29" s="57"/>
      <c r="I29" s="57"/>
    </row>
    <row r="30" spans="1:9" ht="20.100000000000001" customHeight="1">
      <c r="A30" s="57"/>
      <c r="B30" s="57"/>
      <c r="C30" s="57"/>
      <c r="D30" s="57"/>
      <c r="E30" s="60"/>
      <c r="F30" s="57"/>
      <c r="G30" s="57"/>
      <c r="H30" s="57"/>
      <c r="I30" s="57"/>
    </row>
  </sheetData>
  <sheetProtection formatCells="0" formatColumns="0" formatRows="0" insertColumns="0" insertRows="0" insertHyperlinks="0" deleteColumns="0" deleteRows="0" sort="0" autoFilter="0" pivotTables="0"/>
  <mergeCells count="8">
    <mergeCell ref="A2:H2"/>
    <mergeCell ref="C4:H4"/>
    <mergeCell ref="E5:G5"/>
    <mergeCell ref="A4:A6"/>
    <mergeCell ref="B4:B6"/>
    <mergeCell ref="C5:C6"/>
    <mergeCell ref="D5:D6"/>
    <mergeCell ref="H5:H6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fitToHeight="100" orientation="landscape" errors="blank"/>
  <extLst>
    <ext uri="{2D9387EB-5337-4D45-933B-B4D357D02E09}">
      <gutter val="0.0" pos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K48"/>
  <sheetViews>
    <sheetView showGridLines="0" showZeros="0" tabSelected="1" zoomScaleNormal="100" workbookViewId="0">
      <selection activeCell="A8" sqref="A8:H12"/>
    </sheetView>
  </sheetViews>
  <sheetFormatPr defaultColWidth="9.1640625" defaultRowHeight="12.75" customHeight="1"/>
  <cols>
    <col min="1" max="3" width="5.6640625" customWidth="1"/>
    <col min="4" max="4" width="17" customWidth="1"/>
    <col min="5" max="5" width="76.6640625" customWidth="1"/>
    <col min="6" max="6" width="23" customWidth="1"/>
    <col min="7" max="8" width="20.83203125" customWidth="1"/>
    <col min="9" max="245" width="10.6640625" customWidth="1"/>
  </cols>
  <sheetData>
    <row r="1" spans="1:245" ht="20.100000000000001" customHeight="1">
      <c r="A1" s="13"/>
      <c r="B1" s="14"/>
      <c r="C1" s="14"/>
      <c r="D1" s="14"/>
      <c r="E1" s="14"/>
      <c r="F1" s="14"/>
      <c r="G1" s="14"/>
      <c r="H1" s="15" t="s">
        <v>471</v>
      </c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  <c r="GY1" s="35"/>
      <c r="GZ1" s="35"/>
      <c r="HA1" s="35"/>
      <c r="HB1" s="35"/>
      <c r="HC1" s="35"/>
      <c r="HD1" s="35"/>
      <c r="HE1" s="35"/>
      <c r="HF1" s="35"/>
      <c r="HG1" s="35"/>
      <c r="HH1" s="35"/>
      <c r="HI1" s="35"/>
      <c r="HJ1" s="35"/>
      <c r="HK1" s="35"/>
      <c r="HL1" s="35"/>
      <c r="HM1" s="35"/>
      <c r="HN1" s="35"/>
      <c r="HO1" s="35"/>
      <c r="HP1" s="35"/>
      <c r="HQ1" s="35"/>
      <c r="HR1" s="35"/>
      <c r="HS1" s="35"/>
      <c r="HT1" s="35"/>
      <c r="HU1" s="35"/>
      <c r="HV1" s="35"/>
      <c r="HW1" s="35"/>
      <c r="HX1" s="35"/>
      <c r="HY1" s="35"/>
      <c r="HZ1" s="35"/>
      <c r="IA1" s="35"/>
      <c r="IB1" s="35"/>
      <c r="IC1" s="35"/>
      <c r="ID1" s="35"/>
      <c r="IE1" s="35"/>
      <c r="IF1" s="35"/>
      <c r="IG1" s="35"/>
      <c r="IH1" s="35"/>
      <c r="II1" s="35"/>
      <c r="IJ1" s="35"/>
      <c r="IK1" s="35"/>
    </row>
    <row r="2" spans="1:245" ht="20.100000000000001" customHeight="1">
      <c r="A2" s="163" t="s">
        <v>472</v>
      </c>
      <c r="B2" s="163"/>
      <c r="C2" s="163"/>
      <c r="D2" s="163"/>
      <c r="E2" s="163"/>
      <c r="F2" s="163"/>
      <c r="G2" s="163"/>
      <c r="H2" s="163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</row>
    <row r="3" spans="1:245" ht="20.100000000000001" customHeight="1">
      <c r="A3" s="16"/>
      <c r="B3" s="16"/>
      <c r="C3" s="16"/>
      <c r="D3" s="16"/>
      <c r="E3" s="16"/>
      <c r="F3" s="17"/>
      <c r="G3" s="17"/>
      <c r="H3" s="18" t="s">
        <v>6</v>
      </c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</row>
    <row r="4" spans="1:245" ht="20.100000000000001" customHeight="1">
      <c r="A4" s="166" t="s">
        <v>61</v>
      </c>
      <c r="B4" s="167"/>
      <c r="C4" s="167"/>
      <c r="D4" s="167"/>
      <c r="E4" s="168"/>
      <c r="F4" s="220" t="s">
        <v>473</v>
      </c>
      <c r="G4" s="211"/>
      <c r="H4" s="211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</row>
    <row r="5" spans="1:245" ht="20.100000000000001" customHeight="1">
      <c r="A5" s="166" t="s">
        <v>70</v>
      </c>
      <c r="B5" s="167"/>
      <c r="C5" s="168"/>
      <c r="D5" s="221" t="s">
        <v>71</v>
      </c>
      <c r="E5" s="179" t="s">
        <v>113</v>
      </c>
      <c r="F5" s="173" t="s">
        <v>62</v>
      </c>
      <c r="G5" s="173" t="s">
        <v>109</v>
      </c>
      <c r="H5" s="211" t="s">
        <v>110</v>
      </c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</row>
    <row r="6" spans="1:245" ht="20.100000000000001" customHeight="1">
      <c r="A6" s="19" t="s">
        <v>82</v>
      </c>
      <c r="B6" s="20" t="s">
        <v>83</v>
      </c>
      <c r="C6" s="21" t="s">
        <v>84</v>
      </c>
      <c r="D6" s="222"/>
      <c r="E6" s="178"/>
      <c r="F6" s="180"/>
      <c r="G6" s="180"/>
      <c r="H6" s="212"/>
      <c r="I6" s="40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</row>
    <row r="7" spans="1:245" ht="20.100000000000001" customHeight="1">
      <c r="A7" s="22"/>
      <c r="B7" s="22"/>
      <c r="C7" s="22"/>
      <c r="D7" s="22"/>
      <c r="E7" s="22"/>
      <c r="F7" s="23"/>
      <c r="G7" s="24"/>
      <c r="H7" s="25"/>
      <c r="I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</row>
    <row r="8" spans="1:245" ht="20.100000000000001" customHeight="1">
      <c r="A8" s="8"/>
      <c r="B8" s="8"/>
      <c r="C8" s="8"/>
      <c r="D8" s="26"/>
      <c r="E8" s="26"/>
      <c r="F8" s="26"/>
      <c r="G8" s="26"/>
      <c r="H8" s="27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</row>
    <row r="9" spans="1:245" ht="20.100000000000001" customHeight="1">
      <c r="A9" s="28"/>
      <c r="B9" s="28"/>
      <c r="C9" s="28"/>
      <c r="D9" s="29"/>
      <c r="E9" s="29"/>
      <c r="F9" s="29"/>
      <c r="G9" s="29"/>
      <c r="H9" s="29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</row>
    <row r="10" spans="1:245" ht="20.100000000000001" customHeight="1">
      <c r="A10" s="28"/>
      <c r="B10" s="28"/>
      <c r="C10" s="28"/>
      <c r="D10" s="28"/>
      <c r="E10" s="28"/>
      <c r="F10" s="28"/>
      <c r="G10" s="28"/>
      <c r="H10" s="29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</row>
    <row r="11" spans="1:245" ht="20.100000000000001" customHeight="1">
      <c r="A11" s="28"/>
      <c r="B11" s="28"/>
      <c r="C11" s="28"/>
      <c r="D11" s="29"/>
      <c r="E11" s="29"/>
      <c r="F11" s="29"/>
      <c r="G11" s="29"/>
      <c r="H11" s="29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</row>
    <row r="12" spans="1:245" ht="20.100000000000001" customHeight="1">
      <c r="A12" s="28"/>
      <c r="B12" s="28"/>
      <c r="C12" s="28"/>
      <c r="D12" s="29"/>
      <c r="E12" s="29"/>
      <c r="F12" s="29"/>
      <c r="G12" s="29"/>
      <c r="H12" s="29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</row>
    <row r="13" spans="1:245" ht="20.100000000000001" customHeight="1">
      <c r="A13" s="30"/>
      <c r="B13" s="30"/>
      <c r="C13" s="30"/>
      <c r="D13" s="30"/>
      <c r="E13" s="30"/>
      <c r="F13" s="30"/>
      <c r="G13" s="30"/>
      <c r="H13" s="31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</row>
    <row r="14" spans="1:245" ht="20.100000000000001" customHeight="1">
      <c r="A14" s="30"/>
      <c r="B14" s="30"/>
      <c r="C14" s="30"/>
      <c r="D14" s="31"/>
      <c r="E14" s="31"/>
      <c r="F14" s="31"/>
      <c r="G14" s="31"/>
      <c r="H14" s="31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</row>
    <row r="15" spans="1:245" ht="20.100000000000001" customHeight="1">
      <c r="A15" s="32"/>
      <c r="B15" s="30"/>
      <c r="C15" s="30"/>
      <c r="D15" s="31"/>
      <c r="E15" s="31"/>
      <c r="F15" s="31"/>
      <c r="G15" s="31"/>
      <c r="H15" s="31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</row>
    <row r="16" spans="1:245" ht="20.100000000000001" customHeight="1">
      <c r="A16" s="32"/>
      <c r="B16" s="32"/>
      <c r="C16" s="30"/>
      <c r="D16" s="30"/>
      <c r="E16" s="32"/>
      <c r="F16" s="32"/>
      <c r="G16" s="32"/>
      <c r="H16" s="31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</row>
    <row r="17" spans="1:245" ht="20.100000000000001" customHeight="1">
      <c r="A17" s="32"/>
      <c r="B17" s="32"/>
      <c r="C17" s="30"/>
      <c r="D17" s="31"/>
      <c r="E17" s="31"/>
      <c r="F17" s="31"/>
      <c r="G17" s="31"/>
      <c r="H17" s="31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</row>
    <row r="18" spans="1:245" ht="20.100000000000001" customHeight="1">
      <c r="A18" s="30"/>
      <c r="B18" s="32"/>
      <c r="C18" s="30"/>
      <c r="D18" s="31"/>
      <c r="E18" s="31"/>
      <c r="F18" s="31"/>
      <c r="G18" s="31"/>
      <c r="H18" s="31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</row>
    <row r="19" spans="1:245" ht="20.100000000000001" customHeight="1">
      <c r="A19" s="30"/>
      <c r="B19" s="32"/>
      <c r="C19" s="32"/>
      <c r="D19" s="32"/>
      <c r="E19" s="32"/>
      <c r="F19" s="32"/>
      <c r="G19" s="32"/>
      <c r="H19" s="31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</row>
    <row r="20" spans="1:245" ht="20.100000000000001" customHeight="1">
      <c r="A20" s="32"/>
      <c r="B20" s="32"/>
      <c r="C20" s="32"/>
      <c r="D20" s="31"/>
      <c r="E20" s="31"/>
      <c r="F20" s="31"/>
      <c r="G20" s="31"/>
      <c r="H20" s="31"/>
      <c r="I20" s="32"/>
      <c r="J20" s="30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</row>
    <row r="21" spans="1:245" ht="20.100000000000001" customHeight="1">
      <c r="A21" s="32"/>
      <c r="B21" s="32"/>
      <c r="C21" s="32"/>
      <c r="D21" s="31"/>
      <c r="E21" s="31"/>
      <c r="F21" s="31"/>
      <c r="G21" s="31"/>
      <c r="H21" s="31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</row>
    <row r="22" spans="1:245" ht="20.100000000000001" customHeight="1">
      <c r="A22" s="32"/>
      <c r="B22" s="32"/>
      <c r="C22" s="32"/>
      <c r="D22" s="32"/>
      <c r="E22" s="32"/>
      <c r="F22" s="32"/>
      <c r="G22" s="32"/>
      <c r="H22" s="31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</row>
    <row r="23" spans="1:245" ht="20.100000000000001" customHeight="1">
      <c r="A23" s="32"/>
      <c r="B23" s="32"/>
      <c r="C23" s="32"/>
      <c r="D23" s="31"/>
      <c r="E23" s="31"/>
      <c r="F23" s="31"/>
      <c r="G23" s="31"/>
      <c r="H23" s="31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</row>
    <row r="24" spans="1:245" ht="20.100000000000001" customHeight="1">
      <c r="A24" s="32"/>
      <c r="B24" s="32"/>
      <c r="C24" s="32"/>
      <c r="D24" s="31"/>
      <c r="E24" s="31"/>
      <c r="F24" s="31"/>
      <c r="G24" s="31"/>
      <c r="H24" s="31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</row>
    <row r="25" spans="1:245" ht="20.100000000000001" customHeight="1">
      <c r="A25" s="32"/>
      <c r="B25" s="32"/>
      <c r="C25" s="32"/>
      <c r="D25" s="32"/>
      <c r="E25" s="32"/>
      <c r="F25" s="32"/>
      <c r="G25" s="32"/>
      <c r="H25" s="31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</row>
    <row r="26" spans="1:245" ht="20.100000000000001" customHeight="1">
      <c r="A26" s="32"/>
      <c r="B26" s="32"/>
      <c r="C26" s="32"/>
      <c r="D26" s="31"/>
      <c r="E26" s="31"/>
      <c r="F26" s="31"/>
      <c r="G26" s="31"/>
      <c r="H26" s="31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</row>
    <row r="27" spans="1:245" ht="20.100000000000001" customHeight="1">
      <c r="A27" s="32"/>
      <c r="B27" s="32"/>
      <c r="C27" s="32"/>
      <c r="D27" s="31"/>
      <c r="E27" s="31"/>
      <c r="F27" s="31"/>
      <c r="G27" s="31"/>
      <c r="H27" s="31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</row>
    <row r="28" spans="1:245" ht="20.100000000000001" customHeight="1">
      <c r="A28" s="32"/>
      <c r="B28" s="32"/>
      <c r="C28" s="32"/>
      <c r="D28" s="32"/>
      <c r="E28" s="32"/>
      <c r="F28" s="32"/>
      <c r="G28" s="32"/>
      <c r="H28" s="31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</row>
    <row r="29" spans="1:245" ht="20.100000000000001" customHeight="1">
      <c r="A29" s="32"/>
      <c r="B29" s="32"/>
      <c r="C29" s="32"/>
      <c r="D29" s="31"/>
      <c r="E29" s="31"/>
      <c r="F29" s="31"/>
      <c r="G29" s="31"/>
      <c r="H29" s="31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</row>
    <row r="30" spans="1:245" ht="20.100000000000001" customHeight="1">
      <c r="A30" s="32"/>
      <c r="B30" s="32"/>
      <c r="C30" s="32"/>
      <c r="D30" s="31"/>
      <c r="E30" s="31"/>
      <c r="F30" s="31"/>
      <c r="G30" s="31"/>
      <c r="H30" s="31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</row>
    <row r="31" spans="1:245" ht="20.100000000000001" customHeight="1">
      <c r="A31" s="32"/>
      <c r="B31" s="32"/>
      <c r="C31" s="32"/>
      <c r="D31" s="32"/>
      <c r="E31" s="32"/>
      <c r="F31" s="32"/>
      <c r="G31" s="32"/>
      <c r="H31" s="31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</row>
    <row r="32" spans="1:245" ht="20.100000000000001" customHeight="1">
      <c r="A32" s="32"/>
      <c r="B32" s="32"/>
      <c r="C32" s="32"/>
      <c r="D32" s="32"/>
      <c r="E32" s="33"/>
      <c r="F32" s="33"/>
      <c r="G32" s="33"/>
      <c r="H32" s="31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</row>
    <row r="33" spans="1:245" ht="20.100000000000001" customHeight="1">
      <c r="A33" s="32"/>
      <c r="B33" s="32"/>
      <c r="C33" s="32"/>
      <c r="D33" s="32"/>
      <c r="E33" s="33"/>
      <c r="F33" s="33"/>
      <c r="G33" s="33"/>
      <c r="H33" s="31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</row>
    <row r="34" spans="1:245" ht="20.100000000000001" customHeight="1">
      <c r="A34" s="32"/>
      <c r="B34" s="32"/>
      <c r="C34" s="32"/>
      <c r="D34" s="32"/>
      <c r="E34" s="32"/>
      <c r="F34" s="32"/>
      <c r="G34" s="32"/>
      <c r="H34" s="31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</row>
    <row r="35" spans="1:245" ht="20.100000000000001" customHeight="1">
      <c r="A35" s="32"/>
      <c r="B35" s="32"/>
      <c r="C35" s="32"/>
      <c r="D35" s="32"/>
      <c r="E35" s="34"/>
      <c r="F35" s="34"/>
      <c r="G35" s="34"/>
      <c r="H35" s="31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</row>
    <row r="36" spans="1:245" ht="20.100000000000001" customHeight="1">
      <c r="A36" s="35"/>
      <c r="B36" s="35"/>
      <c r="C36" s="35"/>
      <c r="D36" s="35"/>
      <c r="E36" s="36"/>
      <c r="F36" s="36"/>
      <c r="G36" s="36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</row>
    <row r="37" spans="1:245" ht="20.100000000000001" customHeight="1">
      <c r="A37" s="37"/>
      <c r="B37" s="37"/>
      <c r="C37" s="37"/>
      <c r="D37" s="37"/>
      <c r="E37" s="37"/>
      <c r="F37" s="37"/>
      <c r="G37" s="37"/>
      <c r="H37" s="38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39"/>
      <c r="HY37" s="39"/>
      <c r="HZ37" s="39"/>
      <c r="IA37" s="39"/>
      <c r="IB37" s="39"/>
      <c r="IC37" s="39"/>
      <c r="ID37" s="39"/>
      <c r="IE37" s="39"/>
      <c r="IF37" s="39"/>
      <c r="IG37" s="39"/>
      <c r="IH37" s="39"/>
      <c r="II37" s="39"/>
      <c r="IJ37" s="39"/>
      <c r="IK37" s="39"/>
    </row>
    <row r="38" spans="1:245" ht="20.100000000000001" customHeight="1">
      <c r="A38" s="35"/>
      <c r="B38" s="35"/>
      <c r="C38" s="35"/>
      <c r="D38" s="35"/>
      <c r="E38" s="35"/>
      <c r="F38" s="35"/>
      <c r="G38" s="35"/>
      <c r="H38" s="38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  <c r="GS38" s="39"/>
      <c r="GT38" s="39"/>
      <c r="GU38" s="39"/>
      <c r="GV38" s="39"/>
      <c r="GW38" s="39"/>
      <c r="GX38" s="39"/>
      <c r="GY38" s="39"/>
      <c r="GZ38" s="39"/>
      <c r="HA38" s="39"/>
      <c r="HB38" s="39"/>
      <c r="HC38" s="39"/>
      <c r="HD38" s="39"/>
      <c r="HE38" s="39"/>
      <c r="HF38" s="39"/>
      <c r="HG38" s="39"/>
      <c r="HH38" s="39"/>
      <c r="HI38" s="39"/>
      <c r="HJ38" s="39"/>
      <c r="HK38" s="39"/>
      <c r="HL38" s="39"/>
      <c r="HM38" s="39"/>
      <c r="HN38" s="39"/>
      <c r="HO38" s="39"/>
      <c r="HP38" s="39"/>
      <c r="HQ38" s="39"/>
      <c r="HR38" s="39"/>
      <c r="HS38" s="39"/>
      <c r="HT38" s="39"/>
      <c r="HU38" s="39"/>
      <c r="HV38" s="39"/>
      <c r="HW38" s="39"/>
      <c r="HX38" s="39"/>
      <c r="HY38" s="39"/>
      <c r="HZ38" s="39"/>
      <c r="IA38" s="39"/>
      <c r="IB38" s="39"/>
      <c r="IC38" s="39"/>
      <c r="ID38" s="39"/>
      <c r="IE38" s="39"/>
      <c r="IF38" s="39"/>
      <c r="IG38" s="39"/>
      <c r="IH38" s="39"/>
      <c r="II38" s="39"/>
      <c r="IJ38" s="39"/>
      <c r="IK38" s="39"/>
    </row>
    <row r="39" spans="1:245" ht="20.100000000000001" customHeight="1">
      <c r="A39" s="39"/>
      <c r="B39" s="39"/>
      <c r="C39" s="39"/>
      <c r="D39" s="39"/>
      <c r="E39" s="39"/>
      <c r="F39" s="35"/>
      <c r="G39" s="35"/>
      <c r="H39" s="38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9"/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9"/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9"/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9"/>
      <c r="GI39" s="39"/>
      <c r="GJ39" s="39"/>
      <c r="GK39" s="39"/>
      <c r="GL39" s="39"/>
      <c r="GM39" s="39"/>
      <c r="GN39" s="39"/>
      <c r="GO39" s="39"/>
      <c r="GP39" s="39"/>
      <c r="GQ39" s="39"/>
      <c r="GR39" s="39"/>
      <c r="GS39" s="39"/>
      <c r="GT39" s="39"/>
      <c r="GU39" s="39"/>
      <c r="GV39" s="39"/>
      <c r="GW39" s="39"/>
      <c r="GX39" s="39"/>
      <c r="GY39" s="39"/>
      <c r="GZ39" s="39"/>
      <c r="HA39" s="39"/>
      <c r="HB39" s="39"/>
      <c r="HC39" s="39"/>
      <c r="HD39" s="39"/>
      <c r="HE39" s="39"/>
      <c r="HF39" s="39"/>
      <c r="HG39" s="39"/>
      <c r="HH39" s="39"/>
      <c r="HI39" s="39"/>
      <c r="HJ39" s="39"/>
      <c r="HK39" s="39"/>
      <c r="HL39" s="39"/>
      <c r="HM39" s="39"/>
      <c r="HN39" s="39"/>
      <c r="HO39" s="39"/>
      <c r="HP39" s="39"/>
      <c r="HQ39" s="39"/>
      <c r="HR39" s="39"/>
      <c r="HS39" s="39"/>
      <c r="HT39" s="39"/>
      <c r="HU39" s="39"/>
      <c r="HV39" s="39"/>
      <c r="HW39" s="39"/>
      <c r="HX39" s="39"/>
      <c r="HY39" s="39"/>
      <c r="HZ39" s="39"/>
      <c r="IA39" s="39"/>
      <c r="IB39" s="39"/>
      <c r="IC39" s="39"/>
      <c r="ID39" s="39"/>
      <c r="IE39" s="39"/>
      <c r="IF39" s="39"/>
      <c r="IG39" s="39"/>
      <c r="IH39" s="39"/>
      <c r="II39" s="39"/>
      <c r="IJ39" s="39"/>
      <c r="IK39" s="39"/>
    </row>
    <row r="40" spans="1:245" ht="20.100000000000001" customHeight="1">
      <c r="A40" s="39"/>
      <c r="B40" s="39"/>
      <c r="C40" s="39"/>
      <c r="D40" s="39"/>
      <c r="E40" s="39"/>
      <c r="F40" s="35"/>
      <c r="G40" s="35"/>
      <c r="H40" s="38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  <c r="FN40" s="39"/>
      <c r="FO40" s="39"/>
      <c r="FP40" s="39"/>
      <c r="FQ40" s="39"/>
      <c r="FR40" s="39"/>
      <c r="FS40" s="39"/>
      <c r="FT40" s="39"/>
      <c r="FU40" s="39"/>
      <c r="FV40" s="39"/>
      <c r="FW40" s="39"/>
      <c r="FX40" s="39"/>
      <c r="FY40" s="39"/>
      <c r="FZ40" s="39"/>
      <c r="GA40" s="39"/>
      <c r="GB40" s="39"/>
      <c r="GC40" s="39"/>
      <c r="GD40" s="39"/>
      <c r="GE40" s="39"/>
      <c r="GF40" s="39"/>
      <c r="GG40" s="39"/>
      <c r="GH40" s="39"/>
      <c r="GI40" s="39"/>
      <c r="GJ40" s="39"/>
      <c r="GK40" s="39"/>
      <c r="GL40" s="39"/>
      <c r="GM40" s="39"/>
      <c r="GN40" s="39"/>
      <c r="GO40" s="39"/>
      <c r="GP40" s="39"/>
      <c r="GQ40" s="39"/>
      <c r="GR40" s="39"/>
      <c r="GS40" s="39"/>
      <c r="GT40" s="39"/>
      <c r="GU40" s="39"/>
      <c r="GV40" s="39"/>
      <c r="GW40" s="39"/>
      <c r="GX40" s="39"/>
      <c r="GY40" s="39"/>
      <c r="GZ40" s="39"/>
      <c r="HA40" s="39"/>
      <c r="HB40" s="39"/>
      <c r="HC40" s="39"/>
      <c r="HD40" s="39"/>
      <c r="HE40" s="39"/>
      <c r="HF40" s="39"/>
      <c r="HG40" s="39"/>
      <c r="HH40" s="39"/>
      <c r="HI40" s="39"/>
      <c r="HJ40" s="39"/>
      <c r="HK40" s="39"/>
      <c r="HL40" s="39"/>
      <c r="HM40" s="39"/>
      <c r="HN40" s="39"/>
      <c r="HO40" s="39"/>
      <c r="HP40" s="39"/>
      <c r="HQ40" s="39"/>
      <c r="HR40" s="39"/>
      <c r="HS40" s="39"/>
      <c r="HT40" s="39"/>
      <c r="HU40" s="39"/>
      <c r="HV40" s="39"/>
      <c r="HW40" s="39"/>
      <c r="HX40" s="39"/>
      <c r="HY40" s="39"/>
      <c r="HZ40" s="39"/>
      <c r="IA40" s="39"/>
      <c r="IB40" s="39"/>
      <c r="IC40" s="39"/>
      <c r="ID40" s="39"/>
      <c r="IE40" s="39"/>
      <c r="IF40" s="39"/>
      <c r="IG40" s="39"/>
      <c r="IH40" s="39"/>
      <c r="II40" s="39"/>
      <c r="IJ40" s="39"/>
      <c r="IK40" s="39"/>
    </row>
    <row r="41" spans="1:245" ht="20.100000000000001" customHeight="1">
      <c r="A41" s="39"/>
      <c r="B41" s="39"/>
      <c r="C41" s="39"/>
      <c r="D41" s="39"/>
      <c r="E41" s="39"/>
      <c r="F41" s="35"/>
      <c r="G41" s="35"/>
      <c r="H41" s="38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39"/>
      <c r="DD41" s="39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39"/>
      <c r="EA41" s="39"/>
      <c r="EB41" s="39"/>
      <c r="EC41" s="39"/>
      <c r="ED41" s="39"/>
      <c r="EE41" s="39"/>
      <c r="EF41" s="39"/>
      <c r="EG41" s="39"/>
      <c r="EH41" s="39"/>
      <c r="EI41" s="39"/>
      <c r="EJ41" s="39"/>
      <c r="EK41" s="39"/>
      <c r="EL41" s="39"/>
      <c r="EM41" s="39"/>
      <c r="EN41" s="39"/>
      <c r="EO41" s="39"/>
      <c r="EP41" s="39"/>
      <c r="EQ41" s="39"/>
      <c r="ER41" s="39"/>
      <c r="ES41" s="39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  <c r="GD41" s="39"/>
      <c r="GE41" s="39"/>
      <c r="GF41" s="39"/>
      <c r="GG41" s="39"/>
      <c r="GH41" s="39"/>
      <c r="GI41" s="39"/>
      <c r="GJ41" s="39"/>
      <c r="GK41" s="39"/>
      <c r="GL41" s="39"/>
      <c r="GM41" s="39"/>
      <c r="GN41" s="39"/>
      <c r="GO41" s="39"/>
      <c r="GP41" s="39"/>
      <c r="GQ41" s="39"/>
      <c r="GR41" s="39"/>
      <c r="GS41" s="39"/>
      <c r="GT41" s="39"/>
      <c r="GU41" s="39"/>
      <c r="GV41" s="39"/>
      <c r="GW41" s="39"/>
      <c r="GX41" s="39"/>
      <c r="GY41" s="39"/>
      <c r="GZ41" s="39"/>
      <c r="HA41" s="39"/>
      <c r="HB41" s="39"/>
      <c r="HC41" s="39"/>
      <c r="HD41" s="39"/>
      <c r="HE41" s="39"/>
      <c r="HF41" s="39"/>
      <c r="HG41" s="39"/>
      <c r="HH41" s="39"/>
      <c r="HI41" s="39"/>
      <c r="HJ41" s="39"/>
      <c r="HK41" s="39"/>
      <c r="HL41" s="39"/>
      <c r="HM41" s="39"/>
      <c r="HN41" s="39"/>
      <c r="HO41" s="39"/>
      <c r="HP41" s="39"/>
      <c r="HQ41" s="39"/>
      <c r="HR41" s="39"/>
      <c r="HS41" s="39"/>
      <c r="HT41" s="39"/>
      <c r="HU41" s="39"/>
      <c r="HV41" s="39"/>
      <c r="HW41" s="39"/>
      <c r="HX41" s="39"/>
      <c r="HY41" s="39"/>
      <c r="HZ41" s="39"/>
      <c r="IA41" s="39"/>
      <c r="IB41" s="39"/>
      <c r="IC41" s="39"/>
      <c r="ID41" s="39"/>
      <c r="IE41" s="39"/>
      <c r="IF41" s="39"/>
      <c r="IG41" s="39"/>
      <c r="IH41" s="39"/>
      <c r="II41" s="39"/>
      <c r="IJ41" s="39"/>
      <c r="IK41" s="39"/>
    </row>
    <row r="42" spans="1:245" ht="20.100000000000001" customHeight="1">
      <c r="A42" s="39"/>
      <c r="B42" s="39"/>
      <c r="C42" s="39"/>
      <c r="D42" s="39"/>
      <c r="E42" s="39"/>
      <c r="F42" s="35"/>
      <c r="G42" s="35"/>
      <c r="H42" s="38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39"/>
      <c r="DB42" s="39"/>
      <c r="DC42" s="39"/>
      <c r="DD42" s="39"/>
      <c r="DE42" s="39"/>
      <c r="DF42" s="39"/>
      <c r="DG42" s="39"/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9"/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  <c r="EW42" s="39"/>
      <c r="EX42" s="39"/>
      <c r="EY42" s="39"/>
      <c r="EZ42" s="39"/>
      <c r="FA42" s="39"/>
      <c r="FB42" s="39"/>
      <c r="FC42" s="39"/>
      <c r="FD42" s="39"/>
      <c r="FE42" s="39"/>
      <c r="FF42" s="39"/>
      <c r="FG42" s="39"/>
      <c r="FH42" s="39"/>
      <c r="FI42" s="39"/>
      <c r="FJ42" s="39"/>
      <c r="FK42" s="39"/>
      <c r="FL42" s="39"/>
      <c r="FM42" s="39"/>
      <c r="FN42" s="39"/>
      <c r="FO42" s="39"/>
      <c r="FP42" s="39"/>
      <c r="FQ42" s="39"/>
      <c r="FR42" s="39"/>
      <c r="FS42" s="39"/>
      <c r="FT42" s="39"/>
      <c r="FU42" s="39"/>
      <c r="FV42" s="39"/>
      <c r="FW42" s="39"/>
      <c r="FX42" s="39"/>
      <c r="FY42" s="39"/>
      <c r="FZ42" s="39"/>
      <c r="GA42" s="39"/>
      <c r="GB42" s="39"/>
      <c r="GC42" s="39"/>
      <c r="GD42" s="39"/>
      <c r="GE42" s="39"/>
      <c r="GF42" s="39"/>
      <c r="GG42" s="39"/>
      <c r="GH42" s="39"/>
      <c r="GI42" s="39"/>
      <c r="GJ42" s="39"/>
      <c r="GK42" s="39"/>
      <c r="GL42" s="39"/>
      <c r="GM42" s="39"/>
      <c r="GN42" s="39"/>
      <c r="GO42" s="39"/>
      <c r="GP42" s="39"/>
      <c r="GQ42" s="39"/>
      <c r="GR42" s="39"/>
      <c r="GS42" s="39"/>
      <c r="GT42" s="39"/>
      <c r="GU42" s="39"/>
      <c r="GV42" s="39"/>
      <c r="GW42" s="39"/>
      <c r="GX42" s="39"/>
      <c r="GY42" s="39"/>
      <c r="GZ42" s="39"/>
      <c r="HA42" s="39"/>
      <c r="HB42" s="39"/>
      <c r="HC42" s="39"/>
      <c r="HD42" s="39"/>
      <c r="HE42" s="39"/>
      <c r="HF42" s="39"/>
      <c r="HG42" s="39"/>
      <c r="HH42" s="39"/>
      <c r="HI42" s="39"/>
      <c r="HJ42" s="39"/>
      <c r="HK42" s="39"/>
      <c r="HL42" s="39"/>
      <c r="HM42" s="39"/>
      <c r="HN42" s="39"/>
      <c r="HO42" s="39"/>
      <c r="HP42" s="39"/>
      <c r="HQ42" s="39"/>
      <c r="HR42" s="39"/>
      <c r="HS42" s="39"/>
      <c r="HT42" s="39"/>
      <c r="HU42" s="39"/>
      <c r="HV42" s="39"/>
      <c r="HW42" s="39"/>
      <c r="HX42" s="39"/>
      <c r="HY42" s="39"/>
      <c r="HZ42" s="39"/>
      <c r="IA42" s="39"/>
      <c r="IB42" s="39"/>
      <c r="IC42" s="39"/>
      <c r="ID42" s="39"/>
      <c r="IE42" s="39"/>
      <c r="IF42" s="39"/>
      <c r="IG42" s="39"/>
      <c r="IH42" s="39"/>
      <c r="II42" s="39"/>
      <c r="IJ42" s="39"/>
      <c r="IK42" s="39"/>
    </row>
    <row r="43" spans="1:245" ht="20.100000000000001" customHeight="1">
      <c r="A43" s="39"/>
      <c r="B43" s="39"/>
      <c r="C43" s="39"/>
      <c r="D43" s="39"/>
      <c r="E43" s="39"/>
      <c r="F43" s="35"/>
      <c r="G43" s="35"/>
      <c r="H43" s="38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  <c r="FN43" s="39"/>
      <c r="FO43" s="39"/>
      <c r="FP43" s="39"/>
      <c r="FQ43" s="39"/>
      <c r="FR43" s="39"/>
      <c r="FS43" s="39"/>
      <c r="FT43" s="39"/>
      <c r="FU43" s="39"/>
      <c r="FV43" s="39"/>
      <c r="FW43" s="39"/>
      <c r="FX43" s="39"/>
      <c r="FY43" s="39"/>
      <c r="FZ43" s="39"/>
      <c r="GA43" s="39"/>
      <c r="GB43" s="39"/>
      <c r="GC43" s="39"/>
      <c r="GD43" s="39"/>
      <c r="GE43" s="39"/>
      <c r="GF43" s="39"/>
      <c r="GG43" s="39"/>
      <c r="GH43" s="39"/>
      <c r="GI43" s="39"/>
      <c r="GJ43" s="39"/>
      <c r="GK43" s="39"/>
      <c r="GL43" s="39"/>
      <c r="GM43" s="39"/>
      <c r="GN43" s="39"/>
      <c r="GO43" s="39"/>
      <c r="GP43" s="39"/>
      <c r="GQ43" s="39"/>
      <c r="GR43" s="39"/>
      <c r="GS43" s="39"/>
      <c r="GT43" s="39"/>
      <c r="GU43" s="39"/>
      <c r="GV43" s="39"/>
      <c r="GW43" s="39"/>
      <c r="GX43" s="39"/>
      <c r="GY43" s="39"/>
      <c r="GZ43" s="39"/>
      <c r="HA43" s="39"/>
      <c r="HB43" s="39"/>
      <c r="HC43" s="39"/>
      <c r="HD43" s="39"/>
      <c r="HE43" s="39"/>
      <c r="HF43" s="39"/>
      <c r="HG43" s="39"/>
      <c r="HH43" s="39"/>
      <c r="HI43" s="39"/>
      <c r="HJ43" s="39"/>
      <c r="HK43" s="39"/>
      <c r="HL43" s="39"/>
      <c r="HM43" s="39"/>
      <c r="HN43" s="39"/>
      <c r="HO43" s="39"/>
      <c r="HP43" s="39"/>
      <c r="HQ43" s="39"/>
      <c r="HR43" s="39"/>
      <c r="HS43" s="39"/>
      <c r="HT43" s="39"/>
      <c r="HU43" s="39"/>
      <c r="HV43" s="39"/>
      <c r="HW43" s="39"/>
      <c r="HX43" s="39"/>
      <c r="HY43" s="39"/>
      <c r="HZ43" s="39"/>
      <c r="IA43" s="39"/>
      <c r="IB43" s="39"/>
      <c r="IC43" s="39"/>
      <c r="ID43" s="39"/>
      <c r="IE43" s="39"/>
      <c r="IF43" s="39"/>
      <c r="IG43" s="39"/>
      <c r="IH43" s="39"/>
      <c r="II43" s="39"/>
      <c r="IJ43" s="39"/>
      <c r="IK43" s="39"/>
    </row>
    <row r="44" spans="1:245" ht="20.100000000000001" customHeight="1">
      <c r="A44" s="39"/>
      <c r="B44" s="39"/>
      <c r="C44" s="39"/>
      <c r="D44" s="39"/>
      <c r="E44" s="39"/>
      <c r="F44" s="35"/>
      <c r="G44" s="35"/>
      <c r="H44" s="38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  <c r="FN44" s="39"/>
      <c r="FO44" s="39"/>
      <c r="FP44" s="39"/>
      <c r="FQ44" s="39"/>
      <c r="FR44" s="39"/>
      <c r="FS44" s="39"/>
      <c r="FT44" s="39"/>
      <c r="FU44" s="39"/>
      <c r="FV44" s="39"/>
      <c r="FW44" s="39"/>
      <c r="FX44" s="39"/>
      <c r="FY44" s="39"/>
      <c r="FZ44" s="39"/>
      <c r="GA44" s="39"/>
      <c r="GB44" s="39"/>
      <c r="GC44" s="39"/>
      <c r="GD44" s="39"/>
      <c r="GE44" s="39"/>
      <c r="GF44" s="39"/>
      <c r="GG44" s="39"/>
      <c r="GH44" s="39"/>
      <c r="GI44" s="39"/>
      <c r="GJ44" s="39"/>
      <c r="GK44" s="39"/>
      <c r="GL44" s="39"/>
      <c r="GM44" s="39"/>
      <c r="GN44" s="39"/>
      <c r="GO44" s="39"/>
      <c r="GP44" s="39"/>
      <c r="GQ44" s="39"/>
      <c r="GR44" s="39"/>
      <c r="GS44" s="39"/>
      <c r="GT44" s="39"/>
      <c r="GU44" s="39"/>
      <c r="GV44" s="39"/>
      <c r="GW44" s="39"/>
      <c r="GX44" s="39"/>
      <c r="GY44" s="39"/>
      <c r="GZ44" s="39"/>
      <c r="HA44" s="39"/>
      <c r="HB44" s="39"/>
      <c r="HC44" s="39"/>
      <c r="HD44" s="39"/>
      <c r="HE44" s="39"/>
      <c r="HF44" s="39"/>
      <c r="HG44" s="39"/>
      <c r="HH44" s="39"/>
      <c r="HI44" s="39"/>
      <c r="HJ44" s="39"/>
      <c r="HK44" s="39"/>
      <c r="HL44" s="39"/>
      <c r="HM44" s="39"/>
      <c r="HN44" s="39"/>
      <c r="HO44" s="39"/>
      <c r="HP44" s="39"/>
      <c r="HQ44" s="39"/>
      <c r="HR44" s="39"/>
      <c r="HS44" s="39"/>
      <c r="HT44" s="39"/>
      <c r="HU44" s="39"/>
      <c r="HV44" s="39"/>
      <c r="HW44" s="39"/>
      <c r="HX44" s="39"/>
      <c r="HY44" s="39"/>
      <c r="HZ44" s="39"/>
      <c r="IA44" s="39"/>
      <c r="IB44" s="39"/>
      <c r="IC44" s="39"/>
      <c r="ID44" s="39"/>
      <c r="IE44" s="39"/>
      <c r="IF44" s="39"/>
      <c r="IG44" s="39"/>
      <c r="IH44" s="39"/>
      <c r="II44" s="39"/>
      <c r="IJ44" s="39"/>
      <c r="IK44" s="39"/>
    </row>
    <row r="45" spans="1:245" ht="20.100000000000001" customHeight="1">
      <c r="A45" s="39"/>
      <c r="B45" s="39"/>
      <c r="C45" s="39"/>
      <c r="D45" s="39"/>
      <c r="E45" s="39"/>
      <c r="F45" s="35"/>
      <c r="G45" s="35"/>
      <c r="H45" s="38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  <c r="FF45" s="39"/>
      <c r="FG45" s="39"/>
      <c r="FH45" s="39"/>
      <c r="FI45" s="39"/>
      <c r="FJ45" s="39"/>
      <c r="FK45" s="39"/>
      <c r="FL45" s="39"/>
      <c r="FM45" s="39"/>
      <c r="FN45" s="39"/>
      <c r="FO45" s="39"/>
      <c r="FP45" s="39"/>
      <c r="FQ45" s="39"/>
      <c r="FR45" s="39"/>
      <c r="FS45" s="39"/>
      <c r="FT45" s="39"/>
      <c r="FU45" s="39"/>
      <c r="FV45" s="39"/>
      <c r="FW45" s="39"/>
      <c r="FX45" s="39"/>
      <c r="FY45" s="39"/>
      <c r="FZ45" s="39"/>
      <c r="GA45" s="39"/>
      <c r="GB45" s="39"/>
      <c r="GC45" s="39"/>
      <c r="GD45" s="39"/>
      <c r="GE45" s="39"/>
      <c r="GF45" s="39"/>
      <c r="GG45" s="39"/>
      <c r="GH45" s="39"/>
      <c r="GI45" s="39"/>
      <c r="GJ45" s="39"/>
      <c r="GK45" s="39"/>
      <c r="GL45" s="39"/>
      <c r="GM45" s="39"/>
      <c r="GN45" s="39"/>
      <c r="GO45" s="39"/>
      <c r="GP45" s="39"/>
      <c r="GQ45" s="39"/>
      <c r="GR45" s="39"/>
      <c r="GS45" s="39"/>
      <c r="GT45" s="39"/>
      <c r="GU45" s="39"/>
      <c r="GV45" s="39"/>
      <c r="GW45" s="39"/>
      <c r="GX45" s="39"/>
      <c r="GY45" s="39"/>
      <c r="GZ45" s="39"/>
      <c r="HA45" s="39"/>
      <c r="HB45" s="39"/>
      <c r="HC45" s="39"/>
      <c r="HD45" s="39"/>
      <c r="HE45" s="39"/>
      <c r="HF45" s="39"/>
      <c r="HG45" s="39"/>
      <c r="HH45" s="39"/>
      <c r="HI45" s="39"/>
      <c r="HJ45" s="39"/>
      <c r="HK45" s="39"/>
      <c r="HL45" s="39"/>
      <c r="HM45" s="39"/>
      <c r="HN45" s="39"/>
      <c r="HO45" s="39"/>
      <c r="HP45" s="39"/>
      <c r="HQ45" s="39"/>
      <c r="HR45" s="39"/>
      <c r="HS45" s="39"/>
      <c r="HT45" s="39"/>
      <c r="HU45" s="39"/>
      <c r="HV45" s="39"/>
      <c r="HW45" s="39"/>
      <c r="HX45" s="39"/>
      <c r="HY45" s="39"/>
      <c r="HZ45" s="39"/>
      <c r="IA45" s="39"/>
      <c r="IB45" s="39"/>
      <c r="IC45" s="39"/>
      <c r="ID45" s="39"/>
      <c r="IE45" s="39"/>
      <c r="IF45" s="39"/>
      <c r="IG45" s="39"/>
      <c r="IH45" s="39"/>
      <c r="II45" s="39"/>
      <c r="IJ45" s="39"/>
      <c r="IK45" s="39"/>
    </row>
    <row r="46" spans="1:245" ht="20.100000000000001" customHeight="1">
      <c r="A46" s="39"/>
      <c r="B46" s="39"/>
      <c r="C46" s="39"/>
      <c r="D46" s="39"/>
      <c r="E46" s="39"/>
      <c r="F46" s="35"/>
      <c r="G46" s="35"/>
      <c r="H46" s="38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DA46" s="39"/>
      <c r="DB46" s="39"/>
      <c r="DC46" s="39"/>
      <c r="DD46" s="39"/>
      <c r="DE46" s="39"/>
      <c r="DF46" s="39"/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  <c r="EW46" s="39"/>
      <c r="EX46" s="39"/>
      <c r="EY46" s="39"/>
      <c r="EZ46" s="39"/>
      <c r="FA46" s="39"/>
      <c r="FB46" s="39"/>
      <c r="FC46" s="39"/>
      <c r="FD46" s="39"/>
      <c r="FE46" s="39"/>
      <c r="FF46" s="39"/>
      <c r="FG46" s="39"/>
      <c r="FH46" s="39"/>
      <c r="FI46" s="39"/>
      <c r="FJ46" s="39"/>
      <c r="FK46" s="39"/>
      <c r="FL46" s="39"/>
      <c r="FM46" s="39"/>
      <c r="FN46" s="39"/>
      <c r="FO46" s="39"/>
      <c r="FP46" s="39"/>
      <c r="FQ46" s="39"/>
      <c r="FR46" s="39"/>
      <c r="FS46" s="39"/>
      <c r="FT46" s="39"/>
      <c r="FU46" s="39"/>
      <c r="FV46" s="39"/>
      <c r="FW46" s="39"/>
      <c r="FX46" s="39"/>
      <c r="FY46" s="39"/>
      <c r="FZ46" s="39"/>
      <c r="GA46" s="39"/>
      <c r="GB46" s="39"/>
      <c r="GC46" s="39"/>
      <c r="GD46" s="39"/>
      <c r="GE46" s="39"/>
      <c r="GF46" s="39"/>
      <c r="GG46" s="39"/>
      <c r="GH46" s="39"/>
      <c r="GI46" s="39"/>
      <c r="GJ46" s="39"/>
      <c r="GK46" s="39"/>
      <c r="GL46" s="39"/>
      <c r="GM46" s="39"/>
      <c r="GN46" s="39"/>
      <c r="GO46" s="39"/>
      <c r="GP46" s="39"/>
      <c r="GQ46" s="39"/>
      <c r="GR46" s="39"/>
      <c r="GS46" s="39"/>
      <c r="GT46" s="39"/>
      <c r="GU46" s="39"/>
      <c r="GV46" s="39"/>
      <c r="GW46" s="39"/>
      <c r="GX46" s="39"/>
      <c r="GY46" s="39"/>
      <c r="GZ46" s="39"/>
      <c r="HA46" s="39"/>
      <c r="HB46" s="39"/>
      <c r="HC46" s="39"/>
      <c r="HD46" s="39"/>
      <c r="HE46" s="39"/>
      <c r="HF46" s="39"/>
      <c r="HG46" s="39"/>
      <c r="HH46" s="39"/>
      <c r="HI46" s="39"/>
      <c r="HJ46" s="39"/>
      <c r="HK46" s="39"/>
      <c r="HL46" s="39"/>
      <c r="HM46" s="39"/>
      <c r="HN46" s="39"/>
      <c r="HO46" s="39"/>
      <c r="HP46" s="39"/>
      <c r="HQ46" s="39"/>
      <c r="HR46" s="39"/>
      <c r="HS46" s="39"/>
      <c r="HT46" s="39"/>
      <c r="HU46" s="39"/>
      <c r="HV46" s="39"/>
      <c r="HW46" s="39"/>
      <c r="HX46" s="39"/>
      <c r="HY46" s="39"/>
      <c r="HZ46" s="39"/>
      <c r="IA46" s="39"/>
      <c r="IB46" s="39"/>
      <c r="IC46" s="39"/>
      <c r="ID46" s="39"/>
      <c r="IE46" s="39"/>
      <c r="IF46" s="39"/>
      <c r="IG46" s="39"/>
      <c r="IH46" s="39"/>
      <c r="II46" s="39"/>
      <c r="IJ46" s="39"/>
      <c r="IK46" s="39"/>
    </row>
    <row r="47" spans="1:245" ht="20.100000000000001" customHeight="1">
      <c r="A47" s="39"/>
      <c r="B47" s="39"/>
      <c r="C47" s="39"/>
      <c r="D47" s="39"/>
      <c r="E47" s="39"/>
      <c r="F47" s="35"/>
      <c r="G47" s="35"/>
      <c r="H47" s="38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39"/>
      <c r="DE47" s="39"/>
      <c r="DF47" s="39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39"/>
      <c r="DU47" s="39"/>
      <c r="DV47" s="39"/>
      <c r="DW47" s="39"/>
      <c r="DX47" s="39"/>
      <c r="DY47" s="39"/>
      <c r="DZ47" s="39"/>
      <c r="EA47" s="39"/>
      <c r="EB47" s="39"/>
      <c r="EC47" s="39"/>
      <c r="ED47" s="39"/>
      <c r="EE47" s="39"/>
      <c r="EF47" s="39"/>
      <c r="EG47" s="39"/>
      <c r="EH47" s="39"/>
      <c r="EI47" s="39"/>
      <c r="EJ47" s="39"/>
      <c r="EK47" s="39"/>
      <c r="EL47" s="39"/>
      <c r="EM47" s="39"/>
      <c r="EN47" s="39"/>
      <c r="EO47" s="39"/>
      <c r="EP47" s="39"/>
      <c r="EQ47" s="39"/>
      <c r="ER47" s="39"/>
      <c r="ES47" s="39"/>
      <c r="ET47" s="39"/>
      <c r="EU47" s="39"/>
      <c r="EV47" s="39"/>
      <c r="EW47" s="39"/>
      <c r="EX47" s="39"/>
      <c r="EY47" s="39"/>
      <c r="EZ47" s="39"/>
      <c r="FA47" s="39"/>
      <c r="FB47" s="39"/>
      <c r="FC47" s="39"/>
      <c r="FD47" s="39"/>
      <c r="FE47" s="39"/>
      <c r="FF47" s="39"/>
      <c r="FG47" s="39"/>
      <c r="FH47" s="39"/>
      <c r="FI47" s="39"/>
      <c r="FJ47" s="39"/>
      <c r="FK47" s="39"/>
      <c r="FL47" s="39"/>
      <c r="FM47" s="39"/>
      <c r="FN47" s="39"/>
      <c r="FO47" s="39"/>
      <c r="FP47" s="39"/>
      <c r="FQ47" s="39"/>
      <c r="FR47" s="39"/>
      <c r="FS47" s="39"/>
      <c r="FT47" s="39"/>
      <c r="FU47" s="39"/>
      <c r="FV47" s="39"/>
      <c r="FW47" s="39"/>
      <c r="FX47" s="39"/>
      <c r="FY47" s="39"/>
      <c r="FZ47" s="39"/>
      <c r="GA47" s="39"/>
      <c r="GB47" s="39"/>
      <c r="GC47" s="39"/>
      <c r="GD47" s="39"/>
      <c r="GE47" s="39"/>
      <c r="GF47" s="39"/>
      <c r="GG47" s="39"/>
      <c r="GH47" s="39"/>
      <c r="GI47" s="39"/>
      <c r="GJ47" s="39"/>
      <c r="GK47" s="39"/>
      <c r="GL47" s="39"/>
      <c r="GM47" s="39"/>
      <c r="GN47" s="39"/>
      <c r="GO47" s="39"/>
      <c r="GP47" s="39"/>
      <c r="GQ47" s="39"/>
      <c r="GR47" s="39"/>
      <c r="GS47" s="39"/>
      <c r="GT47" s="39"/>
      <c r="GU47" s="39"/>
      <c r="GV47" s="39"/>
      <c r="GW47" s="39"/>
      <c r="GX47" s="39"/>
      <c r="GY47" s="39"/>
      <c r="GZ47" s="39"/>
      <c r="HA47" s="39"/>
      <c r="HB47" s="39"/>
      <c r="HC47" s="39"/>
      <c r="HD47" s="39"/>
      <c r="HE47" s="39"/>
      <c r="HF47" s="39"/>
      <c r="HG47" s="39"/>
      <c r="HH47" s="39"/>
      <c r="HI47" s="39"/>
      <c r="HJ47" s="39"/>
      <c r="HK47" s="39"/>
      <c r="HL47" s="39"/>
      <c r="HM47" s="39"/>
      <c r="HN47" s="39"/>
      <c r="HO47" s="39"/>
      <c r="HP47" s="39"/>
      <c r="HQ47" s="39"/>
      <c r="HR47" s="39"/>
      <c r="HS47" s="39"/>
      <c r="HT47" s="39"/>
      <c r="HU47" s="39"/>
      <c r="HV47" s="39"/>
      <c r="HW47" s="39"/>
      <c r="HX47" s="39"/>
      <c r="HY47" s="39"/>
      <c r="HZ47" s="39"/>
      <c r="IA47" s="39"/>
      <c r="IB47" s="39"/>
      <c r="IC47" s="39"/>
      <c r="ID47" s="39"/>
      <c r="IE47" s="39"/>
      <c r="IF47" s="39"/>
      <c r="IG47" s="39"/>
      <c r="IH47" s="39"/>
      <c r="II47" s="39"/>
      <c r="IJ47" s="39"/>
      <c r="IK47" s="39"/>
    </row>
    <row r="48" spans="1:245" ht="20.100000000000001" customHeight="1">
      <c r="A48" s="39"/>
      <c r="B48" s="39"/>
      <c r="C48" s="39"/>
      <c r="D48" s="39"/>
      <c r="E48" s="39"/>
      <c r="F48" s="35"/>
      <c r="G48" s="35"/>
      <c r="H48" s="38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39"/>
      <c r="EW48" s="39"/>
      <c r="EX48" s="39"/>
      <c r="EY48" s="39"/>
      <c r="EZ48" s="39"/>
      <c r="FA48" s="39"/>
      <c r="FB48" s="39"/>
      <c r="FC48" s="39"/>
      <c r="FD48" s="39"/>
      <c r="FE48" s="39"/>
      <c r="FF48" s="39"/>
      <c r="FG48" s="39"/>
      <c r="FH48" s="39"/>
      <c r="FI48" s="39"/>
      <c r="FJ48" s="39"/>
      <c r="FK48" s="39"/>
      <c r="FL48" s="39"/>
      <c r="FM48" s="39"/>
      <c r="FN48" s="39"/>
      <c r="FO48" s="39"/>
      <c r="FP48" s="39"/>
      <c r="FQ48" s="39"/>
      <c r="FR48" s="39"/>
      <c r="FS48" s="39"/>
      <c r="FT48" s="39"/>
      <c r="FU48" s="39"/>
      <c r="FV48" s="39"/>
      <c r="FW48" s="39"/>
      <c r="FX48" s="39"/>
      <c r="FY48" s="39"/>
      <c r="FZ48" s="39"/>
      <c r="GA48" s="39"/>
      <c r="GB48" s="39"/>
      <c r="GC48" s="39"/>
      <c r="GD48" s="39"/>
      <c r="GE48" s="39"/>
      <c r="GF48" s="39"/>
      <c r="GG48" s="39"/>
      <c r="GH48" s="39"/>
      <c r="GI48" s="39"/>
      <c r="GJ48" s="39"/>
      <c r="GK48" s="39"/>
      <c r="GL48" s="39"/>
      <c r="GM48" s="39"/>
      <c r="GN48" s="39"/>
      <c r="GO48" s="39"/>
      <c r="GP48" s="39"/>
      <c r="GQ48" s="39"/>
      <c r="GR48" s="39"/>
      <c r="GS48" s="39"/>
      <c r="GT48" s="39"/>
      <c r="GU48" s="39"/>
      <c r="GV48" s="39"/>
      <c r="GW48" s="39"/>
      <c r="GX48" s="39"/>
      <c r="GY48" s="39"/>
      <c r="GZ48" s="39"/>
      <c r="HA48" s="39"/>
      <c r="HB48" s="39"/>
      <c r="HC48" s="39"/>
      <c r="HD48" s="39"/>
      <c r="HE48" s="39"/>
      <c r="HF48" s="39"/>
      <c r="HG48" s="39"/>
      <c r="HH48" s="39"/>
      <c r="HI48" s="39"/>
      <c r="HJ48" s="39"/>
      <c r="HK48" s="39"/>
      <c r="HL48" s="39"/>
      <c r="HM48" s="39"/>
      <c r="HN48" s="39"/>
      <c r="HO48" s="39"/>
      <c r="HP48" s="39"/>
      <c r="HQ48" s="39"/>
      <c r="HR48" s="39"/>
      <c r="HS48" s="39"/>
      <c r="HT48" s="39"/>
      <c r="HU48" s="39"/>
      <c r="HV48" s="39"/>
      <c r="HW48" s="39"/>
      <c r="HX48" s="39"/>
      <c r="HY48" s="39"/>
      <c r="HZ48" s="39"/>
      <c r="IA48" s="39"/>
      <c r="IB48" s="39"/>
      <c r="IC48" s="39"/>
      <c r="ID48" s="39"/>
      <c r="IE48" s="39"/>
      <c r="IF48" s="39"/>
      <c r="IG48" s="39"/>
      <c r="IH48" s="39"/>
      <c r="II48" s="39"/>
      <c r="IJ48" s="39"/>
      <c r="IK48" s="39"/>
    </row>
  </sheetData>
  <sheetProtection formatCells="0" formatColumns="0" formatRows="0" insertColumns="0" insertRows="0" insertHyperlinks="0" deleteColumns="0" deleteRows="0" sort="0" autoFilter="0" pivotTables="0"/>
  <mergeCells count="9">
    <mergeCell ref="A2:H2"/>
    <mergeCell ref="A4:E4"/>
    <mergeCell ref="F4:H4"/>
    <mergeCell ref="A5:C5"/>
    <mergeCell ref="D5:D6"/>
    <mergeCell ref="E5:E6"/>
    <mergeCell ref="F5:F6"/>
    <mergeCell ref="G5:G6"/>
    <mergeCell ref="H5:H6"/>
  </mergeCells>
  <phoneticPr fontId="0" type="noConversion"/>
  <printOptions horizontalCentered="1"/>
  <pageMargins left="0.39370078740157483" right="0.39370078740157483" top="0.78740157480314965" bottom="0.39370078740157483" header="0.39370078740157483" footer="0"/>
  <pageSetup paperSize="9" fitToHeight="1000" orientation="landscape" errors="blank"/>
  <extLst>
    <ext uri="{2D9387EB-5337-4D45-933B-B4D357D02E09}">
      <gutter val="0.0" pos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>
  <dimension ref="A1:N13"/>
  <sheetViews>
    <sheetView zoomScaleNormal="100" workbookViewId="0">
      <selection activeCell="G14" sqref="G14"/>
    </sheetView>
  </sheetViews>
  <sheetFormatPr defaultColWidth="12" defaultRowHeight="27.95" customHeight="1"/>
  <cols>
    <col min="1" max="2" width="58.1640625" style="1" customWidth="1"/>
    <col min="3" max="3" width="29.33203125" style="1" customWidth="1"/>
    <col min="4" max="4" width="21.83203125" style="1" customWidth="1"/>
    <col min="5" max="5" width="35.6640625" style="1" customWidth="1"/>
    <col min="6" max="7" width="20.5" style="1" customWidth="1"/>
    <col min="8" max="8" width="38" style="1" customWidth="1"/>
    <col min="9" max="9" width="20.5" style="1" customWidth="1"/>
    <col min="10" max="10" width="22" style="1" customWidth="1"/>
    <col min="11" max="11" width="19" style="1" customWidth="1"/>
    <col min="12" max="12" width="13.33203125" style="1" customWidth="1"/>
    <col min="13" max="13" width="20" style="1" customWidth="1"/>
    <col min="14" max="14" width="2" style="1" customWidth="1"/>
    <col min="15" max="15" width="13" style="1" customWidth="1"/>
    <col min="16" max="16384" width="12" style="1"/>
  </cols>
  <sheetData>
    <row r="1" spans="1:14" ht="27.6" customHeight="1">
      <c r="B1" s="2"/>
      <c r="D1" s="3"/>
      <c r="E1" s="3"/>
      <c r="F1" s="4"/>
      <c r="H1" s="4"/>
      <c r="M1" s="4"/>
      <c r="N1" s="11"/>
    </row>
    <row r="2" spans="1:14" ht="27.6" customHeight="1">
      <c r="A2" s="223" t="s">
        <v>474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11" t="s">
        <v>54</v>
      </c>
    </row>
    <row r="3" spans="1:14" ht="27.6" customHeight="1">
      <c r="A3" s="224"/>
      <c r="B3" s="224"/>
      <c r="C3" s="224"/>
      <c r="D3" s="224"/>
      <c r="E3" s="224"/>
      <c r="F3" s="5"/>
      <c r="G3" s="5"/>
      <c r="H3" s="5"/>
      <c r="I3" s="5"/>
      <c r="J3" s="5"/>
      <c r="K3" s="5"/>
      <c r="L3" s="5"/>
      <c r="M3" s="12" t="s">
        <v>475</v>
      </c>
      <c r="N3" s="11"/>
    </row>
    <row r="4" spans="1:14" ht="27.6" customHeight="1">
      <c r="A4" s="6" t="s">
        <v>60</v>
      </c>
      <c r="B4" s="6" t="s">
        <v>453</v>
      </c>
      <c r="C4" s="6" t="s">
        <v>476</v>
      </c>
      <c r="D4" s="6" t="s">
        <v>477</v>
      </c>
      <c r="E4" s="6" t="s">
        <v>478</v>
      </c>
      <c r="F4" s="6" t="s">
        <v>479</v>
      </c>
      <c r="G4" s="6" t="s">
        <v>480</v>
      </c>
      <c r="H4" s="6" t="s">
        <v>481</v>
      </c>
      <c r="I4" s="6" t="s">
        <v>482</v>
      </c>
      <c r="J4" s="6" t="s">
        <v>483</v>
      </c>
      <c r="K4" s="6" t="s">
        <v>484</v>
      </c>
      <c r="L4" s="6" t="s">
        <v>485</v>
      </c>
      <c r="M4" s="6" t="s">
        <v>486</v>
      </c>
      <c r="N4" s="11"/>
    </row>
    <row r="5" spans="1:14" ht="27.6" customHeight="1">
      <c r="A5" s="225" t="s">
        <v>0</v>
      </c>
      <c r="B5" s="228" t="s">
        <v>487</v>
      </c>
      <c r="C5" s="228">
        <v>100</v>
      </c>
      <c r="D5" s="228">
        <v>4.75</v>
      </c>
      <c r="E5" s="229" t="s">
        <v>488</v>
      </c>
      <c r="F5" s="9" t="s">
        <v>489</v>
      </c>
      <c r="G5" s="9" t="s">
        <v>490</v>
      </c>
      <c r="H5" s="9" t="s">
        <v>491</v>
      </c>
      <c r="I5" s="9" t="s">
        <v>492</v>
      </c>
      <c r="J5" s="9" t="s">
        <v>493</v>
      </c>
      <c r="K5" s="9" t="s">
        <v>494</v>
      </c>
      <c r="L5" s="9" t="s">
        <v>495</v>
      </c>
      <c r="M5" s="9" t="s">
        <v>496</v>
      </c>
    </row>
    <row r="6" spans="1:14" ht="27.6" customHeight="1">
      <c r="A6" s="226"/>
      <c r="B6" s="228"/>
      <c r="C6" s="228"/>
      <c r="D6" s="228"/>
      <c r="E6" s="229"/>
      <c r="F6" s="9" t="s">
        <v>497</v>
      </c>
      <c r="G6" s="9" t="s">
        <v>498</v>
      </c>
      <c r="H6" s="9" t="s">
        <v>499</v>
      </c>
      <c r="I6" s="9" t="s">
        <v>492</v>
      </c>
      <c r="J6" s="9" t="s">
        <v>500</v>
      </c>
      <c r="K6" s="9" t="s">
        <v>494</v>
      </c>
      <c r="L6" s="9" t="s">
        <v>495</v>
      </c>
      <c r="M6" s="9" t="s">
        <v>496</v>
      </c>
    </row>
    <row r="7" spans="1:14" ht="27.6" customHeight="1">
      <c r="A7" s="226"/>
      <c r="B7" s="228"/>
      <c r="C7" s="228"/>
      <c r="D7" s="228"/>
      <c r="E7" s="229"/>
      <c r="F7" s="9" t="s">
        <v>497</v>
      </c>
      <c r="G7" s="9" t="s">
        <v>498</v>
      </c>
      <c r="H7" s="9" t="s">
        <v>501</v>
      </c>
      <c r="I7" s="9" t="s">
        <v>502</v>
      </c>
      <c r="J7" s="9" t="s">
        <v>500</v>
      </c>
      <c r="K7" s="9" t="s">
        <v>494</v>
      </c>
      <c r="L7" s="9" t="s">
        <v>495</v>
      </c>
      <c r="M7" s="9" t="s">
        <v>503</v>
      </c>
    </row>
    <row r="8" spans="1:14" ht="27.6" customHeight="1">
      <c r="A8" s="226"/>
      <c r="B8" s="228"/>
      <c r="C8" s="228"/>
      <c r="D8" s="228"/>
      <c r="E8" s="229"/>
      <c r="F8" s="9" t="s">
        <v>489</v>
      </c>
      <c r="G8" s="9" t="s">
        <v>504</v>
      </c>
      <c r="H8" s="9" t="s">
        <v>505</v>
      </c>
      <c r="I8" s="9" t="s">
        <v>492</v>
      </c>
      <c r="J8" s="9" t="s">
        <v>431</v>
      </c>
      <c r="K8" s="9" t="s">
        <v>506</v>
      </c>
      <c r="L8" s="9" t="s">
        <v>495</v>
      </c>
      <c r="M8" s="9" t="s">
        <v>496</v>
      </c>
    </row>
    <row r="9" spans="1:14" ht="27.6" customHeight="1">
      <c r="A9" s="226"/>
      <c r="B9" s="225" t="s">
        <v>507</v>
      </c>
      <c r="C9" s="225">
        <v>100</v>
      </c>
      <c r="D9" s="225">
        <v>20.9</v>
      </c>
      <c r="E9" s="230" t="s">
        <v>488</v>
      </c>
      <c r="F9" s="9" t="s">
        <v>489</v>
      </c>
      <c r="G9" s="9" t="s">
        <v>504</v>
      </c>
      <c r="H9" s="9" t="s">
        <v>505</v>
      </c>
      <c r="I9" s="9" t="s">
        <v>492</v>
      </c>
      <c r="J9" s="9" t="s">
        <v>431</v>
      </c>
      <c r="K9" s="9" t="s">
        <v>506</v>
      </c>
      <c r="L9" s="9" t="s">
        <v>495</v>
      </c>
      <c r="M9" s="9" t="s">
        <v>496</v>
      </c>
    </row>
    <row r="10" spans="1:14" ht="27.6" customHeight="1">
      <c r="A10" s="226"/>
      <c r="B10" s="226"/>
      <c r="C10" s="226"/>
      <c r="D10" s="226"/>
      <c r="E10" s="231"/>
      <c r="F10" s="9" t="s">
        <v>497</v>
      </c>
      <c r="G10" s="9" t="s">
        <v>498</v>
      </c>
      <c r="H10" s="9" t="s">
        <v>501</v>
      </c>
      <c r="I10" s="9" t="s">
        <v>502</v>
      </c>
      <c r="J10" s="9" t="s">
        <v>500</v>
      </c>
      <c r="K10" s="9" t="s">
        <v>494</v>
      </c>
      <c r="L10" s="9" t="s">
        <v>495</v>
      </c>
      <c r="M10" s="9" t="s">
        <v>503</v>
      </c>
    </row>
    <row r="11" spans="1:14" ht="27.6" customHeight="1">
      <c r="A11" s="226"/>
      <c r="B11" s="226"/>
      <c r="C11" s="226"/>
      <c r="D11" s="226"/>
      <c r="E11" s="231"/>
      <c r="F11" s="9" t="s">
        <v>489</v>
      </c>
      <c r="G11" s="9" t="s">
        <v>490</v>
      </c>
      <c r="H11" s="9" t="s">
        <v>491</v>
      </c>
      <c r="I11" s="9" t="s">
        <v>492</v>
      </c>
      <c r="J11" s="9" t="s">
        <v>493</v>
      </c>
      <c r="K11" s="9" t="s">
        <v>494</v>
      </c>
      <c r="L11" s="9" t="s">
        <v>495</v>
      </c>
      <c r="M11" s="9" t="s">
        <v>496</v>
      </c>
    </row>
    <row r="12" spans="1:14" ht="27.6" customHeight="1">
      <c r="A12" s="226"/>
      <c r="B12" s="227"/>
      <c r="C12" s="227"/>
      <c r="D12" s="227"/>
      <c r="E12" s="232"/>
      <c r="F12" s="9" t="s">
        <v>497</v>
      </c>
      <c r="G12" s="9" t="s">
        <v>498</v>
      </c>
      <c r="H12" s="9" t="s">
        <v>499</v>
      </c>
      <c r="I12" s="9" t="s">
        <v>492</v>
      </c>
      <c r="J12" s="9" t="s">
        <v>500</v>
      </c>
      <c r="K12" s="9" t="s">
        <v>494</v>
      </c>
      <c r="L12" s="9" t="s">
        <v>495</v>
      </c>
      <c r="M12" s="9" t="s">
        <v>496</v>
      </c>
    </row>
    <row r="13" spans="1:14" ht="27.6" customHeight="1">
      <c r="A13" s="227"/>
      <c r="B13" s="10" t="s">
        <v>454</v>
      </c>
      <c r="C13" s="7">
        <v>100</v>
      </c>
      <c r="D13" s="7">
        <v>20</v>
      </c>
      <c r="E13" s="10" t="s">
        <v>508</v>
      </c>
      <c r="F13" s="9" t="s">
        <v>489</v>
      </c>
      <c r="G13" s="9" t="s">
        <v>504</v>
      </c>
      <c r="H13" s="9" t="s">
        <v>509</v>
      </c>
      <c r="I13" s="9" t="s">
        <v>492</v>
      </c>
      <c r="J13" s="9" t="s">
        <v>431</v>
      </c>
      <c r="K13" s="9" t="s">
        <v>510</v>
      </c>
      <c r="L13" s="9" t="s">
        <v>511</v>
      </c>
      <c r="M13" s="9" t="s">
        <v>496</v>
      </c>
    </row>
  </sheetData>
  <mergeCells count="11">
    <mergeCell ref="A2:M2"/>
    <mergeCell ref="A3:E3"/>
    <mergeCell ref="A5:A13"/>
    <mergeCell ref="B5:B8"/>
    <mergeCell ref="B9:B12"/>
    <mergeCell ref="C5:C8"/>
    <mergeCell ref="C9:C12"/>
    <mergeCell ref="D5:D8"/>
    <mergeCell ref="D9:D12"/>
    <mergeCell ref="E5:E8"/>
    <mergeCell ref="E9:E12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25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命名范围</vt:lpstr>
      </vt:variant>
      <vt:variant>
        <vt:i4>40</vt:i4>
      </vt:variant>
    </vt:vector>
  </HeadingPairs>
  <TitlesOfParts>
    <vt:vector size="5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项目支出绩效</vt:lpstr>
      <vt:lpstr>'1'!DETAILRANGE</vt:lpstr>
      <vt:lpstr>'1-1'!DETAILRANGE</vt:lpstr>
      <vt:lpstr>'1-2'!DETAILRANGE</vt:lpstr>
      <vt:lpstr>'2'!DETAILRANGE</vt:lpstr>
      <vt:lpstr>'2-1'!DETAILRANGE</vt:lpstr>
      <vt:lpstr>'3'!DETAILRANGE</vt:lpstr>
      <vt:lpstr>'3-1'!DETAILRANGE</vt:lpstr>
      <vt:lpstr>'3-2'!DETAILRANGE</vt:lpstr>
      <vt:lpstr>'3-3'!DETAILRANGE</vt:lpstr>
      <vt:lpstr>'4'!DETAILRANGE</vt:lpstr>
      <vt:lpstr>'4-1'!DETAILRANGE</vt:lpstr>
      <vt:lpstr>'5'!DETAILRANGE</vt:lpstr>
      <vt:lpstr>封面!DETAILRANGE</vt:lpstr>
      <vt:lpstr>'1'!HEADERRANGE</vt:lpstr>
      <vt:lpstr>'1-1'!HEADERRANGE</vt:lpstr>
      <vt:lpstr>'1-2'!HEADERRANGE</vt:lpstr>
      <vt:lpstr>'2'!HEADERRANGE</vt:lpstr>
      <vt:lpstr>'2-1'!HEADERRANGE</vt:lpstr>
      <vt:lpstr>'3'!HEADERRANGE</vt:lpstr>
      <vt:lpstr>'3-1'!HEADERRANGE</vt:lpstr>
      <vt:lpstr>'3-2'!HEADERRANGE</vt:lpstr>
      <vt:lpstr>'3-3'!HEADERRANGE</vt:lpstr>
      <vt:lpstr>'4'!HEADERRANGE</vt:lpstr>
      <vt:lpstr>'4-1'!HEADERRANGE</vt:lpstr>
      <vt:lpstr>'5'!HEADERRANGE</vt:lpstr>
      <vt:lpstr>封面!HEADERRANGE</vt:lpstr>
      <vt:lpstr>'1'!Print_Area</vt:lpstr>
      <vt:lpstr>'1-1'!Print_Area</vt:lpstr>
      <vt:lpstr>'1-2'!Print_Area</vt:lpstr>
      <vt:lpstr>'2'!Print_Area</vt:lpstr>
      <vt:lpstr>'2-1'!Print_Area</vt:lpstr>
      <vt:lpstr>'3'!Print_Area</vt:lpstr>
      <vt:lpstr>'3-1'!Print_Area</vt:lpstr>
      <vt:lpstr>'3-2'!Print_Area</vt:lpstr>
      <vt:lpstr>'3-3'!Print_Area</vt:lpstr>
      <vt:lpstr>'4'!Print_Area</vt:lpstr>
      <vt:lpstr>'4-1'!Print_Area</vt:lpstr>
      <vt:lpstr>'5'!Print_Area</vt:lpstr>
      <vt:lpstr>封面!Print_Area</vt:lpstr>
      <vt:lpstr>'2'!Print_Titles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0</cp:revision>
  <dcterms:created xsi:type="dcterms:W3CDTF">2021-04-19T03:45:00Z</dcterms:created>
  <dcterms:modified xsi:type="dcterms:W3CDTF">2022-01-21T02:43:59Z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ICV">
    <vt:lpwstr>9BE08A99050C4485B2FA6FC89CF98A6A</vt:lpwstr>
  </property>
</Properties>
</file>