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</sheets>
  <definedNames>
    <definedName name="_xlnm.Print_Area" localSheetId="9">'3-3'!$A$1:$H$7</definedName>
    <definedName name="HEADERRANGE" localSheetId="9">'3-3'!$A$1:$H$6</definedName>
    <definedName name="DETAILRANGE" localSheetId="9">'3-3'!$A$7:$H$7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_xlnm.Print_Area" localSheetId="11">'4-1'!$A$1:$H$7</definedName>
    <definedName name="HEADERRANGE" localSheetId="11">'4-1'!$A$1:$H$6</definedName>
    <definedName name="DETAILRANGE" localSheetId="11">'4-1'!$A$7:$H$7</definedName>
    <definedName name="_xlnm.Print_Area" localSheetId="6">'3'!$A$1:$DH$14</definedName>
    <definedName name="HEADERRANGE" localSheetId="6">'3'!$A$1:$DH$6</definedName>
    <definedName name="DETAILRANGE" localSheetId="6">'3'!$A$14:$DH$14</definedName>
    <definedName name="_xlnm.Print_Area" localSheetId="2">'1-1'!$A$1:$T$17</definedName>
    <definedName name="HEADERRANGE" localSheetId="2">'1-1'!$A$1:$T$6</definedName>
    <definedName name="DETAILRANGE" localSheetId="2">'1-1'!#REF!</definedName>
    <definedName name="_xlnm.Print_Area" localSheetId="8">'3-2'!$A$1:$F$6</definedName>
    <definedName name="HEADERRANGE" localSheetId="8">'3-2'!$A$1:$F$5</definedName>
    <definedName name="DETAILRANGE" localSheetId="8">'3-2'!$A$6:$F$6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_xlnm.Print_Area" localSheetId="12">'5'!$A$1:$H$7</definedName>
    <definedName name="HEADERRANGE" localSheetId="12">'5'!$A$1:$H$6</definedName>
    <definedName name="DETAILRANGE" localSheetId="12">'5'!$A$7:$H$7</definedName>
    <definedName name="_xlnm.Print_Area" localSheetId="4">'2'!$A$1:$H$39</definedName>
    <definedName name="HEADERRANGE" localSheetId="4">'2'!$A$1:$H$39</definedName>
    <definedName name="_xlnm.Print_Titles" localSheetId="4">'2'!$1:$39</definedName>
    <definedName name="DETAILRANGE" localSheetId="4">'2'!$A$40:$H$40</definedName>
    <definedName name="_xlnm.Print_Area" localSheetId="5">'2-1'!$A$1:$AI$26</definedName>
    <definedName name="HEADERRANGE" localSheetId="5">'2-1'!$A$1:$AI$6</definedName>
    <definedName name="DETAILRANGE" localSheetId="5">'2-1'!$A$26:$AI$26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_xlnm.Print_Area" localSheetId="3">'1-2'!$A$1:$J$17</definedName>
    <definedName name="HEADERRANGE" localSheetId="3">'1-2'!$A$1:$J$6</definedName>
    <definedName name="DETAILRANGE" localSheetId="3">'1-2'!#REF!</definedName>
    <definedName name="_xlnm.Print_Area" localSheetId="7">'3-1'!$A$1:$G$36</definedName>
    <definedName name="HEADERRANGE" localSheetId="7">'3-1'!$A$1:$G$6</definedName>
    <definedName name="DETAILRANGE" localSheetId="7">'3-1'!$A$36:$G$36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<sst xmlns="http://schemas.openxmlformats.org/spreadsheetml/2006/main" count="945" uniqueCount="417">
  <si>
    <t>黑水县文化体育和旅游局</t>
  </si>
  <si>
    <t>2022年部门预算</t>
  </si>
  <si>
    <t>报送日期： 2022 年 01  月 20 日</t>
  </si>
  <si>
    <t>表1</t>
  </si>
  <si>
    <t>部门收支总表</t>
  </si>
  <si>
    <t>单位名称：黑水县文化体育和旅游局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</si>
  <si>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</si>
  <si>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</si>
  <si>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</si>
  <si>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</si>
  <si>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</si>
  <si>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</si>
  <si>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</si>
  <si>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</si>
  <si>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</si>
  <si>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</si>
  <si>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</si>
  <si>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</si>
  <si>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</si>
  <si>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</si>
  <si>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</si>
  <si>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</si>
  <si>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</si>
  <si>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</si>
  <si>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</si>
  <si>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</si>
  <si>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</si>
  <si>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</si>
  <si>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</si>
  <si>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</si>
  <si>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</si>
  <si>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</si>
  <si>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</si>
  <si>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</si>
  <si>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</si>
  <si>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</si>
  <si>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</si>
  <si>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</si>
  <si>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</si>
  <si>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</si>
  <si>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</si>
  <si>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</si>
  <si>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</si>
  <si>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</si>
  <si>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</si>
  <si>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</si>
  <si>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</si>
  <si>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</si>
  <si>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</si>
  <si>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</si>
  <si>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</si>
  <si>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</si>
  <si>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</si>
  <si>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</si>
  <si>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</si>
  <si>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</si>
  <si>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</si>
  <si>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</si>
  <si>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</si>
  <si>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</si>
  <si>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</si>
  <si>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</si>
  <si>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</si>
  <si>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</si>
  <si>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</si>
  <si>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</si>
  <si>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</si>
  <si>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</si>
  <si>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</si>
  <si>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</si>
  <si>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</si>
  <si>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</si>
  <si>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</si>
  <si>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</si>
  <si>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</si>
  <si>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</si>
  <si>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</si>
  <si>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</si>
  <si>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</si>
  <si>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</si>
  <si>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</si>
  <si>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</si>
  <si>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</si>
  <si>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</si>
  <si>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合  计</t>
  </si>
  <si>
    <t/>
  </si>
  <si>
    <t>126</t>
  </si>
  <si>
    <t>207</t>
  </si>
  <si>
    <t>01</t>
  </si>
  <si>
    <t>09</t>
  </si>
  <si>
    <t xml:space="preserve">  126</t>
  </si>
  <si>
    <t xml:space="preserve">  群众文化</t>
  </si>
  <si>
    <t>99</t>
  </si>
  <si>
    <t xml:space="preserve">  其他文化和旅游支出</t>
  </si>
  <si>
    <t>03</t>
  </si>
  <si>
    <t xml:space="preserve">  行政运行(体育)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</si>
  <si>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</si>
  <si>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</si>
  <si>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</si>
  <si>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</si>
  <si>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</si>
  <si>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</si>
  <si>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</si>
  <si>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</si>
  <si>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>02</t>
  </si>
  <si>
    <t xml:space="preserve">  事业单位医疗</t>
  </si>
  <si>
    <t xml:space="preserve">  公务员医疗补助</t>
  </si>
  <si>
    <t>221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</si>
  <si>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</si>
  <si>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</si>
  <si>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</si>
  <si>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</si>
  <si>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</si>
  <si>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</si>
  <si>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</si>
  <si>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</si>
  <si>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黑水县文化体育广播影视新闻出版局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</si>
  <si>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</si>
  <si>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</si>
  <si>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</si>
  <si>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</si>
  <si>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</si>
  <si>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</si>
  <si>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</si>
  <si>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</si>
  <si>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</si>
  <si>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</si>
  <si>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</si>
  <si>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</si>
  <si>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</si>
  <si>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</si>
  <si>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</si>
  <si>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</si>
  <si>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</si>
  <si>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</si>
  <si>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</si>
  <si>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</si>
  <si>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</si>
  <si>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</si>
  <si>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</si>
  <si>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</si>
  <si>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</si>
  <si>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</si>
  <si>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</si>
  <si>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</si>
  <si>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</si>
  <si>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</si>
  <si>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</si>
  <si>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</si>
  <si>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</si>
  <si>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</si>
  <si>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</si>
  <si>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</si>
  <si>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</si>
  <si>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</si>
  <si>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</si>
  <si>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</si>
  <si>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</si>
  <si>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</si>
  <si>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</si>
  <si>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</si>
  <si>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</si>
  <si>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</si>
  <si>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</si>
  <si>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</si>
  <si>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</si>
  <si>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</si>
  <si>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</si>
  <si>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</si>
  <si>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</si>
  <si>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</si>
  <si>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</si>
  <si>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</si>
  <si>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</si>
  <si>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>其他社会保障</t>
  </si>
  <si>
    <t>卫生健康支出</t>
  </si>
  <si>
    <t xml:space="preserve">    住房公积金</t>
  </si>
  <si>
    <t>独子费</t>
  </si>
  <si>
    <t>体检费</t>
  </si>
  <si>
    <t>遗属生活补助</t>
  </si>
  <si>
    <t xml:space="preserve">  机关商品和服务支出（政府预算）</t>
  </si>
  <si>
    <t xml:space="preserve">  502</t>
  </si>
  <si>
    <t xml:space="preserve">    办公经费</t>
  </si>
  <si>
    <t xml:space="preserve">   印刷费</t>
  </si>
  <si>
    <t>手续费</t>
  </si>
  <si>
    <t>水费</t>
  </si>
  <si>
    <t>电费</t>
  </si>
  <si>
    <t>邮电费</t>
  </si>
  <si>
    <t>差旅费</t>
  </si>
  <si>
    <t>13</t>
  </si>
  <si>
    <t>维修（护）费</t>
  </si>
  <si>
    <t>培训费</t>
  </si>
  <si>
    <t xml:space="preserve">    公务接待费</t>
  </si>
  <si>
    <t>劳务费</t>
  </si>
  <si>
    <t>其他交通费用</t>
  </si>
  <si>
    <t>08</t>
  </si>
  <si>
    <t xml:space="preserve">    公务用车运行维护费</t>
  </si>
  <si>
    <t xml:space="preserve">  对事业单位经常性补助（政府预算）</t>
  </si>
  <si>
    <t xml:space="preserve">  505</t>
  </si>
  <si>
    <t xml:space="preserve">    工资福利支出</t>
  </si>
  <si>
    <t>505</t>
  </si>
  <si>
    <t>501</t>
  </si>
  <si>
    <t>07</t>
  </si>
  <si>
    <t xml:space="preserve">    商品和服务支出</t>
  </si>
  <si>
    <t>办公费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</si>
  <si>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</si>
  <si>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</si>
  <si>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</si>
  <si>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</si>
  <si>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</si>
  <si>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</si>
  <si>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</si>
  <si>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</si>
  <si>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</si>
  <si>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</si>
  <si>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</si>
  <si>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</si>
  <si>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</si>
  <si>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</si>
  <si>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</si>
  <si>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</si>
  <si>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</si>
  <si>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</si>
  <si>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</si>
  <si>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</si>
  <si>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公务员医疗不补助</t>
  </si>
  <si>
    <t>其他社会保障缴费</t>
  </si>
  <si>
    <t>住房公积金</t>
  </si>
  <si>
    <t>医疗费</t>
  </si>
  <si>
    <t>其他工资福利支出</t>
  </si>
  <si>
    <t>印刷费</t>
  </si>
  <si>
    <t>咨询费</t>
  </si>
  <si>
    <t>取暖费</t>
  </si>
  <si>
    <t>物业管理费</t>
  </si>
  <si>
    <t>因公出国（境）费用</t>
  </si>
  <si>
    <t>租赁费</t>
  </si>
  <si>
    <t>会议费</t>
  </si>
  <si>
    <t>公务接待费</t>
  </si>
  <si>
    <t>专用材料费</t>
  </si>
  <si>
    <t>被装购置费</t>
  </si>
  <si>
    <t>专用燃料费</t>
  </si>
  <si>
    <t>委托业务费</t>
  </si>
  <si>
    <t>工会经费</t>
  </si>
  <si>
    <t>福利费</t>
  </si>
  <si>
    <t>公务用车运行维护费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</si>
  <si>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</si>
  <si>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</si>
  <si>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</si>
  <si>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</si>
  <si>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</si>
  <si>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</si>
  <si>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</si>
  <si>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</si>
  <si>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</si>
  <si>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</si>
  <si>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</si>
  <si>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</si>
  <si>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</si>
  <si>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</si>
  <si>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</si>
  <si>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</si>
  <si>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</si>
  <si>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</si>
  <si>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</si>
  <si>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</si>
  <si>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</si>
  <si>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</si>
  <si>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</si>
  <si>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</si>
  <si>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</si>
  <si>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</si>
  <si>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</si>
  <si>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</si>
  <si>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</si>
  <si>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</si>
  <si>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</si>
  <si>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</si>
  <si>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</si>
  <si>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</si>
  <si>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</si>
  <si>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</si>
  <si>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</si>
  <si>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</si>
  <si>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</si>
  <si>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</si>
  <si>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</si>
  <si>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</si>
  <si>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</si>
  <si>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</si>
  <si>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文化旅游体育与传媒支出</t>
  </si>
  <si>
    <t xml:space="preserve">    群众文化</t>
  </si>
  <si>
    <t xml:space="preserve">    其他文化和旅游支出</t>
  </si>
  <si>
    <t xml:space="preserve">    行政运行(体育)</t>
  </si>
  <si>
    <t xml:space="preserve">    机关事业单位基本养老保险缴费支出</t>
  </si>
  <si>
    <t xml:space="preserve">    机关事业单位职业年金缴费支出</t>
  </si>
  <si>
    <t xml:space="preserve">    行政单位医疗</t>
  </si>
  <si>
    <t xml:space="preserve">    事业单位医疗</t>
  </si>
  <si>
    <t xml:space="preserve">    公务员医疗补助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</si>
  <si>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</si>
  <si>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</si>
  <si>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</si>
  <si>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</si>
  <si>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</si>
  <si>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</si>
  <si>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 xml:space="preserve">  301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</si>
  <si>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</si>
  <si>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</si>
  <si>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</si>
  <si>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</si>
  <si>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</si>
  <si>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</si>
  <si>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</si>
  <si>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</si>
  <si>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</si>
  <si>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</si>
  <si>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</si>
  <si>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</si>
  <si>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 xml:space="preserve">  302</t>
  </si>
  <si>
    <t xml:space="preserve">  商品和服务支出</t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</si>
  <si>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</si>
  <si>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 印刷费</t>
    </r>
  </si>
  <si>
    <r>
      <rPr>
        <sz val="11"/>
        <rFont val="宋体"/>
        <charset val="134"/>
      </rPr>
      <t> 手续费</t>
    </r>
  </si>
  <si>
    <t>04</t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</si>
  <si>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</si>
  <si>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</si>
  <si>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</si>
  <si>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</si>
  <si>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 维修（护）费</t>
    </r>
  </si>
  <si>
    <t>16</t>
  </si>
  <si>
    <r>
      <rPr>
        <sz val="11"/>
        <rFont val="宋体"/>
        <charset val="134"/>
      </rPr>
      <t> 培训费</t>
    </r>
  </si>
  <si>
    <t>26</t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</si>
  <si>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</si>
  <si>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 劳务费</t>
    </r>
  </si>
  <si>
    <r>
      <rPr>
        <sz val="11"/>
        <rFont val="宋体"/>
        <charset val="134"/>
      </rPr>
      <t> 公务用车运行维护费</t>
    </r>
  </si>
  <si>
    <t>17</t>
  </si>
  <si>
    <r>
      <rPr>
        <sz val="11"/>
        <rFont val="宋体"/>
        <charset val="134"/>
      </rPr>
      <t> 其他交通费用</t>
    </r>
  </si>
  <si>
    <t>31</t>
  </si>
  <si>
    <t>39</t>
  </si>
  <si>
    <r>
      <rPr>
        <sz val="11"/>
        <rFont val="宋体"/>
        <charset val="134"/>
      </rPr>
      <t> 生活补助</t>
    </r>
  </si>
  <si>
    <t xml:space="preserve">  303</t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</si>
  <si>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</si>
  <si>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奖励金</t>
    </r>
  </si>
  <si>
    <t>表3-2</t>
  </si>
  <si>
    <t>一般公共预算项目支出预算表</t>
  </si>
  <si>
    <t>单位名称（项目）</t>
  </si>
  <si>
    <t>三馆免费开放资金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</si>
  <si>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</si>
  <si>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</si>
  <si>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</si>
  <si>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</si>
  <si>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</si>
  <si>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</si>
  <si>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</si>
  <si>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</si>
  <si>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</si>
  <si>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</si>
  <si>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</si>
  <si>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</si>
  <si>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部门编码</t>
  </si>
  <si>
    <t>功能科目名称</t>
  </si>
  <si>
    <t>金额(基本支出)</t>
  </si>
  <si>
    <t>金额(项目支出)</t>
  </si>
  <si>
    <t>表4-1</t>
  </si>
  <si>
    <t>政府性基金“三公”经费支出表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</si>
  <si>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</si>
  <si>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</si>
  <si>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</si>
  <si>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</si>
  <si>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</si>
  <si>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表5</t>
  </si>
  <si>
    <t>国有资本经营支出预算表</t>
  </si>
  <si>
    <t>本年国有资本经营预算支出</t>
  </si>
  <si>
    <t>项目支出绩效信息表</t>
  </si>
  <si>
    <t>金额单位：万元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</si>
  <si>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</si>
  <si>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</si>
  <si>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</si>
  <si>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</si>
  <si>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</si>
  <si>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</si>
  <si>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</si>
  <si>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</si>
  <si>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</si>
  <si>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</si>
  <si>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</si>
  <si>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</si>
  <si>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r>
      <rPr>
        <sz val="9"/>
        <rFont val="宋体"/>
        <charset val="134"/>
      </rPr>
      <t>2022三馆免费开放资金</t>
    </r>
  </si>
  <si>
    <t>90</t>
  </si>
  <si>
    <r>
      <rPr>
        <sz val="9"/>
        <rFont val="宋体"/>
        <charset val="134"/>
      </rPr>
      <t>实现全县1个图书馆、1个文化馆及15个乡镇文化站免费开放。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</si>
  <si>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</si>
  <si>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</si>
  <si>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免费开放</t>
    </r>
  </si>
  <si>
    <r>
      <rPr>
        <sz val="9"/>
        <rFont val="宋体"/>
        <charset val="134"/>
      </rPr>
      <t>≥</t>
    </r>
  </si>
  <si>
    <t>101200</t>
  </si>
  <si>
    <t>元/人·次</t>
  </si>
  <si>
    <t>正向指标</t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</si>
  <si>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</si>
  <si>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126001-黑水县文化体育和旅游局（行政及参公）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</si>
  <si>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</si>
  <si>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</si>
  <si>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</si>
  <si>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</si>
  <si>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</si>
  <si>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</si>
  <si>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</si>
  <si>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</si>
  <si>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</si>
  <si>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</si>
  <si>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</si>
  <si>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</si>
  <si>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</si>
  <si>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</si>
  <si>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</si>
  <si>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</si>
  <si>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</si>
  <si>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</si>
  <si>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126102-黑水县文化市场综合执法大队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</si>
</sst>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_);\(#,##0\)"/>
    <numFmt numFmtId="178" formatCode="#,###.00"/>
    <numFmt numFmtId="179" formatCode="&quot;\&quot;#,##0.00_);\(&quot;\&quot;#,##0.00\)"/>
    <numFmt numFmtId="180" formatCode="#,##0.0000"/>
  </numFmts>
  <fonts count="48">
    <font>
      <sz val="9"/>
      <color rgb="FF000000"/>
      <name val="宋体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b/>
      <sz val="8"/>
      <color rgb="FF000000"/>
      <name val="宋体"/>
      <charset val="134"/>
    </font>
    <font>
      <sz val="9"/>
      <color rgb="FF000000"/>
      <name val="Times New Roman"/>
      <charset val="134"/>
    </font>
    <font>
      <sz val="12"/>
      <color rgb="FF000000"/>
      <name val="宋体"/>
      <charset val="134"/>
    </font>
    <font>
      <sz val="9"/>
      <color rgb="FF000000"/>
      <name val="Arial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1" fontId="0" fillId="0" borderId="0"/>
    <xf numFmtId="42" fontId="31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4" fillId="27" borderId="57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34" borderId="58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52" applyNumberFormat="0" applyFill="0" applyAlignment="0" applyProtection="0">
      <alignment vertical="center"/>
    </xf>
    <xf numFmtId="0" fontId="33" fillId="0" borderId="5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0" borderId="54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1" fillId="19" borderId="56" applyNumberFormat="0" applyAlignment="0" applyProtection="0">
      <alignment vertical="center"/>
    </xf>
    <xf numFmtId="0" fontId="46" fillId="19" borderId="57" applyNumberFormat="0" applyAlignment="0" applyProtection="0">
      <alignment vertical="center"/>
    </xf>
    <xf numFmtId="0" fontId="40" fillId="18" borderId="55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0" fillId="0" borderId="51" applyNumberFormat="0" applyFill="0" applyAlignment="0" applyProtection="0">
      <alignment vertical="center"/>
    </xf>
    <xf numFmtId="0" fontId="36" fillId="0" borderId="53" applyNumberFormat="0" applyFill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1" fillId="0" borderId="0"/>
  </cellStyleXfs>
  <cellXfs count="282">
    <xf numFmtId="1" fontId="0" fillId="0" borderId="0" xfId="0" applyNumberFormat="1" applyFill="1" applyAlignment="1"/>
    <xf numFmtId="0" fontId="0" fillId="0" borderId="0" xfId="0" applyNumberFormat="1" applyFill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vertical="center" wrapText="1"/>
    </xf>
    <xf numFmtId="176" fontId="0" fillId="0" borderId="4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/>
    <xf numFmtId="0" fontId="6" fillId="3" borderId="0" xfId="0" applyNumberFormat="1" applyFont="1" applyFill="1" applyAlignment="1"/>
    <xf numFmtId="0" fontId="6" fillId="3" borderId="0" xfId="0" applyNumberFormat="1" applyFont="1" applyFill="1" applyAlignment="1">
      <alignment horizontal="right" vertical="center"/>
    </xf>
    <xf numFmtId="0" fontId="8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vertical="center" wrapText="1"/>
    </xf>
    <xf numFmtId="3" fontId="6" fillId="0" borderId="18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3" fontId="6" fillId="0" borderId="19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6" fillId="0" borderId="0" xfId="0" applyNumberFormat="1" applyFont="1" applyFill="1" applyAlignment="1">
      <alignment vertical="center" wrapText="1"/>
    </xf>
    <xf numFmtId="1" fontId="6" fillId="0" borderId="0" xfId="0" applyNumberFormat="1" applyFont="1" applyFill="1" applyAlignment="1">
      <alignment vertical="center" wrapText="1"/>
    </xf>
    <xf numFmtId="0" fontId="6" fillId="3" borderId="0" xfId="0" applyNumberFormat="1" applyFont="1" applyFill="1" applyAlignment="1">
      <alignment vertical="center" wrapText="1"/>
    </xf>
    <xf numFmtId="0" fontId="10" fillId="3" borderId="0" xfId="0" applyNumberFormat="1" applyFont="1" applyFill="1" applyAlignment="1">
      <alignment vertical="center" wrapText="1"/>
    </xf>
    <xf numFmtId="0" fontId="11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12" fillId="3" borderId="0" xfId="0" applyNumberFormat="1" applyFont="1" applyFill="1" applyAlignment="1"/>
    <xf numFmtId="0" fontId="6" fillId="3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3" borderId="0" xfId="0" applyNumberFormat="1" applyFill="1" applyBorder="1" applyAlignment="1"/>
    <xf numFmtId="0" fontId="0" fillId="0" borderId="0" xfId="0" applyNumberFormat="1" applyFill="1" applyAlignment="1"/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centerContinuous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17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vertical="center" wrapText="1"/>
    </xf>
    <xf numFmtId="3" fontId="6" fillId="0" borderId="22" xfId="0" applyNumberFormat="1" applyFont="1" applyFill="1" applyBorder="1" applyAlignment="1">
      <alignment vertical="center" wrapText="1"/>
    </xf>
    <xf numFmtId="3" fontId="6" fillId="0" borderId="23" xfId="0" applyNumberFormat="1" applyFont="1" applyFill="1" applyBorder="1" applyAlignment="1">
      <alignment vertical="center" wrapText="1"/>
    </xf>
    <xf numFmtId="3" fontId="6" fillId="0" borderId="11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/>
    <xf numFmtId="0" fontId="14" fillId="0" borderId="0" xfId="0" applyNumberFormat="1" applyFont="1" applyFill="1" applyAlignment="1">
      <alignment horizontal="centerContinuous" vertical="center"/>
    </xf>
    <xf numFmtId="1" fontId="15" fillId="0" borderId="0" xfId="0" applyNumberFormat="1" applyFont="1" applyFill="1" applyAlignment="1"/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1" fontId="15" fillId="0" borderId="0" xfId="0" applyNumberFormat="1" applyFont="1" applyFill="1" applyBorder="1" applyAlignment="1">
      <alignment horizontal="centerContinuous" vertical="center"/>
    </xf>
    <xf numFmtId="1" fontId="6" fillId="0" borderId="0" xfId="0" applyNumberFormat="1" applyFont="1" applyFill="1" applyAlignment="1">
      <alignment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 applyProtection="1">
      <alignment vertical="center" wrapText="1"/>
    </xf>
    <xf numFmtId="4" fontId="6" fillId="0" borderId="9" xfId="0" applyNumberFormat="1" applyFont="1" applyFill="1" applyBorder="1" applyAlignment="1" applyProtection="1">
      <alignment vertical="center" wrapText="1"/>
    </xf>
    <xf numFmtId="4" fontId="6" fillId="0" borderId="22" xfId="0" applyNumberFormat="1" applyFont="1" applyFill="1" applyBorder="1" applyAlignment="1" applyProtection="1">
      <alignment vertical="center" wrapText="1"/>
    </xf>
    <xf numFmtId="4" fontId="6" fillId="0" borderId="23" xfId="0" applyNumberFormat="1" applyFont="1" applyFill="1" applyBorder="1" applyAlignment="1" applyProtection="1">
      <alignment vertical="center" wrapText="1"/>
    </xf>
    <xf numFmtId="4" fontId="6" fillId="0" borderId="11" xfId="0" applyNumberFormat="1" applyFont="1" applyFill="1" applyBorder="1" applyAlignment="1" applyProtection="1">
      <alignment vertical="center" wrapText="1"/>
    </xf>
    <xf numFmtId="0" fontId="6" fillId="0" borderId="13" xfId="0" applyNumberFormat="1" applyFont="1" applyFill="1" applyBorder="1" applyAlignment="1">
      <alignment horizontal="left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vertical="center" wrapText="1"/>
    </xf>
    <xf numFmtId="49" fontId="6" fillId="0" borderId="14" xfId="0" applyNumberFormat="1" applyFont="1" applyFill="1" applyBorder="1" applyAlignment="1" applyProtection="1">
      <alignment vertical="center" wrapText="1"/>
    </xf>
    <xf numFmtId="4" fontId="6" fillId="0" borderId="26" xfId="0" applyNumberFormat="1" applyFont="1" applyFill="1" applyBorder="1" applyAlignment="1" applyProtection="1">
      <alignment vertical="center" wrapText="1"/>
    </xf>
    <xf numFmtId="1" fontId="12" fillId="0" borderId="0" xfId="0" applyNumberFormat="1" applyFont="1" applyFill="1" applyAlignment="1"/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27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 wrapText="1"/>
    </xf>
    <xf numFmtId="49" fontId="6" fillId="0" borderId="29" xfId="0" applyNumberFormat="1" applyFont="1" applyFill="1" applyBorder="1" applyAlignment="1" applyProtection="1">
      <alignment vertical="center" wrapText="1"/>
    </xf>
    <xf numFmtId="49" fontId="11" fillId="0" borderId="4" xfId="0" applyNumberFormat="1" applyFont="1" applyFill="1" applyBorder="1" applyAlignment="1" applyProtection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left" vertical="center"/>
    </xf>
    <xf numFmtId="1" fontId="17" fillId="0" borderId="0" xfId="0" applyNumberFormat="1" applyFont="1" applyFill="1" applyAlignment="1"/>
    <xf numFmtId="0" fontId="2" fillId="0" borderId="4" xfId="0" applyNumberFormat="1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Alignment="1">
      <alignment horizontal="centerContinuous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3" borderId="26" xfId="0" applyNumberFormat="1" applyFont="1" applyFill="1" applyBorder="1" applyAlignment="1">
      <alignment horizontal="center" vertical="center" wrapText="1"/>
    </xf>
    <xf numFmtId="0" fontId="6" fillId="0" borderId="31" xfId="0" applyNumberFormat="1" applyFont="1" applyFill="1" applyBorder="1" applyAlignment="1">
      <alignment horizontal="center" vertical="center"/>
    </xf>
    <xf numFmtId="0" fontId="6" fillId="0" borderId="31" xfId="0" applyNumberFormat="1" applyFont="1" applyFill="1" applyBorder="1" applyAlignment="1">
      <alignment horizontal="center" vertical="center" wrapText="1"/>
    </xf>
    <xf numFmtId="0" fontId="6" fillId="0" borderId="26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 applyProtection="1">
      <alignment vertical="center" wrapText="1"/>
    </xf>
    <xf numFmtId="176" fontId="6" fillId="0" borderId="26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 applyProtection="1">
      <alignment vertical="center" wrapText="1"/>
    </xf>
    <xf numFmtId="176" fontId="6" fillId="0" borderId="32" xfId="0" applyNumberFormat="1" applyFont="1" applyFill="1" applyBorder="1" applyAlignment="1">
      <alignment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176" fontId="0" fillId="0" borderId="4" xfId="0" applyNumberFormat="1" applyFill="1" applyBorder="1" applyAlignment="1"/>
    <xf numFmtId="176" fontId="0" fillId="3" borderId="4" xfId="0" applyNumberFormat="1" applyFill="1" applyBorder="1" applyAlignment="1"/>
    <xf numFmtId="0" fontId="0" fillId="0" borderId="0" xfId="0" applyNumberFormat="1" applyFill="1" applyBorder="1" applyAlignment="1"/>
    <xf numFmtId="0" fontId="18" fillId="0" borderId="0" xfId="0" applyNumberFormat="1" applyFont="1" applyFill="1" applyBorder="1" applyAlignment="1"/>
    <xf numFmtId="0" fontId="18" fillId="3" borderId="0" xfId="0" applyNumberFormat="1" applyFont="1" applyFill="1" applyBorder="1" applyAlignment="1"/>
    <xf numFmtId="0" fontId="19" fillId="3" borderId="0" xfId="0" applyNumberFormat="1" applyFont="1" applyFill="1" applyAlignment="1"/>
    <xf numFmtId="0" fontId="19" fillId="3" borderId="0" xfId="0" applyNumberFormat="1" applyFont="1" applyFill="1" applyBorder="1" applyAlignment="1"/>
    <xf numFmtId="177" fontId="20" fillId="3" borderId="0" xfId="0" applyNumberFormat="1" applyFont="1" applyFill="1" applyBorder="1" applyAlignment="1">
      <alignment horizontal="center" vertical="center"/>
    </xf>
    <xf numFmtId="177" fontId="20" fillId="3" borderId="0" xfId="0" applyNumberFormat="1" applyFont="1" applyFill="1" applyAlignment="1">
      <alignment horizontal="center" vertical="center"/>
    </xf>
    <xf numFmtId="176" fontId="6" fillId="0" borderId="4" xfId="0" applyNumberFormat="1" applyFont="1" applyFill="1" applyBorder="1" applyAlignment="1"/>
    <xf numFmtId="0" fontId="19" fillId="0" borderId="0" xfId="0" applyNumberFormat="1" applyFont="1" applyFill="1" applyBorder="1" applyAlignment="1"/>
    <xf numFmtId="0" fontId="0" fillId="3" borderId="26" xfId="0" applyNumberFormat="1" applyFill="1" applyBorder="1" applyAlignment="1">
      <alignment horizontal="center" vertical="center" wrapText="1"/>
    </xf>
    <xf numFmtId="0" fontId="0" fillId="3" borderId="32" xfId="0" applyNumberForma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176" fontId="6" fillId="0" borderId="33" xfId="0" applyNumberFormat="1" applyFont="1" applyFill="1" applyBorder="1" applyAlignment="1">
      <alignment vertical="center" wrapText="1"/>
    </xf>
    <xf numFmtId="176" fontId="6" fillId="0" borderId="34" xfId="0" applyNumberFormat="1" applyFont="1" applyFill="1" applyBorder="1" applyAlignment="1">
      <alignment vertical="center" wrapText="1"/>
    </xf>
    <xf numFmtId="0" fontId="0" fillId="3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6" fillId="0" borderId="2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 applyProtection="1">
      <alignment vertical="top" wrapText="1"/>
    </xf>
    <xf numFmtId="49" fontId="6" fillId="0" borderId="26" xfId="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Fill="1" applyBorder="1" applyAlignment="1" applyProtection="1">
      <alignment horizontal="left" vertical="center" wrapText="1"/>
    </xf>
    <xf numFmtId="176" fontId="6" fillId="0" borderId="26" xfId="0" applyNumberFormat="1" applyFont="1" applyFill="1" applyBorder="1" applyAlignment="1">
      <alignment horizontal="right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176" fontId="6" fillId="0" borderId="32" xfId="0" applyNumberFormat="1" applyFont="1" applyFill="1" applyBorder="1" applyAlignment="1">
      <alignment horizontal="right" vertical="center" wrapText="1"/>
    </xf>
    <xf numFmtId="0" fontId="0" fillId="3" borderId="4" xfId="0" applyNumberFormat="1" applyFill="1" applyBorder="1" applyAlignment="1">
      <alignment horizontal="center"/>
    </xf>
    <xf numFmtId="176" fontId="0" fillId="0" borderId="4" xfId="0" applyNumberFormat="1" applyFill="1" applyBorder="1" applyAlignment="1">
      <alignment horizontal="right"/>
    </xf>
    <xf numFmtId="0" fontId="0" fillId="3" borderId="4" xfId="0" applyNumberFormat="1" applyFill="1" applyBorder="1" applyAlignment="1"/>
    <xf numFmtId="49" fontId="0" fillId="3" borderId="4" xfId="0" applyNumberForma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vertical="center" wrapText="1"/>
    </xf>
    <xf numFmtId="0" fontId="0" fillId="0" borderId="4" xfId="0" applyNumberFormat="1" applyFill="1" applyBorder="1" applyAlignment="1"/>
    <xf numFmtId="0" fontId="19" fillId="0" borderId="0" xfId="0" applyNumberFormat="1" applyFont="1" applyFill="1" applyAlignment="1"/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vertical="center"/>
    </xf>
    <xf numFmtId="178" fontId="9" fillId="0" borderId="32" xfId="0" applyNumberFormat="1" applyFont="1" applyFill="1" applyBorder="1" applyAlignment="1">
      <alignment vertical="center" wrapText="1"/>
    </xf>
    <xf numFmtId="0" fontId="6" fillId="0" borderId="29" xfId="0" applyNumberFormat="1" applyFont="1" applyFill="1" applyBorder="1" applyAlignment="1">
      <alignment vertical="center"/>
    </xf>
    <xf numFmtId="4" fontId="9" fillId="0" borderId="32" xfId="0" applyNumberFormat="1" applyFont="1" applyFill="1" applyBorder="1" applyAlignment="1">
      <alignment vertical="center" wrapText="1"/>
    </xf>
    <xf numFmtId="3" fontId="9" fillId="0" borderId="32" xfId="0" applyNumberFormat="1" applyFont="1" applyFill="1" applyBorder="1" applyAlignment="1">
      <alignment vertical="center" wrapText="1"/>
    </xf>
    <xf numFmtId="4" fontId="9" fillId="0" borderId="26" xfId="0" applyNumberFormat="1" applyFont="1" applyFill="1" applyBorder="1" applyAlignment="1">
      <alignment vertical="center" wrapText="1"/>
    </xf>
    <xf numFmtId="178" fontId="9" fillId="0" borderId="28" xfId="0" applyNumberFormat="1" applyFont="1" applyFill="1" applyBorder="1" applyAlignment="1">
      <alignment vertical="center" wrapText="1"/>
    </xf>
    <xf numFmtId="3" fontId="9" fillId="0" borderId="37" xfId="0" applyNumberFormat="1" applyFont="1" applyFill="1" applyBorder="1" applyAlignment="1">
      <alignment vertical="center" wrapText="1"/>
    </xf>
    <xf numFmtId="4" fontId="9" fillId="0" borderId="37" xfId="0" applyNumberFormat="1" applyFont="1" applyFill="1" applyBorder="1" applyAlignment="1">
      <alignment vertical="center" wrapText="1"/>
    </xf>
    <xf numFmtId="3" fontId="9" fillId="0" borderId="38" xfId="0" applyNumberFormat="1" applyFont="1" applyFill="1" applyBorder="1" applyAlignment="1">
      <alignment vertical="center" wrapText="1"/>
    </xf>
    <xf numFmtId="3" fontId="9" fillId="0" borderId="36" xfId="0" applyNumberFormat="1" applyFont="1" applyFill="1" applyBorder="1" applyAlignment="1">
      <alignment vertical="center" wrapText="1"/>
    </xf>
    <xf numFmtId="1" fontId="9" fillId="0" borderId="17" xfId="0" applyNumberFormat="1" applyFont="1" applyFill="1" applyBorder="1" applyAlignment="1">
      <alignment vertical="center"/>
    </xf>
    <xf numFmtId="3" fontId="9" fillId="0" borderId="39" xfId="0" applyNumberFormat="1" applyFont="1" applyFill="1" applyBorder="1" applyAlignment="1">
      <alignment vertical="center" wrapText="1"/>
    </xf>
    <xf numFmtId="4" fontId="9" fillId="0" borderId="40" xfId="0" applyNumberFormat="1" applyFont="1" applyFill="1" applyBorder="1" applyAlignment="1">
      <alignment vertical="center" wrapText="1"/>
    </xf>
    <xf numFmtId="3" fontId="9" fillId="0" borderId="40" xfId="0" applyNumberFormat="1" applyFont="1" applyFill="1" applyBorder="1" applyAlignment="1">
      <alignment vertical="center" wrapText="1"/>
    </xf>
    <xf numFmtId="178" fontId="9" fillId="0" borderId="41" xfId="0" applyNumberFormat="1" applyFont="1" applyFill="1" applyBorder="1" applyAlignment="1">
      <alignment vertical="center" wrapText="1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29" xfId="0" applyNumberFormat="1" applyFont="1" applyFill="1" applyBorder="1" applyAlignment="1">
      <alignment horizontal="center" vertical="center"/>
    </xf>
    <xf numFmtId="4" fontId="9" fillId="0" borderId="36" xfId="0" applyNumberFormat="1" applyFont="1" applyFill="1" applyBorder="1" applyAlignment="1">
      <alignment vertical="center" wrapText="1"/>
    </xf>
    <xf numFmtId="178" fontId="9" fillId="0" borderId="21" xfId="0" applyNumberFormat="1" applyFont="1" applyFill="1" applyBorder="1" applyAlignment="1">
      <alignment vertical="center" wrapText="1"/>
    </xf>
    <xf numFmtId="178" fontId="9" fillId="0" borderId="42" xfId="0" applyNumberFormat="1" applyFont="1" applyFill="1" applyBorder="1" applyAlignment="1">
      <alignment vertical="center" wrapText="1"/>
    </xf>
    <xf numFmtId="0" fontId="9" fillId="0" borderId="29" xfId="0" applyNumberFormat="1" applyFont="1" applyFill="1" applyBorder="1" applyAlignment="1">
      <alignment vertical="center"/>
    </xf>
    <xf numFmtId="4" fontId="9" fillId="0" borderId="38" xfId="0" applyNumberFormat="1" applyFont="1" applyFill="1" applyBorder="1" applyAlignment="1">
      <alignment vertical="center" wrapText="1"/>
    </xf>
    <xf numFmtId="178" fontId="9" fillId="0" borderId="29" xfId="0" applyNumberFormat="1" applyFont="1" applyFill="1" applyBorder="1" applyAlignment="1">
      <alignment vertical="center" wrapText="1"/>
    </xf>
    <xf numFmtId="178" fontId="9" fillId="0" borderId="43" xfId="0" applyNumberFormat="1" applyFont="1" applyFill="1" applyBorder="1" applyAlignment="1">
      <alignment vertical="center" wrapText="1"/>
    </xf>
    <xf numFmtId="3" fontId="9" fillId="0" borderId="38" xfId="0" applyNumberFormat="1" applyFont="1" applyFill="1" applyBorder="1" applyAlignment="1">
      <alignment horizontal="right" vertical="center" wrapText="1"/>
    </xf>
    <xf numFmtId="4" fontId="9" fillId="0" borderId="39" xfId="0" applyNumberFormat="1" applyFont="1" applyFill="1" applyBorder="1" applyAlignment="1">
      <alignment vertical="center" wrapText="1"/>
    </xf>
    <xf numFmtId="178" fontId="9" fillId="0" borderId="20" xfId="0" applyNumberFormat="1" applyFont="1" applyFill="1" applyBorder="1" applyAlignment="1">
      <alignment vertical="center" wrapText="1"/>
    </xf>
    <xf numFmtId="178" fontId="9" fillId="0" borderId="44" xfId="0" applyNumberFormat="1" applyFont="1" applyFill="1" applyBorder="1" applyAlignment="1">
      <alignment vertical="center" wrapText="1"/>
    </xf>
    <xf numFmtId="4" fontId="9" fillId="0" borderId="40" xfId="0" applyNumberFormat="1" applyFont="1" applyFill="1" applyBorder="1" applyAlignment="1">
      <alignment horizontal="right" vertical="center" wrapText="1"/>
    </xf>
    <xf numFmtId="178" fontId="9" fillId="0" borderId="45" xfId="0" applyNumberFormat="1" applyFont="1" applyFill="1" applyBorder="1" applyAlignment="1">
      <alignment vertical="center" wrapText="1"/>
    </xf>
    <xf numFmtId="178" fontId="9" fillId="0" borderId="46" xfId="0" applyNumberFormat="1" applyFont="1" applyFill="1" applyBorder="1" applyAlignment="1">
      <alignment vertical="center" wrapText="1"/>
    </xf>
    <xf numFmtId="0" fontId="21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/>
    <xf numFmtId="0" fontId="19" fillId="0" borderId="0" xfId="0" applyNumberFormat="1" applyFont="1" applyFill="1" applyAlignment="1">
      <alignment horizontal="center"/>
    </xf>
    <xf numFmtId="1" fontId="21" fillId="0" borderId="0" xfId="0" applyNumberFormat="1" applyFont="1" applyFill="1" applyAlignment="1"/>
    <xf numFmtId="0" fontId="9" fillId="3" borderId="0" xfId="0" applyNumberFormat="1" applyFont="1" applyFill="1" applyAlignment="1"/>
    <xf numFmtId="0" fontId="9" fillId="0" borderId="4" xfId="0" applyNumberFormat="1" applyFont="1" applyFill="1" applyBorder="1" applyAlignment="1">
      <alignment horizontal="center" vertical="center"/>
    </xf>
    <xf numFmtId="0" fontId="9" fillId="3" borderId="29" xfId="0" applyNumberFormat="1" applyFont="1" applyFill="1" applyBorder="1" applyAlignment="1">
      <alignment horizontal="center" vertical="center"/>
    </xf>
    <xf numFmtId="0" fontId="9" fillId="3" borderId="17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24" xfId="0" applyNumberFormat="1" applyFont="1" applyFill="1" applyBorder="1" applyAlignment="1">
      <alignment horizontal="center" vertical="center"/>
    </xf>
    <xf numFmtId="0" fontId="9" fillId="0" borderId="25" xfId="0" applyNumberFormat="1" applyFont="1" applyFill="1" applyBorder="1" applyAlignment="1">
      <alignment horizontal="center" vertical="center"/>
    </xf>
    <xf numFmtId="0" fontId="9" fillId="0" borderId="27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Fill="1" applyBorder="1" applyAlignment="1">
      <alignment horizontal="center" vertical="center" wrapText="1"/>
    </xf>
    <xf numFmtId="0" fontId="9" fillId="3" borderId="16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3" borderId="4" xfId="0" applyNumberFormat="1" applyFont="1" applyFill="1" applyBorder="1" applyAlignment="1">
      <alignment horizontal="center" vertical="center" wrapText="1"/>
    </xf>
    <xf numFmtId="176" fontId="9" fillId="3" borderId="16" xfId="0" applyNumberFormat="1" applyFont="1" applyFill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 applyProtection="1">
      <alignment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vertical="center" wrapText="1"/>
    </xf>
    <xf numFmtId="176" fontId="9" fillId="3" borderId="4" xfId="0" applyNumberFormat="1" applyFont="1" applyFill="1" applyBorder="1" applyAlignment="1">
      <alignment horizontal="center" vertical="center"/>
    </xf>
    <xf numFmtId="176" fontId="6" fillId="0" borderId="47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/>
    <xf numFmtId="0" fontId="13" fillId="3" borderId="0" xfId="0" applyNumberFormat="1" applyFont="1" applyFill="1" applyBorder="1" applyAlignment="1">
      <alignment horizontal="center" vertical="center"/>
    </xf>
    <xf numFmtId="0" fontId="14" fillId="3" borderId="0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Alignment="1">
      <alignment horizontal="center" vertical="center"/>
    </xf>
    <xf numFmtId="0" fontId="13" fillId="3" borderId="0" xfId="0" applyNumberFormat="1" applyFont="1" applyFill="1" applyAlignment="1"/>
    <xf numFmtId="0" fontId="9" fillId="3" borderId="0" xfId="0" applyNumberFormat="1" applyFont="1" applyFill="1" applyAlignment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 applyProtection="1">
      <alignment horizontal="center" vertical="center" wrapText="1"/>
    </xf>
    <xf numFmtId="49" fontId="6" fillId="0" borderId="17" xfId="0" applyNumberFormat="1" applyFont="1" applyFill="1" applyBorder="1" applyAlignment="1" applyProtection="1">
      <alignment horizontal="left" vertical="center" wrapText="1"/>
    </xf>
    <xf numFmtId="49" fontId="6" fillId="0" borderId="16" xfId="0" applyNumberFormat="1" applyFont="1" applyFill="1" applyBorder="1" applyAlignment="1" applyProtection="1">
      <alignment vertical="center" wrapText="1"/>
    </xf>
    <xf numFmtId="49" fontId="6" fillId="0" borderId="16" xfId="0" applyNumberFormat="1" applyFont="1" applyFill="1" applyBorder="1" applyAlignment="1" applyProtection="1">
      <alignment horizontal="center" vertical="center" wrapText="1"/>
    </xf>
    <xf numFmtId="49" fontId="6" fillId="0" borderId="16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Alignment="1"/>
    <xf numFmtId="0" fontId="6" fillId="3" borderId="17" xfId="0" applyNumberFormat="1" applyFont="1" applyFill="1" applyBorder="1" applyAlignment="1">
      <alignment horizontal="center" vertical="center" wrapText="1"/>
    </xf>
    <xf numFmtId="1" fontId="0" fillId="0" borderId="9" xfId="0" applyNumberFormat="1" applyFill="1" applyBorder="1" applyAlignment="1">
      <alignment horizontal="center" vertical="center"/>
    </xf>
    <xf numFmtId="1" fontId="0" fillId="0" borderId="10" xfId="0" applyNumberFormat="1" applyFill="1" applyBorder="1" applyAlignment="1">
      <alignment horizontal="center" vertical="center"/>
    </xf>
    <xf numFmtId="179" fontId="6" fillId="0" borderId="1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179" fontId="6" fillId="0" borderId="48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0" borderId="47" xfId="0" applyNumberFormat="1" applyFont="1" applyFill="1" applyBorder="1" applyAlignment="1">
      <alignment horizontal="center" vertical="center" wrapText="1"/>
    </xf>
    <xf numFmtId="0" fontId="6" fillId="0" borderId="49" xfId="0" applyNumberFormat="1" applyFont="1" applyFill="1" applyBorder="1" applyAlignment="1">
      <alignment horizontal="center" vertical="center" wrapText="1"/>
    </xf>
    <xf numFmtId="179" fontId="6" fillId="0" borderId="28" xfId="0" applyNumberFormat="1" applyFont="1" applyFill="1" applyBorder="1" applyAlignment="1">
      <alignment horizontal="center" vertical="center" wrapText="1"/>
    </xf>
    <xf numFmtId="0" fontId="6" fillId="3" borderId="16" xfId="0" applyNumberFormat="1" applyFont="1" applyFill="1" applyBorder="1" applyAlignment="1">
      <alignment horizontal="center" vertical="center" wrapText="1"/>
    </xf>
    <xf numFmtId="0" fontId="6" fillId="0" borderId="42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" fontId="0" fillId="0" borderId="11" xfId="0" applyNumberFormat="1" applyFill="1" applyBorder="1" applyAlignment="1">
      <alignment horizontal="center" vertical="center"/>
    </xf>
    <xf numFmtId="0" fontId="6" fillId="0" borderId="48" xfId="0" applyNumberFormat="1" applyFont="1" applyFill="1" applyBorder="1" applyAlignment="1">
      <alignment horizontal="center" vertical="center" wrapText="1"/>
    </xf>
    <xf numFmtId="3" fontId="9" fillId="0" borderId="26" xfId="0" applyNumberFormat="1" applyFont="1" applyFill="1" applyBorder="1" applyAlignment="1">
      <alignment vertical="center" wrapText="1"/>
    </xf>
    <xf numFmtId="1" fontId="23" fillId="0" borderId="0" xfId="0" applyNumberFormat="1" applyFont="1" applyFill="1" applyAlignment="1"/>
    <xf numFmtId="178" fontId="22" fillId="0" borderId="50" xfId="0" applyNumberFormat="1" applyFont="1" applyFill="1" applyBorder="1" applyAlignment="1"/>
    <xf numFmtId="178" fontId="19" fillId="0" borderId="0" xfId="0" applyNumberFormat="1" applyFont="1" applyFill="1" applyBorder="1" applyAlignment="1"/>
    <xf numFmtId="1" fontId="24" fillId="0" borderId="0" xfId="0" applyNumberFormat="1" applyFont="1" applyFill="1" applyAlignment="1"/>
    <xf numFmtId="180" fontId="25" fillId="0" borderId="0" xfId="0" applyNumberFormat="1" applyFont="1" applyFill="1" applyAlignment="1">
      <alignment horizontal="center" vertical="top"/>
    </xf>
    <xf numFmtId="1" fontId="26" fillId="0" borderId="0" xfId="0" applyNumberFormat="1" applyFont="1" applyFill="1" applyAlignment="1">
      <alignment horizontal="center" vertical="center"/>
    </xf>
    <xf numFmtId="1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8" sqref="A8"/>
    </sheetView>
  </sheetViews>
  <sheetFormatPr defaultColWidth="9" defaultRowHeight="11.25" outlineLevelRow="7"/>
  <cols>
    <col min="1" max="1" width="163.833333333333" customWidth="1"/>
  </cols>
  <sheetData>
    <row r="1" ht="14.25" customHeight="1" spans="1:1">
      <c r="A1" s="277"/>
    </row>
    <row r="3" ht="102" customHeight="1" spans="1:1">
      <c r="A3" s="278" t="s">
        <v>0</v>
      </c>
    </row>
    <row r="4" ht="107.25" customHeight="1" spans="1:1">
      <c r="A4" s="279" t="s">
        <v>1</v>
      </c>
    </row>
    <row r="5" ht="409.5" hidden="1" customHeight="1" spans="1:1">
      <c r="A5" s="83"/>
    </row>
    <row r="6" ht="29.25" customHeight="1" spans="1:1">
      <c r="A6" s="280"/>
    </row>
    <row r="7" ht="78" customHeight="1"/>
    <row r="8" ht="82.5" customHeight="1" spans="1:1">
      <c r="A8" s="281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C7" sqref="C7:H8"/>
    </sheetView>
  </sheetViews>
  <sheetFormatPr defaultColWidth="9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9"/>
      <c r="B1" s="59"/>
      <c r="C1" s="59"/>
      <c r="D1" s="59"/>
      <c r="E1" s="60"/>
      <c r="F1" s="59"/>
      <c r="G1" s="59"/>
      <c r="H1" s="26" t="s">
        <v>347</v>
      </c>
      <c r="I1" s="75"/>
    </row>
    <row r="2" ht="25.5" customHeight="1" spans="1:9">
      <c r="A2" s="23" t="s">
        <v>348</v>
      </c>
      <c r="B2" s="23"/>
      <c r="C2" s="23"/>
      <c r="D2" s="23"/>
      <c r="E2" s="23"/>
      <c r="F2" s="23"/>
      <c r="G2" s="23"/>
      <c r="H2" s="23"/>
      <c r="I2" s="75"/>
    </row>
    <row r="3" ht="19.5" customHeight="1" spans="1:9">
      <c r="A3" s="61" t="s">
        <v>5</v>
      </c>
      <c r="B3" s="61"/>
      <c r="C3" s="20"/>
      <c r="D3" s="20"/>
      <c r="E3" s="20"/>
      <c r="F3" s="20"/>
      <c r="G3" s="20"/>
      <c r="H3" s="26" t="s">
        <v>6</v>
      </c>
      <c r="I3" s="75"/>
    </row>
    <row r="4" ht="19.5" customHeight="1" spans="1:9">
      <c r="A4" s="62" t="s">
        <v>349</v>
      </c>
      <c r="B4" s="62" t="s">
        <v>350</v>
      </c>
      <c r="C4" s="31" t="s">
        <v>351</v>
      </c>
      <c r="D4" s="31"/>
      <c r="E4" s="41"/>
      <c r="F4" s="41"/>
      <c r="G4" s="41"/>
      <c r="H4" s="31"/>
      <c r="I4" s="75"/>
    </row>
    <row r="5" ht="19.5" customHeight="1" spans="1:9">
      <c r="A5" s="62"/>
      <c r="B5" s="62"/>
      <c r="C5" s="63" t="s">
        <v>61</v>
      </c>
      <c r="D5" s="33" t="s">
        <v>234</v>
      </c>
      <c r="E5" s="27" t="s">
        <v>352</v>
      </c>
      <c r="F5" s="28"/>
      <c r="G5" s="29"/>
      <c r="H5" s="64" t="s">
        <v>237</v>
      </c>
      <c r="I5" s="75"/>
    </row>
    <row r="6" ht="33.75" customHeight="1" spans="1:9">
      <c r="A6" s="39"/>
      <c r="B6" s="39"/>
      <c r="C6" s="65"/>
      <c r="D6" s="40"/>
      <c r="E6" s="66" t="s">
        <v>76</v>
      </c>
      <c r="F6" s="67" t="s">
        <v>353</v>
      </c>
      <c r="G6" s="37" t="s">
        <v>354</v>
      </c>
      <c r="H6" s="68"/>
      <c r="I6" s="75"/>
    </row>
    <row r="7" ht="19.5" customHeight="1" spans="1:9">
      <c r="A7" s="86" t="s">
        <v>85</v>
      </c>
      <c r="B7" s="86" t="s">
        <v>61</v>
      </c>
      <c r="C7" s="87">
        <f>SUM(D7,E7,H7)</f>
        <v>195000</v>
      </c>
      <c r="D7" s="88">
        <v>0</v>
      </c>
      <c r="E7" s="88">
        <f>SUM(F7,G7)</f>
        <v>190000</v>
      </c>
      <c r="F7" s="88">
        <v>0</v>
      </c>
      <c r="G7" s="89">
        <f>G8</f>
        <v>190000</v>
      </c>
      <c r="H7" s="90">
        <f>H8</f>
        <v>5000</v>
      </c>
      <c r="I7" s="83"/>
    </row>
    <row r="8" ht="19.5" customHeight="1" spans="1:9">
      <c r="A8" s="86" t="s">
        <v>86</v>
      </c>
      <c r="B8" s="86" t="s">
        <v>0</v>
      </c>
      <c r="C8" s="87">
        <f>SUM(D8,E8,H8)</f>
        <v>195000</v>
      </c>
      <c r="D8" s="88">
        <v>0</v>
      </c>
      <c r="E8" s="88">
        <f>SUM(F8,G8)</f>
        <v>190000</v>
      </c>
      <c r="F8" s="88">
        <v>0</v>
      </c>
      <c r="G8" s="89">
        <v>190000</v>
      </c>
      <c r="H8" s="90">
        <v>5000</v>
      </c>
      <c r="I8" s="75"/>
    </row>
    <row r="9" ht="19.5" customHeight="1" spans="1:9">
      <c r="A9" s="76"/>
      <c r="B9" s="76"/>
      <c r="C9" s="76"/>
      <c r="D9" s="76"/>
      <c r="E9" s="77"/>
      <c r="F9" s="78"/>
      <c r="G9" s="78"/>
      <c r="H9" s="75"/>
      <c r="I9" s="80"/>
    </row>
    <row r="10" ht="19.5" customHeight="1" spans="1:9">
      <c r="A10" s="76"/>
      <c r="B10" s="76"/>
      <c r="C10" s="76"/>
      <c r="D10" s="76"/>
      <c r="E10" s="79"/>
      <c r="F10" s="76"/>
      <c r="G10" s="76"/>
      <c r="H10" s="80"/>
      <c r="I10" s="80"/>
    </row>
    <row r="11" ht="19.5" customHeight="1" spans="1:9">
      <c r="A11" s="76"/>
      <c r="B11" s="76"/>
      <c r="C11" s="76"/>
      <c r="D11" s="76"/>
      <c r="E11" s="79"/>
      <c r="F11" s="76"/>
      <c r="G11" s="76"/>
      <c r="H11" s="80"/>
      <c r="I11" s="80"/>
    </row>
    <row r="12" ht="19.5" customHeight="1" spans="1:9">
      <c r="A12" s="76"/>
      <c r="B12" s="76"/>
      <c r="C12" s="76"/>
      <c r="D12" s="76"/>
      <c r="E12" s="77"/>
      <c r="F12" s="76"/>
      <c r="G12" s="76"/>
      <c r="H12" s="80"/>
      <c r="I12" s="80"/>
    </row>
    <row r="13" ht="19.5" customHeight="1" spans="1:9">
      <c r="A13" s="76"/>
      <c r="B13" s="76"/>
      <c r="C13" s="76"/>
      <c r="D13" s="76"/>
      <c r="E13" s="77"/>
      <c r="F13" s="76"/>
      <c r="G13" s="76"/>
      <c r="H13" s="80"/>
      <c r="I13" s="80"/>
    </row>
    <row r="14" ht="19.5" customHeight="1" spans="1:9">
      <c r="A14" s="76"/>
      <c r="B14" s="76"/>
      <c r="C14" s="76"/>
      <c r="D14" s="76"/>
      <c r="E14" s="79"/>
      <c r="F14" s="76"/>
      <c r="G14" s="76"/>
      <c r="H14" s="80"/>
      <c r="I14" s="80"/>
    </row>
    <row r="15" ht="19.5" customHeight="1" spans="1:9">
      <c r="A15" s="76"/>
      <c r="B15" s="76"/>
      <c r="C15" s="76"/>
      <c r="D15" s="76"/>
      <c r="E15" s="79"/>
      <c r="F15" s="76"/>
      <c r="G15" s="76"/>
      <c r="H15" s="80"/>
      <c r="I15" s="80"/>
    </row>
    <row r="16" ht="19.5" customHeight="1" spans="1:9">
      <c r="A16" s="76"/>
      <c r="B16" s="76"/>
      <c r="C16" s="76"/>
      <c r="D16" s="76"/>
      <c r="E16" s="77"/>
      <c r="F16" s="76"/>
      <c r="G16" s="76"/>
      <c r="H16" s="80"/>
      <c r="I16" s="80"/>
    </row>
    <row r="17" ht="19.5" customHeight="1" spans="1:9">
      <c r="A17" s="76"/>
      <c r="B17" s="76"/>
      <c r="C17" s="76"/>
      <c r="D17" s="76"/>
      <c r="E17" s="77"/>
      <c r="F17" s="76"/>
      <c r="G17" s="76"/>
      <c r="H17" s="80"/>
      <c r="I17" s="80"/>
    </row>
    <row r="18" ht="19.5" customHeight="1" spans="1:9">
      <c r="A18" s="76"/>
      <c r="B18" s="76"/>
      <c r="C18" s="76"/>
      <c r="D18" s="76"/>
      <c r="E18" s="81"/>
      <c r="F18" s="76"/>
      <c r="G18" s="76"/>
      <c r="H18" s="80"/>
      <c r="I18" s="80"/>
    </row>
    <row r="19" ht="19.5" customHeight="1" spans="1:9">
      <c r="A19" s="76"/>
      <c r="B19" s="76"/>
      <c r="C19" s="76"/>
      <c r="D19" s="76"/>
      <c r="E19" s="79"/>
      <c r="F19" s="76"/>
      <c r="G19" s="76"/>
      <c r="H19" s="80"/>
      <c r="I19" s="80"/>
    </row>
    <row r="20" ht="19.5" customHeight="1" spans="1:9">
      <c r="A20" s="79"/>
      <c r="B20" s="79"/>
      <c r="C20" s="79"/>
      <c r="D20" s="79"/>
      <c r="E20" s="79"/>
      <c r="F20" s="76"/>
      <c r="G20" s="76"/>
      <c r="H20" s="80"/>
      <c r="I20" s="80"/>
    </row>
    <row r="21" ht="19.5" customHeight="1" spans="1:9">
      <c r="A21" s="80"/>
      <c r="B21" s="80"/>
      <c r="C21" s="80"/>
      <c r="D21" s="80"/>
      <c r="E21" s="82"/>
      <c r="F21" s="80"/>
      <c r="G21" s="80"/>
      <c r="H21" s="80"/>
      <c r="I21" s="80"/>
    </row>
    <row r="22" ht="19.5" customHeight="1" spans="1:9">
      <c r="A22" s="80"/>
      <c r="B22" s="80"/>
      <c r="C22" s="80"/>
      <c r="D22" s="80"/>
      <c r="E22" s="82"/>
      <c r="F22" s="80"/>
      <c r="G22" s="80"/>
      <c r="H22" s="80"/>
      <c r="I22" s="80"/>
    </row>
    <row r="23" ht="19.5" customHeight="1" spans="1:9">
      <c r="A23" s="80"/>
      <c r="B23" s="80"/>
      <c r="C23" s="80"/>
      <c r="D23" s="80"/>
      <c r="E23" s="82"/>
      <c r="F23" s="80"/>
      <c r="G23" s="80"/>
      <c r="H23" s="80"/>
      <c r="I23" s="80"/>
    </row>
    <row r="24" ht="19.5" customHeight="1" spans="1:9">
      <c r="A24" s="80"/>
      <c r="B24" s="80"/>
      <c r="C24" s="80"/>
      <c r="D24" s="80"/>
      <c r="E24" s="82"/>
      <c r="F24" s="80"/>
      <c r="G24" s="80"/>
      <c r="H24" s="80"/>
      <c r="I24" s="80"/>
    </row>
    <row r="25" ht="19.5" customHeight="1" spans="1:9">
      <c r="A25" s="80"/>
      <c r="B25" s="80"/>
      <c r="C25" s="80"/>
      <c r="D25" s="80"/>
      <c r="E25" s="82"/>
      <c r="F25" s="80"/>
      <c r="G25" s="80"/>
      <c r="H25" s="80"/>
      <c r="I25" s="80"/>
    </row>
    <row r="26" ht="19.5" customHeight="1" spans="1:9">
      <c r="A26" s="80"/>
      <c r="B26" s="80"/>
      <c r="C26" s="80"/>
      <c r="D26" s="80"/>
      <c r="E26" s="82"/>
      <c r="F26" s="80"/>
      <c r="G26" s="80"/>
      <c r="H26" s="80"/>
      <c r="I26" s="80"/>
    </row>
    <row r="27" ht="19.5" customHeight="1" spans="1:9">
      <c r="A27" s="80"/>
      <c r="B27" s="80"/>
      <c r="C27" s="80"/>
      <c r="D27" s="80"/>
      <c r="E27" s="82"/>
      <c r="F27" s="80"/>
      <c r="G27" s="80"/>
      <c r="H27" s="80"/>
      <c r="I27" s="80"/>
    </row>
    <row r="28" ht="19.5" customHeight="1" spans="1:9">
      <c r="A28" s="80"/>
      <c r="B28" s="80"/>
      <c r="C28" s="80"/>
      <c r="D28" s="80"/>
      <c r="E28" s="82"/>
      <c r="F28" s="80"/>
      <c r="G28" s="80"/>
      <c r="H28" s="80"/>
      <c r="I28" s="80"/>
    </row>
    <row r="29" ht="19.5" customHeight="1" spans="1:9">
      <c r="A29" s="80"/>
      <c r="B29" s="80"/>
      <c r="C29" s="80"/>
      <c r="D29" s="80"/>
      <c r="E29" s="82"/>
      <c r="F29" s="80"/>
      <c r="G29" s="80"/>
      <c r="H29" s="80"/>
      <c r="I29" s="80"/>
    </row>
    <row r="30" ht="19.5" customHeight="1" spans="1:9">
      <c r="A30" s="80"/>
      <c r="B30" s="80"/>
      <c r="C30" s="80"/>
      <c r="D30" s="80"/>
      <c r="E30" s="82"/>
      <c r="F30" s="80"/>
      <c r="G30" s="80"/>
      <c r="H30" s="80"/>
      <c r="I30" s="8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tabSelected="1" workbookViewId="0">
      <selection activeCell="A3" sqref="A3:D3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19.5" customHeight="1" spans="1:245">
      <c r="A1" s="20"/>
      <c r="B1" s="21"/>
      <c r="C1" s="21"/>
      <c r="D1" s="21"/>
      <c r="E1" s="21"/>
      <c r="F1" s="21"/>
      <c r="G1" s="21"/>
      <c r="H1" s="22" t="s">
        <v>355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19.5" customHeight="1" spans="1:245">
      <c r="A2" s="23" t="s">
        <v>356</v>
      </c>
      <c r="B2" s="23"/>
      <c r="C2" s="23"/>
      <c r="D2" s="23"/>
      <c r="E2" s="23"/>
      <c r="F2" s="23"/>
      <c r="G2" s="23"/>
      <c r="H2" s="2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19.5" customHeight="1" spans="1:245">
      <c r="A3" s="61" t="s">
        <v>5</v>
      </c>
      <c r="B3" s="61"/>
      <c r="C3" s="61"/>
      <c r="D3" s="61"/>
      <c r="E3" s="24"/>
      <c r="F3" s="25"/>
      <c r="G3" s="25"/>
      <c r="H3" s="26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19.5" customHeight="1" spans="1:245">
      <c r="A4" s="84" t="s">
        <v>60</v>
      </c>
      <c r="B4" s="85"/>
      <c r="C4" s="85"/>
      <c r="D4" s="85"/>
      <c r="E4" s="29"/>
      <c r="F4" s="30" t="s">
        <v>357</v>
      </c>
      <c r="G4" s="31"/>
      <c r="H4" s="31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19.5" customHeight="1" spans="1:245">
      <c r="A5" s="27" t="s">
        <v>69</v>
      </c>
      <c r="B5" s="28"/>
      <c r="C5" s="29"/>
      <c r="D5" s="32" t="s">
        <v>70</v>
      </c>
      <c r="E5" s="33" t="s">
        <v>115</v>
      </c>
      <c r="F5" s="34" t="s">
        <v>61</v>
      </c>
      <c r="G5" s="34" t="s">
        <v>111</v>
      </c>
      <c r="H5" s="31" t="s">
        <v>112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19.5" customHeight="1" spans="1:245">
      <c r="A6" s="35" t="s">
        <v>81</v>
      </c>
      <c r="B6" s="36" t="s">
        <v>82</v>
      </c>
      <c r="C6" s="37" t="s">
        <v>83</v>
      </c>
      <c r="D6" s="38"/>
      <c r="E6" s="39"/>
      <c r="F6" s="40"/>
      <c r="G6" s="40"/>
      <c r="H6" s="41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19.5" customHeight="1" spans="1:245">
      <c r="A7" s="42" t="s">
        <v>81</v>
      </c>
      <c r="B7" s="42" t="s">
        <v>82</v>
      </c>
      <c r="C7" s="42" t="s">
        <v>83</v>
      </c>
      <c r="D7" s="42" t="s">
        <v>358</v>
      </c>
      <c r="E7" s="42" t="s">
        <v>359</v>
      </c>
      <c r="F7" s="43">
        <f>SUM(G7,H7)</f>
        <v>0</v>
      </c>
      <c r="G7" s="44" t="s">
        <v>360</v>
      </c>
      <c r="H7" s="45" t="s">
        <v>361</v>
      </c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19.5" customHeight="1" spans="1:245">
      <c r="A8" s="46"/>
      <c r="B8" s="46"/>
      <c r="C8" s="46"/>
      <c r="D8" s="47"/>
      <c r="E8" s="47"/>
      <c r="F8" s="47"/>
      <c r="G8" s="47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19.5" customHeight="1" spans="1:245">
      <c r="A9" s="48"/>
      <c r="B9" s="48"/>
      <c r="C9" s="48"/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19.5" customHeight="1" spans="1:245">
      <c r="A10" s="48"/>
      <c r="B10" s="48"/>
      <c r="C10" s="48"/>
      <c r="D10" s="48"/>
      <c r="E10" s="48"/>
      <c r="F10" s="48"/>
      <c r="G10" s="48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19.5" customHeight="1" spans="1:245">
      <c r="A11" s="48"/>
      <c r="B11" s="48"/>
      <c r="C11" s="48"/>
      <c r="D11" s="49"/>
      <c r="E11" s="49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19.5" customHeight="1" spans="1:245">
      <c r="A12" s="48"/>
      <c r="B12" s="48"/>
      <c r="C12" s="48"/>
      <c r="D12" s="49"/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19.5" customHeight="1" spans="1:245">
      <c r="A13" s="48"/>
      <c r="B13" s="48"/>
      <c r="C13" s="48"/>
      <c r="D13" s="48"/>
      <c r="E13" s="48"/>
      <c r="F13" s="48"/>
      <c r="G13" s="48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19.5" customHeight="1" spans="1:245">
      <c r="A14" s="48"/>
      <c r="B14" s="48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19.5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19.5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19.5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19.5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19.5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19.5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19.5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19.5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19.5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19.5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19.5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19.5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19.5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19.5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19.5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19.5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19.5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19.5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19.5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19.5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19.5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19.5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19.5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19.5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19.5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19.5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19.5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19.5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19.5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19.5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19.5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19.5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19.5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19.5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10">
    <mergeCell ref="A2:H2"/>
    <mergeCell ref="A3:D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A3" sqref="A3:B3"/>
    </sheetView>
  </sheetViews>
  <sheetFormatPr defaultColWidth="9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9"/>
      <c r="B1" s="59"/>
      <c r="C1" s="59"/>
      <c r="D1" s="59"/>
      <c r="E1" s="60"/>
      <c r="F1" s="59"/>
      <c r="G1" s="59"/>
      <c r="H1" s="26" t="s">
        <v>362</v>
      </c>
      <c r="I1" s="75"/>
    </row>
    <row r="2" ht="25.5" customHeight="1" spans="1:9">
      <c r="A2" s="23" t="s">
        <v>363</v>
      </c>
      <c r="B2" s="23"/>
      <c r="C2" s="23"/>
      <c r="D2" s="23"/>
      <c r="E2" s="23"/>
      <c r="F2" s="23"/>
      <c r="G2" s="23"/>
      <c r="H2" s="23"/>
      <c r="I2" s="75"/>
    </row>
    <row r="3" ht="19.5" customHeight="1" spans="1:9">
      <c r="A3" s="61" t="s">
        <v>5</v>
      </c>
      <c r="B3" s="61"/>
      <c r="C3" s="20"/>
      <c r="D3" s="20"/>
      <c r="E3" s="20"/>
      <c r="F3" s="20"/>
      <c r="G3" s="20"/>
      <c r="H3" s="26" t="s">
        <v>6</v>
      </c>
      <c r="I3" s="75"/>
    </row>
    <row r="4" ht="19.5" customHeight="1" spans="1:9">
      <c r="A4" s="62" t="s">
        <v>349</v>
      </c>
      <c r="B4" s="62" t="s">
        <v>350</v>
      </c>
      <c r="C4" s="31" t="s">
        <v>351</v>
      </c>
      <c r="D4" s="31"/>
      <c r="E4" s="41"/>
      <c r="F4" s="41"/>
      <c r="G4" s="41"/>
      <c r="H4" s="31"/>
      <c r="I4" s="75"/>
    </row>
    <row r="5" ht="19.5" customHeight="1" spans="1:9">
      <c r="A5" s="62"/>
      <c r="B5" s="62"/>
      <c r="C5" s="63" t="s">
        <v>61</v>
      </c>
      <c r="D5" s="33" t="s">
        <v>234</v>
      </c>
      <c r="E5" s="27" t="s">
        <v>352</v>
      </c>
      <c r="F5" s="28"/>
      <c r="G5" s="29"/>
      <c r="H5" s="64" t="s">
        <v>237</v>
      </c>
      <c r="I5" s="75"/>
    </row>
    <row r="6" ht="33.75" customHeight="1" spans="1:9">
      <c r="A6" s="39"/>
      <c r="B6" s="39"/>
      <c r="C6" s="65"/>
      <c r="D6" s="40"/>
      <c r="E6" s="66" t="s">
        <v>76</v>
      </c>
      <c r="F6" s="67" t="s">
        <v>353</v>
      </c>
      <c r="G6" s="37" t="s">
        <v>354</v>
      </c>
      <c r="H6" s="68"/>
      <c r="I6" s="75"/>
    </row>
    <row r="7" ht="19.5" customHeight="1" spans="1:9">
      <c r="A7" s="42" t="s">
        <v>358</v>
      </c>
      <c r="B7" s="42" t="s">
        <v>364</v>
      </c>
      <c r="C7" s="69">
        <f>SUM(D7,E7,H7)</f>
        <v>0</v>
      </c>
      <c r="D7" s="70" t="s">
        <v>365</v>
      </c>
      <c r="E7" s="70">
        <f>SUM(F7,G7)</f>
        <v>0</v>
      </c>
      <c r="F7" s="70" t="s">
        <v>366</v>
      </c>
      <c r="G7" s="71" t="s">
        <v>367</v>
      </c>
      <c r="H7" s="72" t="s">
        <v>368</v>
      </c>
      <c r="I7" s="83"/>
    </row>
    <row r="8" ht="19.5" customHeight="1" spans="1:9">
      <c r="A8" s="73"/>
      <c r="B8" s="73"/>
      <c r="C8" s="73"/>
      <c r="D8" s="73"/>
      <c r="E8" s="74"/>
      <c r="F8" s="73"/>
      <c r="G8" s="73"/>
      <c r="H8" s="75"/>
      <c r="I8" s="75"/>
    </row>
    <row r="9" ht="19.5" customHeight="1" spans="1:9">
      <c r="A9" s="76"/>
      <c r="B9" s="76"/>
      <c r="C9" s="76"/>
      <c r="D9" s="76"/>
      <c r="E9" s="77"/>
      <c r="F9" s="78"/>
      <c r="G9" s="78"/>
      <c r="H9" s="75"/>
      <c r="I9" s="80"/>
    </row>
    <row r="10" ht="19.5" customHeight="1" spans="1:9">
      <c r="A10" s="76"/>
      <c r="B10" s="76"/>
      <c r="C10" s="76"/>
      <c r="D10" s="76"/>
      <c r="E10" s="79"/>
      <c r="F10" s="76"/>
      <c r="G10" s="76"/>
      <c r="H10" s="80"/>
      <c r="I10" s="80"/>
    </row>
    <row r="11" ht="19.5" customHeight="1" spans="1:9">
      <c r="A11" s="76"/>
      <c r="B11" s="76"/>
      <c r="C11" s="76"/>
      <c r="D11" s="76"/>
      <c r="E11" s="79"/>
      <c r="F11" s="76"/>
      <c r="G11" s="76"/>
      <c r="H11" s="80"/>
      <c r="I11" s="80"/>
    </row>
    <row r="12" ht="19.5" customHeight="1" spans="1:9">
      <c r="A12" s="76"/>
      <c r="B12" s="76"/>
      <c r="C12" s="76"/>
      <c r="D12" s="76"/>
      <c r="E12" s="77"/>
      <c r="F12" s="76"/>
      <c r="G12" s="76"/>
      <c r="H12" s="80"/>
      <c r="I12" s="80"/>
    </row>
    <row r="13" ht="19.5" customHeight="1" spans="1:9">
      <c r="A13" s="76"/>
      <c r="B13" s="76"/>
      <c r="C13" s="76"/>
      <c r="D13" s="76"/>
      <c r="E13" s="77"/>
      <c r="F13" s="76"/>
      <c r="G13" s="76"/>
      <c r="H13" s="80"/>
      <c r="I13" s="80"/>
    </row>
    <row r="14" ht="19.5" customHeight="1" spans="1:9">
      <c r="A14" s="76"/>
      <c r="B14" s="76"/>
      <c r="C14" s="76"/>
      <c r="D14" s="76"/>
      <c r="E14" s="79"/>
      <c r="F14" s="76"/>
      <c r="G14" s="76"/>
      <c r="H14" s="80"/>
      <c r="I14" s="80"/>
    </row>
    <row r="15" ht="19.5" customHeight="1" spans="1:9">
      <c r="A15" s="76"/>
      <c r="B15" s="76"/>
      <c r="C15" s="76"/>
      <c r="D15" s="76"/>
      <c r="E15" s="79"/>
      <c r="F15" s="76"/>
      <c r="G15" s="76"/>
      <c r="H15" s="80"/>
      <c r="I15" s="80"/>
    </row>
    <row r="16" ht="19.5" customHeight="1" spans="1:9">
      <c r="A16" s="76"/>
      <c r="B16" s="76"/>
      <c r="C16" s="76"/>
      <c r="D16" s="76"/>
      <c r="E16" s="77"/>
      <c r="F16" s="76"/>
      <c r="G16" s="76"/>
      <c r="H16" s="80"/>
      <c r="I16" s="80"/>
    </row>
    <row r="17" ht="19.5" customHeight="1" spans="1:9">
      <c r="A17" s="76"/>
      <c r="B17" s="76"/>
      <c r="C17" s="76"/>
      <c r="D17" s="76"/>
      <c r="E17" s="77"/>
      <c r="F17" s="76"/>
      <c r="G17" s="76"/>
      <c r="H17" s="80"/>
      <c r="I17" s="80"/>
    </row>
    <row r="18" ht="19.5" customHeight="1" spans="1:9">
      <c r="A18" s="76"/>
      <c r="B18" s="76"/>
      <c r="C18" s="76"/>
      <c r="D18" s="76"/>
      <c r="E18" s="81"/>
      <c r="F18" s="76"/>
      <c r="G18" s="76"/>
      <c r="H18" s="80"/>
      <c r="I18" s="80"/>
    </row>
    <row r="19" ht="19.5" customHeight="1" spans="1:9">
      <c r="A19" s="76"/>
      <c r="B19" s="76"/>
      <c r="C19" s="76"/>
      <c r="D19" s="76"/>
      <c r="E19" s="79"/>
      <c r="F19" s="76"/>
      <c r="G19" s="76"/>
      <c r="H19" s="80"/>
      <c r="I19" s="80"/>
    </row>
    <row r="20" ht="19.5" customHeight="1" spans="1:9">
      <c r="A20" s="79"/>
      <c r="B20" s="79"/>
      <c r="C20" s="79"/>
      <c r="D20" s="79"/>
      <c r="E20" s="79"/>
      <c r="F20" s="76"/>
      <c r="G20" s="76"/>
      <c r="H20" s="80"/>
      <c r="I20" s="80"/>
    </row>
    <row r="21" ht="19.5" customHeight="1" spans="1:9">
      <c r="A21" s="80"/>
      <c r="B21" s="80"/>
      <c r="C21" s="80"/>
      <c r="D21" s="80"/>
      <c r="E21" s="82"/>
      <c r="F21" s="80"/>
      <c r="G21" s="80"/>
      <c r="H21" s="80"/>
      <c r="I21" s="80"/>
    </row>
    <row r="22" ht="19.5" customHeight="1" spans="1:9">
      <c r="A22" s="80"/>
      <c r="B22" s="80"/>
      <c r="C22" s="80"/>
      <c r="D22" s="80"/>
      <c r="E22" s="82"/>
      <c r="F22" s="80"/>
      <c r="G22" s="80"/>
      <c r="H22" s="80"/>
      <c r="I22" s="80"/>
    </row>
    <row r="23" ht="19.5" customHeight="1" spans="1:9">
      <c r="A23" s="80"/>
      <c r="B23" s="80"/>
      <c r="C23" s="80"/>
      <c r="D23" s="80"/>
      <c r="E23" s="82"/>
      <c r="F23" s="80"/>
      <c r="G23" s="80"/>
      <c r="H23" s="80"/>
      <c r="I23" s="80"/>
    </row>
    <row r="24" ht="19.5" customHeight="1" spans="1:9">
      <c r="A24" s="80"/>
      <c r="B24" s="80"/>
      <c r="C24" s="80"/>
      <c r="D24" s="80"/>
      <c r="E24" s="82"/>
      <c r="F24" s="80"/>
      <c r="G24" s="80"/>
      <c r="H24" s="80"/>
      <c r="I24" s="80"/>
    </row>
    <row r="25" ht="19.5" customHeight="1" spans="1:9">
      <c r="A25" s="80"/>
      <c r="B25" s="80"/>
      <c r="C25" s="80"/>
      <c r="D25" s="80"/>
      <c r="E25" s="82"/>
      <c r="F25" s="80"/>
      <c r="G25" s="80"/>
      <c r="H25" s="80"/>
      <c r="I25" s="80"/>
    </row>
    <row r="26" ht="19.5" customHeight="1" spans="1:9">
      <c r="A26" s="80"/>
      <c r="B26" s="80"/>
      <c r="C26" s="80"/>
      <c r="D26" s="80"/>
      <c r="E26" s="82"/>
      <c r="F26" s="80"/>
      <c r="G26" s="80"/>
      <c r="H26" s="80"/>
      <c r="I26" s="80"/>
    </row>
    <row r="27" ht="19.5" customHeight="1" spans="1:9">
      <c r="A27" s="80"/>
      <c r="B27" s="80"/>
      <c r="C27" s="80"/>
      <c r="D27" s="80"/>
      <c r="E27" s="82"/>
      <c r="F27" s="80"/>
      <c r="G27" s="80"/>
      <c r="H27" s="80"/>
      <c r="I27" s="80"/>
    </row>
    <row r="28" ht="19.5" customHeight="1" spans="1:9">
      <c r="A28" s="80"/>
      <c r="B28" s="80"/>
      <c r="C28" s="80"/>
      <c r="D28" s="80"/>
      <c r="E28" s="82"/>
      <c r="F28" s="80"/>
      <c r="G28" s="80"/>
      <c r="H28" s="80"/>
      <c r="I28" s="80"/>
    </row>
    <row r="29" ht="19.5" customHeight="1" spans="1:9">
      <c r="A29" s="80"/>
      <c r="B29" s="80"/>
      <c r="C29" s="80"/>
      <c r="D29" s="80"/>
      <c r="E29" s="82"/>
      <c r="F29" s="80"/>
      <c r="G29" s="80"/>
      <c r="H29" s="80"/>
      <c r="I29" s="80"/>
    </row>
    <row r="30" ht="19.5" customHeight="1" spans="1:9">
      <c r="A30" s="80"/>
      <c r="B30" s="80"/>
      <c r="C30" s="80"/>
      <c r="D30" s="80"/>
      <c r="E30" s="82"/>
      <c r="F30" s="80"/>
      <c r="G30" s="80"/>
      <c r="H30" s="80"/>
      <c r="I30" s="80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F7" sqref="F7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6.6666666666667" customWidth="1"/>
    <col min="6" max="6" width="23" customWidth="1"/>
    <col min="7" max="8" width="20.8333333333333" customWidth="1"/>
    <col min="9" max="245" width="10.6666666666667" customWidth="1"/>
  </cols>
  <sheetData>
    <row r="1" ht="19.5" customHeight="1" spans="1:245">
      <c r="A1" s="20"/>
      <c r="B1" s="21"/>
      <c r="C1" s="21"/>
      <c r="D1" s="21"/>
      <c r="E1" s="21"/>
      <c r="F1" s="21"/>
      <c r="G1" s="21"/>
      <c r="H1" s="22" t="s">
        <v>369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19.5" customHeight="1" spans="1:245">
      <c r="A2" s="23" t="s">
        <v>370</v>
      </c>
      <c r="B2" s="23"/>
      <c r="C2" s="23"/>
      <c r="D2" s="23"/>
      <c r="E2" s="23"/>
      <c r="F2" s="23"/>
      <c r="G2" s="23"/>
      <c r="H2" s="2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19.5" customHeight="1" spans="1:245">
      <c r="A3" s="24"/>
      <c r="B3" s="24"/>
      <c r="C3" s="24"/>
      <c r="D3" s="24"/>
      <c r="E3" s="24"/>
      <c r="F3" s="25"/>
      <c r="G3" s="25"/>
      <c r="H3" s="26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19.5" customHeight="1" spans="1:245">
      <c r="A4" s="27" t="s">
        <v>60</v>
      </c>
      <c r="B4" s="28"/>
      <c r="C4" s="28"/>
      <c r="D4" s="28"/>
      <c r="E4" s="29"/>
      <c r="F4" s="30" t="s">
        <v>371</v>
      </c>
      <c r="G4" s="31"/>
      <c r="H4" s="31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19.5" customHeight="1" spans="1:245">
      <c r="A5" s="27" t="s">
        <v>69</v>
      </c>
      <c r="B5" s="28"/>
      <c r="C5" s="29"/>
      <c r="D5" s="32" t="s">
        <v>70</v>
      </c>
      <c r="E5" s="33" t="s">
        <v>115</v>
      </c>
      <c r="F5" s="34" t="s">
        <v>61</v>
      </c>
      <c r="G5" s="34" t="s">
        <v>111</v>
      </c>
      <c r="H5" s="31" t="s">
        <v>112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19.5" customHeight="1" spans="1:245">
      <c r="A6" s="35" t="s">
        <v>81</v>
      </c>
      <c r="B6" s="36" t="s">
        <v>82</v>
      </c>
      <c r="C6" s="37" t="s">
        <v>83</v>
      </c>
      <c r="D6" s="38"/>
      <c r="E6" s="39"/>
      <c r="F6" s="40"/>
      <c r="G6" s="40"/>
      <c r="H6" s="41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19.5" customHeight="1" spans="1:245">
      <c r="A7" s="42"/>
      <c r="B7" s="42"/>
      <c r="C7" s="42"/>
      <c r="D7" s="42"/>
      <c r="E7" s="42"/>
      <c r="F7" s="43"/>
      <c r="G7" s="44"/>
      <c r="H7" s="45"/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19.5" customHeight="1" spans="1:245">
      <c r="A8" s="46"/>
      <c r="B8" s="46"/>
      <c r="C8" s="46"/>
      <c r="D8" s="47"/>
      <c r="E8" s="47"/>
      <c r="F8" s="47"/>
      <c r="G8" s="47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19.5" customHeight="1" spans="1:245">
      <c r="A9" s="48"/>
      <c r="B9" s="48"/>
      <c r="C9" s="48"/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19.5" customHeight="1" spans="1:245">
      <c r="A10" s="48"/>
      <c r="B10" s="48"/>
      <c r="C10" s="48"/>
      <c r="D10" s="48"/>
      <c r="E10" s="48"/>
      <c r="F10" s="48"/>
      <c r="G10" s="48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19.5" customHeight="1" spans="1:245">
      <c r="A11" s="48"/>
      <c r="B11" s="48"/>
      <c r="C11" s="48"/>
      <c r="D11" s="49"/>
      <c r="E11" s="49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19.5" customHeight="1" spans="1:245">
      <c r="A12" s="48"/>
      <c r="B12" s="48"/>
      <c r="C12" s="48"/>
      <c r="D12" s="49"/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19.5" customHeight="1" spans="1:245">
      <c r="A13" s="48"/>
      <c r="B13" s="48"/>
      <c r="C13" s="48"/>
      <c r="D13" s="48"/>
      <c r="E13" s="48"/>
      <c r="F13" s="48"/>
      <c r="G13" s="48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19.5" customHeight="1" spans="1:245">
      <c r="A14" s="48"/>
      <c r="B14" s="48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19.5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19.5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19.5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19.5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19.5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19.5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19.5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19.5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19.5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19.5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19.5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19.5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19.5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19.5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19.5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19.5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19.5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19.5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19.5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19.5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19.5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19.5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19.5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19.5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19.5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19.5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19.5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19.5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19.5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19.5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19.5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19.5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19.5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19.5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scale="98" fitToHeight="1000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A4" workbookViewId="0">
      <selection activeCell="J4" sqref="I4:J4"/>
    </sheetView>
  </sheetViews>
  <sheetFormatPr defaultColWidth="12" defaultRowHeight="11.25"/>
  <cols>
    <col min="1" max="1" width="9" style="1" customWidth="1"/>
    <col min="2" max="2" width="8.83333333333333" style="1" customWidth="1"/>
    <col min="3" max="3" width="8.16666666666667" style="1" customWidth="1"/>
    <col min="4" max="4" width="10.6666666666667" style="1" customWidth="1"/>
    <col min="5" max="5" width="29" style="1" customWidth="1"/>
    <col min="6" max="6" width="10.5" style="1" customWidth="1"/>
    <col min="7" max="7" width="11.1666666666667" style="1" customWidth="1"/>
    <col min="8" max="8" width="20.5" style="1" customWidth="1"/>
    <col min="9" max="9" width="8.5" style="1" customWidth="1"/>
    <col min="10" max="10" width="12.5" style="1" customWidth="1"/>
    <col min="11" max="11" width="8" style="1" customWidth="1"/>
    <col min="12" max="12" width="8.5" style="1" customWidth="1"/>
    <col min="13" max="13" width="15" style="1" customWidth="1"/>
    <col min="14" max="14" width="2" style="1" customWidth="1"/>
    <col min="15" max="15" width="13" style="1" customWidth="1"/>
    <col min="16" max="16384" width="12" style="1"/>
  </cols>
  <sheetData>
    <row r="1" ht="16.35" customHeight="1" spans="2:14">
      <c r="B1" s="2"/>
      <c r="D1" s="3"/>
      <c r="E1" s="3"/>
      <c r="F1" s="4"/>
      <c r="H1" s="4"/>
      <c r="M1" s="4"/>
      <c r="N1" s="18"/>
    </row>
    <row r="2" ht="22.9" customHeight="1" spans="1:14">
      <c r="A2" s="5" t="s">
        <v>372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8" t="s">
        <v>54</v>
      </c>
    </row>
    <row r="3" ht="19.5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19" t="s">
        <v>373</v>
      </c>
      <c r="N3" s="18"/>
    </row>
    <row r="4" ht="54" customHeight="1" spans="1:14">
      <c r="A4" s="7" t="s">
        <v>350</v>
      </c>
      <c r="B4" s="7" t="s">
        <v>374</v>
      </c>
      <c r="C4" s="7" t="s">
        <v>375</v>
      </c>
      <c r="D4" s="7" t="s">
        <v>376</v>
      </c>
      <c r="E4" s="7" t="s">
        <v>377</v>
      </c>
      <c r="F4" s="7" t="s">
        <v>378</v>
      </c>
      <c r="G4" s="7" t="s">
        <v>379</v>
      </c>
      <c r="H4" s="7" t="s">
        <v>380</v>
      </c>
      <c r="I4" s="7" t="s">
        <v>381</v>
      </c>
      <c r="J4" s="7" t="s">
        <v>382</v>
      </c>
      <c r="K4" s="7" t="s">
        <v>383</v>
      </c>
      <c r="L4" s="7" t="s">
        <v>384</v>
      </c>
      <c r="M4" s="7" t="s">
        <v>385</v>
      </c>
      <c r="N4" s="18"/>
    </row>
    <row r="5" ht="53" customHeight="1" spans="1:13">
      <c r="A5" s="8" t="s">
        <v>0</v>
      </c>
      <c r="B5" s="9" t="s">
        <v>386</v>
      </c>
      <c r="C5" s="9" t="s">
        <v>387</v>
      </c>
      <c r="D5" s="10">
        <v>10.12</v>
      </c>
      <c r="E5" s="9" t="s">
        <v>388</v>
      </c>
      <c r="F5" s="9" t="s">
        <v>389</v>
      </c>
      <c r="G5" s="9" t="s">
        <v>390</v>
      </c>
      <c r="H5" s="9" t="s">
        <v>391</v>
      </c>
      <c r="I5" s="9" t="s">
        <v>392</v>
      </c>
      <c r="J5" s="9" t="s">
        <v>393</v>
      </c>
      <c r="K5" s="9" t="s">
        <v>394</v>
      </c>
      <c r="L5" s="9" t="s">
        <v>387</v>
      </c>
      <c r="M5" s="9" t="s">
        <v>395</v>
      </c>
    </row>
    <row r="6" ht="39" customHeight="1" spans="1:13">
      <c r="A6" s="11" t="s">
        <v>0</v>
      </c>
      <c r="B6" s="9" t="s">
        <v>396</v>
      </c>
      <c r="C6" s="9" t="s">
        <v>397</v>
      </c>
      <c r="D6" s="10">
        <v>19</v>
      </c>
      <c r="E6" s="9" t="s">
        <v>398</v>
      </c>
      <c r="F6" s="9" t="s">
        <v>389</v>
      </c>
      <c r="G6" s="9" t="s">
        <v>399</v>
      </c>
      <c r="H6" s="9" t="s">
        <v>400</v>
      </c>
      <c r="I6" s="9" t="s">
        <v>401</v>
      </c>
      <c r="J6" s="9" t="s">
        <v>402</v>
      </c>
      <c r="K6" s="9" t="s">
        <v>403</v>
      </c>
      <c r="L6" s="9" t="s">
        <v>404</v>
      </c>
      <c r="M6" s="9" t="s">
        <v>395</v>
      </c>
    </row>
    <row r="7" ht="45" spans="1:13">
      <c r="A7" s="12"/>
      <c r="B7" s="9"/>
      <c r="C7" s="9"/>
      <c r="D7" s="10"/>
      <c r="E7" s="9"/>
      <c r="F7" s="9" t="s">
        <v>389</v>
      </c>
      <c r="G7" s="9" t="s">
        <v>399</v>
      </c>
      <c r="H7" s="9" t="s">
        <v>405</v>
      </c>
      <c r="I7" s="9" t="s">
        <v>406</v>
      </c>
      <c r="J7" s="9" t="s">
        <v>402</v>
      </c>
      <c r="K7" s="9" t="s">
        <v>403</v>
      </c>
      <c r="L7" s="9" t="s">
        <v>404</v>
      </c>
      <c r="M7" s="9" t="s">
        <v>407</v>
      </c>
    </row>
    <row r="8" ht="29" customHeight="1" spans="1:13">
      <c r="A8" s="12"/>
      <c r="B8" s="9"/>
      <c r="C8" s="9"/>
      <c r="D8" s="10"/>
      <c r="E8" s="9"/>
      <c r="F8" s="9" t="s">
        <v>408</v>
      </c>
      <c r="G8" s="9" t="s">
        <v>409</v>
      </c>
      <c r="H8" s="9" t="s">
        <v>410</v>
      </c>
      <c r="I8" s="9" t="s">
        <v>406</v>
      </c>
      <c r="J8" s="9" t="s">
        <v>312</v>
      </c>
      <c r="K8" s="9" t="s">
        <v>411</v>
      </c>
      <c r="L8" s="9" t="s">
        <v>404</v>
      </c>
      <c r="M8" s="9" t="s">
        <v>407</v>
      </c>
    </row>
    <row r="9" ht="45" spans="1:13">
      <c r="A9" s="13"/>
      <c r="B9" s="9"/>
      <c r="C9" s="9"/>
      <c r="D9" s="10"/>
      <c r="E9" s="9"/>
      <c r="F9" s="9" t="s">
        <v>408</v>
      </c>
      <c r="G9" s="9" t="s">
        <v>412</v>
      </c>
      <c r="H9" s="9" t="s">
        <v>413</v>
      </c>
      <c r="I9" s="9" t="s">
        <v>406</v>
      </c>
      <c r="J9" s="9" t="s">
        <v>414</v>
      </c>
      <c r="K9" s="9" t="s">
        <v>403</v>
      </c>
      <c r="L9" s="9" t="s">
        <v>404</v>
      </c>
      <c r="M9" s="9" t="s">
        <v>407</v>
      </c>
    </row>
    <row r="10" ht="45" spans="1:13">
      <c r="A10" s="14" t="s">
        <v>0</v>
      </c>
      <c r="B10" s="9" t="s">
        <v>415</v>
      </c>
      <c r="C10" s="9" t="s">
        <v>397</v>
      </c>
      <c r="D10" s="15">
        <v>92.625</v>
      </c>
      <c r="E10" s="9" t="s">
        <v>398</v>
      </c>
      <c r="F10" s="9" t="s">
        <v>408</v>
      </c>
      <c r="G10" s="9" t="s">
        <v>412</v>
      </c>
      <c r="H10" s="9" t="s">
        <v>413</v>
      </c>
      <c r="I10" s="9" t="s">
        <v>406</v>
      </c>
      <c r="J10" s="9" t="s">
        <v>414</v>
      </c>
      <c r="K10" s="9" t="s">
        <v>403</v>
      </c>
      <c r="L10" s="9" t="s">
        <v>404</v>
      </c>
      <c r="M10" s="9" t="s">
        <v>407</v>
      </c>
    </row>
    <row r="11" ht="45" spans="1:13">
      <c r="A11" s="16"/>
      <c r="B11" s="9"/>
      <c r="C11" s="9"/>
      <c r="D11" s="15"/>
      <c r="E11" s="9"/>
      <c r="F11" s="9" t="s">
        <v>389</v>
      </c>
      <c r="G11" s="9" t="s">
        <v>399</v>
      </c>
      <c r="H11" s="9" t="s">
        <v>405</v>
      </c>
      <c r="I11" s="9" t="s">
        <v>406</v>
      </c>
      <c r="J11" s="9" t="s">
        <v>402</v>
      </c>
      <c r="K11" s="9" t="s">
        <v>403</v>
      </c>
      <c r="L11" s="9" t="s">
        <v>404</v>
      </c>
      <c r="M11" s="9" t="s">
        <v>407</v>
      </c>
    </row>
    <row r="12" ht="24" customHeight="1" spans="1:13">
      <c r="A12" s="16"/>
      <c r="B12" s="9"/>
      <c r="C12" s="9"/>
      <c r="D12" s="15"/>
      <c r="E12" s="9"/>
      <c r="F12" s="9" t="s">
        <v>408</v>
      </c>
      <c r="G12" s="9" t="s">
        <v>409</v>
      </c>
      <c r="H12" s="9" t="s">
        <v>410</v>
      </c>
      <c r="I12" s="9" t="s">
        <v>406</v>
      </c>
      <c r="J12" s="9" t="s">
        <v>312</v>
      </c>
      <c r="K12" s="9" t="s">
        <v>411</v>
      </c>
      <c r="L12" s="9" t="s">
        <v>404</v>
      </c>
      <c r="M12" s="9" t="s">
        <v>407</v>
      </c>
    </row>
    <row r="13" ht="28" customHeight="1" spans="1:13">
      <c r="A13" s="16"/>
      <c r="B13" s="9"/>
      <c r="C13" s="9"/>
      <c r="D13" s="15"/>
      <c r="E13" s="9"/>
      <c r="F13" s="9" t="s">
        <v>389</v>
      </c>
      <c r="G13" s="9" t="s">
        <v>399</v>
      </c>
      <c r="H13" s="9" t="s">
        <v>400</v>
      </c>
      <c r="I13" s="9" t="s">
        <v>401</v>
      </c>
      <c r="J13" s="9" t="s">
        <v>402</v>
      </c>
      <c r="K13" s="9" t="s">
        <v>403</v>
      </c>
      <c r="L13" s="9" t="s">
        <v>404</v>
      </c>
      <c r="M13" s="9" t="s">
        <v>395</v>
      </c>
    </row>
    <row r="14" ht="24" customHeight="1" spans="1:13">
      <c r="A14" s="16"/>
      <c r="B14" s="9"/>
      <c r="C14" s="9" t="s">
        <v>416</v>
      </c>
      <c r="D14" s="15">
        <v>16.625</v>
      </c>
      <c r="E14" s="9" t="s">
        <v>398</v>
      </c>
      <c r="F14" s="9" t="s">
        <v>408</v>
      </c>
      <c r="G14" s="9" t="s">
        <v>409</v>
      </c>
      <c r="H14" s="9" t="s">
        <v>410</v>
      </c>
      <c r="I14" s="9" t="s">
        <v>406</v>
      </c>
      <c r="J14" s="9" t="s">
        <v>312</v>
      </c>
      <c r="K14" s="9" t="s">
        <v>411</v>
      </c>
      <c r="L14" s="9" t="s">
        <v>404</v>
      </c>
      <c r="M14" s="9" t="s">
        <v>407</v>
      </c>
    </row>
    <row r="15" ht="34" customHeight="1" spans="1:13">
      <c r="A15" s="16"/>
      <c r="B15" s="9"/>
      <c r="C15" s="9"/>
      <c r="D15" s="15"/>
      <c r="E15" s="9"/>
      <c r="F15" s="9" t="s">
        <v>389</v>
      </c>
      <c r="G15" s="9" t="s">
        <v>399</v>
      </c>
      <c r="H15" s="9" t="s">
        <v>400</v>
      </c>
      <c r="I15" s="9" t="s">
        <v>401</v>
      </c>
      <c r="J15" s="9" t="s">
        <v>402</v>
      </c>
      <c r="K15" s="9" t="s">
        <v>403</v>
      </c>
      <c r="L15" s="9" t="s">
        <v>404</v>
      </c>
      <c r="M15" s="9" t="s">
        <v>395</v>
      </c>
    </row>
    <row r="16" ht="45" spans="1:13">
      <c r="A16" s="16"/>
      <c r="B16" s="9"/>
      <c r="C16" s="9"/>
      <c r="D16" s="15"/>
      <c r="E16" s="9"/>
      <c r="F16" s="9" t="s">
        <v>389</v>
      </c>
      <c r="G16" s="9" t="s">
        <v>399</v>
      </c>
      <c r="H16" s="9" t="s">
        <v>405</v>
      </c>
      <c r="I16" s="9" t="s">
        <v>406</v>
      </c>
      <c r="J16" s="9" t="s">
        <v>402</v>
      </c>
      <c r="K16" s="9" t="s">
        <v>403</v>
      </c>
      <c r="L16" s="9" t="s">
        <v>404</v>
      </c>
      <c r="M16" s="9" t="s">
        <v>407</v>
      </c>
    </row>
    <row r="17" ht="45" spans="1:13">
      <c r="A17" s="17"/>
      <c r="B17" s="9"/>
      <c r="C17" s="9"/>
      <c r="D17" s="15"/>
      <c r="E17" s="9"/>
      <c r="F17" s="9" t="s">
        <v>408</v>
      </c>
      <c r="G17" s="9" t="s">
        <v>412</v>
      </c>
      <c r="H17" s="9" t="s">
        <v>413</v>
      </c>
      <c r="I17" s="9" t="s">
        <v>406</v>
      </c>
      <c r="J17" s="9" t="s">
        <v>414</v>
      </c>
      <c r="K17" s="9" t="s">
        <v>403</v>
      </c>
      <c r="L17" s="9" t="s">
        <v>404</v>
      </c>
      <c r="M17" s="9" t="s">
        <v>407</v>
      </c>
    </row>
  </sheetData>
  <mergeCells count="15">
    <mergeCell ref="A2:M2"/>
    <mergeCell ref="A3:E3"/>
    <mergeCell ref="A6:A9"/>
    <mergeCell ref="A10:A17"/>
    <mergeCell ref="B6:B9"/>
    <mergeCell ref="B10:B17"/>
    <mergeCell ref="C6:C9"/>
    <mergeCell ref="C10:C13"/>
    <mergeCell ref="C14:C17"/>
    <mergeCell ref="D6:D9"/>
    <mergeCell ref="D10:D13"/>
    <mergeCell ref="D14:D17"/>
    <mergeCell ref="E6:E9"/>
    <mergeCell ref="E10:E13"/>
    <mergeCell ref="E14:E17"/>
  </mergeCells>
  <pageMargins left="0.699912516150888" right="0.699912516150888" top="0.74990626395218" bottom="0.74990626395218" header="0.299962510274151" footer="0.2999625102741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topLeftCell="A4" workbookViewId="0">
      <selection activeCell="D12" sqref="D12:D41"/>
    </sheetView>
  </sheetViews>
  <sheetFormatPr defaultColWidth="8.5" defaultRowHeight="20.25" customHeight="1"/>
  <cols>
    <col min="1" max="4" width="36.5" customWidth="1"/>
  </cols>
  <sheetData>
    <row r="1" customHeight="1" spans="1:31">
      <c r="A1" s="164"/>
      <c r="B1" s="164"/>
      <c r="C1" s="164"/>
      <c r="D1" s="26" t="s">
        <v>3</v>
      </c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</row>
    <row r="2" customHeight="1" spans="1:31">
      <c r="A2" s="23" t="s">
        <v>4</v>
      </c>
      <c r="B2" s="23"/>
      <c r="C2" s="23"/>
      <c r="D2" s="23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</row>
    <row r="3" customHeight="1" spans="1:31">
      <c r="A3" s="165" t="s">
        <v>5</v>
      </c>
      <c r="B3" s="166"/>
      <c r="C3" s="59"/>
      <c r="D3" s="26" t="s">
        <v>6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</row>
    <row r="4" ht="15" customHeight="1" spans="1:31">
      <c r="A4" s="167" t="s">
        <v>7</v>
      </c>
      <c r="B4" s="168"/>
      <c r="C4" s="167" t="s">
        <v>8</v>
      </c>
      <c r="D4" s="168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</row>
    <row r="5" ht="15" customHeight="1" spans="1:31">
      <c r="A5" s="170" t="s">
        <v>9</v>
      </c>
      <c r="B5" s="171" t="s">
        <v>10</v>
      </c>
      <c r="C5" s="170" t="s">
        <v>9</v>
      </c>
      <c r="D5" s="171" t="s">
        <v>10</v>
      </c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</row>
    <row r="6" ht="15" customHeight="1" spans="1:31">
      <c r="A6" s="174" t="s">
        <v>11</v>
      </c>
      <c r="B6" s="179">
        <v>7415311.84</v>
      </c>
      <c r="C6" s="195" t="s">
        <v>12</v>
      </c>
      <c r="D6" s="273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</row>
    <row r="7" ht="15" customHeight="1" spans="1:31">
      <c r="A7" s="174" t="s">
        <v>13</v>
      </c>
      <c r="B7" s="179"/>
      <c r="C7" s="195" t="s">
        <v>14</v>
      </c>
      <c r="D7" s="273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</row>
    <row r="8" ht="15" customHeight="1" spans="1:31">
      <c r="A8" s="174" t="s">
        <v>15</v>
      </c>
      <c r="B8" s="179"/>
      <c r="C8" s="195" t="s">
        <v>16</v>
      </c>
      <c r="D8" s="273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</row>
    <row r="9" ht="15" customHeight="1" spans="1:31">
      <c r="A9" s="174" t="s">
        <v>17</v>
      </c>
      <c r="B9" s="179"/>
      <c r="C9" s="195" t="s">
        <v>18</v>
      </c>
      <c r="D9" s="273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</row>
    <row r="10" ht="15" customHeight="1" spans="1:31">
      <c r="A10" s="174" t="s">
        <v>19</v>
      </c>
      <c r="B10" s="179"/>
      <c r="C10" s="195" t="s">
        <v>20</v>
      </c>
      <c r="D10" s="273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</row>
    <row r="11" ht="15" customHeight="1" spans="1:31">
      <c r="A11" s="174" t="s">
        <v>21</v>
      </c>
      <c r="B11" s="179"/>
      <c r="C11" s="195" t="s">
        <v>22</v>
      </c>
      <c r="D11" s="273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</row>
    <row r="12" ht="15" customHeight="1" spans="1:31">
      <c r="A12" s="174"/>
      <c r="B12" s="179"/>
      <c r="C12" s="195" t="s">
        <v>23</v>
      </c>
      <c r="D12" s="179">
        <v>5473196.12</v>
      </c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</row>
    <row r="13" ht="15" customHeight="1" spans="1:31">
      <c r="A13" s="185"/>
      <c r="B13" s="179"/>
      <c r="C13" s="195" t="s">
        <v>24</v>
      </c>
      <c r="D13" s="179">
        <v>959251.09</v>
      </c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</row>
    <row r="14" ht="15" customHeight="1" spans="1:31">
      <c r="A14" s="185"/>
      <c r="B14" s="179"/>
      <c r="C14" s="195" t="s">
        <v>25</v>
      </c>
      <c r="D14" s="17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</row>
    <row r="15" ht="15" customHeight="1" spans="1:31">
      <c r="A15" s="185"/>
      <c r="B15" s="200"/>
      <c r="C15" s="195" t="s">
        <v>26</v>
      </c>
      <c r="D15" s="179">
        <v>381128.05</v>
      </c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</row>
    <row r="16" ht="15" customHeight="1" spans="1:31">
      <c r="A16" s="185"/>
      <c r="B16" s="196"/>
      <c r="C16" s="195" t="s">
        <v>27</v>
      </c>
      <c r="D16" s="17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</row>
    <row r="17" ht="15" customHeight="1" spans="1:31">
      <c r="A17" s="185"/>
      <c r="B17" s="196"/>
      <c r="C17" s="195" t="s">
        <v>28</v>
      </c>
      <c r="D17" s="17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</row>
    <row r="18" ht="15" customHeight="1" spans="1:31">
      <c r="A18" s="185"/>
      <c r="B18" s="196"/>
      <c r="C18" s="195" t="s">
        <v>29</v>
      </c>
      <c r="D18" s="17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</row>
    <row r="19" ht="15" customHeight="1" spans="1:31">
      <c r="A19" s="185"/>
      <c r="B19" s="196"/>
      <c r="C19" s="195" t="s">
        <v>30</v>
      </c>
      <c r="D19" s="179"/>
      <c r="E19" s="209"/>
      <c r="F19" s="209"/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</row>
    <row r="20" ht="15" customHeight="1" spans="1:31">
      <c r="A20" s="185"/>
      <c r="B20" s="196"/>
      <c r="C20" s="195" t="s">
        <v>31</v>
      </c>
      <c r="D20" s="179"/>
      <c r="E20" s="209"/>
      <c r="F20" s="209"/>
      <c r="G20" s="209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</row>
    <row r="21" ht="15" customHeight="1" spans="1:31">
      <c r="A21" s="185"/>
      <c r="B21" s="196"/>
      <c r="C21" s="195" t="s">
        <v>32</v>
      </c>
      <c r="D21" s="17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</row>
    <row r="22" ht="15" customHeight="1" spans="1:31">
      <c r="A22" s="185"/>
      <c r="B22" s="196"/>
      <c r="C22" s="195" t="s">
        <v>33</v>
      </c>
      <c r="D22" s="17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</row>
    <row r="23" ht="15" customHeight="1" spans="1:31">
      <c r="A23" s="185"/>
      <c r="B23" s="196"/>
      <c r="C23" s="195" t="s">
        <v>34</v>
      </c>
      <c r="D23" s="17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</row>
    <row r="24" ht="15" customHeight="1" spans="1:31">
      <c r="A24" s="185"/>
      <c r="B24" s="196"/>
      <c r="C24" s="195" t="s">
        <v>35</v>
      </c>
      <c r="D24" s="17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</row>
    <row r="25" ht="15" customHeight="1" spans="1:31">
      <c r="A25" s="185"/>
      <c r="B25" s="196"/>
      <c r="C25" s="195" t="s">
        <v>36</v>
      </c>
      <c r="D25" s="179">
        <v>601736.58</v>
      </c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</row>
    <row r="26" ht="15" customHeight="1" spans="1:31">
      <c r="A26" s="174"/>
      <c r="B26" s="196"/>
      <c r="C26" s="195" t="s">
        <v>37</v>
      </c>
      <c r="D26" s="17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</row>
    <row r="27" ht="15" customHeight="1" spans="1:31">
      <c r="A27" s="174"/>
      <c r="B27" s="196"/>
      <c r="C27" s="195" t="s">
        <v>38</v>
      </c>
      <c r="D27" s="17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</row>
    <row r="28" ht="15" customHeight="1" spans="1:31">
      <c r="A28" s="174"/>
      <c r="B28" s="196"/>
      <c r="C28" s="195" t="s">
        <v>39</v>
      </c>
      <c r="D28" s="179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</row>
    <row r="29" ht="15" customHeight="1" spans="1:31">
      <c r="A29" s="174"/>
      <c r="B29" s="196"/>
      <c r="C29" s="195" t="s">
        <v>40</v>
      </c>
      <c r="D29" s="17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</row>
    <row r="30" ht="15" customHeight="1" spans="1:31">
      <c r="A30" s="174"/>
      <c r="B30" s="196"/>
      <c r="C30" s="195" t="s">
        <v>41</v>
      </c>
      <c r="D30" s="17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</row>
    <row r="31" ht="15" customHeight="1" spans="1:31">
      <c r="A31" s="174"/>
      <c r="B31" s="196"/>
      <c r="C31" s="195" t="s">
        <v>42</v>
      </c>
      <c r="D31" s="17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</row>
    <row r="32" ht="15" customHeight="1" spans="1:31">
      <c r="A32" s="174"/>
      <c r="B32" s="196"/>
      <c r="C32" s="195" t="s">
        <v>43</v>
      </c>
      <c r="D32" s="17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</row>
    <row r="33" ht="15" customHeight="1" spans="1:31">
      <c r="A33" s="174"/>
      <c r="B33" s="196"/>
      <c r="C33" s="195" t="s">
        <v>44</v>
      </c>
      <c r="D33" s="17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</row>
    <row r="34" ht="15" customHeight="1" spans="1:31">
      <c r="A34" s="174"/>
      <c r="B34" s="196"/>
      <c r="C34" s="195" t="s">
        <v>45</v>
      </c>
      <c r="D34" s="17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</row>
    <row r="35" ht="15" customHeight="1" spans="1:31">
      <c r="A35" s="174"/>
      <c r="B35" s="196"/>
      <c r="C35" s="195" t="s">
        <v>46</v>
      </c>
      <c r="D35" s="17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</row>
    <row r="36" ht="15" customHeight="1" spans="1:31">
      <c r="A36" s="190" t="s">
        <v>47</v>
      </c>
      <c r="B36" s="196">
        <f>SUM(B6:B34)</f>
        <v>7415311.84</v>
      </c>
      <c r="C36" s="191" t="s">
        <v>48</v>
      </c>
      <c r="D36" s="179">
        <f>SUM(D6:D34)</f>
        <v>7415311.84</v>
      </c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</row>
    <row r="37" ht="15" customHeight="1" spans="1:31">
      <c r="A37" s="174" t="s">
        <v>49</v>
      </c>
      <c r="B37" s="183"/>
      <c r="C37" s="195" t="s">
        <v>50</v>
      </c>
      <c r="D37" s="17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</row>
    <row r="38" ht="15" customHeight="1" spans="1:31">
      <c r="A38" s="174" t="s">
        <v>51</v>
      </c>
      <c r="B38" s="183" t="s">
        <v>52</v>
      </c>
      <c r="C38" s="195" t="s">
        <v>53</v>
      </c>
      <c r="D38" s="179"/>
      <c r="E38" s="209"/>
      <c r="F38" s="209"/>
      <c r="G38" s="274" t="s">
        <v>54</v>
      </c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</row>
    <row r="39" ht="15" customHeight="1" spans="1:31">
      <c r="A39" s="174"/>
      <c r="B39" s="183"/>
      <c r="C39" s="195" t="s">
        <v>55</v>
      </c>
      <c r="D39" s="17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</row>
    <row r="40" ht="15" customHeight="1" spans="1:31">
      <c r="A40" s="174"/>
      <c r="B40" s="199"/>
      <c r="C40" s="195"/>
      <c r="D40" s="179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</row>
    <row r="41" ht="15" customHeight="1" spans="1:31">
      <c r="A41" s="190" t="s">
        <v>56</v>
      </c>
      <c r="B41" s="203">
        <f>SUM(B36:B38)</f>
        <v>7415311.84</v>
      </c>
      <c r="C41" s="191" t="s">
        <v>57</v>
      </c>
      <c r="D41" s="179">
        <f>SUM(D36,D37,D39)</f>
        <v>7415311.84</v>
      </c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</row>
    <row r="42" customHeight="1" spans="1:31">
      <c r="A42" s="206"/>
      <c r="B42" s="275"/>
      <c r="C42" s="208"/>
      <c r="D42" s="276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</row>
    <row r="43" ht="11.25" customHeight="1" spans="2:2">
      <c r="B43" s="56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5"/>
  <sheetViews>
    <sheetView showGridLines="0" showZeros="0" workbookViewId="0">
      <selection activeCell="F7" sqref="F7:H17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6" width="17.6666666666667" customWidth="1"/>
    <col min="7" max="7" width="15.5" customWidth="1"/>
    <col min="8" max="15" width="14.8333333333333" customWidth="1"/>
    <col min="16" max="18" width="12.3333333333333" customWidth="1"/>
    <col min="19" max="19" width="16" customWidth="1"/>
    <col min="20" max="20" width="17" customWidth="1"/>
  </cols>
  <sheetData>
    <row r="1" ht="19.5" customHeight="1" spans="1:20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30"/>
      <c r="T1" s="22" t="s">
        <v>58</v>
      </c>
    </row>
    <row r="2" ht="19.5" customHeight="1" spans="1:20">
      <c r="A2" s="23" t="s">
        <v>59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19.5" customHeight="1" spans="1:20">
      <c r="A3" s="61" t="s">
        <v>5</v>
      </c>
      <c r="B3" s="61"/>
      <c r="C3" s="61"/>
      <c r="D3" s="61"/>
      <c r="E3" s="61"/>
      <c r="F3" s="20"/>
      <c r="G3" s="20"/>
      <c r="H3" s="20"/>
      <c r="I3" s="20"/>
      <c r="J3" s="21"/>
      <c r="K3" s="21"/>
      <c r="L3" s="21"/>
      <c r="M3" s="21"/>
      <c r="N3" s="21"/>
      <c r="O3" s="21"/>
      <c r="P3" s="21"/>
      <c r="Q3" s="21"/>
      <c r="R3" s="21"/>
      <c r="S3" s="53"/>
      <c r="T3" s="26" t="s">
        <v>6</v>
      </c>
    </row>
    <row r="4" ht="19.5" customHeight="1" spans="1:20">
      <c r="A4" s="31" t="s">
        <v>60</v>
      </c>
      <c r="B4" s="31"/>
      <c r="C4" s="31"/>
      <c r="D4" s="31"/>
      <c r="E4" s="31"/>
      <c r="F4" s="98" t="s">
        <v>61</v>
      </c>
      <c r="G4" s="62" t="s">
        <v>62</v>
      </c>
      <c r="H4" s="138" t="s">
        <v>63</v>
      </c>
      <c r="I4" s="146"/>
      <c r="J4" s="115"/>
      <c r="K4" s="98" t="s">
        <v>64</v>
      </c>
      <c r="L4" s="34"/>
      <c r="M4" s="258" t="s">
        <v>65</v>
      </c>
      <c r="N4" s="259" t="s">
        <v>66</v>
      </c>
      <c r="O4" s="260"/>
      <c r="P4" s="260"/>
      <c r="Q4" s="260"/>
      <c r="R4" s="271"/>
      <c r="S4" s="98" t="s">
        <v>67</v>
      </c>
      <c r="T4" s="34" t="s">
        <v>68</v>
      </c>
    </row>
    <row r="5" ht="19.5" customHeight="1" spans="1:20">
      <c r="A5" s="84" t="s">
        <v>69</v>
      </c>
      <c r="B5" s="85"/>
      <c r="C5" s="99"/>
      <c r="D5" s="101" t="s">
        <v>70</v>
      </c>
      <c r="E5" s="33" t="s">
        <v>71</v>
      </c>
      <c r="F5" s="34"/>
      <c r="G5" s="62"/>
      <c r="H5" s="249" t="s">
        <v>63</v>
      </c>
      <c r="I5" s="249" t="s">
        <v>72</v>
      </c>
      <c r="J5" s="249" t="s">
        <v>73</v>
      </c>
      <c r="K5" s="261" t="s">
        <v>74</v>
      </c>
      <c r="L5" s="34" t="s">
        <v>75</v>
      </c>
      <c r="M5" s="93"/>
      <c r="N5" s="262" t="s">
        <v>76</v>
      </c>
      <c r="O5" s="262" t="s">
        <v>77</v>
      </c>
      <c r="P5" s="262" t="s">
        <v>78</v>
      </c>
      <c r="Q5" s="262" t="s">
        <v>79</v>
      </c>
      <c r="R5" s="262" t="s">
        <v>80</v>
      </c>
      <c r="S5" s="34"/>
      <c r="T5" s="34"/>
    </row>
    <row r="6" ht="30.75" customHeight="1" spans="1:20">
      <c r="A6" s="36" t="s">
        <v>81</v>
      </c>
      <c r="B6" s="35" t="s">
        <v>82</v>
      </c>
      <c r="C6" s="37" t="s">
        <v>83</v>
      </c>
      <c r="D6" s="39"/>
      <c r="E6" s="39"/>
      <c r="F6" s="40"/>
      <c r="G6" s="39"/>
      <c r="H6" s="118"/>
      <c r="I6" s="118"/>
      <c r="J6" s="118"/>
      <c r="K6" s="263"/>
      <c r="L6" s="40"/>
      <c r="M6" s="264"/>
      <c r="N6" s="40"/>
      <c r="O6" s="40"/>
      <c r="P6" s="40"/>
      <c r="Q6" s="40"/>
      <c r="R6" s="40"/>
      <c r="S6" s="40"/>
      <c r="T6" s="40"/>
    </row>
    <row r="7" ht="30.75" customHeight="1" spans="1:20">
      <c r="A7" s="34"/>
      <c r="B7" s="93"/>
      <c r="C7" s="34"/>
      <c r="D7" s="34"/>
      <c r="E7" s="39" t="s">
        <v>84</v>
      </c>
      <c r="F7" s="149">
        <f>F8</f>
        <v>7415311.84</v>
      </c>
      <c r="G7" s="149"/>
      <c r="H7" s="233">
        <f>H8</f>
        <v>7415311.84</v>
      </c>
      <c r="I7" s="265"/>
      <c r="J7" s="266"/>
      <c r="K7" s="267"/>
      <c r="L7" s="39"/>
      <c r="M7" s="268"/>
      <c r="N7" s="40"/>
      <c r="O7" s="103"/>
      <c r="P7" s="39"/>
      <c r="Q7" s="39"/>
      <c r="R7" s="40"/>
      <c r="S7" s="272"/>
      <c r="T7" s="272"/>
    </row>
    <row r="8" ht="30.75" customHeight="1" spans="1:20">
      <c r="A8" s="86" t="s">
        <v>85</v>
      </c>
      <c r="B8" s="86" t="s">
        <v>85</v>
      </c>
      <c r="C8" s="86" t="s">
        <v>85</v>
      </c>
      <c r="D8" s="250" t="s">
        <v>86</v>
      </c>
      <c r="E8" s="251" t="s">
        <v>0</v>
      </c>
      <c r="F8" s="149">
        <f>H8</f>
        <v>7415311.84</v>
      </c>
      <c r="G8" s="149"/>
      <c r="H8" s="233">
        <f>H9+H10+H11+H12+H13+H14+H15+H16+H17</f>
        <v>7415311.84</v>
      </c>
      <c r="I8" s="265"/>
      <c r="J8" s="266"/>
      <c r="K8" s="267"/>
      <c r="L8" s="39"/>
      <c r="M8" s="268"/>
      <c r="N8" s="40"/>
      <c r="O8" s="103"/>
      <c r="P8" s="39"/>
      <c r="Q8" s="39"/>
      <c r="R8" s="40"/>
      <c r="S8" s="272"/>
      <c r="T8" s="272"/>
    </row>
    <row r="9" ht="30.75" customHeight="1" spans="1:20">
      <c r="A9" s="86" t="s">
        <v>87</v>
      </c>
      <c r="B9" s="86" t="s">
        <v>88</v>
      </c>
      <c r="C9" s="86" t="s">
        <v>89</v>
      </c>
      <c r="D9" s="250" t="s">
        <v>90</v>
      </c>
      <c r="E9" s="251" t="s">
        <v>91</v>
      </c>
      <c r="F9" s="149">
        <f t="shared" ref="F9:F17" si="0">H9</f>
        <v>738641.56</v>
      </c>
      <c r="G9" s="149"/>
      <c r="H9" s="233">
        <v>738641.56</v>
      </c>
      <c r="I9" s="265"/>
      <c r="J9" s="266"/>
      <c r="K9" s="267"/>
      <c r="L9" s="39"/>
      <c r="M9" s="268"/>
      <c r="N9" s="40"/>
      <c r="O9" s="103"/>
      <c r="P9" s="39"/>
      <c r="Q9" s="39"/>
      <c r="R9" s="40"/>
      <c r="S9" s="272"/>
      <c r="T9" s="272"/>
    </row>
    <row r="10" ht="30.75" customHeight="1" spans="1:20">
      <c r="A10" s="86" t="s">
        <v>87</v>
      </c>
      <c r="B10" s="86" t="s">
        <v>88</v>
      </c>
      <c r="C10" s="86" t="s">
        <v>92</v>
      </c>
      <c r="D10" s="250" t="s">
        <v>90</v>
      </c>
      <c r="E10" s="251" t="s">
        <v>93</v>
      </c>
      <c r="F10" s="149">
        <f t="shared" si="0"/>
        <v>101200</v>
      </c>
      <c r="G10" s="149"/>
      <c r="H10" s="233">
        <v>101200</v>
      </c>
      <c r="I10" s="265"/>
      <c r="J10" s="266"/>
      <c r="K10" s="267"/>
      <c r="L10" s="39"/>
      <c r="M10" s="268"/>
      <c r="N10" s="40"/>
      <c r="O10" s="103"/>
      <c r="P10" s="39"/>
      <c r="Q10" s="39"/>
      <c r="R10" s="40"/>
      <c r="S10" s="272"/>
      <c r="T10" s="272"/>
    </row>
    <row r="11" ht="30.75" customHeight="1" spans="1:20">
      <c r="A11" s="86" t="s">
        <v>87</v>
      </c>
      <c r="B11" s="86" t="s">
        <v>94</v>
      </c>
      <c r="C11" s="86" t="s">
        <v>88</v>
      </c>
      <c r="D11" s="250" t="s">
        <v>90</v>
      </c>
      <c r="E11" s="251" t="s">
        <v>95</v>
      </c>
      <c r="F11" s="149">
        <f t="shared" si="0"/>
        <v>4633354.56</v>
      </c>
      <c r="G11" s="149"/>
      <c r="H11" s="233">
        <v>4633354.56</v>
      </c>
      <c r="I11" s="265"/>
      <c r="J11" s="266"/>
      <c r="K11" s="267"/>
      <c r="L11" s="39"/>
      <c r="M11" s="268"/>
      <c r="N11" s="40"/>
      <c r="O11" s="103"/>
      <c r="P11" s="39"/>
      <c r="Q11" s="39"/>
      <c r="R11" s="40"/>
      <c r="S11" s="272"/>
      <c r="T11" s="272"/>
    </row>
    <row r="12" ht="30.75" customHeight="1" spans="1:20">
      <c r="A12" s="86" t="s">
        <v>96</v>
      </c>
      <c r="B12" s="86" t="s">
        <v>97</v>
      </c>
      <c r="C12" s="86" t="s">
        <v>97</v>
      </c>
      <c r="D12" s="250" t="s">
        <v>90</v>
      </c>
      <c r="E12" s="251" t="s">
        <v>98</v>
      </c>
      <c r="F12" s="149">
        <f t="shared" si="0"/>
        <v>640027.47</v>
      </c>
      <c r="G12" s="149"/>
      <c r="H12" s="233">
        <v>640027.47</v>
      </c>
      <c r="I12" s="265"/>
      <c r="J12" s="266"/>
      <c r="K12" s="267"/>
      <c r="L12" s="39"/>
      <c r="M12" s="268"/>
      <c r="N12" s="40"/>
      <c r="O12" s="103"/>
      <c r="P12" s="39"/>
      <c r="Q12" s="39"/>
      <c r="R12" s="40"/>
      <c r="S12" s="272"/>
      <c r="T12" s="272"/>
    </row>
    <row r="13" ht="30.75" customHeight="1" spans="1:20">
      <c r="A13" s="86" t="s">
        <v>96</v>
      </c>
      <c r="B13" s="86" t="s">
        <v>97</v>
      </c>
      <c r="C13" s="86" t="s">
        <v>99</v>
      </c>
      <c r="D13" s="250" t="s">
        <v>90</v>
      </c>
      <c r="E13" s="251" t="s">
        <v>100</v>
      </c>
      <c r="F13" s="149">
        <f t="shared" si="0"/>
        <v>319223.62</v>
      </c>
      <c r="G13" s="149"/>
      <c r="H13" s="233">
        <v>319223.62</v>
      </c>
      <c r="I13" s="265"/>
      <c r="J13" s="266"/>
      <c r="K13" s="267"/>
      <c r="L13" s="39"/>
      <c r="M13" s="268"/>
      <c r="N13" s="40"/>
      <c r="O13" s="103"/>
      <c r="P13" s="39"/>
      <c r="Q13" s="39"/>
      <c r="R13" s="40"/>
      <c r="S13" s="272"/>
      <c r="T13" s="272"/>
    </row>
    <row r="14" ht="30.75" customHeight="1" spans="1:20">
      <c r="A14" s="86" t="s">
        <v>101</v>
      </c>
      <c r="B14" s="86" t="s">
        <v>102</v>
      </c>
      <c r="C14" s="86" t="s">
        <v>88</v>
      </c>
      <c r="D14" s="250" t="s">
        <v>90</v>
      </c>
      <c r="E14" s="251" t="s">
        <v>103</v>
      </c>
      <c r="F14" s="149">
        <f t="shared" si="0"/>
        <v>241046.05</v>
      </c>
      <c r="G14" s="149"/>
      <c r="H14" s="233">
        <v>241046.05</v>
      </c>
      <c r="I14" s="265"/>
      <c r="J14" s="266"/>
      <c r="K14" s="267"/>
      <c r="L14" s="39"/>
      <c r="M14" s="268"/>
      <c r="N14" s="40"/>
      <c r="O14" s="103"/>
      <c r="P14" s="39"/>
      <c r="Q14" s="39"/>
      <c r="R14" s="40"/>
      <c r="S14" s="272"/>
      <c r="T14" s="272"/>
    </row>
    <row r="15" ht="30.75" customHeight="1" spans="1:20">
      <c r="A15" s="86" t="s">
        <v>101</v>
      </c>
      <c r="B15" s="86" t="s">
        <v>102</v>
      </c>
      <c r="C15" s="86" t="s">
        <v>104</v>
      </c>
      <c r="D15" s="250" t="s">
        <v>90</v>
      </c>
      <c r="E15" s="251" t="s">
        <v>105</v>
      </c>
      <c r="F15" s="149">
        <f t="shared" si="0"/>
        <v>38965.96</v>
      </c>
      <c r="G15" s="149"/>
      <c r="H15" s="233">
        <v>38965.96</v>
      </c>
      <c r="I15" s="265"/>
      <c r="J15" s="266"/>
      <c r="K15" s="267"/>
      <c r="L15" s="39"/>
      <c r="M15" s="268"/>
      <c r="N15" s="40"/>
      <c r="O15" s="103"/>
      <c r="P15" s="39"/>
      <c r="Q15" s="39"/>
      <c r="R15" s="40"/>
      <c r="S15" s="272"/>
      <c r="T15" s="272"/>
    </row>
    <row r="16" ht="30.75" customHeight="1" spans="1:20">
      <c r="A16" s="252" t="s">
        <v>101</v>
      </c>
      <c r="B16" s="252" t="s">
        <v>102</v>
      </c>
      <c r="C16" s="252" t="s">
        <v>94</v>
      </c>
      <c r="D16" s="253" t="s">
        <v>90</v>
      </c>
      <c r="E16" s="254" t="s">
        <v>106</v>
      </c>
      <c r="F16" s="149">
        <f t="shared" si="0"/>
        <v>101116.04</v>
      </c>
      <c r="G16" s="149"/>
      <c r="H16" s="234">
        <v>101116.04</v>
      </c>
      <c r="I16" s="37"/>
      <c r="J16" s="269"/>
      <c r="K16" s="267"/>
      <c r="L16" s="39"/>
      <c r="M16" s="268"/>
      <c r="N16" s="40"/>
      <c r="O16" s="103"/>
      <c r="P16" s="39"/>
      <c r="Q16" s="39"/>
      <c r="R16" s="40"/>
      <c r="S16" s="272"/>
      <c r="T16" s="272"/>
    </row>
    <row r="17" ht="30.75" customHeight="1" spans="1:20">
      <c r="A17" s="94" t="s">
        <v>107</v>
      </c>
      <c r="B17" s="94" t="s">
        <v>104</v>
      </c>
      <c r="C17" s="94" t="s">
        <v>88</v>
      </c>
      <c r="D17" s="255" t="s">
        <v>90</v>
      </c>
      <c r="E17" s="256" t="s">
        <v>108</v>
      </c>
      <c r="F17" s="161">
        <f t="shared" si="0"/>
        <v>601736.58</v>
      </c>
      <c r="G17" s="161"/>
      <c r="H17" s="161">
        <v>601736.58</v>
      </c>
      <c r="I17" s="34"/>
      <c r="J17" s="34"/>
      <c r="K17" s="270"/>
      <c r="L17" s="34"/>
      <c r="M17" s="93"/>
      <c r="N17" s="34"/>
      <c r="O17" s="34"/>
      <c r="P17" s="34"/>
      <c r="Q17" s="34"/>
      <c r="R17" s="34"/>
      <c r="S17" s="34"/>
      <c r="T17" s="34"/>
    </row>
    <row r="18" ht="19.5" customHeight="1" spans="1:20">
      <c r="A18" s="53"/>
      <c r="B18" s="53"/>
      <c r="C18" s="58"/>
      <c r="D18" s="58"/>
      <c r="E18" s="25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ht="19.5" customHeight="1" spans="1:20">
      <c r="A19" s="57"/>
      <c r="B19" s="57"/>
      <c r="C19" s="127"/>
      <c r="D19" s="127"/>
      <c r="E19" s="128"/>
      <c r="F19" s="127"/>
      <c r="G19" s="127"/>
      <c r="H19" s="127"/>
      <c r="I19" s="58"/>
      <c r="J19" s="58"/>
      <c r="K19" s="127"/>
      <c r="L19" s="127"/>
      <c r="M19" s="127"/>
      <c r="N19" s="127"/>
      <c r="O19" s="58"/>
      <c r="P19" s="58"/>
      <c r="Q19" s="58"/>
      <c r="R19" s="127"/>
      <c r="S19" s="127"/>
      <c r="T19" s="127"/>
    </row>
    <row r="20" ht="19.5" customHeight="1" spans="1:20">
      <c r="A20" s="57"/>
      <c r="B20" s="57"/>
      <c r="C20" s="127"/>
      <c r="D20" s="127"/>
      <c r="E20" s="127"/>
      <c r="F20" s="127"/>
      <c r="G20" s="127"/>
      <c r="H20" s="127"/>
      <c r="I20" s="58"/>
      <c r="J20" s="58"/>
      <c r="K20" s="127"/>
      <c r="L20" s="127"/>
      <c r="M20" s="127"/>
      <c r="N20" s="127"/>
      <c r="O20" s="58"/>
      <c r="P20" s="58"/>
      <c r="Q20" s="58"/>
      <c r="R20" s="127"/>
      <c r="S20" s="127"/>
      <c r="T20" s="127"/>
    </row>
    <row r="21" ht="19.5" customHeight="1" spans="1:20">
      <c r="A21" s="57"/>
      <c r="B21" s="57"/>
      <c r="C21" s="127"/>
      <c r="D21" s="127"/>
      <c r="E21" s="127"/>
      <c r="F21" s="127"/>
      <c r="G21" s="127"/>
      <c r="H21" s="127"/>
      <c r="I21" s="58"/>
      <c r="J21" s="58"/>
      <c r="K21" s="127"/>
      <c r="L21" s="127"/>
      <c r="M21" s="127"/>
      <c r="N21" s="127"/>
      <c r="O21" s="58"/>
      <c r="P21" s="58"/>
      <c r="Q21" s="58"/>
      <c r="R21" s="127"/>
      <c r="S21" s="127"/>
      <c r="T21" s="127"/>
    </row>
    <row r="22" ht="19.5" customHeight="1" spans="1:20">
      <c r="A22" s="57"/>
      <c r="B22" s="57"/>
      <c r="C22" s="127"/>
      <c r="D22" s="127"/>
      <c r="E22" s="128"/>
      <c r="F22" s="57"/>
      <c r="G22" s="127"/>
      <c r="H22" s="127"/>
      <c r="I22" s="58"/>
      <c r="J22" s="58"/>
      <c r="K22" s="127"/>
      <c r="L22" s="127"/>
      <c r="M22" s="127"/>
      <c r="N22" s="57"/>
      <c r="O22" s="58"/>
      <c r="P22" s="58"/>
      <c r="Q22" s="58"/>
      <c r="R22" s="127"/>
      <c r="S22" s="127"/>
      <c r="T22" s="57"/>
    </row>
    <row r="23" ht="19.5" customHeight="1" spans="1:20">
      <c r="A23" s="57"/>
      <c r="B23" s="57"/>
      <c r="C23" s="57"/>
      <c r="D23" s="127"/>
      <c r="E23" s="128"/>
      <c r="F23" s="57"/>
      <c r="G23" s="127"/>
      <c r="H23" s="127"/>
      <c r="I23" s="58"/>
      <c r="J23" s="58"/>
      <c r="K23" s="127"/>
      <c r="L23" s="127"/>
      <c r="M23" s="127"/>
      <c r="N23" s="127"/>
      <c r="O23" s="58"/>
      <c r="P23" s="58"/>
      <c r="Q23" s="58"/>
      <c r="R23" s="127"/>
      <c r="S23" s="127"/>
      <c r="T23" s="57"/>
    </row>
    <row r="24" ht="19.5" customHeight="1" spans="1:20">
      <c r="A24" s="57"/>
      <c r="B24" s="57"/>
      <c r="C24" s="57"/>
      <c r="D24" s="127"/>
      <c r="E24" s="127"/>
      <c r="F24" s="57"/>
      <c r="G24" s="127"/>
      <c r="H24" s="127"/>
      <c r="I24" s="58"/>
      <c r="J24" s="58"/>
      <c r="K24" s="57"/>
      <c r="L24" s="127"/>
      <c r="M24" s="127"/>
      <c r="N24" s="127"/>
      <c r="O24" s="58"/>
      <c r="P24" s="58"/>
      <c r="Q24" s="53"/>
      <c r="R24" s="127"/>
      <c r="S24" s="127"/>
      <c r="T24" s="57"/>
    </row>
    <row r="25" ht="19.5" customHeight="1" spans="1:20">
      <c r="A25" s="57"/>
      <c r="B25" s="57"/>
      <c r="C25" s="57"/>
      <c r="D25" s="127"/>
      <c r="E25" s="57"/>
      <c r="F25" s="57"/>
      <c r="G25" s="57"/>
      <c r="H25" s="127"/>
      <c r="I25" s="58"/>
      <c r="J25" s="58"/>
      <c r="K25" s="127"/>
      <c r="L25" s="127"/>
      <c r="M25" s="127"/>
      <c r="N25" s="127"/>
      <c r="O25" s="58"/>
      <c r="P25" s="58"/>
      <c r="Q25" s="58"/>
      <c r="R25" s="127"/>
      <c r="S25" s="127"/>
      <c r="T25" s="57"/>
    </row>
    <row r="26" ht="19.5" customHeight="1" spans="1:20">
      <c r="A26" s="57"/>
      <c r="B26" s="57"/>
      <c r="C26" s="57"/>
      <c r="D26" s="57"/>
      <c r="E26" s="129"/>
      <c r="F26" s="57"/>
      <c r="G26" s="57"/>
      <c r="H26" s="127"/>
      <c r="I26" s="58"/>
      <c r="J26" s="58"/>
      <c r="K26" s="127"/>
      <c r="L26" s="57"/>
      <c r="M26" s="127"/>
      <c r="N26" s="127"/>
      <c r="O26" s="58"/>
      <c r="P26" s="58"/>
      <c r="Q26" s="53"/>
      <c r="R26" s="127"/>
      <c r="S26" s="127"/>
      <c r="T26" s="57"/>
    </row>
    <row r="27" ht="19.5" customHeight="1" spans="1:20">
      <c r="A27" s="57"/>
      <c r="B27" s="127"/>
      <c r="C27" s="127"/>
      <c r="D27" s="57"/>
      <c r="E27" s="129"/>
      <c r="F27" s="57"/>
      <c r="G27" s="57"/>
      <c r="H27" s="57"/>
      <c r="I27" s="53"/>
      <c r="J27" s="53"/>
      <c r="K27" s="127"/>
      <c r="L27" s="57"/>
      <c r="M27" s="127"/>
      <c r="N27" s="127"/>
      <c r="O27" s="58"/>
      <c r="P27" s="58"/>
      <c r="Q27" s="58"/>
      <c r="R27" s="127"/>
      <c r="S27" s="57"/>
      <c r="T27" s="57"/>
    </row>
    <row r="28" ht="19.5" customHeight="1" spans="1:20">
      <c r="A28" s="57"/>
      <c r="B28" s="57"/>
      <c r="C28" s="57"/>
      <c r="D28" s="57"/>
      <c r="E28" s="57"/>
      <c r="F28" s="57"/>
      <c r="G28" s="57"/>
      <c r="H28" s="57"/>
      <c r="I28" s="53"/>
      <c r="J28" s="53"/>
      <c r="K28" s="127"/>
      <c r="L28" s="127"/>
      <c r="M28" s="127"/>
      <c r="N28" s="57"/>
      <c r="O28" s="58"/>
      <c r="P28" s="58"/>
      <c r="Q28" s="58"/>
      <c r="R28" s="127"/>
      <c r="S28" s="57"/>
      <c r="T28" s="57"/>
    </row>
    <row r="29" ht="19.5" customHeight="1" spans="1:20">
      <c r="A29" s="57"/>
      <c r="B29" s="57"/>
      <c r="C29" s="57"/>
      <c r="D29" s="57"/>
      <c r="E29" s="57"/>
      <c r="F29" s="57"/>
      <c r="G29" s="57"/>
      <c r="H29" s="57"/>
      <c r="I29" s="53"/>
      <c r="J29" s="53"/>
      <c r="K29" s="127"/>
      <c r="L29" s="127"/>
      <c r="M29" s="57"/>
      <c r="N29" s="57"/>
      <c r="O29" s="53"/>
      <c r="P29" s="58"/>
      <c r="Q29" s="58"/>
      <c r="R29" s="57"/>
      <c r="S29" s="57"/>
      <c r="T29" s="57"/>
    </row>
    <row r="30" ht="19.5" customHeight="1" spans="1:20">
      <c r="A30" s="57"/>
      <c r="B30" s="57"/>
      <c r="C30" s="57"/>
      <c r="D30" s="57"/>
      <c r="E30" s="57"/>
      <c r="F30" s="57"/>
      <c r="G30" s="57"/>
      <c r="H30" s="57"/>
      <c r="I30" s="53"/>
      <c r="J30" s="53"/>
      <c r="K30" s="57"/>
      <c r="L30" s="127"/>
      <c r="M30" s="57"/>
      <c r="N30" s="57"/>
      <c r="O30" s="53"/>
      <c r="P30" s="53"/>
      <c r="Q30" s="58"/>
      <c r="R30" s="57"/>
      <c r="S30" s="57"/>
      <c r="T30" s="57"/>
    </row>
    <row r="31" ht="19.5" customHeight="1" spans="1:20">
      <c r="A31" s="53"/>
      <c r="B31" s="53"/>
      <c r="C31" s="53"/>
      <c r="D31" s="53"/>
      <c r="E31" s="53"/>
      <c r="F31" s="53"/>
      <c r="G31" s="57"/>
      <c r="H31" s="57"/>
      <c r="I31" s="53"/>
      <c r="J31" s="53"/>
      <c r="K31" s="57"/>
      <c r="L31" s="127"/>
      <c r="M31" s="57"/>
      <c r="N31" s="57"/>
      <c r="O31" s="53"/>
      <c r="P31" s="53"/>
      <c r="Q31" s="53"/>
      <c r="R31" s="57"/>
      <c r="S31" s="57"/>
      <c r="T31" s="57"/>
    </row>
    <row r="32" ht="19.5" customHeight="1" spans="1:20">
      <c r="A32" s="55"/>
      <c r="B32" s="55"/>
      <c r="C32" s="55"/>
      <c r="D32" s="55"/>
      <c r="E32" s="55"/>
      <c r="F32" s="53"/>
      <c r="G32" s="57"/>
      <c r="H32" s="57"/>
      <c r="I32" s="53"/>
      <c r="J32" s="53"/>
      <c r="K32" s="57"/>
      <c r="L32" s="57"/>
      <c r="M32" s="57"/>
      <c r="N32" s="57"/>
      <c r="O32" s="53"/>
      <c r="P32" s="53"/>
      <c r="Q32" s="53"/>
      <c r="R32" s="57"/>
      <c r="S32" s="57"/>
      <c r="T32" s="57"/>
    </row>
    <row r="33" ht="19.5" customHeight="1" spans="1:20">
      <c r="A33" s="130"/>
      <c r="B33" s="130"/>
      <c r="C33" s="130"/>
      <c r="D33" s="130"/>
      <c r="E33" s="130"/>
      <c r="F33" s="130"/>
      <c r="G33" s="131"/>
      <c r="H33" s="131"/>
      <c r="I33" s="130"/>
      <c r="J33" s="130"/>
      <c r="K33" s="131"/>
      <c r="L33" s="131"/>
      <c r="M33" s="131"/>
      <c r="N33" s="135"/>
      <c r="O33" s="164"/>
      <c r="P33" s="130"/>
      <c r="Q33" s="130"/>
      <c r="R33" s="131"/>
      <c r="S33" s="131"/>
      <c r="T33" s="131"/>
    </row>
    <row r="34" ht="19.5" customHeight="1" spans="1:20">
      <c r="A34" s="131"/>
      <c r="B34" s="131"/>
      <c r="C34" s="131"/>
      <c r="D34" s="131"/>
      <c r="E34" s="131"/>
      <c r="F34" s="131"/>
      <c r="G34" s="131"/>
      <c r="H34" s="131"/>
      <c r="I34" s="130"/>
      <c r="J34" s="130"/>
      <c r="K34" s="131"/>
      <c r="L34" s="131"/>
      <c r="M34" s="131"/>
      <c r="N34" s="131"/>
      <c r="O34" s="130"/>
      <c r="P34" s="130"/>
      <c r="Q34" s="130"/>
      <c r="R34" s="131"/>
      <c r="S34" s="131"/>
      <c r="T34" s="131"/>
    </row>
    <row r="35" ht="19.5" customHeight="1" spans="1:20">
      <c r="A35" s="131"/>
      <c r="B35" s="131"/>
      <c r="C35" s="131"/>
      <c r="D35" s="131"/>
      <c r="E35" s="131"/>
      <c r="F35" s="131"/>
      <c r="G35" s="131"/>
      <c r="H35" s="131"/>
      <c r="I35" s="130"/>
      <c r="J35" s="130"/>
      <c r="K35" s="131"/>
      <c r="L35" s="131"/>
      <c r="M35" s="131"/>
      <c r="N35" s="131"/>
      <c r="O35" s="130"/>
      <c r="P35" s="130"/>
      <c r="Q35" s="130"/>
      <c r="R35" s="131"/>
      <c r="S35" s="131"/>
      <c r="T35" s="131"/>
    </row>
    <row r="36" ht="19.5" customHeight="1" spans="1:20">
      <c r="A36" s="131"/>
      <c r="B36" s="131"/>
      <c r="C36" s="131"/>
      <c r="D36" s="131"/>
      <c r="E36" s="131"/>
      <c r="F36" s="131"/>
      <c r="G36" s="131"/>
      <c r="H36" s="131"/>
      <c r="I36" s="130"/>
      <c r="J36" s="130"/>
      <c r="K36" s="131"/>
      <c r="L36" s="131"/>
      <c r="M36" s="131"/>
      <c r="N36" s="131"/>
      <c r="O36" s="130"/>
      <c r="P36" s="130"/>
      <c r="Q36" s="130"/>
      <c r="R36" s="131"/>
      <c r="S36" s="131"/>
      <c r="T36" s="131"/>
    </row>
    <row r="37" ht="19.5" customHeight="1" spans="1:20">
      <c r="A37" s="131"/>
      <c r="B37" s="131"/>
      <c r="C37" s="131"/>
      <c r="D37" s="131"/>
      <c r="E37" s="131"/>
      <c r="F37" s="131"/>
      <c r="G37" s="131"/>
      <c r="H37" s="131"/>
      <c r="I37" s="130"/>
      <c r="J37" s="130"/>
      <c r="K37" s="131"/>
      <c r="L37" s="131"/>
      <c r="M37" s="131"/>
      <c r="N37" s="131"/>
      <c r="O37" s="130"/>
      <c r="P37" s="130"/>
      <c r="Q37" s="130"/>
      <c r="R37" s="131"/>
      <c r="S37" s="131"/>
      <c r="T37" s="131"/>
    </row>
    <row r="38" ht="19.5" customHeight="1" spans="1:20">
      <c r="A38" s="131"/>
      <c r="B38" s="131"/>
      <c r="C38" s="131"/>
      <c r="D38" s="131"/>
      <c r="E38" s="131"/>
      <c r="F38" s="131"/>
      <c r="G38" s="131"/>
      <c r="H38" s="131"/>
      <c r="I38" s="130"/>
      <c r="J38" s="130"/>
      <c r="K38" s="131"/>
      <c r="L38" s="131"/>
      <c r="M38" s="131"/>
      <c r="N38" s="131"/>
      <c r="O38" s="130"/>
      <c r="P38" s="130"/>
      <c r="Q38" s="130"/>
      <c r="R38" s="131"/>
      <c r="S38" s="131"/>
      <c r="T38" s="131"/>
    </row>
    <row r="39" ht="19.5" customHeight="1" spans="1:20">
      <c r="A39" s="131"/>
      <c r="B39" s="131"/>
      <c r="C39" s="131"/>
      <c r="D39" s="131"/>
      <c r="E39" s="131"/>
      <c r="F39" s="131"/>
      <c r="G39" s="131"/>
      <c r="H39" s="131"/>
      <c r="I39" s="130"/>
      <c r="J39" s="130"/>
      <c r="K39" s="131"/>
      <c r="L39" s="131"/>
      <c r="M39" s="131"/>
      <c r="N39" s="131"/>
      <c r="O39" s="130"/>
      <c r="P39" s="130"/>
      <c r="Q39" s="130"/>
      <c r="R39" s="131"/>
      <c r="S39" s="131"/>
      <c r="T39" s="131"/>
    </row>
    <row r="40" ht="19.5" customHeight="1" spans="1:20">
      <c r="A40" s="131"/>
      <c r="B40" s="131"/>
      <c r="C40" s="131"/>
      <c r="D40" s="131"/>
      <c r="E40" s="131"/>
      <c r="F40" s="131"/>
      <c r="G40" s="131"/>
      <c r="H40" s="131"/>
      <c r="I40" s="130"/>
      <c r="J40" s="130"/>
      <c r="K40" s="131"/>
      <c r="L40" s="131"/>
      <c r="M40" s="131"/>
      <c r="N40" s="131"/>
      <c r="O40" s="130"/>
      <c r="P40" s="130"/>
      <c r="Q40" s="130"/>
      <c r="R40" s="131"/>
      <c r="S40" s="131"/>
      <c r="T40" s="131"/>
    </row>
    <row r="41" ht="19.5" customHeight="1" spans="1:20">
      <c r="A41" s="131"/>
      <c r="B41" s="131"/>
      <c r="C41" s="131"/>
      <c r="D41" s="131"/>
      <c r="E41" s="131"/>
      <c r="F41" s="131"/>
      <c r="G41" s="131"/>
      <c r="H41" s="131"/>
      <c r="I41" s="130"/>
      <c r="J41" s="130"/>
      <c r="K41" s="131"/>
      <c r="L41" s="131"/>
      <c r="M41" s="131"/>
      <c r="N41" s="131"/>
      <c r="O41" s="130"/>
      <c r="P41" s="130"/>
      <c r="Q41" s="130"/>
      <c r="R41" s="131"/>
      <c r="S41" s="131"/>
      <c r="T41" s="131"/>
    </row>
    <row r="42" ht="19.5" customHeight="1" spans="1:20">
      <c r="A42" s="131"/>
      <c r="B42" s="131"/>
      <c r="C42" s="131"/>
      <c r="D42" s="131"/>
      <c r="E42" s="131"/>
      <c r="F42" s="131"/>
      <c r="G42" s="131"/>
      <c r="H42" s="131"/>
      <c r="I42" s="130"/>
      <c r="J42" s="130"/>
      <c r="K42" s="131"/>
      <c r="L42" s="131"/>
      <c r="M42" s="131"/>
      <c r="N42" s="131"/>
      <c r="O42" s="130"/>
      <c r="P42" s="130"/>
      <c r="Q42" s="130"/>
      <c r="R42" s="131"/>
      <c r="S42" s="131"/>
      <c r="T42" s="131"/>
    </row>
    <row r="43" ht="19.5" customHeight="1" spans="1:20">
      <c r="A43" s="131"/>
      <c r="B43" s="131"/>
      <c r="C43" s="131"/>
      <c r="D43" s="131"/>
      <c r="E43" s="131"/>
      <c r="F43" s="131"/>
      <c r="G43" s="131"/>
      <c r="H43" s="131"/>
      <c r="I43" s="130"/>
      <c r="J43" s="130"/>
      <c r="K43" s="131"/>
      <c r="L43" s="131"/>
      <c r="M43" s="131"/>
      <c r="N43" s="131"/>
      <c r="O43" s="130"/>
      <c r="P43" s="130"/>
      <c r="Q43" s="130"/>
      <c r="R43" s="131"/>
      <c r="S43" s="131"/>
      <c r="T43" s="131"/>
    </row>
    <row r="44" ht="19.5" customHeight="1" spans="1:20">
      <c r="A44" s="131"/>
      <c r="B44" s="131"/>
      <c r="C44" s="131"/>
      <c r="D44" s="131"/>
      <c r="E44" s="131"/>
      <c r="F44" s="131"/>
      <c r="G44" s="131"/>
      <c r="H44" s="131"/>
      <c r="I44" s="130"/>
      <c r="J44" s="130"/>
      <c r="K44" s="131"/>
      <c r="L44" s="131"/>
      <c r="M44" s="131"/>
      <c r="N44" s="131"/>
      <c r="O44" s="130"/>
      <c r="P44" s="130"/>
      <c r="Q44" s="130"/>
      <c r="R44" s="131"/>
      <c r="S44" s="131"/>
      <c r="T44" s="131"/>
    </row>
    <row r="45" ht="19.5" customHeight="1" spans="1:20">
      <c r="A45" s="131"/>
      <c r="B45" s="131"/>
      <c r="C45" s="131"/>
      <c r="D45" s="131"/>
      <c r="E45" s="131"/>
      <c r="F45" s="131"/>
      <c r="G45" s="131"/>
      <c r="H45" s="131"/>
      <c r="I45" s="130"/>
      <c r="J45" s="130"/>
      <c r="K45" s="131"/>
      <c r="L45" s="131"/>
      <c r="M45" s="131"/>
      <c r="N45" s="131"/>
      <c r="O45" s="130"/>
      <c r="P45" s="130"/>
      <c r="Q45" s="130"/>
      <c r="R45" s="131"/>
      <c r="S45" s="131"/>
      <c r="T45" s="131"/>
    </row>
  </sheetData>
  <sheetProtection formatCells="0" formatColumns="0" formatRows="0" insertRows="0" insertColumns="0" insertHyperlinks="0" deleteColumns="0" deleteRows="0" sort="0" autoFilter="0" pivotTables="0"/>
  <mergeCells count="24">
    <mergeCell ref="A2:T2"/>
    <mergeCell ref="A3:E3"/>
    <mergeCell ref="A4:E4"/>
    <mergeCell ref="H4:J4"/>
    <mergeCell ref="K4:L4"/>
    <mergeCell ref="N4:R4"/>
    <mergeCell ref="A5:C5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showGridLines="0" showZeros="0" workbookViewId="0">
      <selection activeCell="F7" sqref="F7:H17"/>
    </sheetView>
  </sheetViews>
  <sheetFormatPr defaultColWidth="9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  <col min="11" max="12" width="10.6666666666667" customWidth="1"/>
  </cols>
  <sheetData>
    <row r="1" ht="19.5" customHeight="1" spans="1:10">
      <c r="A1" s="59"/>
      <c r="B1" s="210"/>
      <c r="C1" s="210"/>
      <c r="D1" s="210"/>
      <c r="E1" s="210"/>
      <c r="F1" s="210"/>
      <c r="G1" s="210"/>
      <c r="H1" s="210"/>
      <c r="I1" s="210"/>
      <c r="J1" s="247" t="s">
        <v>109</v>
      </c>
    </row>
    <row r="2" ht="19.5" customHeight="1" spans="1:10">
      <c r="A2" s="23" t="s">
        <v>110</v>
      </c>
      <c r="B2" s="23"/>
      <c r="C2" s="23"/>
      <c r="D2" s="23"/>
      <c r="E2" s="23"/>
      <c r="F2" s="23"/>
      <c r="G2" s="23"/>
      <c r="H2" s="23"/>
      <c r="I2" s="23"/>
      <c r="J2" s="23"/>
    </row>
    <row r="3" ht="19.5" customHeight="1" spans="1:12">
      <c r="A3" s="165" t="s">
        <v>5</v>
      </c>
      <c r="B3" s="165"/>
      <c r="C3" s="165"/>
      <c r="D3" s="165"/>
      <c r="E3" s="165"/>
      <c r="F3" s="210"/>
      <c r="G3" s="210"/>
      <c r="H3" s="210"/>
      <c r="I3" s="210"/>
      <c r="J3" s="26" t="s">
        <v>6</v>
      </c>
      <c r="K3" s="53"/>
      <c r="L3" s="53"/>
    </row>
    <row r="4" ht="19.5" customHeight="1" spans="1:12">
      <c r="A4" s="211" t="s">
        <v>60</v>
      </c>
      <c r="B4" s="211"/>
      <c r="C4" s="211"/>
      <c r="D4" s="211"/>
      <c r="E4" s="211"/>
      <c r="F4" s="212" t="s">
        <v>61</v>
      </c>
      <c r="G4" s="213" t="s">
        <v>111</v>
      </c>
      <c r="H4" s="214" t="s">
        <v>112</v>
      </c>
      <c r="I4" s="214" t="s">
        <v>113</v>
      </c>
      <c r="J4" s="222" t="s">
        <v>114</v>
      </c>
      <c r="K4" s="53"/>
      <c r="L4" s="53"/>
    </row>
    <row r="5" ht="19.5" customHeight="1" spans="1:12">
      <c r="A5" s="215" t="s">
        <v>69</v>
      </c>
      <c r="B5" s="216"/>
      <c r="C5" s="217"/>
      <c r="D5" s="218" t="s">
        <v>70</v>
      </c>
      <c r="E5" s="219" t="s">
        <v>115</v>
      </c>
      <c r="F5" s="213"/>
      <c r="G5" s="213"/>
      <c r="H5" s="214"/>
      <c r="I5" s="214"/>
      <c r="J5" s="222"/>
      <c r="K5" s="53"/>
      <c r="L5" s="53"/>
    </row>
    <row r="6" ht="15" customHeight="1" spans="1:12">
      <c r="A6" s="220" t="s">
        <v>81</v>
      </c>
      <c r="B6" s="220" t="s">
        <v>82</v>
      </c>
      <c r="C6" s="221" t="s">
        <v>83</v>
      </c>
      <c r="D6" s="222"/>
      <c r="E6" s="223"/>
      <c r="F6" s="224"/>
      <c r="G6" s="224"/>
      <c r="H6" s="225"/>
      <c r="I6" s="225"/>
      <c r="J6" s="248"/>
      <c r="K6" s="53"/>
      <c r="L6" s="53"/>
    </row>
    <row r="7" ht="15" customHeight="1" spans="1:12">
      <c r="A7" s="226"/>
      <c r="B7" s="226"/>
      <c r="C7" s="222"/>
      <c r="D7" s="222"/>
      <c r="E7" s="219" t="s">
        <v>61</v>
      </c>
      <c r="F7" s="227">
        <f>G7+H7</f>
        <v>7415312.28</v>
      </c>
      <c r="G7" s="227">
        <f>G9+G11+G12+G13+G14+G15+G16+G17</f>
        <v>7314112.28</v>
      </c>
      <c r="H7" s="228">
        <f>H10</f>
        <v>101200</v>
      </c>
      <c r="I7" s="225"/>
      <c r="J7" s="248"/>
      <c r="K7" s="53"/>
      <c r="L7" s="53"/>
    </row>
    <row r="8" ht="15" customHeight="1" spans="1:12">
      <c r="A8" s="229" t="s">
        <v>85</v>
      </c>
      <c r="B8" s="229" t="s">
        <v>85</v>
      </c>
      <c r="C8" s="229" t="s">
        <v>85</v>
      </c>
      <c r="D8" s="230">
        <v>126</v>
      </c>
      <c r="E8" s="231" t="s">
        <v>116</v>
      </c>
      <c r="F8" s="227">
        <f>G8+H8</f>
        <v>7415312.28</v>
      </c>
      <c r="G8" s="227">
        <f>G7</f>
        <v>7314112.28</v>
      </c>
      <c r="H8" s="228">
        <v>101200</v>
      </c>
      <c r="I8" s="225"/>
      <c r="J8" s="248"/>
      <c r="K8" s="53"/>
      <c r="L8" s="53"/>
    </row>
    <row r="9" ht="15" customHeight="1" spans="1:12">
      <c r="A9" s="229" t="s">
        <v>87</v>
      </c>
      <c r="B9" s="229" t="s">
        <v>88</v>
      </c>
      <c r="C9" s="229" t="s">
        <v>89</v>
      </c>
      <c r="D9" s="230">
        <v>126</v>
      </c>
      <c r="E9" s="231" t="s">
        <v>91</v>
      </c>
      <c r="F9" s="227">
        <f>G9</f>
        <v>738642</v>
      </c>
      <c r="G9" s="227">
        <v>738642</v>
      </c>
      <c r="H9" s="228"/>
      <c r="I9" s="225"/>
      <c r="J9" s="248"/>
      <c r="K9" s="53"/>
      <c r="L9" s="53"/>
    </row>
    <row r="10" ht="15" customHeight="1" spans="1:12">
      <c r="A10" s="229" t="s">
        <v>87</v>
      </c>
      <c r="B10" s="229" t="s">
        <v>88</v>
      </c>
      <c r="C10" s="229" t="s">
        <v>92</v>
      </c>
      <c r="D10" s="230">
        <v>126</v>
      </c>
      <c r="E10" s="231" t="s">
        <v>93</v>
      </c>
      <c r="F10" s="227">
        <f>H10</f>
        <v>101200</v>
      </c>
      <c r="G10" s="232"/>
      <c r="H10" s="228">
        <v>101200</v>
      </c>
      <c r="I10" s="225"/>
      <c r="J10" s="248"/>
      <c r="K10" s="53"/>
      <c r="L10" s="53"/>
    </row>
    <row r="11" ht="15" customHeight="1" spans="1:12">
      <c r="A11" s="229" t="s">
        <v>87</v>
      </c>
      <c r="B11" s="229" t="s">
        <v>94</v>
      </c>
      <c r="C11" s="229" t="s">
        <v>88</v>
      </c>
      <c r="D11" s="230">
        <v>126</v>
      </c>
      <c r="E11" s="231" t="s">
        <v>95</v>
      </c>
      <c r="F11" s="232">
        <f t="shared" ref="F10:F17" si="0">G11</f>
        <v>4633354.56</v>
      </c>
      <c r="G11" s="233">
        <v>4633354.56</v>
      </c>
      <c r="H11" s="228"/>
      <c r="I11" s="225"/>
      <c r="J11" s="248"/>
      <c r="K11" s="53"/>
      <c r="L11" s="53"/>
    </row>
    <row r="12" ht="15" customHeight="1" spans="1:12">
      <c r="A12" s="229" t="s">
        <v>96</v>
      </c>
      <c r="B12" s="229" t="s">
        <v>97</v>
      </c>
      <c r="C12" s="229" t="s">
        <v>97</v>
      </c>
      <c r="D12" s="230">
        <v>126</v>
      </c>
      <c r="E12" s="231" t="s">
        <v>98</v>
      </c>
      <c r="F12" s="232">
        <f t="shared" si="0"/>
        <v>640027.47</v>
      </c>
      <c r="G12" s="233">
        <v>640027.47</v>
      </c>
      <c r="H12" s="228"/>
      <c r="I12" s="225"/>
      <c r="J12" s="248"/>
      <c r="K12" s="53"/>
      <c r="L12" s="53"/>
    </row>
    <row r="13" ht="15" customHeight="1" spans="1:12">
      <c r="A13" s="229" t="s">
        <v>96</v>
      </c>
      <c r="B13" s="229" t="s">
        <v>97</v>
      </c>
      <c r="C13" s="229" t="s">
        <v>99</v>
      </c>
      <c r="D13" s="230">
        <v>126</v>
      </c>
      <c r="E13" s="231" t="s">
        <v>100</v>
      </c>
      <c r="F13" s="232">
        <f t="shared" si="0"/>
        <v>319223.62</v>
      </c>
      <c r="G13" s="233">
        <v>319223.62</v>
      </c>
      <c r="H13" s="228"/>
      <c r="I13" s="225"/>
      <c r="J13" s="248"/>
      <c r="K13" s="53"/>
      <c r="L13" s="53"/>
    </row>
    <row r="14" ht="15" customHeight="1" spans="1:12">
      <c r="A14" s="229" t="s">
        <v>101</v>
      </c>
      <c r="B14" s="229" t="s">
        <v>102</v>
      </c>
      <c r="C14" s="229" t="s">
        <v>88</v>
      </c>
      <c r="D14" s="230">
        <v>126</v>
      </c>
      <c r="E14" s="231" t="s">
        <v>103</v>
      </c>
      <c r="F14" s="232">
        <f t="shared" si="0"/>
        <v>241046.05</v>
      </c>
      <c r="G14" s="233">
        <v>241046.05</v>
      </c>
      <c r="H14" s="228"/>
      <c r="I14" s="225"/>
      <c r="J14" s="248"/>
      <c r="K14" s="53"/>
      <c r="L14" s="53"/>
    </row>
    <row r="15" ht="15" customHeight="1" spans="1:12">
      <c r="A15" s="229" t="s">
        <v>101</v>
      </c>
      <c r="B15" s="229" t="s">
        <v>102</v>
      </c>
      <c r="C15" s="229" t="s">
        <v>104</v>
      </c>
      <c r="D15" s="230">
        <v>126</v>
      </c>
      <c r="E15" s="231" t="s">
        <v>105</v>
      </c>
      <c r="F15" s="232">
        <f t="shared" si="0"/>
        <v>38965.96</v>
      </c>
      <c r="G15" s="233">
        <v>38965.96</v>
      </c>
      <c r="H15" s="228"/>
      <c r="I15" s="225"/>
      <c r="J15" s="248"/>
      <c r="K15" s="53"/>
      <c r="L15" s="53"/>
    </row>
    <row r="16" ht="15" customHeight="1" spans="1:12">
      <c r="A16" s="229" t="s">
        <v>101</v>
      </c>
      <c r="B16" s="229" t="s">
        <v>102</v>
      </c>
      <c r="C16" s="229" t="s">
        <v>94</v>
      </c>
      <c r="D16" s="230">
        <v>126</v>
      </c>
      <c r="E16" s="231" t="s">
        <v>106</v>
      </c>
      <c r="F16" s="232">
        <f t="shared" si="0"/>
        <v>101116.04</v>
      </c>
      <c r="G16" s="234">
        <v>101116.04</v>
      </c>
      <c r="H16" s="228"/>
      <c r="I16" s="225"/>
      <c r="J16" s="248"/>
      <c r="K16" s="53"/>
      <c r="L16" s="53"/>
    </row>
    <row r="17" ht="15" customHeight="1" spans="1:12">
      <c r="A17" s="229" t="s">
        <v>107</v>
      </c>
      <c r="B17" s="229" t="s">
        <v>104</v>
      </c>
      <c r="C17" s="229" t="s">
        <v>88</v>
      </c>
      <c r="D17" s="230">
        <v>126</v>
      </c>
      <c r="E17" s="231" t="s">
        <v>108</v>
      </c>
      <c r="F17" s="232">
        <f t="shared" si="0"/>
        <v>601736.58</v>
      </c>
      <c r="G17" s="161">
        <v>601736.58</v>
      </c>
      <c r="H17" s="235"/>
      <c r="I17" s="222"/>
      <c r="J17" s="222"/>
      <c r="K17" s="53"/>
      <c r="L17" s="53"/>
    </row>
    <row r="18" ht="19.5" customHeight="1" spans="1:12">
      <c r="A18" s="236"/>
      <c r="B18" s="236"/>
      <c r="C18" s="236"/>
      <c r="D18" s="236"/>
      <c r="E18" s="237"/>
      <c r="F18" s="73"/>
      <c r="G18" s="73"/>
      <c r="H18" s="73"/>
      <c r="I18" s="73"/>
      <c r="J18" s="73"/>
      <c r="K18" s="58"/>
      <c r="L18" s="57"/>
    </row>
    <row r="19" ht="19.5" customHeight="1" spans="1:12">
      <c r="A19" s="238"/>
      <c r="B19" s="238"/>
      <c r="C19" s="238"/>
      <c r="D19" s="238"/>
      <c r="E19" s="239"/>
      <c r="F19" s="76"/>
      <c r="G19" s="76"/>
      <c r="H19" s="76"/>
      <c r="I19" s="76"/>
      <c r="J19" s="76"/>
      <c r="K19" s="57"/>
      <c r="L19" s="57"/>
    </row>
    <row r="20" ht="19.5" customHeight="1" spans="1:12">
      <c r="A20" s="238"/>
      <c r="B20" s="238"/>
      <c r="C20" s="238"/>
      <c r="D20" s="238"/>
      <c r="E20" s="238"/>
      <c r="F20" s="240"/>
      <c r="G20" s="240"/>
      <c r="H20" s="76"/>
      <c r="I20" s="76"/>
      <c r="J20" s="76"/>
      <c r="K20" s="57"/>
      <c r="L20" s="57"/>
    </row>
    <row r="21" ht="19.5" customHeight="1" spans="1:12">
      <c r="A21" s="241"/>
      <c r="B21" s="238"/>
      <c r="C21" s="238"/>
      <c r="D21" s="238"/>
      <c r="E21" s="238"/>
      <c r="F21" s="240"/>
      <c r="G21" s="240"/>
      <c r="H21" s="76"/>
      <c r="I21" s="76"/>
      <c r="J21" s="76"/>
      <c r="K21" s="57"/>
      <c r="L21" s="57"/>
    </row>
    <row r="22" ht="19.5" customHeight="1" spans="1:12">
      <c r="A22" s="241"/>
      <c r="B22" s="238"/>
      <c r="C22" s="238"/>
      <c r="D22" s="238"/>
      <c r="E22" s="239"/>
      <c r="F22" s="240"/>
      <c r="G22" s="240"/>
      <c r="H22" s="76"/>
      <c r="I22" s="76"/>
      <c r="J22" s="76"/>
      <c r="K22" s="57"/>
      <c r="L22" s="57"/>
    </row>
    <row r="23" ht="19.5" customHeight="1" spans="1:12">
      <c r="A23" s="241"/>
      <c r="B23" s="238"/>
      <c r="C23" s="238"/>
      <c r="D23" s="238"/>
      <c r="E23" s="239"/>
      <c r="F23" s="240"/>
      <c r="G23" s="240"/>
      <c r="H23" s="76"/>
      <c r="I23" s="76"/>
      <c r="J23" s="76"/>
      <c r="K23" s="57"/>
      <c r="L23" s="127"/>
    </row>
    <row r="24" ht="19.5" customHeight="1" spans="1:12">
      <c r="A24" s="241"/>
      <c r="B24" s="238"/>
      <c r="C24" s="241"/>
      <c r="D24" s="238"/>
      <c r="E24" s="238"/>
      <c r="F24" s="240"/>
      <c r="G24" s="240"/>
      <c r="H24" s="76"/>
      <c r="I24" s="76"/>
      <c r="J24" s="76"/>
      <c r="K24" s="57"/>
      <c r="L24" s="57"/>
    </row>
    <row r="25" ht="19.5" customHeight="1" spans="1:12">
      <c r="A25" s="241"/>
      <c r="B25" s="241"/>
      <c r="C25" s="238"/>
      <c r="D25" s="238"/>
      <c r="E25" s="241"/>
      <c r="F25" s="240"/>
      <c r="G25" s="240"/>
      <c r="H25" s="76"/>
      <c r="I25" s="76"/>
      <c r="J25" s="76"/>
      <c r="K25" s="57"/>
      <c r="L25" s="57"/>
    </row>
    <row r="26" ht="19.5" customHeight="1" spans="1:12">
      <c r="A26" s="241"/>
      <c r="B26" s="241"/>
      <c r="C26" s="238"/>
      <c r="D26" s="238"/>
      <c r="E26" s="242"/>
      <c r="F26" s="240"/>
      <c r="G26" s="240"/>
      <c r="H26" s="240"/>
      <c r="I26" s="76"/>
      <c r="J26" s="240"/>
      <c r="K26" s="57"/>
      <c r="L26" s="57"/>
    </row>
    <row r="27" ht="19.5" customHeight="1" spans="1:12">
      <c r="A27" s="241"/>
      <c r="B27" s="241"/>
      <c r="C27" s="241"/>
      <c r="D27" s="238"/>
      <c r="E27" s="242"/>
      <c r="F27" s="240"/>
      <c r="G27" s="240"/>
      <c r="H27" s="240"/>
      <c r="I27" s="240"/>
      <c r="J27" s="240"/>
      <c r="K27" s="57"/>
      <c r="L27" s="57"/>
    </row>
    <row r="28" ht="19.5" customHeight="1" spans="1:12">
      <c r="A28" s="241"/>
      <c r="B28" s="241"/>
      <c r="C28" s="241"/>
      <c r="D28" s="238"/>
      <c r="E28" s="243"/>
      <c r="F28" s="240"/>
      <c r="G28" s="240"/>
      <c r="H28" s="240"/>
      <c r="I28" s="240"/>
      <c r="J28" s="240"/>
      <c r="K28" s="57"/>
      <c r="L28" s="57"/>
    </row>
    <row r="29" ht="19.5" customHeight="1" spans="1:12">
      <c r="A29" s="241"/>
      <c r="B29" s="241"/>
      <c r="C29" s="241"/>
      <c r="D29" s="241"/>
      <c r="E29" s="243"/>
      <c r="F29" s="240"/>
      <c r="G29" s="240"/>
      <c r="H29" s="240"/>
      <c r="I29" s="240"/>
      <c r="J29" s="240"/>
      <c r="K29" s="57"/>
      <c r="L29" s="57"/>
    </row>
    <row r="30" ht="19.5" customHeight="1" spans="1:12">
      <c r="A30" s="241"/>
      <c r="B30" s="241"/>
      <c r="C30" s="241"/>
      <c r="D30" s="241"/>
      <c r="E30" s="243"/>
      <c r="F30" s="240"/>
      <c r="G30" s="240"/>
      <c r="H30" s="240"/>
      <c r="I30" s="240"/>
      <c r="J30" s="240"/>
      <c r="K30" s="57"/>
      <c r="L30" s="57"/>
    </row>
    <row r="31" ht="19.5" customHeight="1" spans="1:12">
      <c r="A31" s="244"/>
      <c r="B31" s="244"/>
      <c r="C31" s="244"/>
      <c r="D31" s="244"/>
      <c r="E31" s="244"/>
      <c r="F31" s="245"/>
      <c r="G31" s="240"/>
      <c r="H31" s="240"/>
      <c r="I31" s="240"/>
      <c r="J31" s="240"/>
      <c r="K31" s="57"/>
      <c r="L31" s="57"/>
    </row>
    <row r="32" ht="19.5" customHeight="1" spans="1:12">
      <c r="A32" s="246"/>
      <c r="B32" s="246"/>
      <c r="C32" s="246"/>
      <c r="D32" s="246"/>
      <c r="E32" s="246"/>
      <c r="F32" s="245"/>
      <c r="G32" s="240"/>
      <c r="H32" s="240"/>
      <c r="I32" s="240"/>
      <c r="J32" s="240"/>
      <c r="K32" s="57"/>
      <c r="L32" s="57"/>
    </row>
    <row r="33" ht="19.5" customHeight="1" spans="1:12">
      <c r="A33" s="130"/>
      <c r="B33" s="130"/>
      <c r="C33" s="130"/>
      <c r="D33" s="130"/>
      <c r="E33" s="130"/>
      <c r="F33" s="130"/>
      <c r="G33" s="131"/>
      <c r="H33" s="131"/>
      <c r="I33" s="131"/>
      <c r="J33" s="131"/>
      <c r="K33" s="56"/>
      <c r="L33" s="56"/>
    </row>
    <row r="34" ht="19.5" customHeight="1" spans="1:1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56"/>
      <c r="L34" s="56"/>
    </row>
    <row r="35" ht="19.5" customHeight="1" spans="1:1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56"/>
      <c r="L35" s="56"/>
    </row>
    <row r="36" ht="19.5" customHeight="1" spans="1:1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56"/>
      <c r="L36" s="56"/>
    </row>
    <row r="37" ht="19.5" customHeight="1" spans="1:1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56"/>
      <c r="L37" s="56"/>
    </row>
    <row r="38" ht="19.5" customHeight="1" spans="1:1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56"/>
      <c r="L38" s="56"/>
    </row>
    <row r="39" ht="19.5" customHeight="1" spans="1:1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56"/>
      <c r="L39" s="56"/>
    </row>
    <row r="40" ht="19.5" customHeight="1" spans="1:12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56"/>
      <c r="L40" s="56"/>
    </row>
    <row r="41" ht="19.5" customHeight="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56"/>
      <c r="L41" s="56"/>
    </row>
  </sheetData>
  <sheetProtection formatCells="0" formatColumns="0" formatRows="0" insertRows="0" insertColumns="0" insertHyperlinks="0" deleteColumns="0" deleteRows="0" sort="0" autoFilter="0" pivotTables="0"/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0"/>
  <sheetViews>
    <sheetView showGridLines="0" showZeros="0" topLeftCell="A11" workbookViewId="0">
      <selection activeCell="D6" sqref="D6:E39"/>
    </sheetView>
  </sheetViews>
  <sheetFormatPr defaultColWidth="9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6.35" customHeight="1" spans="1:34">
      <c r="A1" s="164"/>
      <c r="B1" s="164"/>
      <c r="C1" s="164"/>
      <c r="D1" s="164"/>
      <c r="E1" s="164"/>
      <c r="F1" s="164"/>
      <c r="G1" s="164"/>
      <c r="H1" s="26" t="s">
        <v>117</v>
      </c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</row>
    <row r="2" customHeight="1" spans="1:34">
      <c r="A2" s="23" t="s">
        <v>118</v>
      </c>
      <c r="B2" s="23"/>
      <c r="C2" s="23"/>
      <c r="D2" s="23"/>
      <c r="E2" s="23"/>
      <c r="F2" s="23"/>
      <c r="G2" s="23"/>
      <c r="H2" s="23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</row>
    <row r="3" customHeight="1" spans="1:34">
      <c r="A3" s="165" t="s">
        <v>5</v>
      </c>
      <c r="B3" s="166"/>
      <c r="C3" s="59"/>
      <c r="D3" s="59"/>
      <c r="E3" s="59"/>
      <c r="F3" s="59"/>
      <c r="G3" s="59"/>
      <c r="H3" s="26" t="s">
        <v>6</v>
      </c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</row>
    <row r="4" customHeight="1" spans="1:34">
      <c r="A4" s="167" t="s">
        <v>7</v>
      </c>
      <c r="B4" s="168"/>
      <c r="C4" s="167" t="s">
        <v>8</v>
      </c>
      <c r="D4" s="169"/>
      <c r="E4" s="169"/>
      <c r="F4" s="169"/>
      <c r="G4" s="169"/>
      <c r="H4" s="168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</row>
    <row r="5" ht="34.5" customHeight="1" spans="1:34">
      <c r="A5" s="170" t="s">
        <v>9</v>
      </c>
      <c r="B5" s="171" t="s">
        <v>10</v>
      </c>
      <c r="C5" s="170" t="s">
        <v>9</v>
      </c>
      <c r="D5" s="171" t="s">
        <v>61</v>
      </c>
      <c r="E5" s="171" t="s">
        <v>119</v>
      </c>
      <c r="F5" s="172" t="s">
        <v>120</v>
      </c>
      <c r="G5" s="171" t="s">
        <v>121</v>
      </c>
      <c r="H5" s="173" t="s">
        <v>122</v>
      </c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</row>
    <row r="6" customHeight="1" spans="1:34">
      <c r="A6" s="174" t="s">
        <v>123</v>
      </c>
      <c r="B6" s="175">
        <f>SUM(B7:B9)</f>
        <v>7415311.84</v>
      </c>
      <c r="C6" s="176" t="s">
        <v>124</v>
      </c>
      <c r="D6" s="177">
        <f>SUM(E6,F6,G6,H6)</f>
        <v>7415311.84</v>
      </c>
      <c r="E6" s="177">
        <f>SUM(E7:E36)</f>
        <v>7415311.84</v>
      </c>
      <c r="F6" s="178">
        <f>SUM(F7:F36)</f>
        <v>0</v>
      </c>
      <c r="G6" s="178">
        <f>SUM(G7:G36)</f>
        <v>0</v>
      </c>
      <c r="H6" s="178">
        <f>SUM(H7:H36)</f>
        <v>0</v>
      </c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</row>
    <row r="7" customHeight="1" spans="1:34">
      <c r="A7" s="174" t="s">
        <v>125</v>
      </c>
      <c r="B7" s="175">
        <v>7415311.84</v>
      </c>
      <c r="C7" s="176" t="s">
        <v>126</v>
      </c>
      <c r="D7" s="179">
        <f t="shared" ref="D7:D28" si="0">SUM(E7:H7)</f>
        <v>0</v>
      </c>
      <c r="E7" s="177"/>
      <c r="F7" s="178"/>
      <c r="G7" s="180"/>
      <c r="H7" s="178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</row>
    <row r="8" customHeight="1" spans="1:34">
      <c r="A8" s="174" t="s">
        <v>127</v>
      </c>
      <c r="B8" s="181"/>
      <c r="C8" s="176" t="s">
        <v>128</v>
      </c>
      <c r="D8" s="179">
        <f t="shared" si="0"/>
        <v>0</v>
      </c>
      <c r="E8" s="182"/>
      <c r="F8" s="181"/>
      <c r="G8" s="180"/>
      <c r="H8" s="181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</row>
    <row r="9" customHeight="1" spans="1:34">
      <c r="A9" s="174" t="s">
        <v>129</v>
      </c>
      <c r="B9" s="183"/>
      <c r="C9" s="176" t="s">
        <v>130</v>
      </c>
      <c r="D9" s="179">
        <f t="shared" si="0"/>
        <v>0</v>
      </c>
      <c r="E9" s="182"/>
      <c r="F9" s="181"/>
      <c r="G9" s="180"/>
      <c r="H9" s="181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</row>
    <row r="10" customHeight="1" spans="1:34">
      <c r="A10" s="174" t="s">
        <v>131</v>
      </c>
      <c r="B10" s="184"/>
      <c r="C10" s="176" t="s">
        <v>132</v>
      </c>
      <c r="D10" s="179">
        <f t="shared" si="0"/>
        <v>0</v>
      </c>
      <c r="E10" s="182"/>
      <c r="F10" s="181"/>
      <c r="G10" s="180"/>
      <c r="H10" s="181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</row>
    <row r="11" customHeight="1" spans="1:34">
      <c r="A11" s="174" t="s">
        <v>125</v>
      </c>
      <c r="B11" s="181"/>
      <c r="C11" s="176" t="s">
        <v>133</v>
      </c>
      <c r="D11" s="179">
        <f t="shared" si="0"/>
        <v>0</v>
      </c>
      <c r="E11" s="182"/>
      <c r="F11" s="181"/>
      <c r="G11" s="180"/>
      <c r="H11" s="181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</row>
    <row r="12" customHeight="1" spans="1:34">
      <c r="A12" s="174" t="s">
        <v>127</v>
      </c>
      <c r="B12" s="181"/>
      <c r="C12" s="176" t="s">
        <v>134</v>
      </c>
      <c r="D12" s="179">
        <f t="shared" si="0"/>
        <v>0</v>
      </c>
      <c r="E12" s="182"/>
      <c r="F12" s="181"/>
      <c r="G12" s="180"/>
      <c r="H12" s="181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</row>
    <row r="13" customHeight="1" spans="1:34">
      <c r="A13" s="174" t="s">
        <v>129</v>
      </c>
      <c r="B13" s="181"/>
      <c r="C13" s="176" t="s">
        <v>135</v>
      </c>
      <c r="D13" s="179">
        <f t="shared" si="0"/>
        <v>5473196.12</v>
      </c>
      <c r="E13" s="182">
        <v>5473196.12</v>
      </c>
      <c r="F13" s="181"/>
      <c r="G13" s="180"/>
      <c r="H13" s="181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</row>
    <row r="14" customHeight="1" spans="1:34">
      <c r="A14" s="174" t="s">
        <v>136</v>
      </c>
      <c r="B14" s="183"/>
      <c r="C14" s="176" t="s">
        <v>137</v>
      </c>
      <c r="D14" s="179">
        <f t="shared" si="0"/>
        <v>959251.09</v>
      </c>
      <c r="E14" s="182">
        <v>959251.09</v>
      </c>
      <c r="F14" s="181"/>
      <c r="G14" s="180"/>
      <c r="H14" s="181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</row>
    <row r="15" customHeight="1" spans="1:34">
      <c r="A15" s="185"/>
      <c r="B15" s="186"/>
      <c r="C15" s="176" t="s">
        <v>138</v>
      </c>
      <c r="D15" s="179">
        <f t="shared" si="0"/>
        <v>0</v>
      </c>
      <c r="E15" s="182"/>
      <c r="F15" s="181"/>
      <c r="G15" s="180"/>
      <c r="H15" s="181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</row>
    <row r="16" customHeight="1" spans="1:34">
      <c r="A16" s="185"/>
      <c r="B16" s="183"/>
      <c r="C16" s="176" t="s">
        <v>139</v>
      </c>
      <c r="D16" s="179">
        <f t="shared" si="0"/>
        <v>381128.05</v>
      </c>
      <c r="E16" s="182">
        <v>381128.05</v>
      </c>
      <c r="F16" s="181"/>
      <c r="G16" s="180"/>
      <c r="H16" s="181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</row>
    <row r="17" customHeight="1" spans="1:34">
      <c r="A17" s="185"/>
      <c r="B17" s="183"/>
      <c r="C17" s="176" t="s">
        <v>140</v>
      </c>
      <c r="D17" s="179">
        <f t="shared" si="0"/>
        <v>0</v>
      </c>
      <c r="E17" s="182"/>
      <c r="F17" s="181"/>
      <c r="G17" s="180"/>
      <c r="H17" s="181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</row>
    <row r="18" customHeight="1" spans="1:34">
      <c r="A18" s="185"/>
      <c r="B18" s="183"/>
      <c r="C18" s="176" t="s">
        <v>141</v>
      </c>
      <c r="D18" s="179">
        <f t="shared" si="0"/>
        <v>0</v>
      </c>
      <c r="E18" s="182"/>
      <c r="F18" s="181"/>
      <c r="G18" s="180"/>
      <c r="H18" s="181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</row>
    <row r="19" customHeight="1" spans="1:34">
      <c r="A19" s="185"/>
      <c r="B19" s="183"/>
      <c r="C19" s="176" t="s">
        <v>142</v>
      </c>
      <c r="D19" s="179">
        <f t="shared" si="0"/>
        <v>0</v>
      </c>
      <c r="E19" s="182"/>
      <c r="F19" s="181"/>
      <c r="G19" s="180"/>
      <c r="H19" s="181"/>
      <c r="I19" s="209"/>
      <c r="J19" s="209"/>
      <c r="K19" s="209"/>
      <c r="L19" s="209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</row>
    <row r="20" customHeight="1" spans="1:34">
      <c r="A20" s="185"/>
      <c r="B20" s="183"/>
      <c r="C20" s="176" t="s">
        <v>143</v>
      </c>
      <c r="D20" s="179">
        <f t="shared" si="0"/>
        <v>0</v>
      </c>
      <c r="E20" s="182"/>
      <c r="F20" s="181"/>
      <c r="G20" s="180"/>
      <c r="H20" s="181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</row>
    <row r="21" customHeight="1" spans="1:34">
      <c r="A21" s="185"/>
      <c r="B21" s="183"/>
      <c r="C21" s="176" t="s">
        <v>144</v>
      </c>
      <c r="D21" s="179">
        <f t="shared" si="0"/>
        <v>0</v>
      </c>
      <c r="E21" s="182"/>
      <c r="F21" s="181"/>
      <c r="G21" s="180"/>
      <c r="H21" s="181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</row>
    <row r="22" customHeight="1" spans="1:34">
      <c r="A22" s="185"/>
      <c r="B22" s="183"/>
      <c r="C22" s="176" t="s">
        <v>145</v>
      </c>
      <c r="D22" s="179">
        <f t="shared" si="0"/>
        <v>0</v>
      </c>
      <c r="E22" s="182"/>
      <c r="F22" s="181"/>
      <c r="G22" s="180"/>
      <c r="H22" s="181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</row>
    <row r="23" customHeight="1" spans="1:34">
      <c r="A23" s="185"/>
      <c r="B23" s="183"/>
      <c r="C23" s="176" t="s">
        <v>146</v>
      </c>
      <c r="D23" s="179">
        <f t="shared" si="0"/>
        <v>0</v>
      </c>
      <c r="E23" s="182"/>
      <c r="F23" s="181"/>
      <c r="G23" s="180"/>
      <c r="H23" s="181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</row>
    <row r="24" customHeight="1" spans="1:34">
      <c r="A24" s="185"/>
      <c r="B24" s="183"/>
      <c r="C24" s="176" t="s">
        <v>147</v>
      </c>
      <c r="D24" s="179">
        <f t="shared" si="0"/>
        <v>0</v>
      </c>
      <c r="E24" s="182"/>
      <c r="F24" s="181"/>
      <c r="G24" s="180"/>
      <c r="H24" s="181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</row>
    <row r="25" customHeight="1" spans="1:34">
      <c r="A25" s="185"/>
      <c r="B25" s="183"/>
      <c r="C25" s="176" t="s">
        <v>148</v>
      </c>
      <c r="D25" s="179">
        <f t="shared" si="0"/>
        <v>0</v>
      </c>
      <c r="E25" s="182"/>
      <c r="F25" s="181"/>
      <c r="G25" s="180"/>
      <c r="H25" s="181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</row>
    <row r="26" customHeight="1" spans="1:34">
      <c r="A26" s="174"/>
      <c r="B26" s="183"/>
      <c r="C26" s="176" t="s">
        <v>149</v>
      </c>
      <c r="D26" s="179">
        <f t="shared" si="0"/>
        <v>601736.58</v>
      </c>
      <c r="E26" s="182">
        <v>601736.58</v>
      </c>
      <c r="F26" s="181"/>
      <c r="G26" s="180"/>
      <c r="H26" s="181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</row>
    <row r="27" customHeight="1" spans="1:34">
      <c r="A27" s="174"/>
      <c r="B27" s="183"/>
      <c r="C27" s="176" t="s">
        <v>150</v>
      </c>
      <c r="D27" s="179">
        <f t="shared" si="0"/>
        <v>0</v>
      </c>
      <c r="E27" s="182"/>
      <c r="F27" s="181"/>
      <c r="G27" s="180"/>
      <c r="H27" s="181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</row>
    <row r="28" customHeight="1" spans="1:34">
      <c r="A28" s="174"/>
      <c r="B28" s="183"/>
      <c r="C28" s="176" t="s">
        <v>151</v>
      </c>
      <c r="D28" s="179">
        <f t="shared" si="0"/>
        <v>0</v>
      </c>
      <c r="E28" s="182"/>
      <c r="F28" s="181"/>
      <c r="G28" s="180"/>
      <c r="H28" s="181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09"/>
      <c r="AG28" s="209"/>
      <c r="AH28" s="209"/>
    </row>
    <row r="29" customHeight="1" spans="1:34">
      <c r="A29" s="174"/>
      <c r="B29" s="183"/>
      <c r="C29" s="176" t="s">
        <v>152</v>
      </c>
      <c r="D29" s="179"/>
      <c r="E29" s="182"/>
      <c r="F29" s="181"/>
      <c r="G29" s="180"/>
      <c r="H29" s="181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  <c r="AH29" s="209"/>
    </row>
    <row r="30" customHeight="1" spans="1:34">
      <c r="A30" s="174"/>
      <c r="B30" s="183"/>
      <c r="C30" s="176" t="s">
        <v>153</v>
      </c>
      <c r="D30" s="179">
        <f t="shared" ref="D30:D37" si="1">SUM(E30:H30)</f>
        <v>0</v>
      </c>
      <c r="E30" s="182"/>
      <c r="F30" s="181"/>
      <c r="G30" s="180"/>
      <c r="H30" s="181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09"/>
      <c r="AG30" s="209"/>
      <c r="AH30" s="209"/>
    </row>
    <row r="31" customHeight="1" spans="1:34">
      <c r="A31" s="174"/>
      <c r="B31" s="183"/>
      <c r="C31" s="176" t="s">
        <v>154</v>
      </c>
      <c r="D31" s="179">
        <f t="shared" si="1"/>
        <v>0</v>
      </c>
      <c r="E31" s="182"/>
      <c r="F31" s="181"/>
      <c r="G31" s="180"/>
      <c r="H31" s="181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09"/>
      <c r="AG31" s="209"/>
      <c r="AH31" s="209"/>
    </row>
    <row r="32" customHeight="1" spans="1:34">
      <c r="A32" s="174"/>
      <c r="B32" s="183"/>
      <c r="C32" s="176" t="s">
        <v>155</v>
      </c>
      <c r="D32" s="179">
        <f t="shared" si="1"/>
        <v>0</v>
      </c>
      <c r="E32" s="182"/>
      <c r="F32" s="181"/>
      <c r="G32" s="180"/>
      <c r="H32" s="181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9"/>
      <c r="AE32" s="209"/>
      <c r="AF32" s="209"/>
      <c r="AG32" s="209"/>
      <c r="AH32" s="209"/>
    </row>
    <row r="33" customHeight="1" spans="1:34">
      <c r="A33" s="174"/>
      <c r="B33" s="183"/>
      <c r="C33" s="176" t="s">
        <v>156</v>
      </c>
      <c r="D33" s="179">
        <f t="shared" si="1"/>
        <v>0</v>
      </c>
      <c r="E33" s="182"/>
      <c r="F33" s="181"/>
      <c r="G33" s="180"/>
      <c r="H33" s="181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</row>
    <row r="34" customHeight="1" spans="1:34">
      <c r="A34" s="174"/>
      <c r="B34" s="183"/>
      <c r="C34" s="176" t="s">
        <v>157</v>
      </c>
      <c r="D34" s="179">
        <f t="shared" si="1"/>
        <v>0</v>
      </c>
      <c r="E34" s="182"/>
      <c r="F34" s="181"/>
      <c r="G34" s="180"/>
      <c r="H34" s="181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</row>
    <row r="35" customHeight="1" spans="1:34">
      <c r="A35" s="174"/>
      <c r="B35" s="183"/>
      <c r="C35" s="176" t="s">
        <v>158</v>
      </c>
      <c r="D35" s="179">
        <f t="shared" si="1"/>
        <v>0</v>
      </c>
      <c r="E35" s="187"/>
      <c r="F35" s="188"/>
      <c r="G35" s="189"/>
      <c r="H35" s="188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</row>
    <row r="36" customHeight="1" spans="1:34">
      <c r="A36" s="190"/>
      <c r="B36" s="183"/>
      <c r="C36" s="191" t="s">
        <v>159</v>
      </c>
      <c r="D36" s="179">
        <f t="shared" si="1"/>
        <v>0</v>
      </c>
      <c r="E36" s="192"/>
      <c r="F36" s="184"/>
      <c r="G36" s="193"/>
      <c r="H36" s="194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</row>
    <row r="37" customHeight="1" spans="1:34">
      <c r="A37" s="174"/>
      <c r="B37" s="183"/>
      <c r="C37" s="195" t="s">
        <v>160</v>
      </c>
      <c r="D37" s="179">
        <f t="shared" si="1"/>
        <v>0</v>
      </c>
      <c r="E37" s="196"/>
      <c r="F37" s="183"/>
      <c r="G37" s="197"/>
      <c r="H37" s="198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</row>
    <row r="38" customHeight="1" spans="1:34">
      <c r="A38" s="174"/>
      <c r="B38" s="199"/>
      <c r="C38" s="195"/>
      <c r="D38" s="179"/>
      <c r="E38" s="200"/>
      <c r="F38" s="186"/>
      <c r="G38" s="201"/>
      <c r="H38" s="202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</row>
    <row r="39" customHeight="1" spans="1:34">
      <c r="A39" s="190" t="s">
        <v>56</v>
      </c>
      <c r="B39" s="203">
        <f>SUM(B6,B10)</f>
        <v>7415311.84</v>
      </c>
      <c r="C39" s="191" t="s">
        <v>57</v>
      </c>
      <c r="D39" s="179">
        <f>SUM(E39:H39)</f>
        <v>7415311.84</v>
      </c>
      <c r="E39" s="187">
        <f>SUM(E7:E37)</f>
        <v>7415311.84</v>
      </c>
      <c r="F39" s="188">
        <f>SUM(F7:F37)</f>
        <v>0</v>
      </c>
      <c r="G39" s="204">
        <f>SUM(G7:G37)</f>
        <v>0</v>
      </c>
      <c r="H39" s="205">
        <f>SUM(H7:H37)</f>
        <v>0</v>
      </c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</row>
    <row r="40" customHeight="1" spans="1:34">
      <c r="A40" s="206"/>
      <c r="B40" s="207"/>
      <c r="C40" s="208"/>
      <c r="D40" s="208"/>
      <c r="E40" s="208"/>
      <c r="F40" s="208"/>
      <c r="G40" s="208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75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43"/>
  <sheetViews>
    <sheetView showGridLines="0" showZeros="0" workbookViewId="0">
      <selection activeCell="E7" sqref="E7:I42"/>
    </sheetView>
  </sheetViews>
  <sheetFormatPr defaultColWidth="9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6" width="17" customWidth="1"/>
    <col min="7" max="7" width="14.5" customWidth="1"/>
    <col min="8" max="8" width="15" customWidth="1"/>
    <col min="9" max="15" width="11.1666666666667" customWidth="1"/>
    <col min="16" max="23" width="9.5" customWidth="1"/>
    <col min="24" max="35" width="9.83333333333333" customWidth="1"/>
  </cols>
  <sheetData>
    <row r="1" ht="19.5" customHeight="1" spans="1:3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2" t="s">
        <v>161</v>
      </c>
    </row>
    <row r="2" s="144" customFormat="1" ht="19.5" customHeight="1" spans="1:35">
      <c r="A2" s="23" t="s">
        <v>162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ht="19.5" customHeight="1" spans="1:35">
      <c r="A3" s="61" t="s">
        <v>5</v>
      </c>
      <c r="B3" s="61"/>
      <c r="C3" s="61"/>
      <c r="D3" s="61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2" t="s">
        <v>6</v>
      </c>
    </row>
    <row r="4" ht="19.5" customHeight="1" spans="1:35">
      <c r="A4" s="31" t="s">
        <v>60</v>
      </c>
      <c r="B4" s="31"/>
      <c r="C4" s="31"/>
      <c r="D4" s="31"/>
      <c r="E4" s="145" t="s">
        <v>163</v>
      </c>
      <c r="F4" s="138" t="s">
        <v>164</v>
      </c>
      <c r="G4" s="146"/>
      <c r="H4" s="146"/>
      <c r="I4" s="146"/>
      <c r="J4" s="146"/>
      <c r="K4" s="146"/>
      <c r="L4" s="146"/>
      <c r="M4" s="146"/>
      <c r="N4" s="146"/>
      <c r="O4" s="115"/>
      <c r="P4" s="138" t="s">
        <v>165</v>
      </c>
      <c r="Q4" s="146"/>
      <c r="R4" s="146"/>
      <c r="S4" s="146"/>
      <c r="T4" s="146"/>
      <c r="U4" s="146"/>
      <c r="V4" s="146"/>
      <c r="W4" s="146"/>
      <c r="X4" s="146"/>
      <c r="Y4" s="115"/>
      <c r="Z4" s="138" t="s">
        <v>166</v>
      </c>
      <c r="AA4" s="146"/>
      <c r="AB4" s="146"/>
      <c r="AC4" s="146"/>
      <c r="AD4" s="146"/>
      <c r="AE4" s="146"/>
      <c r="AF4" s="146"/>
      <c r="AG4" s="146"/>
      <c r="AH4" s="146"/>
      <c r="AI4" s="115"/>
    </row>
    <row r="5" ht="21" customHeight="1" spans="1:35">
      <c r="A5" s="147" t="s">
        <v>69</v>
      </c>
      <c r="B5" s="148"/>
      <c r="C5" s="118" t="s">
        <v>70</v>
      </c>
      <c r="D5" s="101" t="s">
        <v>71</v>
      </c>
      <c r="E5" s="62"/>
      <c r="F5" s="119" t="s">
        <v>61</v>
      </c>
      <c r="G5" s="119" t="s">
        <v>167</v>
      </c>
      <c r="H5" s="119"/>
      <c r="I5" s="119"/>
      <c r="J5" s="119" t="s">
        <v>168</v>
      </c>
      <c r="K5" s="119"/>
      <c r="L5" s="119"/>
      <c r="M5" s="119" t="s">
        <v>169</v>
      </c>
      <c r="N5" s="119"/>
      <c r="O5" s="119"/>
      <c r="P5" s="119" t="s">
        <v>61</v>
      </c>
      <c r="Q5" s="119" t="s">
        <v>167</v>
      </c>
      <c r="R5" s="119"/>
      <c r="S5" s="119"/>
      <c r="T5" s="119" t="s">
        <v>168</v>
      </c>
      <c r="U5" s="119"/>
      <c r="V5" s="119"/>
      <c r="W5" s="119" t="s">
        <v>169</v>
      </c>
      <c r="X5" s="119"/>
      <c r="Y5" s="119"/>
      <c r="Z5" s="119" t="s">
        <v>61</v>
      </c>
      <c r="AA5" s="119" t="s">
        <v>167</v>
      </c>
      <c r="AB5" s="119"/>
      <c r="AC5" s="119"/>
      <c r="AD5" s="119" t="s">
        <v>168</v>
      </c>
      <c r="AE5" s="119"/>
      <c r="AF5" s="119"/>
      <c r="AG5" s="119" t="s">
        <v>169</v>
      </c>
      <c r="AH5" s="119"/>
      <c r="AI5" s="119"/>
    </row>
    <row r="6" ht="30.75" customHeight="1" spans="1:35">
      <c r="A6" s="34" t="s">
        <v>81</v>
      </c>
      <c r="B6" s="93" t="s">
        <v>82</v>
      </c>
      <c r="C6" s="115"/>
      <c r="D6" s="103"/>
      <c r="E6" s="39"/>
      <c r="F6" s="119"/>
      <c r="G6" s="119" t="s">
        <v>76</v>
      </c>
      <c r="H6" s="119" t="s">
        <v>111</v>
      </c>
      <c r="I6" s="119" t="s">
        <v>112</v>
      </c>
      <c r="J6" s="119" t="s">
        <v>76</v>
      </c>
      <c r="K6" s="119" t="s">
        <v>111</v>
      </c>
      <c r="L6" s="119" t="s">
        <v>112</v>
      </c>
      <c r="M6" s="119" t="s">
        <v>76</v>
      </c>
      <c r="N6" s="119" t="s">
        <v>111</v>
      </c>
      <c r="O6" s="119" t="s">
        <v>112</v>
      </c>
      <c r="P6" s="119"/>
      <c r="Q6" s="119" t="s">
        <v>76</v>
      </c>
      <c r="R6" s="119" t="s">
        <v>111</v>
      </c>
      <c r="S6" s="119" t="s">
        <v>112</v>
      </c>
      <c r="T6" s="119" t="s">
        <v>76</v>
      </c>
      <c r="U6" s="119" t="s">
        <v>111</v>
      </c>
      <c r="V6" s="119" t="s">
        <v>112</v>
      </c>
      <c r="W6" s="119" t="s">
        <v>76</v>
      </c>
      <c r="X6" s="119" t="s">
        <v>111</v>
      </c>
      <c r="Y6" s="119" t="s">
        <v>112</v>
      </c>
      <c r="Z6" s="119"/>
      <c r="AA6" s="119" t="s">
        <v>76</v>
      </c>
      <c r="AB6" s="119" t="s">
        <v>111</v>
      </c>
      <c r="AC6" s="119" t="s">
        <v>112</v>
      </c>
      <c r="AD6" s="119" t="s">
        <v>76</v>
      </c>
      <c r="AE6" s="119" t="s">
        <v>111</v>
      </c>
      <c r="AF6" s="119" t="s">
        <v>112</v>
      </c>
      <c r="AG6" s="119" t="s">
        <v>76</v>
      </c>
      <c r="AH6" s="119" t="s">
        <v>111</v>
      </c>
      <c r="AI6" s="119" t="s">
        <v>112</v>
      </c>
    </row>
    <row r="7" ht="30.75" customHeight="1" spans="1:35">
      <c r="A7" s="34"/>
      <c r="B7" s="93"/>
      <c r="C7" s="115"/>
      <c r="D7" s="120" t="s">
        <v>61</v>
      </c>
      <c r="E7" s="149">
        <f>E8</f>
        <v>7415311.84</v>
      </c>
      <c r="F7" s="149">
        <f>F8</f>
        <v>7415311.84</v>
      </c>
      <c r="G7" s="149">
        <f>G8</f>
        <v>7415311.84</v>
      </c>
      <c r="H7" s="149">
        <f>H8</f>
        <v>7314111.84</v>
      </c>
      <c r="I7" s="121">
        <f>I8</f>
        <v>101200</v>
      </c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</row>
    <row r="8" ht="30.75" customHeight="1" spans="1:35">
      <c r="A8" s="34"/>
      <c r="B8" s="93"/>
      <c r="C8" s="115">
        <v>126</v>
      </c>
      <c r="D8" s="120" t="s">
        <v>0</v>
      </c>
      <c r="E8" s="149">
        <f>F8</f>
        <v>7415311.84</v>
      </c>
      <c r="F8" s="121">
        <f>G8</f>
        <v>7415311.84</v>
      </c>
      <c r="G8" s="121">
        <f>H8+I8</f>
        <v>7415311.84</v>
      </c>
      <c r="H8" s="121">
        <f>H9+H32</f>
        <v>7314111.84</v>
      </c>
      <c r="I8" s="121">
        <v>101200</v>
      </c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</row>
    <row r="9" ht="30.75" customHeight="1" spans="1:35">
      <c r="A9" s="34"/>
      <c r="B9" s="93"/>
      <c r="C9" s="115"/>
      <c r="D9" s="120" t="s">
        <v>170</v>
      </c>
      <c r="E9" s="149">
        <f t="shared" ref="E9:E42" si="0">F9</f>
        <v>6298998.87</v>
      </c>
      <c r="F9" s="121">
        <f t="shared" ref="F9:F42" si="1">G9</f>
        <v>6298998.87</v>
      </c>
      <c r="G9" s="121">
        <f t="shared" ref="G9:G18" si="2">H9</f>
        <v>6298998.87</v>
      </c>
      <c r="H9" s="121">
        <f>H10+H11+H12+H13+H14+H15+H16+H17+H18</f>
        <v>6298998.87</v>
      </c>
      <c r="I9" s="121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</row>
    <row r="10" ht="30.75" customHeight="1" spans="1:35">
      <c r="A10" s="150" t="s">
        <v>171</v>
      </c>
      <c r="B10" s="151" t="s">
        <v>88</v>
      </c>
      <c r="C10" s="120" t="s">
        <v>90</v>
      </c>
      <c r="D10" s="120" t="s">
        <v>172</v>
      </c>
      <c r="E10" s="149">
        <f t="shared" si="0"/>
        <v>3382402</v>
      </c>
      <c r="F10" s="121">
        <f t="shared" si="1"/>
        <v>3382402</v>
      </c>
      <c r="G10" s="121">
        <f t="shared" si="2"/>
        <v>3382402</v>
      </c>
      <c r="H10" s="121">
        <v>3382402</v>
      </c>
      <c r="I10" s="121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</row>
    <row r="11" ht="30.75" customHeight="1" spans="1:35">
      <c r="A11" s="150" t="s">
        <v>171</v>
      </c>
      <c r="B11" s="151" t="s">
        <v>104</v>
      </c>
      <c r="C11" s="120" t="s">
        <v>90</v>
      </c>
      <c r="D11" s="120" t="s">
        <v>173</v>
      </c>
      <c r="E11" s="149">
        <f t="shared" si="0"/>
        <v>825766.96</v>
      </c>
      <c r="F11" s="121">
        <f t="shared" si="1"/>
        <v>825766.96</v>
      </c>
      <c r="G11" s="121">
        <f t="shared" si="2"/>
        <v>825766.96</v>
      </c>
      <c r="H11" s="121">
        <v>825766.96</v>
      </c>
      <c r="I11" s="121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ht="30.75" customHeight="1" spans="1:35">
      <c r="A12" s="150" t="s">
        <v>171</v>
      </c>
      <c r="B12" s="151" t="s">
        <v>94</v>
      </c>
      <c r="C12" s="120" t="s">
        <v>90</v>
      </c>
      <c r="D12" s="94" t="s">
        <v>174</v>
      </c>
      <c r="E12" s="149">
        <f t="shared" si="0"/>
        <v>57954.56</v>
      </c>
      <c r="F12" s="121">
        <f t="shared" si="1"/>
        <v>57954.56</v>
      </c>
      <c r="G12" s="121">
        <f t="shared" si="2"/>
        <v>57954.56</v>
      </c>
      <c r="H12" s="121">
        <v>57954.56</v>
      </c>
      <c r="I12" s="121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</row>
    <row r="13" ht="30.75" customHeight="1" spans="1:35">
      <c r="A13" s="150" t="s">
        <v>171</v>
      </c>
      <c r="B13" s="93">
        <v>10</v>
      </c>
      <c r="C13" s="120" t="s">
        <v>90</v>
      </c>
      <c r="D13" s="120" t="s">
        <v>175</v>
      </c>
      <c r="E13" s="149">
        <f t="shared" si="0"/>
        <v>327301.91</v>
      </c>
      <c r="F13" s="121">
        <f t="shared" si="1"/>
        <v>327301.91</v>
      </c>
      <c r="G13" s="121">
        <f t="shared" si="2"/>
        <v>327301.91</v>
      </c>
      <c r="H13" s="121">
        <v>327301.91</v>
      </c>
      <c r="I13" s="121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</row>
    <row r="14" ht="30.75" customHeight="1" spans="1:35">
      <c r="A14" s="150" t="s">
        <v>171</v>
      </c>
      <c r="B14" s="93">
        <v>13</v>
      </c>
      <c r="C14" s="120" t="s">
        <v>90</v>
      </c>
      <c r="D14" s="120" t="s">
        <v>176</v>
      </c>
      <c r="E14" s="149">
        <f t="shared" si="0"/>
        <v>512575.44</v>
      </c>
      <c r="F14" s="121">
        <f t="shared" si="1"/>
        <v>512575.44</v>
      </c>
      <c r="G14" s="121">
        <f t="shared" si="2"/>
        <v>512575.44</v>
      </c>
      <c r="H14" s="121">
        <v>512575.44</v>
      </c>
      <c r="I14" s="121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</row>
    <row r="15" ht="30.75" customHeight="1" spans="1:35">
      <c r="A15" s="34">
        <v>503</v>
      </c>
      <c r="B15" s="93">
        <v>9</v>
      </c>
      <c r="C15" s="120" t="s">
        <v>90</v>
      </c>
      <c r="D15" s="120" t="s">
        <v>177</v>
      </c>
      <c r="E15" s="149">
        <f t="shared" si="0"/>
        <v>216</v>
      </c>
      <c r="F15" s="121">
        <f t="shared" si="1"/>
        <v>216</v>
      </c>
      <c r="G15" s="121">
        <f t="shared" si="2"/>
        <v>216</v>
      </c>
      <c r="H15" s="121">
        <v>216</v>
      </c>
      <c r="I15" s="121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</row>
    <row r="16" ht="30.75" customHeight="1" spans="1:35">
      <c r="A16" s="34">
        <v>503</v>
      </c>
      <c r="B16" s="93">
        <v>7</v>
      </c>
      <c r="C16" s="120" t="s">
        <v>90</v>
      </c>
      <c r="D16" s="120" t="s">
        <v>178</v>
      </c>
      <c r="E16" s="149">
        <f t="shared" si="0"/>
        <v>27800</v>
      </c>
      <c r="F16" s="121">
        <f t="shared" si="1"/>
        <v>27800</v>
      </c>
      <c r="G16" s="121">
        <f t="shared" si="2"/>
        <v>27800</v>
      </c>
      <c r="H16" s="121">
        <v>27800</v>
      </c>
      <c r="I16" s="121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</row>
    <row r="17" ht="30.75" customHeight="1" spans="1:35">
      <c r="A17" s="34">
        <v>503</v>
      </c>
      <c r="B17" s="93">
        <v>5</v>
      </c>
      <c r="C17" s="120" t="s">
        <v>90</v>
      </c>
      <c r="D17" s="120" t="s">
        <v>179</v>
      </c>
      <c r="E17" s="149">
        <f t="shared" si="0"/>
        <v>48732</v>
      </c>
      <c r="F17" s="121">
        <f t="shared" si="1"/>
        <v>48732</v>
      </c>
      <c r="G17" s="121">
        <f t="shared" si="2"/>
        <v>48732</v>
      </c>
      <c r="H17" s="121">
        <v>48732</v>
      </c>
      <c r="I17" s="121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</row>
    <row r="18" ht="30.75" customHeight="1" spans="1:35">
      <c r="A18" s="34"/>
      <c r="B18" s="93"/>
      <c r="C18" s="120" t="s">
        <v>90</v>
      </c>
      <c r="D18" s="120" t="s">
        <v>180</v>
      </c>
      <c r="E18" s="149">
        <f t="shared" si="0"/>
        <v>1116250</v>
      </c>
      <c r="F18" s="121">
        <f t="shared" si="1"/>
        <v>1116250</v>
      </c>
      <c r="G18" s="121">
        <f t="shared" si="2"/>
        <v>1116250</v>
      </c>
      <c r="H18" s="121">
        <f>H19+H20+H21+H22+H23+H24+H25+H26+H27+H28+H29+H30+H31</f>
        <v>1116250</v>
      </c>
      <c r="I18" s="121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</row>
    <row r="19" ht="30.75" customHeight="1" spans="1:35">
      <c r="A19" s="150" t="s">
        <v>181</v>
      </c>
      <c r="B19" s="120" t="s">
        <v>88</v>
      </c>
      <c r="C19" s="120" t="s">
        <v>90</v>
      </c>
      <c r="D19" s="152" t="s">
        <v>182</v>
      </c>
      <c r="E19" s="149">
        <f t="shared" si="0"/>
        <v>601200</v>
      </c>
      <c r="F19" s="121">
        <f t="shared" si="1"/>
        <v>601200</v>
      </c>
      <c r="G19" s="121">
        <f>H19+I19</f>
        <v>601200</v>
      </c>
      <c r="H19" s="153">
        <v>500000</v>
      </c>
      <c r="I19" s="121">
        <v>101200</v>
      </c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</row>
    <row r="20" ht="30.75" customHeight="1" spans="1:35">
      <c r="A20" s="150" t="s">
        <v>181</v>
      </c>
      <c r="B20" s="120" t="s">
        <v>94</v>
      </c>
      <c r="C20" s="120" t="s">
        <v>90</v>
      </c>
      <c r="D20" s="152" t="s">
        <v>183</v>
      </c>
      <c r="E20" s="149">
        <f t="shared" si="0"/>
        <v>4250</v>
      </c>
      <c r="F20" s="121">
        <f t="shared" si="1"/>
        <v>4250</v>
      </c>
      <c r="G20" s="121">
        <f>H20</f>
        <v>4250</v>
      </c>
      <c r="H20" s="153">
        <v>4250</v>
      </c>
      <c r="I20" s="121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</row>
    <row r="21" ht="30.75" customHeight="1" spans="1:35">
      <c r="A21" s="150" t="s">
        <v>181</v>
      </c>
      <c r="B21" s="115">
        <v>4</v>
      </c>
      <c r="C21" s="120" t="s">
        <v>90</v>
      </c>
      <c r="D21" s="152" t="s">
        <v>184</v>
      </c>
      <c r="E21" s="149">
        <f t="shared" si="0"/>
        <v>2000</v>
      </c>
      <c r="F21" s="121">
        <f t="shared" si="1"/>
        <v>2000</v>
      </c>
      <c r="G21" s="121">
        <f t="shared" ref="G21:G42" si="3">H21</f>
        <v>2000</v>
      </c>
      <c r="H21" s="153">
        <v>2000</v>
      </c>
      <c r="I21" s="121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</row>
    <row r="22" ht="30.75" customHeight="1" spans="1:35">
      <c r="A22" s="150" t="s">
        <v>181</v>
      </c>
      <c r="B22" s="115">
        <v>5</v>
      </c>
      <c r="C22" s="120" t="s">
        <v>90</v>
      </c>
      <c r="D22" s="152" t="s">
        <v>185</v>
      </c>
      <c r="E22" s="149">
        <f t="shared" si="0"/>
        <v>5000</v>
      </c>
      <c r="F22" s="121">
        <f t="shared" si="1"/>
        <v>5000</v>
      </c>
      <c r="G22" s="121">
        <f t="shared" si="3"/>
        <v>5000</v>
      </c>
      <c r="H22" s="153">
        <v>5000</v>
      </c>
      <c r="I22" s="121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</row>
    <row r="23" ht="30.75" customHeight="1" spans="1:35">
      <c r="A23" s="150" t="s">
        <v>181</v>
      </c>
      <c r="B23" s="115">
        <v>6</v>
      </c>
      <c r="C23" s="120" t="s">
        <v>90</v>
      </c>
      <c r="D23" s="152" t="s">
        <v>186</v>
      </c>
      <c r="E23" s="149">
        <f t="shared" si="0"/>
        <v>30000</v>
      </c>
      <c r="F23" s="121">
        <f t="shared" si="1"/>
        <v>30000</v>
      </c>
      <c r="G23" s="121">
        <f t="shared" si="3"/>
        <v>30000</v>
      </c>
      <c r="H23" s="153">
        <v>30000</v>
      </c>
      <c r="I23" s="121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</row>
    <row r="24" ht="30.75" customHeight="1" spans="1:35">
      <c r="A24" s="150" t="s">
        <v>181</v>
      </c>
      <c r="B24" s="115">
        <v>7</v>
      </c>
      <c r="C24" s="120" t="s">
        <v>90</v>
      </c>
      <c r="D24" s="120" t="s">
        <v>187</v>
      </c>
      <c r="E24" s="149">
        <f t="shared" si="0"/>
        <v>30000</v>
      </c>
      <c r="F24" s="121">
        <f t="shared" si="1"/>
        <v>30000</v>
      </c>
      <c r="G24" s="121">
        <f t="shared" si="3"/>
        <v>30000</v>
      </c>
      <c r="H24" s="153">
        <v>30000</v>
      </c>
      <c r="I24" s="121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</row>
    <row r="25" ht="30.75" customHeight="1" spans="1:35">
      <c r="A25" s="150" t="s">
        <v>181</v>
      </c>
      <c r="B25" s="93">
        <v>11</v>
      </c>
      <c r="C25" s="120" t="s">
        <v>90</v>
      </c>
      <c r="D25" s="120" t="s">
        <v>188</v>
      </c>
      <c r="E25" s="149">
        <f t="shared" si="0"/>
        <v>250000</v>
      </c>
      <c r="F25" s="121">
        <f t="shared" si="1"/>
        <v>250000</v>
      </c>
      <c r="G25" s="121">
        <f t="shared" si="3"/>
        <v>250000</v>
      </c>
      <c r="H25" s="153">
        <v>250000</v>
      </c>
      <c r="I25" s="121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</row>
    <row r="26" ht="30" customHeight="1" spans="1:35">
      <c r="A26" s="150" t="s">
        <v>181</v>
      </c>
      <c r="B26" s="154" t="s">
        <v>189</v>
      </c>
      <c r="C26" s="120" t="s">
        <v>90</v>
      </c>
      <c r="D26" s="122" t="s">
        <v>190</v>
      </c>
      <c r="E26" s="149">
        <f t="shared" si="0"/>
        <v>50000</v>
      </c>
      <c r="F26" s="121">
        <f t="shared" si="1"/>
        <v>50000</v>
      </c>
      <c r="G26" s="121">
        <f t="shared" si="3"/>
        <v>50000</v>
      </c>
      <c r="H26" s="155">
        <v>50000</v>
      </c>
      <c r="I26" s="123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</row>
    <row r="27" ht="30" customHeight="1" spans="1:35">
      <c r="A27" s="150" t="s">
        <v>181</v>
      </c>
      <c r="B27" s="156"/>
      <c r="C27" s="120" t="s">
        <v>90</v>
      </c>
      <c r="D27" s="94" t="s">
        <v>191</v>
      </c>
      <c r="E27" s="149">
        <f t="shared" si="0"/>
        <v>10000</v>
      </c>
      <c r="F27" s="121">
        <f t="shared" si="1"/>
        <v>10000</v>
      </c>
      <c r="G27" s="121">
        <f t="shared" si="3"/>
        <v>10000</v>
      </c>
      <c r="H27" s="157">
        <v>10000</v>
      </c>
      <c r="I27" s="125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</row>
    <row r="28" ht="31" customHeight="1" spans="1:35">
      <c r="A28" s="150" t="s">
        <v>181</v>
      </c>
      <c r="B28" s="151" t="s">
        <v>99</v>
      </c>
      <c r="C28" s="120" t="s">
        <v>90</v>
      </c>
      <c r="D28" s="94" t="s">
        <v>192</v>
      </c>
      <c r="E28" s="149">
        <f t="shared" si="0"/>
        <v>5000</v>
      </c>
      <c r="F28" s="121">
        <f t="shared" si="1"/>
        <v>5000</v>
      </c>
      <c r="G28" s="121">
        <f t="shared" si="3"/>
        <v>5000</v>
      </c>
      <c r="H28" s="125">
        <v>5000</v>
      </c>
      <c r="I28" s="125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</row>
    <row r="29" ht="27" customHeight="1" spans="1:35">
      <c r="A29" s="150" t="s">
        <v>181</v>
      </c>
      <c r="B29" s="156">
        <v>26</v>
      </c>
      <c r="C29" s="120" t="s">
        <v>90</v>
      </c>
      <c r="D29" s="94" t="s">
        <v>193</v>
      </c>
      <c r="E29" s="149">
        <f t="shared" si="0"/>
        <v>20000</v>
      </c>
      <c r="F29" s="121">
        <f t="shared" si="1"/>
        <v>20000</v>
      </c>
      <c r="G29" s="121">
        <f t="shared" si="3"/>
        <v>20000</v>
      </c>
      <c r="H29" s="125">
        <v>20000</v>
      </c>
      <c r="I29" s="125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</row>
    <row r="30" ht="19.5" customHeight="1" spans="1:35">
      <c r="A30" s="150" t="s">
        <v>181</v>
      </c>
      <c r="B30" s="156">
        <v>39</v>
      </c>
      <c r="C30" s="120" t="s">
        <v>90</v>
      </c>
      <c r="D30" s="94" t="s">
        <v>194</v>
      </c>
      <c r="E30" s="149">
        <f t="shared" si="0"/>
        <v>20000</v>
      </c>
      <c r="F30" s="121">
        <f t="shared" si="1"/>
        <v>20000</v>
      </c>
      <c r="G30" s="121">
        <f t="shared" si="3"/>
        <v>20000</v>
      </c>
      <c r="H30" s="125">
        <v>20000</v>
      </c>
      <c r="I30" s="125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58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</row>
    <row r="31" ht="28" customHeight="1" spans="1:35">
      <c r="A31" s="150" t="s">
        <v>181</v>
      </c>
      <c r="B31" s="151" t="s">
        <v>195</v>
      </c>
      <c r="C31" s="120" t="s">
        <v>90</v>
      </c>
      <c r="D31" s="94" t="s">
        <v>196</v>
      </c>
      <c r="E31" s="149">
        <f t="shared" si="0"/>
        <v>190000</v>
      </c>
      <c r="F31" s="121">
        <f t="shared" si="1"/>
        <v>190000</v>
      </c>
      <c r="G31" s="121">
        <f t="shared" si="3"/>
        <v>190000</v>
      </c>
      <c r="H31" s="125">
        <v>190000</v>
      </c>
      <c r="I31" s="125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</row>
    <row r="32" ht="19.5" customHeight="1" spans="1:35">
      <c r="A32" s="158"/>
      <c r="B32" s="156"/>
      <c r="C32" s="120" t="s">
        <v>90</v>
      </c>
      <c r="D32" s="94" t="s">
        <v>197</v>
      </c>
      <c r="E32" s="149">
        <f t="shared" si="0"/>
        <v>1015112.97</v>
      </c>
      <c r="F32" s="121">
        <f t="shared" si="1"/>
        <v>1015112.97</v>
      </c>
      <c r="G32" s="121">
        <f t="shared" si="3"/>
        <v>1015112.97</v>
      </c>
      <c r="H32" s="125">
        <f>H33+H34+H36+H37+H38+H39+H35</f>
        <v>1015112.97</v>
      </c>
      <c r="I32" s="125"/>
      <c r="J32" s="163"/>
      <c r="K32" s="163"/>
      <c r="L32" s="163"/>
      <c r="M32" s="163"/>
      <c r="N32" s="163"/>
      <c r="O32" s="163"/>
      <c r="P32" s="163"/>
      <c r="Q32" s="163"/>
      <c r="R32" s="158"/>
      <c r="S32" s="163"/>
      <c r="T32" s="163"/>
      <c r="U32" s="163"/>
      <c r="V32" s="163"/>
      <c r="W32" s="163"/>
      <c r="X32" s="158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</row>
    <row r="33" ht="33" customHeight="1" spans="1:35">
      <c r="A33" s="120" t="s">
        <v>198</v>
      </c>
      <c r="B33" s="151" t="s">
        <v>88</v>
      </c>
      <c r="C33" s="120" t="s">
        <v>90</v>
      </c>
      <c r="D33" s="94" t="s">
        <v>199</v>
      </c>
      <c r="E33" s="149">
        <f t="shared" si="0"/>
        <v>554909.48</v>
      </c>
      <c r="F33" s="121">
        <f t="shared" si="1"/>
        <v>554909.48</v>
      </c>
      <c r="G33" s="121">
        <f t="shared" si="3"/>
        <v>554909.48</v>
      </c>
      <c r="H33" s="126">
        <v>554909.48</v>
      </c>
      <c r="I33" s="126"/>
      <c r="J33" s="158"/>
      <c r="K33" s="158"/>
      <c r="L33" s="158"/>
      <c r="M33" s="158"/>
      <c r="N33" s="158"/>
      <c r="O33" s="158"/>
      <c r="P33" s="158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</row>
    <row r="34" ht="30" customHeight="1" spans="1:35">
      <c r="A34" s="120" t="s">
        <v>200</v>
      </c>
      <c r="B34" s="151" t="s">
        <v>104</v>
      </c>
      <c r="C34" s="120" t="s">
        <v>90</v>
      </c>
      <c r="D34" s="94" t="s">
        <v>173</v>
      </c>
      <c r="E34" s="149">
        <f t="shared" si="0"/>
        <v>133484.13</v>
      </c>
      <c r="F34" s="121">
        <f t="shared" si="1"/>
        <v>133484.13</v>
      </c>
      <c r="G34" s="121">
        <f t="shared" si="3"/>
        <v>133484.13</v>
      </c>
      <c r="H34" s="126">
        <v>133484.13</v>
      </c>
      <c r="I34" s="126"/>
      <c r="J34" s="158"/>
      <c r="K34" s="158"/>
      <c r="L34" s="158"/>
      <c r="M34" s="158"/>
      <c r="N34" s="158"/>
      <c r="O34" s="158"/>
      <c r="P34" s="158"/>
      <c r="Q34" s="163"/>
      <c r="R34" s="163"/>
      <c r="S34" s="158"/>
      <c r="T34" s="163"/>
      <c r="U34" s="163"/>
      <c r="V34" s="163"/>
      <c r="W34" s="163"/>
      <c r="X34" s="158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</row>
    <row r="35" ht="19.5" customHeight="1" spans="1:35">
      <c r="A35" s="120" t="s">
        <v>201</v>
      </c>
      <c r="B35" s="151" t="s">
        <v>94</v>
      </c>
      <c r="C35" s="120" t="s">
        <v>90</v>
      </c>
      <c r="D35" s="94" t="s">
        <v>174</v>
      </c>
      <c r="E35" s="149">
        <f t="shared" si="0"/>
        <v>12882.08</v>
      </c>
      <c r="F35" s="121">
        <f t="shared" si="1"/>
        <v>12882.08</v>
      </c>
      <c r="G35" s="121">
        <f t="shared" si="3"/>
        <v>12882.08</v>
      </c>
      <c r="H35" s="126">
        <v>12882.08</v>
      </c>
      <c r="I35" s="126"/>
      <c r="J35" s="158"/>
      <c r="K35" s="158"/>
      <c r="L35" s="158"/>
      <c r="M35" s="158"/>
      <c r="N35" s="158"/>
      <c r="O35" s="158"/>
      <c r="P35" s="158"/>
      <c r="Q35" s="163"/>
      <c r="R35" s="163"/>
      <c r="S35" s="158"/>
      <c r="T35" s="163"/>
      <c r="U35" s="163"/>
      <c r="V35" s="163"/>
      <c r="W35" s="163"/>
      <c r="X35" s="158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</row>
    <row r="36" ht="19.5" customHeight="1" spans="1:35">
      <c r="A36" s="120" t="s">
        <v>201</v>
      </c>
      <c r="B36" s="151" t="s">
        <v>94</v>
      </c>
      <c r="C36" s="120" t="s">
        <v>90</v>
      </c>
      <c r="D36" s="120" t="s">
        <v>175</v>
      </c>
      <c r="E36" s="149">
        <f t="shared" si="0"/>
        <v>53826.14</v>
      </c>
      <c r="F36" s="121">
        <f t="shared" si="1"/>
        <v>53826.14</v>
      </c>
      <c r="G36" s="121">
        <f t="shared" si="3"/>
        <v>53826.14</v>
      </c>
      <c r="H36" s="126">
        <v>53826.14</v>
      </c>
      <c r="I36" s="126"/>
      <c r="J36" s="158"/>
      <c r="K36" s="158"/>
      <c r="L36" s="158"/>
      <c r="M36" s="158"/>
      <c r="N36" s="158"/>
      <c r="O36" s="158"/>
      <c r="P36" s="158"/>
      <c r="Q36" s="163"/>
      <c r="R36" s="163"/>
      <c r="S36" s="158"/>
      <c r="T36" s="163"/>
      <c r="U36" s="163"/>
      <c r="V36" s="163"/>
      <c r="W36" s="163"/>
      <c r="X36" s="158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</row>
    <row r="37" ht="33" customHeight="1" spans="1:35">
      <c r="A37" s="150" t="s">
        <v>198</v>
      </c>
      <c r="B37" s="151" t="s">
        <v>104</v>
      </c>
      <c r="C37" s="120" t="s">
        <v>90</v>
      </c>
      <c r="D37" s="94" t="s">
        <v>176</v>
      </c>
      <c r="E37" s="149">
        <f t="shared" si="0"/>
        <v>89161.14</v>
      </c>
      <c r="F37" s="121">
        <f t="shared" si="1"/>
        <v>89161.14</v>
      </c>
      <c r="G37" s="121">
        <f t="shared" si="3"/>
        <v>89161.14</v>
      </c>
      <c r="H37" s="126">
        <v>89161.14</v>
      </c>
      <c r="I37" s="126"/>
      <c r="J37" s="158"/>
      <c r="K37" s="158"/>
      <c r="L37" s="158"/>
      <c r="M37" s="158"/>
      <c r="N37" s="158"/>
      <c r="O37" s="158"/>
      <c r="P37" s="158"/>
      <c r="Q37" s="158"/>
      <c r="R37" s="163"/>
      <c r="S37" s="158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</row>
    <row r="38" ht="19.5" customHeight="1" spans="1:35">
      <c r="A38" s="158">
        <v>503</v>
      </c>
      <c r="B38" s="159" t="s">
        <v>202</v>
      </c>
      <c r="C38" s="120" t="s">
        <v>90</v>
      </c>
      <c r="D38" s="94" t="s">
        <v>178</v>
      </c>
      <c r="E38" s="149">
        <f t="shared" si="0"/>
        <v>4600</v>
      </c>
      <c r="F38" s="121">
        <f t="shared" si="1"/>
        <v>4600</v>
      </c>
      <c r="G38" s="121">
        <f t="shared" si="3"/>
        <v>4600</v>
      </c>
      <c r="H38" s="126">
        <v>4600</v>
      </c>
      <c r="I38" s="126"/>
      <c r="J38" s="158"/>
      <c r="K38" s="158"/>
      <c r="L38" s="158"/>
      <c r="M38" s="158"/>
      <c r="N38" s="158"/>
      <c r="O38" s="158"/>
      <c r="P38" s="158"/>
      <c r="Q38" s="158"/>
      <c r="R38" s="163"/>
      <c r="S38" s="163"/>
      <c r="T38" s="163"/>
      <c r="U38" s="158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</row>
    <row r="39" ht="19.5" customHeight="1" spans="1:35">
      <c r="A39" s="158"/>
      <c r="B39" s="156"/>
      <c r="C39" s="120" t="s">
        <v>90</v>
      </c>
      <c r="D39" s="94" t="s">
        <v>203</v>
      </c>
      <c r="E39" s="149">
        <f t="shared" si="0"/>
        <v>166250</v>
      </c>
      <c r="F39" s="121">
        <f t="shared" si="1"/>
        <v>166250</v>
      </c>
      <c r="G39" s="121">
        <f t="shared" si="3"/>
        <v>166250</v>
      </c>
      <c r="H39" s="126">
        <f>H40+H41+H42</f>
        <v>166250</v>
      </c>
      <c r="I39" s="126"/>
      <c r="J39" s="158"/>
      <c r="K39" s="158"/>
      <c r="L39" s="158"/>
      <c r="M39" s="158"/>
      <c r="N39" s="158"/>
      <c r="O39" s="158"/>
      <c r="P39" s="158"/>
      <c r="Q39" s="158"/>
      <c r="R39" s="163"/>
      <c r="S39" s="163"/>
      <c r="T39" s="158"/>
      <c r="U39" s="158"/>
      <c r="V39" s="158"/>
      <c r="W39" s="163"/>
      <c r="X39" s="163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</row>
    <row r="40" ht="19.5" customHeight="1" spans="1:35">
      <c r="A40" s="158">
        <v>502</v>
      </c>
      <c r="B40" s="156">
        <v>1</v>
      </c>
      <c r="C40" s="120" t="s">
        <v>90</v>
      </c>
      <c r="D40" s="94" t="s">
        <v>204</v>
      </c>
      <c r="E40" s="149">
        <f t="shared" si="0"/>
        <v>100000</v>
      </c>
      <c r="F40" s="121">
        <f t="shared" si="1"/>
        <v>100000</v>
      </c>
      <c r="G40" s="121">
        <f t="shared" si="3"/>
        <v>100000</v>
      </c>
      <c r="H40" s="126">
        <v>100000</v>
      </c>
      <c r="I40" s="126"/>
      <c r="J40" s="158"/>
      <c r="K40" s="158"/>
      <c r="L40" s="158"/>
      <c r="M40" s="158"/>
      <c r="N40" s="158"/>
      <c r="O40" s="158"/>
      <c r="P40" s="158"/>
      <c r="Q40" s="158"/>
      <c r="R40" s="158"/>
      <c r="S40" s="163"/>
      <c r="T40" s="158"/>
      <c r="U40" s="158"/>
      <c r="V40" s="158"/>
      <c r="W40" s="158"/>
      <c r="X40" s="163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</row>
    <row r="41" ht="19.5" customHeight="1" spans="1:35">
      <c r="A41" s="158">
        <v>502</v>
      </c>
      <c r="B41" s="156">
        <v>11</v>
      </c>
      <c r="C41" s="120" t="s">
        <v>90</v>
      </c>
      <c r="D41" s="94" t="s">
        <v>188</v>
      </c>
      <c r="E41" s="149">
        <f t="shared" si="0"/>
        <v>40000</v>
      </c>
      <c r="F41" s="121">
        <f t="shared" si="1"/>
        <v>40000</v>
      </c>
      <c r="G41" s="121">
        <f t="shared" si="3"/>
        <v>40000</v>
      </c>
      <c r="H41" s="126">
        <v>40000</v>
      </c>
      <c r="I41" s="126"/>
      <c r="J41" s="158"/>
      <c r="K41" s="158"/>
      <c r="L41" s="158"/>
      <c r="M41" s="158"/>
      <c r="N41" s="158"/>
      <c r="O41" s="158"/>
      <c r="P41" s="158"/>
      <c r="Q41" s="158"/>
      <c r="R41" s="158"/>
      <c r="S41" s="163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</row>
    <row r="42" ht="19.5" customHeight="1" spans="1:35">
      <c r="A42" s="158">
        <v>502</v>
      </c>
      <c r="B42" s="160">
        <v>7</v>
      </c>
      <c r="C42" s="120" t="s">
        <v>90</v>
      </c>
      <c r="D42" s="94" t="s">
        <v>186</v>
      </c>
      <c r="E42" s="161">
        <f t="shared" si="0"/>
        <v>26250</v>
      </c>
      <c r="F42" s="140">
        <f t="shared" si="1"/>
        <v>26250</v>
      </c>
      <c r="G42" s="121">
        <f t="shared" si="3"/>
        <v>26250</v>
      </c>
      <c r="H42" s="126">
        <v>26250</v>
      </c>
      <c r="I42" s="126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</row>
    <row r="43" ht="19.5" customHeight="1" spans="1:35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0"/>
      <c r="R43" s="131"/>
      <c r="S43" s="131"/>
      <c r="T43" s="131"/>
      <c r="U43" s="131"/>
      <c r="V43" s="130"/>
      <c r="W43" s="130"/>
      <c r="X43" s="130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</row>
  </sheetData>
  <sheetProtection formatCells="0" formatColumns="0" formatRows="0" insertRows="0" insertColumns="0" insertHyperlinks="0" deleteColumns="0" deleteRows="0" sort="0" autoFilter="0" pivotTables="0"/>
  <mergeCells count="22">
    <mergeCell ref="A2:AI2"/>
    <mergeCell ref="A3:D3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3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40"/>
  <sheetViews>
    <sheetView showGridLines="0" showZeros="0" workbookViewId="0">
      <selection activeCell="E7" sqref="E7:DH17"/>
    </sheetView>
  </sheetViews>
  <sheetFormatPr defaultColWidth="9" defaultRowHeight="12.75" customHeight="1"/>
  <cols>
    <col min="1" max="1" width="4.83333333333333" customWidth="1"/>
    <col min="2" max="2" width="7.33333333333333" customWidth="1"/>
    <col min="3" max="3" width="10.1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19.5" customHeight="1" spans="1:112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130"/>
      <c r="AH1" s="130"/>
      <c r="DH1" s="22" t="s">
        <v>205</v>
      </c>
    </row>
    <row r="2" ht="19.5" customHeight="1" spans="1:112">
      <c r="A2" s="23" t="s">
        <v>206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</row>
    <row r="3" ht="19.5" customHeight="1" spans="1:113">
      <c r="A3" s="61" t="s">
        <v>5</v>
      </c>
      <c r="B3" s="61"/>
      <c r="C3" s="61"/>
      <c r="D3" s="6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26" t="s">
        <v>6</v>
      </c>
      <c r="DI3" s="53"/>
    </row>
    <row r="4" ht="19.5" customHeight="1" spans="1:113">
      <c r="A4" s="31" t="s">
        <v>60</v>
      </c>
      <c r="B4" s="31"/>
      <c r="C4" s="31"/>
      <c r="D4" s="31"/>
      <c r="E4" s="115" t="s">
        <v>61</v>
      </c>
      <c r="F4" s="116" t="s">
        <v>207</v>
      </c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 t="s">
        <v>208</v>
      </c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36" t="s">
        <v>209</v>
      </c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7"/>
      <c r="BH4" s="136"/>
      <c r="BI4" s="136" t="s">
        <v>210</v>
      </c>
      <c r="BJ4" s="136"/>
      <c r="BK4" s="136"/>
      <c r="BL4" s="136"/>
      <c r="BM4" s="136"/>
      <c r="BN4" s="136" t="s">
        <v>211</v>
      </c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 t="s">
        <v>212</v>
      </c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 t="s">
        <v>213</v>
      </c>
      <c r="CS4" s="136"/>
      <c r="CT4" s="136"/>
      <c r="CU4" s="136" t="s">
        <v>214</v>
      </c>
      <c r="CV4" s="136"/>
      <c r="CW4" s="136"/>
      <c r="CX4" s="136"/>
      <c r="CY4" s="136"/>
      <c r="CZ4" s="136"/>
      <c r="DA4" s="136" t="s">
        <v>215</v>
      </c>
      <c r="DB4" s="136"/>
      <c r="DC4" s="136"/>
      <c r="DD4" s="136" t="s">
        <v>216</v>
      </c>
      <c r="DE4" s="136"/>
      <c r="DF4" s="136"/>
      <c r="DG4" s="136"/>
      <c r="DH4" s="136"/>
      <c r="DI4" s="53"/>
    </row>
    <row r="5" ht="19.5" customHeight="1" spans="1:113">
      <c r="A5" s="117" t="s">
        <v>69</v>
      </c>
      <c r="B5" s="117"/>
      <c r="C5" s="117"/>
      <c r="D5" s="118" t="s">
        <v>71</v>
      </c>
      <c r="E5" s="119"/>
      <c r="F5" s="119" t="s">
        <v>76</v>
      </c>
      <c r="G5" s="119" t="s">
        <v>217</v>
      </c>
      <c r="H5" s="119" t="s">
        <v>218</v>
      </c>
      <c r="I5" s="119" t="s">
        <v>219</v>
      </c>
      <c r="J5" s="119" t="s">
        <v>220</v>
      </c>
      <c r="K5" s="119" t="s">
        <v>221</v>
      </c>
      <c r="L5" s="119" t="s">
        <v>222</v>
      </c>
      <c r="M5" s="119" t="s">
        <v>223</v>
      </c>
      <c r="N5" s="119" t="s">
        <v>224</v>
      </c>
      <c r="O5" s="119" t="s">
        <v>225</v>
      </c>
      <c r="P5" s="119" t="s">
        <v>226</v>
      </c>
      <c r="Q5" s="119" t="s">
        <v>227</v>
      </c>
      <c r="R5" s="119" t="s">
        <v>228</v>
      </c>
      <c r="S5" s="119" t="s">
        <v>229</v>
      </c>
      <c r="T5" s="119" t="s">
        <v>76</v>
      </c>
      <c r="U5" s="119" t="s">
        <v>204</v>
      </c>
      <c r="V5" s="119" t="s">
        <v>230</v>
      </c>
      <c r="W5" s="119" t="s">
        <v>231</v>
      </c>
      <c r="X5" s="119" t="s">
        <v>184</v>
      </c>
      <c r="Y5" s="119" t="s">
        <v>185</v>
      </c>
      <c r="Z5" s="119" t="s">
        <v>186</v>
      </c>
      <c r="AA5" s="119" t="s">
        <v>187</v>
      </c>
      <c r="AB5" s="119" t="s">
        <v>232</v>
      </c>
      <c r="AC5" s="119" t="s">
        <v>233</v>
      </c>
      <c r="AD5" s="119" t="s">
        <v>188</v>
      </c>
      <c r="AE5" s="119" t="s">
        <v>234</v>
      </c>
      <c r="AF5" s="119" t="s">
        <v>190</v>
      </c>
      <c r="AG5" s="119" t="s">
        <v>235</v>
      </c>
      <c r="AH5" s="119" t="s">
        <v>236</v>
      </c>
      <c r="AI5" s="119" t="s">
        <v>191</v>
      </c>
      <c r="AJ5" s="119" t="s">
        <v>237</v>
      </c>
      <c r="AK5" s="119" t="s">
        <v>238</v>
      </c>
      <c r="AL5" s="119" t="s">
        <v>239</v>
      </c>
      <c r="AM5" s="119" t="s">
        <v>240</v>
      </c>
      <c r="AN5" s="119" t="s">
        <v>193</v>
      </c>
      <c r="AO5" s="119" t="s">
        <v>241</v>
      </c>
      <c r="AP5" s="119" t="s">
        <v>242</v>
      </c>
      <c r="AQ5" s="119" t="s">
        <v>243</v>
      </c>
      <c r="AR5" s="119" t="s">
        <v>244</v>
      </c>
      <c r="AS5" s="119" t="s">
        <v>194</v>
      </c>
      <c r="AT5" s="119" t="s">
        <v>245</v>
      </c>
      <c r="AU5" s="119" t="s">
        <v>246</v>
      </c>
      <c r="AV5" s="119" t="s">
        <v>76</v>
      </c>
      <c r="AW5" s="119" t="s">
        <v>247</v>
      </c>
      <c r="AX5" s="119" t="s">
        <v>248</v>
      </c>
      <c r="AY5" s="119" t="s">
        <v>249</v>
      </c>
      <c r="AZ5" s="119" t="s">
        <v>250</v>
      </c>
      <c r="BA5" s="119" t="s">
        <v>251</v>
      </c>
      <c r="BB5" s="119" t="s">
        <v>252</v>
      </c>
      <c r="BC5" s="119" t="s">
        <v>228</v>
      </c>
      <c r="BD5" s="119" t="s">
        <v>253</v>
      </c>
      <c r="BE5" s="119" t="s">
        <v>254</v>
      </c>
      <c r="BF5" s="138" t="s">
        <v>255</v>
      </c>
      <c r="BG5" s="119" t="s">
        <v>256</v>
      </c>
      <c r="BH5" s="115" t="s">
        <v>257</v>
      </c>
      <c r="BI5" s="119" t="s">
        <v>76</v>
      </c>
      <c r="BJ5" s="119" t="s">
        <v>258</v>
      </c>
      <c r="BK5" s="119" t="s">
        <v>259</v>
      </c>
      <c r="BL5" s="119" t="s">
        <v>260</v>
      </c>
      <c r="BM5" s="119" t="s">
        <v>261</v>
      </c>
      <c r="BN5" s="119" t="s">
        <v>76</v>
      </c>
      <c r="BO5" s="119" t="s">
        <v>262</v>
      </c>
      <c r="BP5" s="119" t="s">
        <v>263</v>
      </c>
      <c r="BQ5" s="119" t="s">
        <v>264</v>
      </c>
      <c r="BR5" s="119" t="s">
        <v>265</v>
      </c>
      <c r="BS5" s="119" t="s">
        <v>266</v>
      </c>
      <c r="BT5" s="119" t="s">
        <v>267</v>
      </c>
      <c r="BU5" s="119" t="s">
        <v>268</v>
      </c>
      <c r="BV5" s="119" t="s">
        <v>269</v>
      </c>
      <c r="BW5" s="119" t="s">
        <v>270</v>
      </c>
      <c r="BX5" s="119" t="s">
        <v>271</v>
      </c>
      <c r="BY5" s="119" t="s">
        <v>272</v>
      </c>
      <c r="BZ5" s="119" t="s">
        <v>273</v>
      </c>
      <c r="CA5" s="119" t="s">
        <v>76</v>
      </c>
      <c r="CB5" s="119" t="s">
        <v>262</v>
      </c>
      <c r="CC5" s="119" t="s">
        <v>263</v>
      </c>
      <c r="CD5" s="119" t="s">
        <v>264</v>
      </c>
      <c r="CE5" s="119" t="s">
        <v>265</v>
      </c>
      <c r="CF5" s="119" t="s">
        <v>266</v>
      </c>
      <c r="CG5" s="119" t="s">
        <v>267</v>
      </c>
      <c r="CH5" s="119" t="s">
        <v>268</v>
      </c>
      <c r="CI5" s="119" t="s">
        <v>274</v>
      </c>
      <c r="CJ5" s="119" t="s">
        <v>275</v>
      </c>
      <c r="CK5" s="119" t="s">
        <v>276</v>
      </c>
      <c r="CL5" s="119" t="s">
        <v>277</v>
      </c>
      <c r="CM5" s="119" t="s">
        <v>269</v>
      </c>
      <c r="CN5" s="119" t="s">
        <v>270</v>
      </c>
      <c r="CO5" s="119" t="s">
        <v>278</v>
      </c>
      <c r="CP5" s="119" t="s">
        <v>272</v>
      </c>
      <c r="CQ5" s="119" t="s">
        <v>212</v>
      </c>
      <c r="CR5" s="119" t="s">
        <v>76</v>
      </c>
      <c r="CS5" s="119" t="s">
        <v>279</v>
      </c>
      <c r="CT5" s="119" t="s">
        <v>280</v>
      </c>
      <c r="CU5" s="119" t="s">
        <v>76</v>
      </c>
      <c r="CV5" s="119" t="s">
        <v>279</v>
      </c>
      <c r="CW5" s="119" t="s">
        <v>281</v>
      </c>
      <c r="CX5" s="119" t="s">
        <v>282</v>
      </c>
      <c r="CY5" s="119" t="s">
        <v>283</v>
      </c>
      <c r="CZ5" s="119" t="s">
        <v>280</v>
      </c>
      <c r="DA5" s="119" t="s">
        <v>76</v>
      </c>
      <c r="DB5" s="119" t="s">
        <v>215</v>
      </c>
      <c r="DC5" s="119" t="s">
        <v>284</v>
      </c>
      <c r="DD5" s="119" t="s">
        <v>76</v>
      </c>
      <c r="DE5" s="119" t="s">
        <v>285</v>
      </c>
      <c r="DF5" s="119" t="s">
        <v>286</v>
      </c>
      <c r="DG5" s="119" t="s">
        <v>287</v>
      </c>
      <c r="DH5" s="119" t="s">
        <v>216</v>
      </c>
      <c r="DI5" s="53"/>
    </row>
    <row r="6" ht="30.75" customHeight="1" spans="1:113">
      <c r="A6" s="119" t="s">
        <v>81</v>
      </c>
      <c r="B6" s="116" t="s">
        <v>82</v>
      </c>
      <c r="C6" s="119" t="s">
        <v>83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 t="s">
        <v>288</v>
      </c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38"/>
      <c r="BG6" s="119"/>
      <c r="BH6" s="115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53"/>
    </row>
    <row r="7" ht="30.75" customHeight="1" spans="1:113">
      <c r="A7" s="120" t="s">
        <v>85</v>
      </c>
      <c r="B7" s="120" t="s">
        <v>85</v>
      </c>
      <c r="C7" s="120" t="s">
        <v>85</v>
      </c>
      <c r="D7" s="120" t="s">
        <v>61</v>
      </c>
      <c r="E7" s="121">
        <f>E8</f>
        <v>7415311.84</v>
      </c>
      <c r="F7" s="121">
        <f t="shared" ref="F7:AK7" si="0">F8</f>
        <v>4008148.12</v>
      </c>
      <c r="G7" s="121">
        <f t="shared" si="0"/>
        <v>1612152</v>
      </c>
      <c r="H7" s="121">
        <f t="shared" si="0"/>
        <v>1979682</v>
      </c>
      <c r="I7" s="121">
        <f t="shared" si="0"/>
        <v>134346</v>
      </c>
      <c r="J7" s="121">
        <f t="shared" si="0"/>
        <v>0</v>
      </c>
      <c r="K7" s="121">
        <f t="shared" si="0"/>
        <v>211131.48</v>
      </c>
      <c r="L7" s="121">
        <f t="shared" si="0"/>
        <v>640027.47</v>
      </c>
      <c r="M7" s="121">
        <f t="shared" si="0"/>
        <v>319223.62</v>
      </c>
      <c r="N7" s="121">
        <f t="shared" si="0"/>
        <v>280012.01</v>
      </c>
      <c r="O7" s="121">
        <f t="shared" si="0"/>
        <v>101116.04</v>
      </c>
      <c r="P7" s="121">
        <f t="shared" si="0"/>
        <v>70836.64</v>
      </c>
      <c r="Q7" s="121">
        <f t="shared" si="0"/>
        <v>601736.58</v>
      </c>
      <c r="R7" s="121">
        <f t="shared" si="0"/>
        <v>0</v>
      </c>
      <c r="S7" s="121">
        <f t="shared" si="0"/>
        <v>0</v>
      </c>
      <c r="T7" s="121">
        <f t="shared" si="0"/>
        <v>1383700</v>
      </c>
      <c r="U7" s="121">
        <f t="shared" si="0"/>
        <v>701200</v>
      </c>
      <c r="V7" s="121">
        <f t="shared" si="0"/>
        <v>4250</v>
      </c>
      <c r="W7" s="121">
        <f t="shared" si="0"/>
        <v>0</v>
      </c>
      <c r="X7" s="121">
        <f t="shared" si="0"/>
        <v>2000</v>
      </c>
      <c r="Y7" s="121">
        <f t="shared" si="0"/>
        <v>5000</v>
      </c>
      <c r="Z7" s="121">
        <f t="shared" si="0"/>
        <v>56250</v>
      </c>
      <c r="AA7" s="121">
        <f t="shared" si="0"/>
        <v>30000</v>
      </c>
      <c r="AB7" s="121">
        <f t="shared" si="0"/>
        <v>0</v>
      </c>
      <c r="AC7" s="121">
        <f t="shared" si="0"/>
        <v>0</v>
      </c>
      <c r="AD7" s="121">
        <f t="shared" si="0"/>
        <v>290000</v>
      </c>
      <c r="AE7" s="121">
        <f t="shared" si="0"/>
        <v>0</v>
      </c>
      <c r="AF7" s="121">
        <f t="shared" si="0"/>
        <v>50000</v>
      </c>
      <c r="AG7" s="121">
        <f t="shared" si="0"/>
        <v>0</v>
      </c>
      <c r="AH7" s="121">
        <f t="shared" si="0"/>
        <v>0</v>
      </c>
      <c r="AI7" s="121">
        <f t="shared" si="0"/>
        <v>10000</v>
      </c>
      <c r="AJ7" s="121">
        <f t="shared" si="0"/>
        <v>5000</v>
      </c>
      <c r="AK7" s="121">
        <f t="shared" si="0"/>
        <v>0</v>
      </c>
      <c r="AL7" s="121">
        <f t="shared" ref="AL7:BI7" si="1">AL8</f>
        <v>0</v>
      </c>
      <c r="AM7" s="121">
        <f t="shared" si="1"/>
        <v>0</v>
      </c>
      <c r="AN7" s="121">
        <f t="shared" si="1"/>
        <v>20000</v>
      </c>
      <c r="AO7" s="121">
        <f t="shared" si="1"/>
        <v>0</v>
      </c>
      <c r="AP7" s="121">
        <f t="shared" si="1"/>
        <v>0</v>
      </c>
      <c r="AQ7" s="121">
        <f t="shared" si="1"/>
        <v>0</v>
      </c>
      <c r="AR7" s="121">
        <f t="shared" si="1"/>
        <v>190000</v>
      </c>
      <c r="AS7" s="121">
        <f t="shared" si="1"/>
        <v>20000</v>
      </c>
      <c r="AT7" s="121">
        <f t="shared" si="1"/>
        <v>0</v>
      </c>
      <c r="AU7" s="121">
        <f t="shared" si="1"/>
        <v>0</v>
      </c>
      <c r="AV7" s="121">
        <f t="shared" si="1"/>
        <v>81348</v>
      </c>
      <c r="AW7" s="121">
        <f t="shared" si="1"/>
        <v>0</v>
      </c>
      <c r="AX7" s="121">
        <f t="shared" si="1"/>
        <v>0</v>
      </c>
      <c r="AY7" s="121">
        <f t="shared" si="1"/>
        <v>0</v>
      </c>
      <c r="AZ7" s="121">
        <f t="shared" si="1"/>
        <v>0</v>
      </c>
      <c r="BA7" s="121">
        <f t="shared" si="1"/>
        <v>48732</v>
      </c>
      <c r="BB7" s="121">
        <f t="shared" si="1"/>
        <v>0</v>
      </c>
      <c r="BC7" s="121">
        <f t="shared" si="1"/>
        <v>32400</v>
      </c>
      <c r="BD7" s="121">
        <f t="shared" si="1"/>
        <v>0</v>
      </c>
      <c r="BE7" s="121">
        <f t="shared" si="1"/>
        <v>216</v>
      </c>
      <c r="BF7" s="121">
        <f t="shared" si="1"/>
        <v>0</v>
      </c>
      <c r="BG7" s="121">
        <f t="shared" si="1"/>
        <v>0</v>
      </c>
      <c r="BH7" s="121">
        <f t="shared" si="1"/>
        <v>0</v>
      </c>
      <c r="BI7" s="121">
        <f t="shared" si="1"/>
        <v>0</v>
      </c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53"/>
    </row>
    <row r="8" ht="30.75" customHeight="1" spans="1:113">
      <c r="A8" s="120" t="s">
        <v>85</v>
      </c>
      <c r="B8" s="120" t="s">
        <v>85</v>
      </c>
      <c r="C8" s="120" t="s">
        <v>85</v>
      </c>
      <c r="D8" s="120" t="s">
        <v>289</v>
      </c>
      <c r="E8" s="121">
        <f>E9+E10+E11+E12+E13+E14+E15+E16+E17</f>
        <v>7415311.84</v>
      </c>
      <c r="F8" s="121">
        <f t="shared" ref="F8:AK8" si="2">F9+F10+F11+F12+F13+F14+F15+F16+F17</f>
        <v>4008148.12</v>
      </c>
      <c r="G8" s="121">
        <f t="shared" si="2"/>
        <v>1612152</v>
      </c>
      <c r="H8" s="121">
        <f t="shared" si="2"/>
        <v>1979682</v>
      </c>
      <c r="I8" s="121">
        <f t="shared" si="2"/>
        <v>134346</v>
      </c>
      <c r="J8" s="121">
        <f t="shared" si="2"/>
        <v>0</v>
      </c>
      <c r="K8" s="121">
        <f t="shared" si="2"/>
        <v>211131.48</v>
      </c>
      <c r="L8" s="121">
        <f t="shared" si="2"/>
        <v>640027.47</v>
      </c>
      <c r="M8" s="121">
        <f t="shared" si="2"/>
        <v>319223.62</v>
      </c>
      <c r="N8" s="121">
        <f t="shared" si="2"/>
        <v>280012.01</v>
      </c>
      <c r="O8" s="121">
        <f t="shared" si="2"/>
        <v>101116.04</v>
      </c>
      <c r="P8" s="121">
        <f t="shared" si="2"/>
        <v>70836.64</v>
      </c>
      <c r="Q8" s="121">
        <f t="shared" si="2"/>
        <v>601736.58</v>
      </c>
      <c r="R8" s="121">
        <f t="shared" si="2"/>
        <v>0</v>
      </c>
      <c r="S8" s="121">
        <f t="shared" si="2"/>
        <v>0</v>
      </c>
      <c r="T8" s="121">
        <f t="shared" si="2"/>
        <v>1383700</v>
      </c>
      <c r="U8" s="121">
        <f t="shared" si="2"/>
        <v>701200</v>
      </c>
      <c r="V8" s="121">
        <f t="shared" si="2"/>
        <v>4250</v>
      </c>
      <c r="W8" s="121">
        <f t="shared" si="2"/>
        <v>0</v>
      </c>
      <c r="X8" s="121">
        <f t="shared" si="2"/>
        <v>2000</v>
      </c>
      <c r="Y8" s="121">
        <f t="shared" si="2"/>
        <v>5000</v>
      </c>
      <c r="Z8" s="121">
        <f t="shared" si="2"/>
        <v>56250</v>
      </c>
      <c r="AA8" s="121">
        <f t="shared" si="2"/>
        <v>30000</v>
      </c>
      <c r="AB8" s="121">
        <f t="shared" si="2"/>
        <v>0</v>
      </c>
      <c r="AC8" s="121">
        <f t="shared" si="2"/>
        <v>0</v>
      </c>
      <c r="AD8" s="121">
        <f t="shared" si="2"/>
        <v>290000</v>
      </c>
      <c r="AE8" s="121">
        <f t="shared" si="2"/>
        <v>0</v>
      </c>
      <c r="AF8" s="121">
        <f t="shared" si="2"/>
        <v>50000</v>
      </c>
      <c r="AG8" s="121">
        <f t="shared" si="2"/>
        <v>0</v>
      </c>
      <c r="AH8" s="121">
        <f t="shared" si="2"/>
        <v>0</v>
      </c>
      <c r="AI8" s="121">
        <f t="shared" si="2"/>
        <v>10000</v>
      </c>
      <c r="AJ8" s="121">
        <f t="shared" si="2"/>
        <v>5000</v>
      </c>
      <c r="AK8" s="121">
        <f t="shared" si="2"/>
        <v>0</v>
      </c>
      <c r="AL8" s="121">
        <f t="shared" ref="AL8:BJ8" si="3">AL9+AL10+AL11+AL12+AL13+AL14+AL15+AL16+AL17</f>
        <v>0</v>
      </c>
      <c r="AM8" s="121">
        <f t="shared" si="3"/>
        <v>0</v>
      </c>
      <c r="AN8" s="121">
        <f t="shared" si="3"/>
        <v>20000</v>
      </c>
      <c r="AO8" s="121">
        <f t="shared" si="3"/>
        <v>0</v>
      </c>
      <c r="AP8" s="121">
        <f t="shared" si="3"/>
        <v>0</v>
      </c>
      <c r="AQ8" s="121">
        <f t="shared" si="3"/>
        <v>0</v>
      </c>
      <c r="AR8" s="121">
        <f t="shared" si="3"/>
        <v>190000</v>
      </c>
      <c r="AS8" s="121">
        <f t="shared" si="3"/>
        <v>20000</v>
      </c>
      <c r="AT8" s="121">
        <f t="shared" si="3"/>
        <v>0</v>
      </c>
      <c r="AU8" s="121">
        <f t="shared" si="3"/>
        <v>0</v>
      </c>
      <c r="AV8" s="121">
        <f t="shared" si="3"/>
        <v>81348</v>
      </c>
      <c r="AW8" s="121">
        <f t="shared" si="3"/>
        <v>0</v>
      </c>
      <c r="AX8" s="121">
        <f t="shared" si="3"/>
        <v>0</v>
      </c>
      <c r="AY8" s="121">
        <f t="shared" si="3"/>
        <v>0</v>
      </c>
      <c r="AZ8" s="121">
        <f t="shared" si="3"/>
        <v>0</v>
      </c>
      <c r="BA8" s="121">
        <f t="shared" si="3"/>
        <v>48732</v>
      </c>
      <c r="BB8" s="121">
        <f t="shared" si="3"/>
        <v>0</v>
      </c>
      <c r="BC8" s="121">
        <f t="shared" si="3"/>
        <v>32400</v>
      </c>
      <c r="BD8" s="121">
        <f t="shared" si="3"/>
        <v>0</v>
      </c>
      <c r="BE8" s="121">
        <f t="shared" si="3"/>
        <v>216</v>
      </c>
      <c r="BF8" s="121">
        <f t="shared" si="3"/>
        <v>0</v>
      </c>
      <c r="BG8" s="121">
        <f t="shared" si="3"/>
        <v>0</v>
      </c>
      <c r="BH8" s="121">
        <f t="shared" si="3"/>
        <v>0</v>
      </c>
      <c r="BI8" s="121">
        <f t="shared" si="3"/>
        <v>0</v>
      </c>
      <c r="BJ8" s="121">
        <f t="shared" si="3"/>
        <v>0</v>
      </c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53"/>
    </row>
    <row r="9" ht="30.75" customHeight="1" spans="1:113">
      <c r="A9" s="120" t="s">
        <v>87</v>
      </c>
      <c r="B9" s="120" t="s">
        <v>88</v>
      </c>
      <c r="C9" s="120" t="s">
        <v>89</v>
      </c>
      <c r="D9" s="120" t="s">
        <v>290</v>
      </c>
      <c r="E9" s="121">
        <f>F9+T9+AV9</f>
        <v>738641.56</v>
      </c>
      <c r="F9" s="121">
        <f>G9+H9+I9+K9+L9+M9+N9+O9+P9+Q9</f>
        <v>567791.56</v>
      </c>
      <c r="G9" s="121">
        <v>217536</v>
      </c>
      <c r="H9" s="121">
        <v>108114</v>
      </c>
      <c r="I9" s="121">
        <v>18128</v>
      </c>
      <c r="J9" s="121"/>
      <c r="K9" s="121">
        <v>211131.48</v>
      </c>
      <c r="L9" s="121"/>
      <c r="M9" s="121"/>
      <c r="N9" s="121"/>
      <c r="O9" s="121"/>
      <c r="P9" s="121">
        <v>12882.08</v>
      </c>
      <c r="Q9" s="121"/>
      <c r="R9" s="121"/>
      <c r="S9" s="121"/>
      <c r="T9" s="121">
        <f>U9+Z9+AD9</f>
        <v>166250</v>
      </c>
      <c r="U9" s="121">
        <v>100000</v>
      </c>
      <c r="V9" s="121"/>
      <c r="W9" s="121"/>
      <c r="X9" s="121"/>
      <c r="Y9" s="121"/>
      <c r="Z9" s="121">
        <v>26250</v>
      </c>
      <c r="AA9" s="121"/>
      <c r="AB9" s="121"/>
      <c r="AC9" s="121"/>
      <c r="AD9" s="121">
        <v>40000</v>
      </c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>
        <f>BC9</f>
        <v>4600</v>
      </c>
      <c r="AW9" s="121"/>
      <c r="AX9" s="121"/>
      <c r="AY9" s="121"/>
      <c r="AZ9" s="121"/>
      <c r="BA9" s="121"/>
      <c r="BB9" s="121"/>
      <c r="BC9" s="121">
        <v>4600</v>
      </c>
      <c r="BD9" s="121"/>
      <c r="BE9" s="121"/>
      <c r="BF9" s="139"/>
      <c r="BG9" s="121"/>
      <c r="BH9" s="140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53"/>
    </row>
    <row r="10" ht="30.75" customHeight="1" spans="1:113">
      <c r="A10" s="120" t="s">
        <v>87</v>
      </c>
      <c r="B10" s="120" t="s">
        <v>88</v>
      </c>
      <c r="C10" s="120" t="s">
        <v>92</v>
      </c>
      <c r="D10" s="120" t="s">
        <v>291</v>
      </c>
      <c r="E10" s="121">
        <f>F10+T10+AV10</f>
        <v>101200</v>
      </c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>
        <f>U10</f>
        <v>101200</v>
      </c>
      <c r="U10" s="121">
        <v>101200</v>
      </c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39"/>
      <c r="BG10" s="121"/>
      <c r="BH10" s="140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53"/>
    </row>
    <row r="11" ht="30.75" customHeight="1" spans="1:113">
      <c r="A11" s="120" t="s">
        <v>87</v>
      </c>
      <c r="B11" s="120" t="s">
        <v>94</v>
      </c>
      <c r="C11" s="120" t="s">
        <v>88</v>
      </c>
      <c r="D11" s="120" t="s">
        <v>292</v>
      </c>
      <c r="E11" s="121">
        <f>F11+T11+AV11</f>
        <v>4633354.56</v>
      </c>
      <c r="F11" s="121">
        <f>G11+H11+I11+P11</f>
        <v>3440356.56</v>
      </c>
      <c r="G11" s="121">
        <v>1394616</v>
      </c>
      <c r="H11" s="121">
        <v>1871568</v>
      </c>
      <c r="I11" s="121">
        <v>116218</v>
      </c>
      <c r="J11" s="121"/>
      <c r="K11" s="121"/>
      <c r="L11" s="121"/>
      <c r="M11" s="121"/>
      <c r="N11" s="121"/>
      <c r="O11" s="121"/>
      <c r="P11" s="121">
        <v>57954.56</v>
      </c>
      <c r="Q11" s="121"/>
      <c r="R11" s="121"/>
      <c r="S11" s="121"/>
      <c r="T11" s="121">
        <f>U11+V11+X11+Y11+Z11+AA11+AD11+AF11+AI11+AJ11+AN11+AR11+AS11</f>
        <v>1116250</v>
      </c>
      <c r="U11" s="121">
        <v>500000</v>
      </c>
      <c r="V11" s="121">
        <v>4250</v>
      </c>
      <c r="W11" s="121"/>
      <c r="X11" s="121">
        <v>2000</v>
      </c>
      <c r="Y11" s="121">
        <v>5000</v>
      </c>
      <c r="Z11" s="121">
        <v>30000</v>
      </c>
      <c r="AA11" s="121">
        <v>30000</v>
      </c>
      <c r="AB11" s="121"/>
      <c r="AC11" s="121"/>
      <c r="AD11" s="121">
        <v>250000</v>
      </c>
      <c r="AE11" s="121"/>
      <c r="AF11" s="121">
        <v>50000</v>
      </c>
      <c r="AG11" s="121"/>
      <c r="AH11" s="121"/>
      <c r="AI11" s="121">
        <v>10000</v>
      </c>
      <c r="AJ11" s="121">
        <v>5000</v>
      </c>
      <c r="AK11" s="121"/>
      <c r="AL11" s="121"/>
      <c r="AM11" s="121"/>
      <c r="AN11" s="121">
        <v>20000</v>
      </c>
      <c r="AO11" s="121"/>
      <c r="AP11" s="121"/>
      <c r="AQ11" s="121"/>
      <c r="AR11" s="121">
        <v>190000</v>
      </c>
      <c r="AS11" s="121">
        <v>20000</v>
      </c>
      <c r="AT11" s="121"/>
      <c r="AU11" s="121"/>
      <c r="AV11" s="121">
        <f>BA11+BC11+BE11</f>
        <v>76748</v>
      </c>
      <c r="AW11" s="121"/>
      <c r="AX11" s="121"/>
      <c r="AY11" s="121"/>
      <c r="AZ11" s="121"/>
      <c r="BA11" s="121">
        <v>48732</v>
      </c>
      <c r="BB11" s="121"/>
      <c r="BC11" s="121">
        <v>27800</v>
      </c>
      <c r="BD11" s="121"/>
      <c r="BE11" s="121">
        <v>216</v>
      </c>
      <c r="BF11" s="139"/>
      <c r="BG11" s="121"/>
      <c r="BH11" s="140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53"/>
    </row>
    <row r="12" ht="30.75" customHeight="1" spans="1:113">
      <c r="A12" s="120" t="s">
        <v>96</v>
      </c>
      <c r="B12" s="120" t="s">
        <v>97</v>
      </c>
      <c r="C12" s="120" t="s">
        <v>97</v>
      </c>
      <c r="D12" s="120" t="s">
        <v>293</v>
      </c>
      <c r="E12" s="121">
        <f>L12</f>
        <v>640027.47</v>
      </c>
      <c r="F12" s="121"/>
      <c r="G12" s="121"/>
      <c r="H12" s="121"/>
      <c r="I12" s="121"/>
      <c r="J12" s="121"/>
      <c r="K12" s="121"/>
      <c r="L12" s="121">
        <v>640027.47</v>
      </c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39"/>
      <c r="BG12" s="121"/>
      <c r="BH12" s="140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53"/>
    </row>
    <row r="13" ht="30.75" customHeight="1" spans="1:113">
      <c r="A13" s="120" t="s">
        <v>96</v>
      </c>
      <c r="B13" s="120" t="s">
        <v>97</v>
      </c>
      <c r="C13" s="120" t="s">
        <v>99</v>
      </c>
      <c r="D13" s="120" t="s">
        <v>294</v>
      </c>
      <c r="E13" s="121">
        <f>M13</f>
        <v>319223.62</v>
      </c>
      <c r="F13" s="121"/>
      <c r="G13" s="121"/>
      <c r="H13" s="121"/>
      <c r="I13" s="121"/>
      <c r="J13" s="121"/>
      <c r="K13" s="121"/>
      <c r="L13" s="121"/>
      <c r="M13" s="121">
        <v>319223.62</v>
      </c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39"/>
      <c r="BG13" s="121"/>
      <c r="BH13" s="140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53"/>
    </row>
    <row r="14" ht="19.5" customHeight="1" spans="1:113">
      <c r="A14" s="120" t="s">
        <v>101</v>
      </c>
      <c r="B14" s="120" t="s">
        <v>102</v>
      </c>
      <c r="C14" s="120" t="s">
        <v>88</v>
      </c>
      <c r="D14" s="122" t="s">
        <v>295</v>
      </c>
      <c r="E14" s="123">
        <f>N14</f>
        <v>241046.05</v>
      </c>
      <c r="F14" s="123"/>
      <c r="G14" s="123"/>
      <c r="H14" s="123"/>
      <c r="I14" s="123"/>
      <c r="J14" s="123"/>
      <c r="K14" s="123"/>
      <c r="L14" s="123"/>
      <c r="M14" s="123"/>
      <c r="N14" s="123">
        <v>241046.05</v>
      </c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41"/>
      <c r="BG14" s="123"/>
      <c r="BH14" s="142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3"/>
      <c r="DF14" s="123"/>
      <c r="DG14" s="123"/>
      <c r="DH14" s="123"/>
      <c r="DI14" s="143"/>
    </row>
    <row r="15" ht="19.5" customHeight="1" spans="1:113">
      <c r="A15" s="120" t="s">
        <v>101</v>
      </c>
      <c r="B15" s="120" t="s">
        <v>102</v>
      </c>
      <c r="C15" s="124" t="s">
        <v>104</v>
      </c>
      <c r="D15" s="94" t="s">
        <v>296</v>
      </c>
      <c r="E15" s="125">
        <f>N15</f>
        <v>38965.96</v>
      </c>
      <c r="F15" s="125"/>
      <c r="G15" s="125"/>
      <c r="H15" s="125"/>
      <c r="I15" s="125"/>
      <c r="J15" s="125"/>
      <c r="K15" s="125"/>
      <c r="L15" s="125"/>
      <c r="M15" s="125"/>
      <c r="N15" s="125">
        <v>38965.96</v>
      </c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34"/>
      <c r="AC15" s="125"/>
      <c r="AD15" s="125"/>
      <c r="AE15" s="125"/>
      <c r="AF15" s="125"/>
      <c r="AG15" s="125"/>
      <c r="AH15" s="125"/>
      <c r="AI15" s="125"/>
      <c r="AJ15" s="125"/>
      <c r="AK15" s="126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6"/>
      <c r="AW15" s="125"/>
      <c r="AX15" s="125"/>
      <c r="AY15" s="125"/>
      <c r="AZ15" s="125"/>
      <c r="BA15" s="125"/>
      <c r="BB15" s="125"/>
      <c r="BC15" s="125"/>
      <c r="BD15" s="126"/>
      <c r="BE15" s="125"/>
      <c r="BF15" s="126"/>
      <c r="BG15" s="126"/>
      <c r="BH15" s="125"/>
      <c r="BI15" s="126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6"/>
      <c r="BU15" s="125"/>
      <c r="BV15" s="125"/>
      <c r="BW15" s="125"/>
      <c r="BX15" s="125"/>
      <c r="BY15" s="125"/>
      <c r="BZ15" s="125"/>
      <c r="CA15" s="126"/>
      <c r="CB15" s="125"/>
      <c r="CC15" s="125"/>
      <c r="CD15" s="126"/>
      <c r="CE15" s="125"/>
      <c r="CF15" s="125"/>
      <c r="CG15" s="125"/>
      <c r="CH15" s="125"/>
      <c r="CI15" s="125"/>
      <c r="CJ15" s="125"/>
      <c r="CK15" s="125"/>
      <c r="CL15" s="126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53"/>
    </row>
    <row r="16" ht="19.5" customHeight="1" spans="1:113">
      <c r="A16" s="120" t="s">
        <v>101</v>
      </c>
      <c r="B16" s="120" t="s">
        <v>102</v>
      </c>
      <c r="C16" s="124" t="s">
        <v>94</v>
      </c>
      <c r="D16" s="94" t="s">
        <v>297</v>
      </c>
      <c r="E16" s="125">
        <f>O16</f>
        <v>101116.04</v>
      </c>
      <c r="F16" s="125"/>
      <c r="G16" s="125"/>
      <c r="H16" s="125"/>
      <c r="I16" s="125"/>
      <c r="J16" s="125"/>
      <c r="K16" s="125"/>
      <c r="L16" s="125"/>
      <c r="M16" s="125"/>
      <c r="N16" s="125"/>
      <c r="O16" s="125">
        <v>101116.04</v>
      </c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6"/>
      <c r="AL16" s="125"/>
      <c r="AM16" s="125"/>
      <c r="AN16" s="125"/>
      <c r="AO16" s="125"/>
      <c r="AP16" s="125"/>
      <c r="AQ16" s="125"/>
      <c r="AR16" s="125"/>
      <c r="AS16" s="125"/>
      <c r="AT16" s="125"/>
      <c r="AU16" s="126"/>
      <c r="AV16" s="125"/>
      <c r="AW16" s="125"/>
      <c r="AX16" s="125"/>
      <c r="AY16" s="126"/>
      <c r="AZ16" s="126"/>
      <c r="BA16" s="125"/>
      <c r="BB16" s="125"/>
      <c r="BC16" s="125"/>
      <c r="BD16" s="125"/>
      <c r="BE16" s="125"/>
      <c r="BF16" s="125"/>
      <c r="BG16" s="125"/>
      <c r="BH16" s="125"/>
      <c r="BI16" s="126"/>
      <c r="BJ16" s="126"/>
      <c r="BK16" s="126"/>
      <c r="BL16" s="126"/>
      <c r="BM16" s="126"/>
      <c r="BN16" s="125"/>
      <c r="BO16" s="126"/>
      <c r="BP16" s="125"/>
      <c r="BQ16" s="125"/>
      <c r="BR16" s="125"/>
      <c r="BS16" s="126"/>
      <c r="BT16" s="125"/>
      <c r="BU16" s="125"/>
      <c r="BV16" s="126"/>
      <c r="BW16" s="126"/>
      <c r="BX16" s="126"/>
      <c r="BY16" s="126"/>
      <c r="BZ16" s="125"/>
      <c r="CA16" s="125"/>
      <c r="CB16" s="125"/>
      <c r="CC16" s="125"/>
      <c r="CD16" s="126"/>
      <c r="CE16" s="125"/>
      <c r="CF16" s="125"/>
      <c r="CG16" s="125"/>
      <c r="CH16" s="125"/>
      <c r="CI16" s="125"/>
      <c r="CJ16" s="125"/>
      <c r="CK16" s="125"/>
      <c r="CL16" s="126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57"/>
    </row>
    <row r="17" ht="19.5" customHeight="1" spans="1:113">
      <c r="A17" s="120" t="s">
        <v>107</v>
      </c>
      <c r="B17" s="120" t="s">
        <v>104</v>
      </c>
      <c r="C17" s="124" t="s">
        <v>88</v>
      </c>
      <c r="D17" s="94" t="s">
        <v>176</v>
      </c>
      <c r="E17" s="126">
        <f>Q17</f>
        <v>601736.58</v>
      </c>
      <c r="F17" s="126"/>
      <c r="G17" s="125"/>
      <c r="H17" s="126"/>
      <c r="I17" s="126"/>
      <c r="J17" s="125"/>
      <c r="K17" s="125"/>
      <c r="L17" s="125"/>
      <c r="M17" s="125"/>
      <c r="N17" s="125"/>
      <c r="O17" s="125"/>
      <c r="P17" s="125"/>
      <c r="Q17" s="125">
        <v>601736.58</v>
      </c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5"/>
      <c r="AS17" s="125"/>
      <c r="AT17" s="125"/>
      <c r="AU17" s="125"/>
      <c r="AV17" s="125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5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5"/>
      <c r="CB17" s="125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57"/>
    </row>
    <row r="18" ht="19.5" customHeight="1" spans="1:113">
      <c r="A18" s="57"/>
      <c r="B18" s="127"/>
      <c r="C18" s="127"/>
      <c r="D18" s="128"/>
      <c r="E18" s="57"/>
      <c r="F18" s="57"/>
      <c r="G18" s="58"/>
      <c r="H18" s="53"/>
      <c r="I18" s="53"/>
      <c r="J18" s="58"/>
      <c r="K18" s="58"/>
      <c r="L18" s="58"/>
      <c r="M18" s="127"/>
      <c r="N18" s="127"/>
      <c r="O18" s="127"/>
      <c r="P18" s="127"/>
      <c r="Q18" s="127"/>
      <c r="R18" s="127"/>
      <c r="S18" s="127"/>
      <c r="T18" s="127"/>
      <c r="U18" s="127"/>
      <c r="V18" s="58"/>
      <c r="W18" s="58"/>
      <c r="X18" s="58"/>
      <c r="Y18" s="127"/>
      <c r="Z18" s="127"/>
      <c r="AA18" s="127"/>
      <c r="AB18" s="127"/>
      <c r="AC18" s="127"/>
      <c r="AD18" s="58"/>
      <c r="AE18" s="58"/>
      <c r="AF18" s="127"/>
      <c r="AG18" s="12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127"/>
      <c r="AS18" s="127"/>
      <c r="AT18" s="127"/>
      <c r="AU18" s="12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12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</row>
    <row r="19" ht="19.5" customHeight="1" spans="1:113">
      <c r="A19" s="57"/>
      <c r="B19" s="57"/>
      <c r="C19" s="127"/>
      <c r="D19" s="127"/>
      <c r="E19" s="57"/>
      <c r="F19" s="57"/>
      <c r="G19" s="58"/>
      <c r="H19" s="53"/>
      <c r="I19" s="53"/>
      <c r="J19" s="58"/>
      <c r="K19" s="58"/>
      <c r="L19" s="58"/>
      <c r="M19" s="127"/>
      <c r="N19" s="127"/>
      <c r="O19" s="127"/>
      <c r="P19" s="127"/>
      <c r="Q19" s="127"/>
      <c r="R19" s="127"/>
      <c r="S19" s="127"/>
      <c r="T19" s="127"/>
      <c r="U19" s="127"/>
      <c r="V19" s="53"/>
      <c r="W19" s="53"/>
      <c r="X19" s="53"/>
      <c r="Y19" s="127"/>
      <c r="Z19" s="127"/>
      <c r="AA19" s="127"/>
      <c r="AB19" s="127"/>
      <c r="AC19" s="127"/>
      <c r="AD19" s="53"/>
      <c r="AE19" s="53"/>
      <c r="AF19" s="127"/>
      <c r="AG19" s="12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127"/>
      <c r="AS19" s="127"/>
      <c r="AT19" s="12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12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</row>
    <row r="20" ht="19.5" customHeight="1" spans="1:113">
      <c r="A20" s="57"/>
      <c r="B20" s="57"/>
      <c r="C20" s="57"/>
      <c r="D20" s="57"/>
      <c r="E20" s="57"/>
      <c r="F20" s="57"/>
      <c r="G20" s="53"/>
      <c r="H20" s="58"/>
      <c r="I20" s="53"/>
      <c r="J20" s="58"/>
      <c r="K20" s="58"/>
      <c r="L20" s="58"/>
      <c r="M20" s="127"/>
      <c r="N20" s="127"/>
      <c r="O20" s="127"/>
      <c r="P20" s="127"/>
      <c r="Q20" s="127"/>
      <c r="R20" s="127"/>
      <c r="S20" s="127"/>
      <c r="T20" s="57"/>
      <c r="U20" s="132"/>
      <c r="V20" s="133"/>
      <c r="W20" s="133"/>
      <c r="X20" s="133"/>
      <c r="Y20" s="57"/>
      <c r="Z20" s="127"/>
      <c r="AA20" s="127"/>
      <c r="AB20" s="127"/>
      <c r="AC20" s="57"/>
      <c r="AD20" s="53"/>
      <c r="AE20" s="53"/>
      <c r="AF20" s="127"/>
      <c r="AG20" s="12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127"/>
      <c r="AS20" s="12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</row>
    <row r="21" ht="19.5" customHeight="1" spans="1:113">
      <c r="A21" s="57"/>
      <c r="B21" s="57"/>
      <c r="C21" s="57"/>
      <c r="D21" s="129"/>
      <c r="E21" s="57"/>
      <c r="F21" s="57"/>
      <c r="G21" s="53"/>
      <c r="H21" s="58"/>
      <c r="I21" s="53"/>
      <c r="J21" s="58"/>
      <c r="K21" s="53"/>
      <c r="L21" s="58"/>
      <c r="M21" s="127"/>
      <c r="N21" s="127"/>
      <c r="O21" s="127"/>
      <c r="P21" s="127"/>
      <c r="Q21" s="127"/>
      <c r="R21" s="127"/>
      <c r="S21" s="57"/>
      <c r="T21" s="57"/>
      <c r="U21" s="57"/>
      <c r="V21" s="53"/>
      <c r="W21" s="53"/>
      <c r="X21" s="53"/>
      <c r="Y21" s="57"/>
      <c r="Z21" s="127"/>
      <c r="AA21" s="127"/>
      <c r="AB21" s="57"/>
      <c r="AC21" s="57"/>
      <c r="AD21" s="53"/>
      <c r="AE21" s="53"/>
      <c r="AF21" s="127"/>
      <c r="AG21" s="12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</row>
    <row r="22" ht="19.5" customHeight="1" spans="1:113">
      <c r="A22" s="57"/>
      <c r="B22" s="127"/>
      <c r="C22" s="127"/>
      <c r="D22" s="129"/>
      <c r="E22" s="57"/>
      <c r="F22" s="57"/>
      <c r="G22" s="53"/>
      <c r="H22" s="58"/>
      <c r="I22" s="53"/>
      <c r="J22" s="58"/>
      <c r="K22" s="58"/>
      <c r="L22" s="58"/>
      <c r="M22" s="57"/>
      <c r="N22" s="57"/>
      <c r="O22" s="57"/>
      <c r="P22" s="57"/>
      <c r="Q22" s="57"/>
      <c r="R22" s="57"/>
      <c r="S22" s="57"/>
      <c r="T22" s="57"/>
      <c r="U22" s="57"/>
      <c r="V22" s="53"/>
      <c r="W22" s="53"/>
      <c r="X22" s="53"/>
      <c r="Y22" s="57"/>
      <c r="Z22" s="57"/>
      <c r="AA22" s="57"/>
      <c r="AB22" s="57"/>
      <c r="AC22" s="57"/>
      <c r="AD22" s="53"/>
      <c r="AE22" s="58"/>
      <c r="AF22" s="12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</row>
    <row r="23" ht="19.5" customHeight="1" spans="1:113">
      <c r="A23" s="57"/>
      <c r="B23" s="57"/>
      <c r="C23" s="57"/>
      <c r="D23" s="57"/>
      <c r="E23" s="57"/>
      <c r="F23" s="57"/>
      <c r="G23" s="53"/>
      <c r="H23" s="53"/>
      <c r="I23" s="58"/>
      <c r="J23" s="53"/>
      <c r="K23" s="53"/>
      <c r="L23" s="58"/>
      <c r="M23" s="57"/>
      <c r="N23" s="57"/>
      <c r="O23" s="57"/>
      <c r="P23" s="57"/>
      <c r="Q23" s="57"/>
      <c r="R23" s="57"/>
      <c r="S23" s="57"/>
      <c r="T23" s="57"/>
      <c r="U23" s="57"/>
      <c r="V23" s="53"/>
      <c r="W23" s="53"/>
      <c r="X23" s="53"/>
      <c r="Y23" s="57"/>
      <c r="Z23" s="57"/>
      <c r="AA23" s="57"/>
      <c r="AB23" s="57"/>
      <c r="AC23" s="57"/>
      <c r="AD23" s="53"/>
      <c r="AE23" s="58"/>
      <c r="AF23" s="12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</row>
    <row r="24" ht="19.5" customHeight="1" spans="1:113">
      <c r="A24" s="57"/>
      <c r="B24" s="57"/>
      <c r="C24" s="57"/>
      <c r="D24" s="57"/>
      <c r="E24" s="57"/>
      <c r="F24" s="57"/>
      <c r="G24" s="53"/>
      <c r="H24" s="53"/>
      <c r="I24" s="58"/>
      <c r="J24" s="53"/>
      <c r="K24" s="53"/>
      <c r="L24" s="53"/>
      <c r="M24" s="57"/>
      <c r="N24" s="57"/>
      <c r="O24" s="57"/>
      <c r="P24" s="57"/>
      <c r="Q24" s="57"/>
      <c r="R24" s="57"/>
      <c r="S24" s="57"/>
      <c r="T24" s="57"/>
      <c r="U24" s="57"/>
      <c r="V24" s="53"/>
      <c r="W24" s="53"/>
      <c r="X24" s="53"/>
      <c r="Y24" s="57"/>
      <c r="Z24" s="57"/>
      <c r="AA24" s="57"/>
      <c r="AB24" s="57"/>
      <c r="AC24" s="57"/>
      <c r="AD24" s="53"/>
      <c r="AE24" s="58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</row>
    <row r="25" ht="19.5" customHeight="1" spans="1:113">
      <c r="A25" s="57"/>
      <c r="B25" s="57"/>
      <c r="C25" s="57"/>
      <c r="D25" s="57"/>
      <c r="E25" s="57"/>
      <c r="F25" s="57"/>
      <c r="G25" s="53"/>
      <c r="H25" s="53"/>
      <c r="I25" s="58"/>
      <c r="J25" s="53"/>
      <c r="K25" s="53"/>
      <c r="L25" s="53"/>
      <c r="M25" s="57"/>
      <c r="N25" s="57"/>
      <c r="O25" s="57"/>
      <c r="P25" s="57"/>
      <c r="Q25" s="57"/>
      <c r="R25" s="57"/>
      <c r="S25" s="57"/>
      <c r="T25" s="57"/>
      <c r="U25" s="57"/>
      <c r="V25" s="53"/>
      <c r="W25" s="53"/>
      <c r="X25" s="53"/>
      <c r="Y25" s="57"/>
      <c r="Z25" s="57"/>
      <c r="AA25" s="57"/>
      <c r="AB25" s="57"/>
      <c r="AC25" s="57"/>
      <c r="AD25" s="53"/>
      <c r="AE25" s="58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</row>
    <row r="26" ht="19.5" customHeight="1" spans="1:113">
      <c r="A26" s="53"/>
      <c r="B26" s="53"/>
      <c r="C26" s="53"/>
      <c r="D26" s="53"/>
      <c r="E26" s="53"/>
      <c r="F26" s="57"/>
      <c r="G26" s="53"/>
      <c r="H26" s="53"/>
      <c r="I26" s="58"/>
      <c r="J26" s="53"/>
      <c r="K26" s="53"/>
      <c r="L26" s="53"/>
      <c r="M26" s="57"/>
      <c r="N26" s="57"/>
      <c r="O26" s="57"/>
      <c r="P26" s="57"/>
      <c r="Q26" s="57"/>
      <c r="R26" s="57"/>
      <c r="S26" s="57"/>
      <c r="T26" s="57"/>
      <c r="U26" s="57"/>
      <c r="V26" s="53"/>
      <c r="W26" s="53"/>
      <c r="X26" s="53"/>
      <c r="Y26" s="57"/>
      <c r="Z26" s="57"/>
      <c r="AA26" s="57"/>
      <c r="AB26" s="57"/>
      <c r="AC26" s="57"/>
      <c r="AD26" s="53"/>
      <c r="AE26" s="53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</row>
    <row r="27" ht="19.5" customHeight="1" spans="1:113">
      <c r="A27" s="55"/>
      <c r="B27" s="55"/>
      <c r="C27" s="55"/>
      <c r="D27" s="55"/>
      <c r="E27" s="53"/>
      <c r="F27" s="57"/>
      <c r="G27" s="53"/>
      <c r="H27" s="53"/>
      <c r="I27" s="53"/>
      <c r="J27" s="53"/>
      <c r="K27" s="53"/>
      <c r="L27" s="53"/>
      <c r="M27" s="57"/>
      <c r="N27" s="57"/>
      <c r="O27" s="57"/>
      <c r="P27" s="57"/>
      <c r="Q27" s="57"/>
      <c r="R27" s="57"/>
      <c r="S27" s="57"/>
      <c r="T27" s="57"/>
      <c r="U27" s="57"/>
      <c r="V27" s="53"/>
      <c r="W27" s="53"/>
      <c r="X27" s="53"/>
      <c r="Y27" s="57"/>
      <c r="Z27" s="57"/>
      <c r="AA27" s="57"/>
      <c r="AB27" s="57"/>
      <c r="AC27" s="57"/>
      <c r="AD27" s="53"/>
      <c r="AE27" s="53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</row>
    <row r="28" ht="19.5" customHeight="1" spans="1:113">
      <c r="A28" s="130"/>
      <c r="B28" s="130"/>
      <c r="C28" s="130"/>
      <c r="D28" s="130"/>
      <c r="E28" s="130"/>
      <c r="F28" s="131"/>
      <c r="G28" s="130"/>
      <c r="H28" s="130"/>
      <c r="I28" s="130"/>
      <c r="J28" s="130"/>
      <c r="K28" s="130"/>
      <c r="L28" s="130"/>
      <c r="M28" s="131"/>
      <c r="N28" s="131"/>
      <c r="O28" s="131"/>
      <c r="P28" s="131"/>
      <c r="Q28" s="131"/>
      <c r="R28" s="131"/>
      <c r="S28" s="131"/>
      <c r="T28" s="131"/>
      <c r="U28" s="131"/>
      <c r="V28" s="130"/>
      <c r="W28" s="130"/>
      <c r="X28" s="130"/>
      <c r="Y28" s="131"/>
      <c r="Z28" s="131"/>
      <c r="AA28" s="131"/>
      <c r="AB28" s="131"/>
      <c r="AC28" s="135"/>
      <c r="AD28" s="130"/>
      <c r="AE28" s="130"/>
      <c r="AF28" s="131"/>
      <c r="AG28" s="131"/>
      <c r="AH28" s="131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</row>
    <row r="29" ht="19.5" customHeight="1" spans="1:113">
      <c r="A29" s="131"/>
      <c r="B29" s="131"/>
      <c r="C29" s="131"/>
      <c r="D29" s="131"/>
      <c r="E29" s="131"/>
      <c r="F29" s="131"/>
      <c r="G29" s="130"/>
      <c r="H29" s="130"/>
      <c r="I29" s="130"/>
      <c r="J29" s="130"/>
      <c r="K29" s="130"/>
      <c r="L29" s="130"/>
      <c r="M29" s="131"/>
      <c r="N29" s="131"/>
      <c r="O29" s="131"/>
      <c r="P29" s="131"/>
      <c r="Q29" s="131"/>
      <c r="R29" s="131"/>
      <c r="S29" s="131"/>
      <c r="T29" s="131"/>
      <c r="U29" s="131"/>
      <c r="V29" s="130"/>
      <c r="W29" s="130"/>
      <c r="X29" s="130"/>
      <c r="Y29" s="131"/>
      <c r="Z29" s="131"/>
      <c r="AA29" s="131"/>
      <c r="AB29" s="131"/>
      <c r="AC29" s="131"/>
      <c r="AD29" s="130"/>
      <c r="AE29" s="130"/>
      <c r="AF29" s="131"/>
      <c r="AG29" s="131"/>
      <c r="AH29" s="131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</row>
    <row r="30" ht="19.5" customHeight="1" spans="1:113">
      <c r="A30" s="131"/>
      <c r="B30" s="131"/>
      <c r="C30" s="131"/>
      <c r="D30" s="131"/>
      <c r="E30" s="131"/>
      <c r="F30" s="131"/>
      <c r="G30" s="130"/>
      <c r="H30" s="130"/>
      <c r="I30" s="130"/>
      <c r="J30" s="130"/>
      <c r="K30" s="130"/>
      <c r="L30" s="130"/>
      <c r="M30" s="131"/>
      <c r="N30" s="131"/>
      <c r="O30" s="131"/>
      <c r="P30" s="131"/>
      <c r="Q30" s="131"/>
      <c r="R30" s="131"/>
      <c r="S30" s="131"/>
      <c r="T30" s="131"/>
      <c r="U30" s="131"/>
      <c r="V30" s="130"/>
      <c r="W30" s="130"/>
      <c r="X30" s="130"/>
      <c r="Y30" s="131"/>
      <c r="Z30" s="131"/>
      <c r="AA30" s="131"/>
      <c r="AB30" s="131"/>
      <c r="AC30" s="131"/>
      <c r="AD30" s="130"/>
      <c r="AE30" s="130"/>
      <c r="AF30" s="131"/>
      <c r="AG30" s="131"/>
      <c r="AH30" s="131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</row>
    <row r="31" ht="19.5" customHeight="1" spans="1:113">
      <c r="A31" s="131"/>
      <c r="B31" s="131"/>
      <c r="C31" s="131"/>
      <c r="D31" s="131"/>
      <c r="E31" s="131"/>
      <c r="F31" s="131"/>
      <c r="G31" s="130"/>
      <c r="H31" s="130"/>
      <c r="I31" s="130"/>
      <c r="J31" s="130"/>
      <c r="K31" s="130"/>
      <c r="L31" s="130"/>
      <c r="M31" s="131"/>
      <c r="N31" s="131"/>
      <c r="O31" s="131"/>
      <c r="P31" s="131"/>
      <c r="Q31" s="131"/>
      <c r="R31" s="131"/>
      <c r="S31" s="131"/>
      <c r="T31" s="131"/>
      <c r="U31" s="131"/>
      <c r="V31" s="130"/>
      <c r="W31" s="130"/>
      <c r="X31" s="130"/>
      <c r="Y31" s="131"/>
      <c r="Z31" s="131"/>
      <c r="AA31" s="131"/>
      <c r="AB31" s="131"/>
      <c r="AC31" s="131"/>
      <c r="AD31" s="130"/>
      <c r="AE31" s="130"/>
      <c r="AF31" s="131"/>
      <c r="AG31" s="131"/>
      <c r="AH31" s="131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</row>
    <row r="32" ht="19.5" customHeight="1" spans="1:113">
      <c r="A32" s="131"/>
      <c r="B32" s="131"/>
      <c r="C32" s="131"/>
      <c r="D32" s="131"/>
      <c r="E32" s="131"/>
      <c r="F32" s="131"/>
      <c r="G32" s="130"/>
      <c r="H32" s="130"/>
      <c r="I32" s="130"/>
      <c r="J32" s="130"/>
      <c r="K32" s="130"/>
      <c r="L32" s="130"/>
      <c r="M32" s="131"/>
      <c r="N32" s="131"/>
      <c r="O32" s="131"/>
      <c r="P32" s="131"/>
      <c r="Q32" s="131"/>
      <c r="R32" s="131"/>
      <c r="S32" s="131"/>
      <c r="T32" s="131"/>
      <c r="U32" s="131"/>
      <c r="V32" s="130"/>
      <c r="W32" s="130"/>
      <c r="X32" s="130"/>
      <c r="Y32" s="131"/>
      <c r="Z32" s="131"/>
      <c r="AA32" s="131"/>
      <c r="AB32" s="131"/>
      <c r="AC32" s="131"/>
      <c r="AD32" s="130"/>
      <c r="AE32" s="130"/>
      <c r="AF32" s="131"/>
      <c r="AG32" s="131"/>
      <c r="AH32" s="131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</row>
    <row r="33" ht="19.5" customHeight="1" spans="1:113">
      <c r="A33" s="131"/>
      <c r="B33" s="131"/>
      <c r="C33" s="131"/>
      <c r="D33" s="131"/>
      <c r="E33" s="131"/>
      <c r="F33" s="131"/>
      <c r="G33" s="130"/>
      <c r="H33" s="130"/>
      <c r="I33" s="130"/>
      <c r="J33" s="130"/>
      <c r="K33" s="130"/>
      <c r="L33" s="130"/>
      <c r="M33" s="131"/>
      <c r="N33" s="131"/>
      <c r="O33" s="131"/>
      <c r="P33" s="131"/>
      <c r="Q33" s="131"/>
      <c r="R33" s="131"/>
      <c r="S33" s="131"/>
      <c r="T33" s="131"/>
      <c r="U33" s="131"/>
      <c r="V33" s="130"/>
      <c r="W33" s="130"/>
      <c r="X33" s="130"/>
      <c r="Y33" s="131"/>
      <c r="Z33" s="131"/>
      <c r="AA33" s="131"/>
      <c r="AB33" s="131"/>
      <c r="AC33" s="131"/>
      <c r="AD33" s="130"/>
      <c r="AE33" s="130"/>
      <c r="AF33" s="131"/>
      <c r="AG33" s="131"/>
      <c r="AH33" s="131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</row>
    <row r="34" ht="19.5" customHeight="1" spans="1:113">
      <c r="A34" s="131"/>
      <c r="B34" s="131"/>
      <c r="C34" s="131"/>
      <c r="D34" s="131"/>
      <c r="E34" s="131"/>
      <c r="F34" s="131"/>
      <c r="G34" s="130"/>
      <c r="H34" s="130"/>
      <c r="I34" s="130"/>
      <c r="J34" s="130"/>
      <c r="K34" s="130"/>
      <c r="L34" s="130"/>
      <c r="M34" s="131"/>
      <c r="N34" s="131"/>
      <c r="O34" s="131"/>
      <c r="P34" s="131"/>
      <c r="Q34" s="131"/>
      <c r="R34" s="131"/>
      <c r="S34" s="131"/>
      <c r="T34" s="131"/>
      <c r="U34" s="131"/>
      <c r="V34" s="130"/>
      <c r="W34" s="130"/>
      <c r="X34" s="130"/>
      <c r="Y34" s="131"/>
      <c r="Z34" s="131"/>
      <c r="AA34" s="131"/>
      <c r="AB34" s="131"/>
      <c r="AC34" s="131"/>
      <c r="AD34" s="130"/>
      <c r="AE34" s="130"/>
      <c r="AF34" s="131"/>
      <c r="AG34" s="131"/>
      <c r="AH34" s="131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</row>
    <row r="35" ht="19.5" customHeight="1" spans="1:113">
      <c r="A35" s="131"/>
      <c r="B35" s="131"/>
      <c r="C35" s="131"/>
      <c r="D35" s="131"/>
      <c r="E35" s="131"/>
      <c r="F35" s="131"/>
      <c r="G35" s="130"/>
      <c r="H35" s="130"/>
      <c r="I35" s="130"/>
      <c r="J35" s="130"/>
      <c r="K35" s="130"/>
      <c r="L35" s="130"/>
      <c r="M35" s="131"/>
      <c r="N35" s="131"/>
      <c r="O35" s="131"/>
      <c r="P35" s="131"/>
      <c r="Q35" s="131"/>
      <c r="R35" s="131"/>
      <c r="S35" s="131"/>
      <c r="T35" s="131"/>
      <c r="U35" s="131"/>
      <c r="V35" s="130"/>
      <c r="W35" s="130"/>
      <c r="X35" s="130"/>
      <c r="Y35" s="131"/>
      <c r="Z35" s="131"/>
      <c r="AA35" s="131"/>
      <c r="AB35" s="131"/>
      <c r="AC35" s="131"/>
      <c r="AD35" s="130"/>
      <c r="AE35" s="130"/>
      <c r="AF35" s="131"/>
      <c r="AG35" s="131"/>
      <c r="AH35" s="131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</row>
    <row r="36" ht="19.5" customHeight="1" spans="1:113">
      <c r="A36" s="131"/>
      <c r="B36" s="131"/>
      <c r="C36" s="131"/>
      <c r="D36" s="131"/>
      <c r="E36" s="131"/>
      <c r="F36" s="131"/>
      <c r="G36" s="130"/>
      <c r="H36" s="130"/>
      <c r="I36" s="130"/>
      <c r="J36" s="130"/>
      <c r="K36" s="130"/>
      <c r="L36" s="130"/>
      <c r="M36" s="131"/>
      <c r="N36" s="131"/>
      <c r="O36" s="131"/>
      <c r="P36" s="131"/>
      <c r="Q36" s="131"/>
      <c r="R36" s="131"/>
      <c r="S36" s="131"/>
      <c r="T36" s="131"/>
      <c r="U36" s="131"/>
      <c r="V36" s="130"/>
      <c r="W36" s="130"/>
      <c r="X36" s="130"/>
      <c r="Y36" s="131"/>
      <c r="Z36" s="131"/>
      <c r="AA36" s="131"/>
      <c r="AB36" s="131"/>
      <c r="AC36" s="131"/>
      <c r="AD36" s="130"/>
      <c r="AE36" s="130"/>
      <c r="AF36" s="131"/>
      <c r="AG36" s="131"/>
      <c r="AH36" s="131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</row>
    <row r="37" ht="19.5" customHeight="1" spans="1:113">
      <c r="A37" s="131"/>
      <c r="B37" s="131"/>
      <c r="C37" s="131"/>
      <c r="D37" s="131"/>
      <c r="E37" s="131"/>
      <c r="F37" s="131"/>
      <c r="G37" s="130"/>
      <c r="H37" s="130"/>
      <c r="I37" s="130"/>
      <c r="J37" s="130"/>
      <c r="K37" s="130"/>
      <c r="L37" s="130"/>
      <c r="M37" s="131"/>
      <c r="N37" s="131"/>
      <c r="O37" s="131"/>
      <c r="P37" s="131"/>
      <c r="Q37" s="131"/>
      <c r="R37" s="131"/>
      <c r="S37" s="131"/>
      <c r="T37" s="131"/>
      <c r="U37" s="131"/>
      <c r="V37" s="130"/>
      <c r="W37" s="130"/>
      <c r="X37" s="130"/>
      <c r="Y37" s="131"/>
      <c r="Z37" s="131"/>
      <c r="AA37" s="131"/>
      <c r="AB37" s="131"/>
      <c r="AC37" s="131"/>
      <c r="AD37" s="130"/>
      <c r="AE37" s="130"/>
      <c r="AF37" s="131"/>
      <c r="AG37" s="131"/>
      <c r="AH37" s="131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</row>
    <row r="38" ht="19.5" customHeight="1" spans="1:113">
      <c r="A38" s="131"/>
      <c r="B38" s="131"/>
      <c r="C38" s="131"/>
      <c r="D38" s="131"/>
      <c r="E38" s="131"/>
      <c r="F38" s="131"/>
      <c r="G38" s="130"/>
      <c r="H38" s="130"/>
      <c r="I38" s="130"/>
      <c r="J38" s="130"/>
      <c r="K38" s="130"/>
      <c r="L38" s="130"/>
      <c r="M38" s="131"/>
      <c r="N38" s="131"/>
      <c r="O38" s="131"/>
      <c r="P38" s="131"/>
      <c r="Q38" s="131"/>
      <c r="R38" s="131"/>
      <c r="S38" s="131"/>
      <c r="T38" s="131"/>
      <c r="U38" s="131"/>
      <c r="V38" s="130"/>
      <c r="W38" s="130"/>
      <c r="X38" s="130"/>
      <c r="Y38" s="131"/>
      <c r="Z38" s="131"/>
      <c r="AA38" s="131"/>
      <c r="AB38" s="131"/>
      <c r="AC38" s="131"/>
      <c r="AD38" s="130"/>
      <c r="AE38" s="130"/>
      <c r="AF38" s="131"/>
      <c r="AG38" s="131"/>
      <c r="AH38" s="131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</row>
    <row r="39" ht="19.5" customHeight="1" spans="1:113">
      <c r="A39" s="131"/>
      <c r="B39" s="131"/>
      <c r="C39" s="131"/>
      <c r="D39" s="131"/>
      <c r="E39" s="131"/>
      <c r="F39" s="131"/>
      <c r="G39" s="130"/>
      <c r="H39" s="130"/>
      <c r="I39" s="130"/>
      <c r="J39" s="130"/>
      <c r="K39" s="130"/>
      <c r="L39" s="130"/>
      <c r="M39" s="131"/>
      <c r="N39" s="131"/>
      <c r="O39" s="131"/>
      <c r="P39" s="131"/>
      <c r="Q39" s="131"/>
      <c r="R39" s="131"/>
      <c r="S39" s="131"/>
      <c r="T39" s="131"/>
      <c r="U39" s="131"/>
      <c r="V39" s="130"/>
      <c r="W39" s="130"/>
      <c r="X39" s="130"/>
      <c r="Y39" s="131"/>
      <c r="Z39" s="131"/>
      <c r="AA39" s="131"/>
      <c r="AB39" s="131"/>
      <c r="AC39" s="131"/>
      <c r="AD39" s="130"/>
      <c r="AE39" s="130"/>
      <c r="AF39" s="131"/>
      <c r="AG39" s="131"/>
      <c r="AH39" s="131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</row>
    <row r="40" ht="19.5" customHeight="1" spans="1:113">
      <c r="A40" s="131"/>
      <c r="B40" s="131"/>
      <c r="C40" s="131"/>
      <c r="D40" s="131"/>
      <c r="E40" s="131"/>
      <c r="F40" s="131"/>
      <c r="G40" s="130"/>
      <c r="H40" s="130"/>
      <c r="I40" s="130"/>
      <c r="J40" s="130"/>
      <c r="K40" s="130"/>
      <c r="L40" s="130"/>
      <c r="M40" s="131"/>
      <c r="N40" s="131"/>
      <c r="O40" s="131"/>
      <c r="P40" s="131"/>
      <c r="Q40" s="131"/>
      <c r="R40" s="131"/>
      <c r="S40" s="131"/>
      <c r="T40" s="131"/>
      <c r="U40" s="131"/>
      <c r="V40" s="130"/>
      <c r="W40" s="130"/>
      <c r="X40" s="130"/>
      <c r="Y40" s="131"/>
      <c r="Z40" s="131"/>
      <c r="AA40" s="131"/>
      <c r="AB40" s="131"/>
      <c r="AC40" s="131"/>
      <c r="AD40" s="130"/>
      <c r="AE40" s="130"/>
      <c r="AF40" s="131"/>
      <c r="AG40" s="131"/>
      <c r="AH40" s="131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</row>
  </sheetData>
  <sheetProtection formatCells="0" formatColumns="0" formatRows="0" insertRows="0" insertColumns="0" insertHyperlinks="0" deleteColumns="0" deleteRows="0" sort="0" autoFilter="0" pivotTables="0"/>
  <mergeCells count="123">
    <mergeCell ref="A2:DH2"/>
    <mergeCell ref="A3:D3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5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showGridLines="0" showZeros="0" workbookViewId="0">
      <selection activeCell="E7" sqref="E7:G36"/>
    </sheetView>
  </sheetViews>
  <sheetFormatPr defaultColWidth="9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32.6666666666667" customWidth="1"/>
    <col min="5" max="5" width="25.8333333333333" customWidth="1"/>
    <col min="6" max="7" width="21.8333333333333" customWidth="1"/>
    <col min="8" max="8" width="8.66666666666667" customWidth="1"/>
  </cols>
  <sheetData>
    <row r="1" ht="19.5" customHeight="1" spans="1:8">
      <c r="A1" s="59"/>
      <c r="B1" s="59"/>
      <c r="C1" s="59"/>
      <c r="D1" s="60"/>
      <c r="E1" s="59"/>
      <c r="F1" s="59"/>
      <c r="G1" s="26" t="s">
        <v>298</v>
      </c>
      <c r="H1" s="75"/>
    </row>
    <row r="2" ht="25.5" customHeight="1" spans="1:8">
      <c r="A2" s="23" t="s">
        <v>299</v>
      </c>
      <c r="B2" s="23"/>
      <c r="C2" s="23"/>
      <c r="D2" s="23"/>
      <c r="E2" s="23"/>
      <c r="F2" s="23"/>
      <c r="G2" s="23"/>
      <c r="H2" s="75"/>
    </row>
    <row r="3" ht="19.5" customHeight="1" spans="1:8">
      <c r="A3" s="61" t="s">
        <v>5</v>
      </c>
      <c r="B3" s="61"/>
      <c r="C3" s="61"/>
      <c r="D3" s="61"/>
      <c r="E3" s="20"/>
      <c r="F3" s="20"/>
      <c r="G3" s="26" t="s">
        <v>6</v>
      </c>
      <c r="H3" s="75"/>
    </row>
    <row r="4" ht="19.5" customHeight="1" spans="1:8">
      <c r="A4" s="31" t="s">
        <v>300</v>
      </c>
      <c r="B4" s="31"/>
      <c r="C4" s="31"/>
      <c r="D4" s="31"/>
      <c r="E4" s="98" t="s">
        <v>111</v>
      </c>
      <c r="F4" s="34"/>
      <c r="G4" s="34"/>
      <c r="H4" s="75"/>
    </row>
    <row r="5" ht="19.5" customHeight="1" spans="1:8">
      <c r="A5" s="84" t="s">
        <v>69</v>
      </c>
      <c r="B5" s="99"/>
      <c r="C5" s="100" t="s">
        <v>70</v>
      </c>
      <c r="D5" s="101" t="s">
        <v>301</v>
      </c>
      <c r="E5" s="34" t="s">
        <v>61</v>
      </c>
      <c r="F5" s="31" t="s">
        <v>302</v>
      </c>
      <c r="G5" s="92" t="s">
        <v>303</v>
      </c>
      <c r="H5" s="75"/>
    </row>
    <row r="6" ht="33.75" customHeight="1" spans="1:8">
      <c r="A6" s="36" t="s">
        <v>81</v>
      </c>
      <c r="B6" s="37" t="s">
        <v>82</v>
      </c>
      <c r="C6" s="102"/>
      <c r="D6" s="103"/>
      <c r="E6" s="40"/>
      <c r="F6" s="41"/>
      <c r="G6" s="68"/>
      <c r="H6" s="75"/>
    </row>
    <row r="7" ht="33.75" customHeight="1" spans="1:8">
      <c r="A7" s="86" t="s">
        <v>85</v>
      </c>
      <c r="B7" s="94" t="s">
        <v>85</v>
      </c>
      <c r="C7" s="104" t="s">
        <v>85</v>
      </c>
      <c r="D7" s="105" t="s">
        <v>61</v>
      </c>
      <c r="E7" s="106">
        <v>7314111.84</v>
      </c>
      <c r="F7" s="106">
        <v>6031611.84</v>
      </c>
      <c r="G7" s="107">
        <v>1282500</v>
      </c>
      <c r="H7" s="75"/>
    </row>
    <row r="8" s="97" customFormat="1" ht="33.75" customHeight="1" spans="1:8">
      <c r="A8" s="108" t="s">
        <v>304</v>
      </c>
      <c r="B8" s="108" t="s">
        <v>85</v>
      </c>
      <c r="C8" s="108" t="s">
        <v>85</v>
      </c>
      <c r="D8" s="108" t="s">
        <v>305</v>
      </c>
      <c r="E8" s="109"/>
      <c r="F8" s="109">
        <v>5950263.84</v>
      </c>
      <c r="G8" s="109"/>
      <c r="H8" s="110"/>
    </row>
    <row r="9" ht="33.75" customHeight="1" spans="1:8">
      <c r="A9" s="111" t="s">
        <v>304</v>
      </c>
      <c r="B9" s="111" t="s">
        <v>88</v>
      </c>
      <c r="C9" s="111" t="s">
        <v>90</v>
      </c>
      <c r="D9" s="111" t="s">
        <v>306</v>
      </c>
      <c r="E9" s="112"/>
      <c r="F9" s="112">
        <v>1612152</v>
      </c>
      <c r="G9" s="112"/>
      <c r="H9" s="75"/>
    </row>
    <row r="10" ht="33.75" customHeight="1" spans="1:8">
      <c r="A10" s="111" t="s">
        <v>304</v>
      </c>
      <c r="B10" s="111" t="s">
        <v>104</v>
      </c>
      <c r="C10" s="111" t="s">
        <v>90</v>
      </c>
      <c r="D10" s="111" t="s">
        <v>307</v>
      </c>
      <c r="E10" s="112"/>
      <c r="F10" s="112">
        <v>1979682</v>
      </c>
      <c r="G10" s="112"/>
      <c r="H10" s="75"/>
    </row>
    <row r="11" ht="33.75" customHeight="1" spans="1:8">
      <c r="A11" s="111" t="s">
        <v>304</v>
      </c>
      <c r="B11" s="111" t="s">
        <v>94</v>
      </c>
      <c r="C11" s="111" t="s">
        <v>90</v>
      </c>
      <c r="D11" s="111" t="s">
        <v>308</v>
      </c>
      <c r="E11" s="112"/>
      <c r="F11" s="112">
        <v>134346</v>
      </c>
      <c r="G11" s="112"/>
      <c r="H11" s="75"/>
    </row>
    <row r="12" ht="33.75" customHeight="1" spans="1:8">
      <c r="A12" s="111" t="s">
        <v>304</v>
      </c>
      <c r="B12" s="111" t="s">
        <v>202</v>
      </c>
      <c r="C12" s="111" t="s">
        <v>90</v>
      </c>
      <c r="D12" s="111" t="s">
        <v>309</v>
      </c>
      <c r="E12" s="112"/>
      <c r="F12" s="112">
        <v>211131.48</v>
      </c>
      <c r="G12" s="112"/>
      <c r="H12" s="75"/>
    </row>
    <row r="13" ht="33.75" customHeight="1" spans="1:8">
      <c r="A13" s="111" t="s">
        <v>304</v>
      </c>
      <c r="B13" s="111" t="s">
        <v>195</v>
      </c>
      <c r="C13" s="111" t="s">
        <v>90</v>
      </c>
      <c r="D13" s="113" t="s">
        <v>310</v>
      </c>
      <c r="E13" s="112"/>
      <c r="F13" s="112">
        <v>640027.47</v>
      </c>
      <c r="G13" s="112"/>
      <c r="H13" s="75"/>
    </row>
    <row r="14" ht="33.75" customHeight="1" spans="1:8">
      <c r="A14" s="111" t="s">
        <v>304</v>
      </c>
      <c r="B14" s="111" t="s">
        <v>89</v>
      </c>
      <c r="C14" s="111" t="s">
        <v>90</v>
      </c>
      <c r="D14" s="111" t="s">
        <v>311</v>
      </c>
      <c r="E14" s="112"/>
      <c r="F14" s="112">
        <v>319223.62</v>
      </c>
      <c r="G14" s="112"/>
      <c r="H14" s="75"/>
    </row>
    <row r="15" ht="33.75" customHeight="1" spans="1:8">
      <c r="A15" s="111" t="s">
        <v>304</v>
      </c>
      <c r="B15" s="111" t="s">
        <v>312</v>
      </c>
      <c r="C15" s="111" t="s">
        <v>90</v>
      </c>
      <c r="D15" s="111" t="s">
        <v>313</v>
      </c>
      <c r="E15" s="112"/>
      <c r="F15" s="112">
        <v>280012.01</v>
      </c>
      <c r="G15" s="112"/>
      <c r="H15" s="75"/>
    </row>
    <row r="16" ht="33.75" customHeight="1" spans="1:8">
      <c r="A16" s="111" t="s">
        <v>304</v>
      </c>
      <c r="B16" s="111" t="s">
        <v>102</v>
      </c>
      <c r="C16" s="111" t="s">
        <v>90</v>
      </c>
      <c r="D16" s="111" t="s">
        <v>314</v>
      </c>
      <c r="E16" s="112"/>
      <c r="F16" s="112">
        <v>101116.04</v>
      </c>
      <c r="G16" s="112"/>
      <c r="H16" s="75"/>
    </row>
    <row r="17" ht="33.75" customHeight="1" spans="1:8">
      <c r="A17" s="111" t="s">
        <v>304</v>
      </c>
      <c r="B17" s="111" t="s">
        <v>315</v>
      </c>
      <c r="C17" s="111" t="s">
        <v>90</v>
      </c>
      <c r="D17" s="111" t="s">
        <v>316</v>
      </c>
      <c r="E17" s="112"/>
      <c r="F17" s="112">
        <v>70836.64</v>
      </c>
      <c r="G17" s="112"/>
      <c r="H17" s="75"/>
    </row>
    <row r="18" ht="33.75" customHeight="1" spans="1:8">
      <c r="A18" s="111" t="s">
        <v>304</v>
      </c>
      <c r="B18" s="111" t="s">
        <v>189</v>
      </c>
      <c r="C18" s="111" t="s">
        <v>90</v>
      </c>
      <c r="D18" s="111" t="s">
        <v>176</v>
      </c>
      <c r="E18" s="112"/>
      <c r="F18" s="112">
        <v>601736.58</v>
      </c>
      <c r="G18" s="112"/>
      <c r="H18" s="75"/>
    </row>
    <row r="19" s="97" customFormat="1" ht="33.75" customHeight="1" spans="1:8">
      <c r="A19" s="108" t="s">
        <v>317</v>
      </c>
      <c r="B19" s="108" t="s">
        <v>85</v>
      </c>
      <c r="C19" s="108" t="s">
        <v>85</v>
      </c>
      <c r="D19" s="108" t="s">
        <v>318</v>
      </c>
      <c r="E19" s="109"/>
      <c r="F19" s="109"/>
      <c r="G19" s="109">
        <v>1282500</v>
      </c>
      <c r="H19" s="110"/>
    </row>
    <row r="20" ht="33.75" customHeight="1" spans="1:8">
      <c r="A20" s="111" t="s">
        <v>317</v>
      </c>
      <c r="B20" s="111" t="s">
        <v>88</v>
      </c>
      <c r="C20" s="111" t="s">
        <v>90</v>
      </c>
      <c r="D20" s="111" t="s">
        <v>319</v>
      </c>
      <c r="E20" s="112"/>
      <c r="F20" s="112"/>
      <c r="G20" s="112">
        <v>600000</v>
      </c>
      <c r="H20" s="75"/>
    </row>
    <row r="21" ht="33.75" customHeight="1" spans="1:8">
      <c r="A21" s="111" t="s">
        <v>317</v>
      </c>
      <c r="B21" s="111" t="s">
        <v>104</v>
      </c>
      <c r="C21" s="111" t="s">
        <v>90</v>
      </c>
      <c r="D21" s="111" t="s">
        <v>320</v>
      </c>
      <c r="E21" s="112"/>
      <c r="F21" s="112"/>
      <c r="G21" s="112">
        <v>4250</v>
      </c>
      <c r="H21" s="75"/>
    </row>
    <row r="22" ht="33.75" customHeight="1" spans="1:8">
      <c r="A22" s="111" t="s">
        <v>317</v>
      </c>
      <c r="B22" s="111" t="s">
        <v>94</v>
      </c>
      <c r="C22" s="111" t="s">
        <v>90</v>
      </c>
      <c r="D22" s="111" t="s">
        <v>321</v>
      </c>
      <c r="E22" s="112"/>
      <c r="F22" s="112"/>
      <c r="G22" s="112">
        <v>2000</v>
      </c>
      <c r="H22" s="75"/>
    </row>
    <row r="23" ht="33.75" customHeight="1" spans="1:8">
      <c r="A23" s="111" t="s">
        <v>317</v>
      </c>
      <c r="B23" s="111" t="s">
        <v>322</v>
      </c>
      <c r="C23" s="111" t="s">
        <v>90</v>
      </c>
      <c r="D23" s="111" t="s">
        <v>323</v>
      </c>
      <c r="E23" s="112"/>
      <c r="F23" s="112"/>
      <c r="G23" s="112">
        <v>5000</v>
      </c>
      <c r="H23" s="75"/>
    </row>
    <row r="24" ht="33.75" customHeight="1" spans="1:8">
      <c r="A24" s="111" t="s">
        <v>317</v>
      </c>
      <c r="B24" s="111" t="s">
        <v>97</v>
      </c>
      <c r="C24" s="111" t="s">
        <v>90</v>
      </c>
      <c r="D24" s="111" t="s">
        <v>324</v>
      </c>
      <c r="E24" s="112"/>
      <c r="F24" s="112"/>
      <c r="G24" s="112">
        <v>56250</v>
      </c>
      <c r="H24" s="75"/>
    </row>
    <row r="25" ht="33.75" customHeight="1" spans="1:8">
      <c r="A25" s="111" t="s">
        <v>317</v>
      </c>
      <c r="B25" s="111" t="s">
        <v>99</v>
      </c>
      <c r="C25" s="111" t="s">
        <v>90</v>
      </c>
      <c r="D25" s="111" t="s">
        <v>325</v>
      </c>
      <c r="E25" s="112"/>
      <c r="F25" s="112"/>
      <c r="G25" s="112">
        <v>30000</v>
      </c>
      <c r="H25" s="75"/>
    </row>
    <row r="26" ht="33.75" customHeight="1" spans="1:8">
      <c r="A26" s="111" t="s">
        <v>317</v>
      </c>
      <c r="B26" s="111" t="s">
        <v>202</v>
      </c>
      <c r="C26" s="111" t="s">
        <v>90</v>
      </c>
      <c r="D26" s="111" t="s">
        <v>326</v>
      </c>
      <c r="E26" s="112"/>
      <c r="F26" s="112"/>
      <c r="G26" s="112">
        <v>290000</v>
      </c>
      <c r="H26" s="75"/>
    </row>
    <row r="27" ht="33.75" customHeight="1" spans="1:8">
      <c r="A27" s="111" t="s">
        <v>317</v>
      </c>
      <c r="B27" s="111" t="s">
        <v>102</v>
      </c>
      <c r="C27" s="111" t="s">
        <v>90</v>
      </c>
      <c r="D27" s="111" t="s">
        <v>327</v>
      </c>
      <c r="E27" s="112"/>
      <c r="F27" s="112"/>
      <c r="G27" s="112">
        <v>50000</v>
      </c>
      <c r="H27" s="75"/>
    </row>
    <row r="28" ht="33.75" customHeight="1" spans="1:8">
      <c r="A28" s="111" t="s">
        <v>317</v>
      </c>
      <c r="B28" s="111" t="s">
        <v>328</v>
      </c>
      <c r="C28" s="111" t="s">
        <v>90</v>
      </c>
      <c r="D28" s="111" t="s">
        <v>329</v>
      </c>
      <c r="E28" s="112"/>
      <c r="F28" s="112"/>
      <c r="G28" s="112">
        <v>10000</v>
      </c>
      <c r="H28" s="75"/>
    </row>
    <row r="29" ht="33.75" customHeight="1" spans="1:8">
      <c r="A29" s="111" t="s">
        <v>317</v>
      </c>
      <c r="B29" s="111" t="s">
        <v>330</v>
      </c>
      <c r="C29" s="111" t="s">
        <v>90</v>
      </c>
      <c r="D29" s="111" t="s">
        <v>331</v>
      </c>
      <c r="E29" s="112"/>
      <c r="F29" s="112"/>
      <c r="G29" s="112">
        <v>5000</v>
      </c>
      <c r="H29" s="75"/>
    </row>
    <row r="30" ht="33.75" customHeight="1" spans="1:8">
      <c r="A30" s="111" t="s">
        <v>317</v>
      </c>
      <c r="B30" s="111" t="s">
        <v>189</v>
      </c>
      <c r="C30" s="111" t="s">
        <v>90</v>
      </c>
      <c r="D30" s="111" t="s">
        <v>332</v>
      </c>
      <c r="E30" s="112"/>
      <c r="F30" s="112"/>
      <c r="G30" s="112">
        <v>20000</v>
      </c>
      <c r="H30" s="75"/>
    </row>
    <row r="31" ht="33.75" customHeight="1" spans="1:8">
      <c r="A31" s="111" t="s">
        <v>317</v>
      </c>
      <c r="B31" s="111" t="s">
        <v>328</v>
      </c>
      <c r="C31" s="111" t="s">
        <v>90</v>
      </c>
      <c r="D31" s="111" t="s">
        <v>333</v>
      </c>
      <c r="E31" s="112"/>
      <c r="F31" s="112"/>
      <c r="G31" s="112">
        <v>190000</v>
      </c>
      <c r="H31" s="75"/>
    </row>
    <row r="32" ht="33.75" customHeight="1" spans="1:8">
      <c r="A32" s="111" t="s">
        <v>317</v>
      </c>
      <c r="B32" s="111" t="s">
        <v>334</v>
      </c>
      <c r="C32" s="111" t="s">
        <v>90</v>
      </c>
      <c r="D32" s="111" t="s">
        <v>335</v>
      </c>
      <c r="E32" s="112"/>
      <c r="F32" s="112"/>
      <c r="G32" s="112">
        <v>20000</v>
      </c>
      <c r="H32" s="75"/>
    </row>
    <row r="33" s="97" customFormat="1" ht="33.75" customHeight="1" spans="1:8">
      <c r="A33" s="108" t="s">
        <v>317</v>
      </c>
      <c r="B33" s="108" t="s">
        <v>336</v>
      </c>
      <c r="C33" s="108" t="s">
        <v>90</v>
      </c>
      <c r="D33" s="108" t="s">
        <v>209</v>
      </c>
      <c r="E33" s="109"/>
      <c r="F33" s="109">
        <v>81348</v>
      </c>
      <c r="G33" s="109"/>
      <c r="H33" s="110"/>
    </row>
    <row r="34" ht="33.75" customHeight="1" spans="1:8">
      <c r="A34" s="111" t="s">
        <v>317</v>
      </c>
      <c r="B34" s="111" t="s">
        <v>337</v>
      </c>
      <c r="C34" s="111" t="s">
        <v>86</v>
      </c>
      <c r="D34" s="111" t="s">
        <v>338</v>
      </c>
      <c r="E34" s="112"/>
      <c r="F34" s="112">
        <v>48732</v>
      </c>
      <c r="G34" s="112"/>
      <c r="H34" s="75"/>
    </row>
    <row r="35" ht="33.75" customHeight="1" spans="1:8">
      <c r="A35" s="111" t="s">
        <v>339</v>
      </c>
      <c r="B35" s="111" t="s">
        <v>202</v>
      </c>
      <c r="C35" s="111" t="s">
        <v>86</v>
      </c>
      <c r="D35" s="111" t="s">
        <v>340</v>
      </c>
      <c r="E35" s="112"/>
      <c r="F35" s="112">
        <v>32400</v>
      </c>
      <c r="G35" s="112"/>
      <c r="H35" s="75"/>
    </row>
    <row r="36" ht="19.5" customHeight="1" spans="1:8">
      <c r="A36" s="111" t="s">
        <v>339</v>
      </c>
      <c r="B36" s="111" t="s">
        <v>97</v>
      </c>
      <c r="C36" s="111" t="s">
        <v>90</v>
      </c>
      <c r="D36" s="111" t="s">
        <v>341</v>
      </c>
      <c r="E36" s="112"/>
      <c r="F36" s="112">
        <v>216</v>
      </c>
      <c r="G36" s="112"/>
      <c r="H36" s="83"/>
    </row>
    <row r="37" ht="19.5" customHeight="1" spans="1:8">
      <c r="A37" s="76"/>
      <c r="B37" s="76"/>
      <c r="C37" s="73"/>
      <c r="D37" s="79"/>
      <c r="E37" s="76"/>
      <c r="F37" s="76"/>
      <c r="G37" s="80"/>
      <c r="H37" s="80"/>
    </row>
    <row r="38" ht="19.5" customHeight="1" spans="1:8">
      <c r="A38" s="76"/>
      <c r="B38" s="76"/>
      <c r="C38" s="73"/>
      <c r="D38" s="79"/>
      <c r="E38" s="76"/>
      <c r="F38" s="76"/>
      <c r="G38" s="80"/>
      <c r="H38" s="80"/>
    </row>
    <row r="39" ht="19.5" customHeight="1" spans="1:8">
      <c r="A39" s="76"/>
      <c r="B39" s="76"/>
      <c r="C39" s="73"/>
      <c r="D39" s="77"/>
      <c r="E39" s="76"/>
      <c r="F39" s="76"/>
      <c r="G39" s="80"/>
      <c r="H39" s="80"/>
    </row>
    <row r="40" ht="19.5" customHeight="1" spans="1:8">
      <c r="A40" s="76"/>
      <c r="B40" s="76"/>
      <c r="C40" s="73"/>
      <c r="D40" s="77"/>
      <c r="E40" s="76"/>
      <c r="F40" s="76"/>
      <c r="G40" s="80"/>
      <c r="H40" s="80"/>
    </row>
    <row r="41" ht="19.5" customHeight="1" spans="1:8">
      <c r="A41" s="76"/>
      <c r="B41" s="76"/>
      <c r="C41" s="73"/>
      <c r="D41" s="79"/>
      <c r="E41" s="76"/>
      <c r="F41" s="76"/>
      <c r="G41" s="80"/>
      <c r="H41" s="80"/>
    </row>
    <row r="42" ht="19.5" customHeight="1" spans="1:8">
      <c r="A42" s="76"/>
      <c r="B42" s="76"/>
      <c r="C42" s="73"/>
      <c r="D42" s="79"/>
      <c r="E42" s="76"/>
      <c r="F42" s="76"/>
      <c r="G42" s="80"/>
      <c r="H42" s="80"/>
    </row>
    <row r="43" ht="19.5" customHeight="1" spans="1:8">
      <c r="A43" s="76"/>
      <c r="B43" s="76"/>
      <c r="C43" s="73"/>
      <c r="D43" s="77"/>
      <c r="E43" s="76"/>
      <c r="F43" s="76"/>
      <c r="G43" s="80"/>
      <c r="H43" s="80"/>
    </row>
    <row r="44" ht="19.5" customHeight="1" spans="1:8">
      <c r="A44" s="76"/>
      <c r="B44" s="76"/>
      <c r="C44" s="73"/>
      <c r="D44" s="77"/>
      <c r="E44" s="76"/>
      <c r="F44" s="76"/>
      <c r="G44" s="80"/>
      <c r="H44" s="80"/>
    </row>
    <row r="45" ht="19.5" customHeight="1" spans="1:8">
      <c r="A45" s="76"/>
      <c r="B45" s="76"/>
      <c r="C45" s="73"/>
      <c r="D45" s="81"/>
      <c r="E45" s="76"/>
      <c r="F45" s="76"/>
      <c r="G45" s="80"/>
      <c r="H45" s="80"/>
    </row>
    <row r="46" ht="19.5" customHeight="1" spans="1:8">
      <c r="A46" s="76"/>
      <c r="B46" s="76"/>
      <c r="C46" s="73"/>
      <c r="D46" s="79"/>
      <c r="E46" s="76"/>
      <c r="F46" s="76"/>
      <c r="G46" s="80"/>
      <c r="H46" s="80"/>
    </row>
    <row r="47" ht="19.5" customHeight="1" spans="1:8">
      <c r="A47" s="79"/>
      <c r="B47" s="79"/>
      <c r="C47" s="114"/>
      <c r="D47" s="79"/>
      <c r="E47" s="76"/>
      <c r="F47" s="76"/>
      <c r="G47" s="80"/>
      <c r="H47" s="80"/>
    </row>
    <row r="48" ht="19.5" customHeight="1" spans="1:8">
      <c r="A48" s="80"/>
      <c r="B48" s="80"/>
      <c r="C48" s="75"/>
      <c r="D48" s="82"/>
      <c r="E48" s="80"/>
      <c r="F48" s="80"/>
      <c r="G48" s="80"/>
      <c r="H48" s="80"/>
    </row>
    <row r="49" ht="19.5" customHeight="1" spans="1:8">
      <c r="A49" s="80"/>
      <c r="B49" s="80"/>
      <c r="C49" s="75"/>
      <c r="D49" s="82"/>
      <c r="E49" s="80"/>
      <c r="F49" s="80"/>
      <c r="G49" s="80"/>
      <c r="H49" s="80"/>
    </row>
    <row r="50" ht="19.5" customHeight="1" spans="1:8">
      <c r="A50" s="80"/>
      <c r="B50" s="80"/>
      <c r="C50" s="75"/>
      <c r="D50" s="82"/>
      <c r="E50" s="80"/>
      <c r="F50" s="80"/>
      <c r="G50" s="80"/>
      <c r="H50" s="80"/>
    </row>
    <row r="51" ht="19.5" customHeight="1" spans="1:8">
      <c r="A51" s="80"/>
      <c r="B51" s="80"/>
      <c r="C51" s="75"/>
      <c r="D51" s="82"/>
      <c r="E51" s="80"/>
      <c r="F51" s="80"/>
      <c r="G51" s="80"/>
      <c r="H51" s="80"/>
    </row>
    <row r="52" ht="19.5" customHeight="1" spans="1:8">
      <c r="A52" s="80"/>
      <c r="B52" s="80"/>
      <c r="C52" s="75"/>
      <c r="D52" s="82"/>
      <c r="E52" s="80"/>
      <c r="F52" s="80"/>
      <c r="G52" s="80"/>
      <c r="H52" s="80"/>
    </row>
    <row r="53" ht="19.5" customHeight="1" spans="1:8">
      <c r="A53" s="80"/>
      <c r="B53" s="80"/>
      <c r="C53" s="75"/>
      <c r="D53" s="82"/>
      <c r="E53" s="80"/>
      <c r="F53" s="80"/>
      <c r="G53" s="80"/>
      <c r="H53" s="80"/>
    </row>
    <row r="54" ht="19.5" customHeight="1" spans="1:8">
      <c r="A54" s="80"/>
      <c r="B54" s="80"/>
      <c r="C54" s="75"/>
      <c r="D54" s="82"/>
      <c r="E54" s="80"/>
      <c r="F54" s="80"/>
      <c r="G54" s="80"/>
      <c r="H54" s="80"/>
    </row>
    <row r="55" ht="19.5" customHeight="1" spans="1:8">
      <c r="A55" s="80"/>
      <c r="B55" s="80"/>
      <c r="C55" s="75"/>
      <c r="D55" s="82"/>
      <c r="E55" s="80"/>
      <c r="F55" s="80"/>
      <c r="G55" s="80"/>
      <c r="H55" s="80"/>
    </row>
    <row r="56" ht="19.5" customHeight="1" spans="1:8">
      <c r="A56" s="80"/>
      <c r="B56" s="80"/>
      <c r="C56" s="75"/>
      <c r="D56" s="82"/>
      <c r="E56" s="80"/>
      <c r="F56" s="80"/>
      <c r="G56" s="80"/>
      <c r="H56" s="80"/>
    </row>
    <row r="57" ht="19.5" customHeight="1" spans="1:8">
      <c r="A57" s="80"/>
      <c r="B57" s="80"/>
      <c r="C57" s="75"/>
      <c r="D57" s="82"/>
      <c r="E57" s="80"/>
      <c r="F57" s="80"/>
      <c r="G57" s="80"/>
      <c r="H57" s="80"/>
    </row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7"/>
  <sheetViews>
    <sheetView showGridLines="0" showZeros="0" workbookViewId="0">
      <selection activeCell="F6" sqref="F6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19.5" customHeight="1" spans="1:243">
      <c r="A1" s="20"/>
      <c r="B1" s="21"/>
      <c r="C1" s="21"/>
      <c r="D1" s="21"/>
      <c r="E1" s="21"/>
      <c r="F1" s="22" t="s">
        <v>342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</row>
    <row r="2" ht="19.5" customHeight="1" spans="1:243">
      <c r="A2" s="23" t="s">
        <v>343</v>
      </c>
      <c r="B2" s="23"/>
      <c r="C2" s="23"/>
      <c r="D2" s="23"/>
      <c r="E2" s="23"/>
      <c r="F2" s="2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</row>
    <row r="3" ht="19.5" customHeight="1" spans="1:243">
      <c r="A3" s="61" t="s">
        <v>5</v>
      </c>
      <c r="B3" s="61"/>
      <c r="C3" s="61"/>
      <c r="D3" s="61"/>
      <c r="E3" s="91"/>
      <c r="F3" s="26" t="s">
        <v>6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</row>
    <row r="4" ht="19.5" customHeight="1" spans="1:243">
      <c r="A4" s="31" t="s">
        <v>69</v>
      </c>
      <c r="B4" s="31"/>
      <c r="C4" s="31"/>
      <c r="D4" s="92" t="s">
        <v>70</v>
      </c>
      <c r="E4" s="62" t="s">
        <v>344</v>
      </c>
      <c r="F4" s="31" t="s">
        <v>74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</row>
    <row r="5" ht="19.5" customHeight="1" spans="1:243">
      <c r="A5" s="93" t="s">
        <v>81</v>
      </c>
      <c r="B5" s="34" t="s">
        <v>82</v>
      </c>
      <c r="C5" s="34" t="s">
        <v>83</v>
      </c>
      <c r="D5" s="92"/>
      <c r="E5" s="62"/>
      <c r="F5" s="41"/>
      <c r="G5" s="58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</row>
    <row r="6" ht="85" customHeight="1" spans="1:243">
      <c r="A6" s="94" t="s">
        <v>87</v>
      </c>
      <c r="B6" s="94" t="s">
        <v>88</v>
      </c>
      <c r="C6" s="94" t="s">
        <v>92</v>
      </c>
      <c r="D6" s="95" t="s">
        <v>90</v>
      </c>
      <c r="E6" s="95" t="s">
        <v>345</v>
      </c>
      <c r="F6" s="96">
        <v>101200</v>
      </c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</row>
    <row r="7" ht="19.5" customHeight="1" spans="1:243">
      <c r="A7" s="46"/>
      <c r="B7" s="46"/>
      <c r="C7" s="46"/>
      <c r="D7" s="47"/>
      <c r="E7" s="47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</row>
    <row r="8" ht="19.5" customHeight="1" spans="1:243">
      <c r="A8" s="48"/>
      <c r="B8" s="48"/>
      <c r="C8" s="48"/>
      <c r="D8" s="49"/>
      <c r="E8" s="49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</row>
    <row r="9" ht="19.5" customHeight="1" spans="1:243">
      <c r="A9" s="48"/>
      <c r="B9" s="48"/>
      <c r="C9" s="48"/>
      <c r="D9" s="48"/>
      <c r="E9" s="48"/>
      <c r="F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</row>
    <row r="10" ht="19.5" customHeight="1" spans="1:243">
      <c r="A10" s="48"/>
      <c r="B10" s="48"/>
      <c r="C10" s="48"/>
      <c r="D10" s="49"/>
      <c r="E10" s="49"/>
      <c r="F10" s="49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</row>
    <row r="11" ht="19.5" customHeight="1" spans="1:243">
      <c r="A11" s="48"/>
      <c r="B11" s="48"/>
      <c r="C11" s="48"/>
      <c r="D11" s="49"/>
      <c r="E11" s="49"/>
      <c r="F11" s="49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</row>
    <row r="12" ht="19.5" customHeight="1" spans="1:243">
      <c r="A12" s="48"/>
      <c r="B12" s="48"/>
      <c r="C12" s="48"/>
      <c r="D12" s="48"/>
      <c r="E12" s="48"/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</row>
    <row r="13" ht="19.5" customHeight="1" spans="1:243">
      <c r="A13" s="48"/>
      <c r="B13" s="48"/>
      <c r="C13" s="48"/>
      <c r="D13" s="49"/>
      <c r="E13" s="49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</row>
    <row r="14" ht="19.5" customHeight="1" spans="1:243">
      <c r="A14" s="50"/>
      <c r="B14" s="48"/>
      <c r="C14" s="48"/>
      <c r="D14" s="49"/>
      <c r="E14" s="49" t="s">
        <v>346</v>
      </c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</row>
    <row r="15" ht="19.5" customHeight="1" spans="1:243">
      <c r="A15" s="50"/>
      <c r="B15" s="50"/>
      <c r="C15" s="48"/>
      <c r="D15" s="48"/>
      <c r="E15" s="50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</row>
    <row r="16" ht="19.5" customHeight="1" spans="1:243">
      <c r="A16" s="50"/>
      <c r="B16" s="50"/>
      <c r="C16" s="48"/>
      <c r="D16" s="49"/>
      <c r="E16" s="49"/>
      <c r="F16" s="49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</row>
    <row r="17" ht="19.5" customHeight="1" spans="1:243">
      <c r="A17" s="48"/>
      <c r="B17" s="50"/>
      <c r="C17" s="48"/>
      <c r="D17" s="49"/>
      <c r="E17" s="49"/>
      <c r="F17" s="49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</row>
    <row r="18" ht="19.5" customHeight="1" spans="1:243">
      <c r="A18" s="48"/>
      <c r="B18" s="50"/>
      <c r="C18" s="50"/>
      <c r="D18" s="50"/>
      <c r="E18" s="50"/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</row>
    <row r="19" ht="19.5" customHeight="1" spans="1:243">
      <c r="A19" s="50"/>
      <c r="B19" s="50"/>
      <c r="C19" s="50"/>
      <c r="D19" s="49"/>
      <c r="E19" s="49"/>
      <c r="F19" s="49"/>
      <c r="G19" s="50"/>
      <c r="H19" s="48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</row>
    <row r="20" ht="19.5" customHeight="1" spans="1:243">
      <c r="A20" s="50"/>
      <c r="B20" s="50"/>
      <c r="C20" s="50"/>
      <c r="D20" s="49"/>
      <c r="E20" s="49"/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</row>
    <row r="21" ht="19.5" customHeight="1" spans="1:243">
      <c r="A21" s="50"/>
      <c r="B21" s="50"/>
      <c r="C21" s="50"/>
      <c r="D21" s="50"/>
      <c r="E21" s="50"/>
      <c r="F21" s="49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</row>
    <row r="22" ht="19.5" customHeight="1" spans="1:243">
      <c r="A22" s="50"/>
      <c r="B22" s="50"/>
      <c r="C22" s="50"/>
      <c r="D22" s="49"/>
      <c r="E22" s="49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</row>
    <row r="23" ht="19.5" customHeight="1" spans="1:243">
      <c r="A23" s="50"/>
      <c r="B23" s="50"/>
      <c r="C23" s="50"/>
      <c r="D23" s="49"/>
      <c r="E23" s="49"/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</row>
    <row r="24" ht="19.5" customHeight="1" spans="1:243">
      <c r="A24" s="50"/>
      <c r="B24" s="50"/>
      <c r="C24" s="50"/>
      <c r="D24" s="50"/>
      <c r="E24" s="50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</row>
    <row r="25" ht="19.5" customHeight="1" spans="1:243">
      <c r="A25" s="50"/>
      <c r="B25" s="50"/>
      <c r="C25" s="50"/>
      <c r="D25" s="49"/>
      <c r="E25" s="49"/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</row>
    <row r="26" ht="19.5" customHeight="1" spans="1:243">
      <c r="A26" s="50"/>
      <c r="B26" s="50"/>
      <c r="C26" s="50"/>
      <c r="D26" s="49"/>
      <c r="E26" s="49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</row>
    <row r="27" ht="19.5" customHeight="1" spans="1:243">
      <c r="A27" s="50"/>
      <c r="B27" s="50"/>
      <c r="C27" s="50"/>
      <c r="D27" s="50"/>
      <c r="E27" s="50"/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</row>
    <row r="28" ht="19.5" customHeight="1" spans="1:243">
      <c r="A28" s="50"/>
      <c r="B28" s="50"/>
      <c r="C28" s="50"/>
      <c r="D28" s="49"/>
      <c r="E28" s="49"/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</row>
    <row r="29" ht="19.5" customHeight="1" spans="1:243">
      <c r="A29" s="50"/>
      <c r="B29" s="50"/>
      <c r="C29" s="50"/>
      <c r="D29" s="49"/>
      <c r="E29" s="49"/>
      <c r="F29" s="49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</row>
    <row r="30" ht="19.5" customHeight="1" spans="1:243">
      <c r="A30" s="50"/>
      <c r="B30" s="50"/>
      <c r="C30" s="50"/>
      <c r="D30" s="50"/>
      <c r="E30" s="50"/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</row>
    <row r="31" ht="19.5" customHeight="1" spans="1:243">
      <c r="A31" s="50"/>
      <c r="B31" s="50"/>
      <c r="C31" s="50"/>
      <c r="D31" s="50"/>
      <c r="E31" s="51"/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</row>
    <row r="32" ht="19.5" customHeight="1" spans="1:243">
      <c r="A32" s="50"/>
      <c r="B32" s="50"/>
      <c r="C32" s="50"/>
      <c r="D32" s="50"/>
      <c r="E32" s="51"/>
      <c r="F32" s="49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</row>
    <row r="33" ht="19.5" customHeight="1" spans="1:243">
      <c r="A33" s="50"/>
      <c r="B33" s="50"/>
      <c r="C33" s="50"/>
      <c r="D33" s="50"/>
      <c r="E33" s="50"/>
      <c r="F33" s="4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</row>
    <row r="34" ht="19.5" customHeight="1" spans="1:243">
      <c r="A34" s="50"/>
      <c r="B34" s="50"/>
      <c r="C34" s="50"/>
      <c r="D34" s="50"/>
      <c r="E34" s="52"/>
      <c r="F34" s="49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</row>
    <row r="35" ht="19.5" customHeight="1" spans="1:243">
      <c r="A35" s="53"/>
      <c r="B35" s="53"/>
      <c r="C35" s="53"/>
      <c r="D35" s="53"/>
      <c r="E35" s="54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</row>
    <row r="36" ht="19.5" customHeight="1" spans="1:243">
      <c r="A36" s="55"/>
      <c r="B36" s="55"/>
      <c r="C36" s="55"/>
      <c r="D36" s="55"/>
      <c r="E36" s="55"/>
      <c r="F36" s="56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</row>
    <row r="37" ht="19.5" customHeight="1" spans="1:243">
      <c r="A37" s="53"/>
      <c r="B37" s="53"/>
      <c r="C37" s="53"/>
      <c r="D37" s="53"/>
      <c r="E37" s="53"/>
      <c r="F37" s="5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</row>
    <row r="38" ht="19.5" customHeight="1" spans="1:243">
      <c r="A38" s="57"/>
      <c r="B38" s="57"/>
      <c r="C38" s="57"/>
      <c r="D38" s="57"/>
      <c r="E38" s="57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</row>
    <row r="39" ht="19.5" customHeight="1" spans="1:243">
      <c r="A39" s="57"/>
      <c r="B39" s="57"/>
      <c r="C39" s="57"/>
      <c r="D39" s="57"/>
      <c r="E39" s="57"/>
      <c r="F39" s="5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</row>
    <row r="40" ht="19.5" customHeight="1" spans="1:243">
      <c r="A40" s="57"/>
      <c r="B40" s="57"/>
      <c r="C40" s="57"/>
      <c r="D40" s="57"/>
      <c r="E40" s="57"/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</row>
    <row r="41" ht="19.5" customHeight="1" spans="1:243">
      <c r="A41" s="57"/>
      <c r="B41" s="57"/>
      <c r="C41" s="57"/>
      <c r="D41" s="57"/>
      <c r="E41" s="57"/>
      <c r="F41" s="56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</row>
    <row r="42" ht="19.5" customHeight="1" spans="1:243">
      <c r="A42" s="57"/>
      <c r="B42" s="57"/>
      <c r="C42" s="57"/>
      <c r="D42" s="57"/>
      <c r="E42" s="57"/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</row>
    <row r="43" ht="19.5" customHeight="1" spans="1:243">
      <c r="A43" s="57"/>
      <c r="B43" s="57"/>
      <c r="C43" s="57"/>
      <c r="D43" s="57"/>
      <c r="E43" s="57"/>
      <c r="F43" s="5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</row>
    <row r="44" ht="19.5" customHeight="1" spans="1:243">
      <c r="A44" s="57"/>
      <c r="B44" s="57"/>
      <c r="C44" s="57"/>
      <c r="D44" s="57"/>
      <c r="E44" s="57"/>
      <c r="F44" s="56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</row>
    <row r="45" ht="19.5" customHeight="1" spans="1:243">
      <c r="A45" s="57"/>
      <c r="B45" s="57"/>
      <c r="C45" s="57"/>
      <c r="D45" s="57"/>
      <c r="E45" s="57"/>
      <c r="F45" s="56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</row>
    <row r="46" ht="19.5" customHeight="1" spans="1:243">
      <c r="A46" s="57"/>
      <c r="B46" s="57"/>
      <c r="C46" s="57"/>
      <c r="D46" s="57"/>
      <c r="E46" s="57"/>
      <c r="F46" s="56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</row>
    <row r="47" ht="19.5" customHeight="1" spans="1:243">
      <c r="A47" s="57"/>
      <c r="B47" s="57"/>
      <c r="C47" s="57"/>
      <c r="D47" s="57"/>
      <c r="E47" s="57"/>
      <c r="F47" s="56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</row>
  </sheetData>
  <sheetProtection formatCells="0" formatColumns="0" formatRows="0" insertRows="0" insertColumns="0" insertHyperlinks="0" deleteColumns="0" deleteRows="0" sort="0" autoFilter="0" pivotTables="0"/>
  <mergeCells count="6">
    <mergeCell ref="A2:F2"/>
    <mergeCell ref="A3:D3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贺彬</cp:lastModifiedBy>
  <cp:revision>0</cp:revision>
  <dcterms:created xsi:type="dcterms:W3CDTF">2021-04-19T03:45:00Z</dcterms:created>
  <dcterms:modified xsi:type="dcterms:W3CDTF">2022-01-19T03:34:51Z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