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0484" windowHeight="7755" activeTab="14" tabRatio="76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19" r:id="rId14"/>
    <sheet name="部门整体支出绩效目标表" sheetId="18" r:id="rId15"/>
  </sheets>
  <definedNames>
    <definedName name="_xlnm.Print_Area" localSheetId="3">'1-2'!$A$1:$J$8</definedName>
    <definedName name="HEADERRANGE" localSheetId="3">'1-2'!$A$1:$J$6</definedName>
    <definedName name="DETAILRANGE" localSheetId="3">'1-2'!$A$8:$J$8</definedName>
    <definedName name="_xlnm.Print_Area" localSheetId="12">'5'!$A$1:$H$7</definedName>
    <definedName name="HEADERRANGE" localSheetId="12">'5'!$A$1:$H$6</definedName>
    <definedName name="DETAILRANGE" localSheetId="12">'5'!$A$7:$H$7</definedName>
    <definedName name="_xlnm.Print_Area" localSheetId="9">'3-3'!$A$1:$H$7</definedName>
    <definedName name="HEADERRANGE" localSheetId="9">'3-3'!$A$1:$H$6</definedName>
    <definedName name="DETAILRANGE" localSheetId="9">'3-3'!$A$7:$H$7</definedName>
    <definedName name="_xlnm.Print_Area" localSheetId="8">'3-2'!$A$1:$F$6</definedName>
    <definedName name="HEADERRANGE" localSheetId="8">'3-2'!$A$1:$F$5</definedName>
    <definedName name="DETAILRANGE" localSheetId="8">'3-2'!$A$6:$F$6</definedName>
    <definedName name="_xlnm.Print_Area" localSheetId="2">'1-1'!$A$1:$T$8</definedName>
    <definedName name="HEADERRANGE" localSheetId="2">'1-1'!$A$1:$T$6</definedName>
    <definedName name="DETAILRANGE" localSheetId="2">'1-1'!$A$8:$T$8</definedName>
    <definedName name="_xlnm.Print_Area" localSheetId="7">'3-1'!$A$1:$G$7</definedName>
    <definedName name="HEADERRANGE" localSheetId="7">'3-1'!$A$1:$G$6</definedName>
    <definedName name="DETAILRANGE" localSheetId="7">'3-1'!#REF!</definedName>
    <definedName name="_xlnm.Print_Area" localSheetId="5">'2-1'!$A$1:$AI$7</definedName>
    <definedName name="HEADERRANGE" localSheetId="5">'2-1'!$A$1:$AI$6</definedName>
    <definedName name="DETAILRANGE" localSheetId="5">'2-1'!$A$7:$AI$7</definedName>
    <definedName name="_xlnm.Print_Area" localSheetId="11">'4-1'!$A$1:$H$7</definedName>
    <definedName name="HEADERRANGE" localSheetId="11">'4-1'!$A$1:$H$6</definedName>
    <definedName name="DETAILRANGE" localSheetId="11">'4-1'!$A$7:$H$7</definedName>
    <definedName name="_xlnm.Print_Area" localSheetId="10">'4'!$A$1:$H$7</definedName>
    <definedName name="HEADERRANGE" localSheetId="10">'4'!$A$1:$H$6</definedName>
    <definedName name="DETAILRANGE" localSheetId="10">'4'!$A$7:$H$7</definedName>
    <definedName name="_xlnm.Print_Area" localSheetId="0">'封面'!$A$1:$A$9</definedName>
    <definedName name="HEADERRANGE" localSheetId="0">'封面'!$A$1:$A$8</definedName>
    <definedName name="DETAILRANGE" localSheetId="0">'封面'!$A$9</definedName>
    <definedName name="_xlnm.Print_Area" localSheetId="1">'1'!$A$1:$D$41</definedName>
    <definedName name="HEADERRANGE" localSheetId="1">'1'!$A$1:$D$41</definedName>
    <definedName name="DETAILRANGE" localSheetId="1">'1'!$A$42:$D$42</definedName>
    <definedName name="_xlnm.Print_Area" localSheetId="6">'3'!$A$1:$DH$8</definedName>
    <definedName name="HEADERRANGE" localSheetId="6">'3'!$A$1:$DH$6</definedName>
    <definedName name="DETAILRANGE" localSheetId="6">'3'!$A$8:$DH$8</definedName>
    <definedName name="_xlnm.Print_Area" localSheetId="4">'2'!$A$1:$H$39</definedName>
    <definedName name="HEADERRANGE" localSheetId="4">'2'!$A$1:$H$39</definedName>
    <definedName name="_xlnm.Print_Titles" localSheetId="4">'2'!$1:$39</definedName>
    <definedName name="DETAILRANGE" localSheetId="4">'2'!$A$40:$H$40</definedName>
    <definedName name="________xlnm.Print_Area">#N/A</definedName>
    <definedName name="___xlnm.Print_Area">#N/A</definedName>
    <definedName name="_______xlnm.Print_Area">#N/A</definedName>
    <definedName name="___xlnm.Print_Titles">#N/A</definedName>
    <definedName name="______xlnm.Print_Titles">#N/A</definedName>
    <definedName name="_____xlnm.Print_Titles">#N/A</definedName>
    <definedName name="MAILMERGEMODE">"OneWorksheet"</definedName>
    <definedName name="__xlnm.Print_Area">#N/A</definedName>
    <definedName name="_______xlnm.Print_Titles">#N/A</definedName>
    <definedName name="__xlnm.Print_Titles">#N/A</definedName>
    <definedName name="s">#N/A</definedName>
    <definedName name="_____xlnm.Print_Area">#N/A</definedName>
    <definedName name="n">#N/A</definedName>
    <definedName name="_xlnm.Print_Area">#N/A</definedName>
    <definedName name="______xlnm.Print_Area">#N/A</definedName>
    <definedName name="m">#N/A</definedName>
    <definedName name="_xlnm.Print_Titles">#N/A</definedName>
    <definedName name="l">#N/A</definedName>
    <definedName name="k">#N/A</definedName>
    <definedName name="j">#N/A</definedName>
    <definedName name="i">#N/A</definedName>
    <definedName name="____xlnm.Print_Titles">#N/A</definedName>
    <definedName name="h">#N/A</definedName>
    <definedName name="g">#N/A</definedName>
    <definedName name="f">#N/A</definedName>
    <definedName name="e">#N/A</definedName>
    <definedName name="____xlnm.Print_Area">#N/A</definedName>
    <definedName name="d">#N/A</definedName>
    <definedName name="b">#N/A</definedName>
    <definedName name="a">#N/A</definedName>
  </definedNames>
  <calcPr calcId="144525"/>
</workbook>
</file>

<file path=xl/sharedStrings.xml><?xml version="1.0" encoding="utf-8"?>
<sst xmlns="http://schemas.openxmlformats.org/spreadsheetml/2006/main" count="867" uniqueCount="408">
  <si>
    <t>黑水县审计局</t>
  </si>
  <si>
    <t>2022年部门预算</t>
  </si>
  <si>
    <t>报送日期：  2022年1月19 日</t>
  </si>
  <si>
    <t>表1</t>
  </si>
  <si>
    <t>部门收支总表</t>
  </si>
  <si>
    <t>单位名称</t>
  </si>
  <si>
    <t>审计局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</si>
  <si>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</si>
  <si>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</si>
  <si>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</si>
  <si>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</si>
  <si>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</si>
  <si>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</si>
  <si>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</si>
  <si>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</si>
  <si>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</si>
  <si>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</si>
  <si>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</si>
  <si>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</si>
  <si>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</si>
  <si>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</si>
  <si>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</si>
  <si>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</si>
  <si>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</si>
  <si>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</si>
  <si>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</si>
  <si>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</si>
  <si>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</si>
  <si>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</si>
  <si>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</si>
  <si>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</si>
  <si>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</si>
  <si>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</si>
  <si>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</si>
  <si>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</si>
  <si>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</si>
  <si>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</si>
  <si>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</si>
  <si>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</si>
  <si>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</si>
  <si>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</si>
  <si>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</si>
  <si>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</si>
  <si>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</si>
  <si>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</si>
  <si>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</si>
  <si>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</si>
  <si>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</si>
  <si>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</si>
  <si>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</si>
  <si>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</si>
  <si>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</si>
  <si>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</si>
  <si>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</si>
  <si>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</si>
  <si>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</si>
  <si>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</si>
  <si>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</si>
  <si>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</si>
  <si>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</si>
  <si>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</si>
  <si>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</si>
  <si>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</si>
  <si>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</si>
  <si>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</si>
  <si>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</si>
  <si>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</si>
  <si>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</si>
  <si>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</si>
  <si>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</si>
  <si>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</si>
  <si>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</si>
  <si>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</si>
  <si>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</si>
  <si>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</si>
  <si>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</si>
  <si>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</si>
  <si>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</si>
  <si>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</si>
  <si>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</si>
  <si>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</si>
  <si>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</si>
  <si>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</si>
  <si>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</si>
  <si>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201</t>
  </si>
  <si>
    <t>08</t>
  </si>
  <si>
    <t>01</t>
  </si>
  <si>
    <t>129</t>
  </si>
  <si>
    <t> 行政运行</t>
  </si>
  <si>
    <t>50</t>
  </si>
  <si>
    <t>  事业运行</t>
  </si>
  <si>
    <t>208</t>
  </si>
  <si>
    <t>05</t>
  </si>
  <si>
    <t>  机关事业单位基本养老保险缴费支出</t>
  </si>
  <si>
    <t>06</t>
  </si>
  <si>
    <t>  机关事业单位职业年金缴费支出</t>
  </si>
  <si>
    <t>210</t>
  </si>
  <si>
    <t>11</t>
  </si>
  <si>
    <t>  行政单位医疗</t>
  </si>
  <si>
    <t>02</t>
  </si>
  <si>
    <t>  事业单位医疗</t>
  </si>
  <si>
    <t>03</t>
  </si>
  <si>
    <t>  公务员医疗补助</t>
  </si>
  <si>
    <t>221</t>
  </si>
  <si>
    <t>  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</si>
  <si>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</si>
  <si>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</si>
  <si>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</si>
  <si>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</si>
  <si>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</si>
  <si>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</si>
  <si>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</si>
  <si>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</si>
  <si>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</si>
  <si>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</si>
  <si>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</si>
  <si>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</si>
  <si>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</si>
  <si>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</si>
  <si>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</si>
  <si>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</si>
  <si>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</si>
  <si>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</si>
  <si>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</si>
  <si>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</si>
  <si>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</si>
  <si>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</si>
  <si>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</si>
  <si>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</si>
  <si>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</si>
  <si>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</si>
  <si>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</si>
  <si>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</si>
  <si>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</si>
  <si>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</si>
  <si>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</si>
  <si>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</si>
  <si>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</si>
  <si>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</si>
  <si>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</si>
  <si>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</si>
  <si>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</si>
  <si>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</si>
  <si>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</si>
  <si>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</si>
  <si>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</si>
  <si>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</si>
  <si>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</si>
  <si>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</si>
  <si>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</si>
  <si>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</si>
  <si>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</si>
  <si>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</si>
  <si>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</si>
  <si>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</si>
  <si>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</si>
  <si>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</si>
  <si>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</si>
  <si>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</si>
  <si>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</si>
  <si>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</si>
  <si>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</si>
  <si>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</si>
  <si>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</si>
  <si>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</si>
  <si>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501</t>
  </si>
  <si>
    <t xml:space="preserve">  机关工资福利支出</t>
  </si>
  <si>
    <t xml:space="preserve">  501</t>
  </si>
  <si>
    <t xml:space="preserve">    工资奖金津补贴</t>
  </si>
  <si>
    <t xml:space="preserve">    社会保障缴费</t>
  </si>
  <si>
    <t xml:space="preserve">    住房公积金</t>
  </si>
  <si>
    <t>502</t>
  </si>
  <si>
    <t xml:space="preserve">  机关商品和服务支出</t>
  </si>
  <si>
    <t xml:space="preserve">  502</t>
  </si>
  <si>
    <t xml:space="preserve">    办公经费</t>
  </si>
  <si>
    <t xml:space="preserve">    培训费</t>
  </si>
  <si>
    <t xml:space="preserve">    公务用车运行维护费</t>
  </si>
  <si>
    <t>99</t>
  </si>
  <si>
    <t xml:space="preserve">    其他商品和服务支出</t>
  </si>
  <si>
    <t>505</t>
  </si>
  <si>
    <t xml:space="preserve">  对事业单位经常性补助</t>
  </si>
  <si>
    <t xml:space="preserve">  505</t>
  </si>
  <si>
    <t xml:space="preserve">    工资福利支出</t>
  </si>
  <si>
    <t>509</t>
  </si>
  <si>
    <t xml:space="preserve">  对个人和家庭的补助</t>
  </si>
  <si>
    <t xml:space="preserve">  509</t>
  </si>
  <si>
    <t xml:space="preserve">    社会福利和救助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</si>
  <si>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</si>
  <si>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</si>
  <si>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</si>
  <si>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</si>
  <si>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</si>
  <si>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</si>
  <si>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</si>
  <si>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</si>
  <si>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</si>
  <si>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</si>
  <si>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</si>
  <si>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</si>
  <si>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</si>
  <si>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</si>
  <si>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</si>
  <si>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</si>
  <si>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</si>
  <si>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</si>
  <si>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</si>
  <si>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</si>
  <si>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</si>
  <si>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</si>
  <si>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</si>
  <si>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</si>
  <si>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</si>
  <si>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</si>
  <si>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</si>
  <si>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</si>
  <si>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</si>
  <si>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</si>
  <si>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</si>
  <si>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</si>
  <si>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</si>
  <si>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</si>
  <si>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</si>
  <si>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</si>
  <si>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</si>
  <si>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</si>
  <si>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</si>
  <si>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</si>
  <si>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</si>
  <si>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</si>
  <si>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</si>
  <si>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</si>
  <si>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</si>
  <si>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</si>
  <si>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</si>
  <si>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</si>
  <si>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</si>
  <si>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</si>
  <si>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</si>
  <si>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</si>
  <si>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</si>
  <si>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</si>
  <si>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</si>
  <si>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</si>
  <si>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</si>
  <si>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</si>
  <si>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</si>
  <si>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</si>
  <si>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</si>
  <si>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</si>
  <si>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</si>
  <si>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</si>
  <si>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</si>
  <si>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</si>
  <si>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</si>
  <si>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</si>
  <si>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</si>
  <si>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</si>
  <si>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</si>
  <si>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</si>
  <si>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</si>
  <si>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</si>
  <si>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</si>
  <si>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</si>
  <si>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</si>
  <si>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</si>
  <si>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</si>
  <si>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</si>
  <si>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</si>
  <si>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</si>
  <si>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</si>
  <si>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</si>
  <si>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</si>
  <si>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</si>
  <si>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</si>
  <si>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</si>
  <si>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</si>
  <si>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</si>
  <si>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</si>
  <si>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</si>
  <si>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</si>
  <si>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</si>
  <si>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</si>
  <si>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</si>
  <si>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</si>
  <si>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</si>
  <si>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</si>
  <si>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</si>
  <si>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301</t>
  </si>
  <si>
    <t xml:space="preserve">  工资福利支出</t>
  </si>
  <si>
    <t xml:space="preserve">  301</t>
  </si>
  <si>
    <t xml:space="preserve">    基本工资</t>
  </si>
  <si>
    <t xml:space="preserve">    津贴补贴</t>
  </si>
  <si>
    <t xml:space="preserve">    奖金</t>
  </si>
  <si>
    <t>07</t>
  </si>
  <si>
    <t xml:space="preserve">    绩效工资</t>
  </si>
  <si>
    <t xml:space="preserve">    机关事业单位基本养老保险缴费</t>
  </si>
  <si>
    <t>09</t>
  </si>
  <si>
    <t xml:space="preserve">    职业年金缴费</t>
  </si>
  <si>
    <t>10</t>
  </si>
  <si>
    <t xml:space="preserve">    职工基本医疗保险缴费</t>
  </si>
  <si>
    <t xml:space="preserve">    公务员医疗补助缴费</t>
  </si>
  <si>
    <t>12</t>
  </si>
  <si>
    <t xml:space="preserve">    其他社会保障缴费</t>
  </si>
  <si>
    <t>13</t>
  </si>
  <si>
    <t>302</t>
  </si>
  <si>
    <t xml:space="preserve">  商品和服务支出</t>
  </si>
  <si>
    <t xml:space="preserve">  302</t>
  </si>
  <si>
    <t xml:space="preserve">    办公费</t>
  </si>
  <si>
    <t xml:space="preserve">    电费</t>
  </si>
  <si>
    <t xml:space="preserve">    邮电费</t>
  </si>
  <si>
    <t xml:space="preserve">    差旅费</t>
  </si>
  <si>
    <t>16</t>
  </si>
  <si>
    <t>26</t>
  </si>
  <si>
    <t xml:space="preserve">    劳务费</t>
  </si>
  <si>
    <t>31</t>
  </si>
  <si>
    <t>303</t>
  </si>
  <si>
    <t xml:space="preserve">  303</t>
  </si>
  <si>
    <t xml:space="preserve">    医疗费补助</t>
  </si>
  <si>
    <t>表3-2</t>
  </si>
  <si>
    <t>一般公共预算项目支出预算表</t>
  </si>
  <si>
    <t>单位名称（项目）</t>
  </si>
  <si>
    <t>购买车辆</t>
  </si>
  <si>
    <t>表3-3</t>
  </si>
  <si>
    <t>一般公共预算“三公”经费支出表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</si>
  <si>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</si>
  <si>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</si>
  <si>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</si>
  <si>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</si>
  <si>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</si>
  <si>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</si>
  <si>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</si>
  <si>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</si>
  <si>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备注：此表无内容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</si>
  <si>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</si>
  <si>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</si>
  <si>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</si>
  <si>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</si>
  <si>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</si>
  <si>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部门预算项目绩效目标表（2022年度）</t>
  </si>
  <si>
    <t>金额单位：元</t>
  </si>
  <si>
    <t>项目名称</t>
  </si>
  <si>
    <t>预算数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</si>
  <si>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</si>
  <si>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</si>
  <si>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</si>
  <si>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</si>
  <si>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</si>
  <si>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</si>
  <si>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</si>
  <si>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</si>
  <si>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</si>
  <si>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129-黑水县审计局</t>
  </si>
  <si>
    <t>129001-县审计局（行政及参公）</t>
  </si>
  <si>
    <t>定额公用经费</t>
  </si>
  <si>
    <t>保障单位日常运转，提高预算编制质量，严格执行预算</t>
  </si>
  <si>
    <t>效益指标</t>
  </si>
  <si>
    <t>经济效益指标</t>
  </si>
  <si>
    <t>运转保障率</t>
  </si>
  <si>
    <t>＝</t>
  </si>
  <si>
    <t>100</t>
  </si>
  <si>
    <t>%</t>
  </si>
  <si>
    <t>22.5</t>
  </si>
  <si>
    <t>正向指标</t>
  </si>
  <si>
    <t>产出指标</t>
  </si>
  <si>
    <t>数量指标</t>
  </si>
  <si>
    <t>科目调整次数</t>
  </si>
  <si>
    <t>≤</t>
  </si>
  <si>
    <t>次</t>
  </si>
  <si>
    <t>反向指标</t>
  </si>
  <si>
    <t>质量指标</t>
  </si>
  <si>
    <t>预算编制准确率（计算方法为：∣（执行数-预算数）/预算数∣）</t>
  </si>
  <si>
    <t>5</t>
  </si>
  <si>
    <t>“三公经费”控制率[计算方法为：（三公经费实际支出数/预算安排数]×100%）</t>
  </si>
  <si>
    <t>公车运行维护费</t>
  </si>
  <si>
    <t>公务用车购置2022年</t>
  </si>
  <si>
    <t>用于开展审计工作。保障日常运转</t>
  </si>
  <si>
    <t>成本指标</t>
  </si>
  <si>
    <t>公务运行维护费</t>
  </si>
  <si>
    <t>≥</t>
  </si>
  <si>
    <t>20</t>
  </si>
  <si>
    <t>万元</t>
  </si>
  <si>
    <t>满意度指标</t>
  </si>
  <si>
    <t>服务对象满意度指标</t>
  </si>
  <si>
    <t>保障日常工作外出，</t>
  </si>
  <si>
    <t>90</t>
  </si>
  <si>
    <t>30</t>
  </si>
  <si>
    <t>129102-黑水县固定资产投资审计中心</t>
  </si>
  <si>
    <t>.</t>
  </si>
  <si>
    <t>部门整体支出绩效目标表</t>
  </si>
  <si>
    <t>（2022年度）</t>
  </si>
  <si>
    <t>部门名称</t>
  </si>
  <si>
    <t>年度主要任务</t>
  </si>
  <si>
    <t>任务名称</t>
  </si>
  <si>
    <t>主要内容</t>
  </si>
  <si>
    <t>完成2022年重点工作</t>
  </si>
  <si>
    <t>围绕打好“三大攻坚战”，进一步突出审计重点，加大审计力度，大力推进对公共资金、国有资产、国有资源、领导干部履行经济责任情况的审计监督全覆盖，更加有效地发挥审计在国家治理体系中的重要作用。
1.加强对重大政策措施落实情况的监督。深入分析问题产生的原因，研究提出解决问题的对策，提出具体可行的整改意见，促进政策落地生根和不断完善。
2.深化财政审计。把财政审计的着力点放到促进提高公共资金绩效上。促进盘活存量，重点关注县本级财政资金该投未投、该用未用、使用绩效低下等问题，关注存量资金的成因和结构，促进存量资金尽快落实到项目和发挥效益。促进优化增量，不仅关注财政收入的真实性，更要关注财政支出的合规性和绩效，严肃查处虚报冒领、骗取套取、截留侵占等问题，促进资金安全规范高效使用。促进提高行政运行绩效，持续关注中央八项规定精神落实情况，积极提出对策建议，防止出现损失浪费。
3.加强民生工程和扶贫资金审计。推动惠民政策落实到位，既关系人民群众的切身利益，也是增强内需对经济增长拉动力的需要。坚持纵向到底，循着资金流向走，从政策要求、预算安排、资金拨付一直追踪到项目、追踪到个人，确保群众真正从中受益。结合实际，加大对最低生活保障、“三农”、教育、医疗、扶贫、救灾、就业等民生资金和项目的审计力度。
4.加强经济责任审计，促进领导干部履职尽责。努力提高经济责任审计的质量和规范化水平，根据不同类别领导干部的职责权限，突出审计重点。对党政领导干部，重点监督检查其承担的贯彻中央政策措施责任、经济发展责任、结构调整责任、防范化解风险责任、环境保护责任、民生改善责任、廉政建设责任等。切实做好经济责任审计与专项审计的统筹结合，全面推行党政领导干部经济责任同步审计，提高审计效率。
5.加大政府重大投资项目跟踪审计。建立和落实投资领域责任追究制，促进调整优化投资结构。认真落实投资领域“三转”，加快投资领域改革，关注政府投资的规划布局和投向结构、计划下达和资金使用、建设管理和投资效益，促进发挥政府投资对结构调整和经济发展的引导作用。
6.推进自然资源资产审计。一是围绕耕地和基本农田保护、水资源保护、节约用地等方面开展审计，揭露和查处无序开发、低效利用以及破坏浪费资源等重大问题，促进资源保护和合理开发利用。二是加强对环境污染方面的审计，揭露和查处防治措施不落实、严重污染环境等问题。三是开展节能减排政策履行、重点行业节能减排、新能源建设等情况的审计，揭示相关部门、重点企业在落实节能减排政策法规、管理和使用节能减排专项资金等方面存在的突出问题。
7.加强对内部审计工作的指导，推动内部审计健康发展。
建立健全内部风险防控机制，加大对单位内部风险隐患点的排查和定期检查，提高内部审计人员业务能力，使内部控制愈发完善。</t>
  </si>
  <si>
    <t>年度部门整体支出预算</t>
  </si>
  <si>
    <t>资金总额</t>
  </si>
  <si>
    <t>财政拨款</t>
  </si>
  <si>
    <t>其他资金</t>
  </si>
  <si>
    <t>年度总体目标</t>
  </si>
  <si>
    <t>全面统筹本单位的工作;</t>
  </si>
  <si>
    <t>年度绩效指标</t>
  </si>
  <si>
    <t>指标值（包含数字及文字描述）</t>
  </si>
  <si>
    <t>基本运转支出</t>
  </si>
  <si>
    <t>≥50元/人·次</t>
  </si>
  <si>
    <t>保证我局基本运转</t>
  </si>
  <si>
    <t>≥50项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</si>
</sst>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76" formatCode="0"/>
    <numFmt numFmtId="177" formatCode="#,##0.00"/>
    <numFmt numFmtId="178" formatCode="0%"/>
    <numFmt numFmtId="179" formatCode="@"/>
    <numFmt numFmtId="180" formatCode="#,##0"/>
    <numFmt numFmtId="181" formatCode="#,##0.00_);[Red](#,##0.00)"/>
    <numFmt numFmtId="182" formatCode="0.00_);[Red](0.00)"/>
    <numFmt numFmtId="183" formatCode="0.00_ "/>
    <numFmt numFmtId="184" formatCode="#,###.00"/>
    <numFmt numFmtId="185" formatCode="#,##0.00_ "/>
    <numFmt numFmtId="186" formatCode="&quot;\&quot;#,##0.00_);(&quot;\&quot;#,##0.00)"/>
    <numFmt numFmtId="187" formatCode="#,##0_ "/>
    <numFmt numFmtId="188" formatCode="#,##0.0000"/>
    <numFmt numFmtId="189" formatCode="_ ￥* #,##0_ ;_ ￥* -#,##0_ ;_ ￥* &quot;-&quot;_ ;_ @_ "/>
    <numFmt numFmtId="190" formatCode="_ &quot;¥&quot;* #,##0.00_ ;_ &quot;¥&quot;* \-#,##0.00_ ;_ &quot;¥&quot;* &quot;-&quot;??_ ;_ @_ "/>
    <numFmt numFmtId="191" formatCode="_ * #,##0_ ;_ * -#,##0_ ;_ * &quot;-&quot;_ ;_ @_ "/>
    <numFmt numFmtId="192" formatCode="_ * #,##0.00_ ;_ * -#,##0.00_ ;_ * &quot;-&quot;??_ ;_ @_ "/>
    <numFmt numFmtId="193" formatCode="_ &quot;¥&quot;* #,##0.00_ ;_ &quot;¥&quot;* \-#,##0.00_ ;_ &quot;¥&quot;* &quot;-&quot;??_ ;_ @_ "/>
    <numFmt numFmtId="194" formatCode="_ &quot;¥&quot;* #,##0_ ;_ &quot;¥&quot;* \-#,##0_ ;_ &quot;¥&quot;* &quot;-&quot;_ ;_ @_ "/>
    <numFmt numFmtId="195" formatCode="_ * #,##0_ ;_ * -#,##0_ ;_ * &quot;-&quot;_ ;_ @_ "/>
  </numFmts>
  <fonts count="75" x14ac:knownFonts="75">
    <font>
      <sz val="9.0"/>
      <color rgb="FF000000"/>
      <name val="宋体"/>
      <charset val="134"/>
    </font>
    <font>
      <sz val="12.0"/>
      <name val="宋体"/>
      <charset val="134"/>
    </font>
    <font>
      <sz val="12.0"/>
      <name val="黑体"/>
      <charset val="134"/>
    </font>
    <font>
      <sz val="16.0"/>
      <name val="宋体"/>
      <charset val="134"/>
      <b/>
    </font>
    <font>
      <sz val="11.0"/>
      <name val="宋体"/>
      <charset val="134"/>
    </font>
    <font>
      <sz val="11.0"/>
      <color rgb="FFC0C0C0"/>
      <name val="宋体"/>
      <charset val="134"/>
    </font>
    <font>
      <sz val="9.0"/>
      <name val="SimSun"/>
      <charset val="134"/>
    </font>
    <font>
      <sz val="16.0"/>
      <name val="黑体"/>
      <charset val="134"/>
      <b/>
    </font>
    <font>
      <sz val="11.0"/>
      <name val="宋体"/>
      <charset val="134"/>
      <b/>
    </font>
    <font>
      <sz val="11.0"/>
      <name val="SimSun"/>
      <charset val="134"/>
    </font>
    <font>
      <sz val="9.0"/>
      <name val="宋体"/>
      <charset val="134"/>
    </font>
    <font>
      <sz val="18.0"/>
      <name val="黑体"/>
      <charset val="134"/>
      <b/>
    </font>
    <font>
      <sz val="10.0"/>
      <name val="宋体"/>
      <charset val="134"/>
    </font>
    <font>
      <sz val="9.0"/>
      <name val="Times New Roman"/>
      <family val="1"/>
    </font>
    <font>
      <sz val="9.0"/>
      <name val="宋体"/>
      <charset val="134"/>
      <b/>
    </font>
    <font>
      <sz val="9.0"/>
      <color rgb="FF000000"/>
      <name val="宋体"/>
      <charset val="134"/>
      <b/>
    </font>
    <font>
      <sz val="10.0"/>
      <color rgb="FF000000"/>
      <name val="宋体"/>
      <charset val="134"/>
    </font>
    <font>
      <sz val="10.0"/>
      <color rgb="FF000000"/>
      <name val="Times New Roman"/>
      <family val="1"/>
    </font>
    <font>
      <sz val="8.0"/>
      <color rgb="FF000000"/>
      <name val="宋体"/>
      <charset val="134"/>
    </font>
    <font>
      <sz val="10.0"/>
      <color rgb="FF000000"/>
      <name val="宋体"/>
      <charset val="134"/>
      <b/>
    </font>
    <font>
      <sz val="11.0"/>
      <color rgb="FF000000"/>
      <name val="宋体"/>
      <charset val="134"/>
    </font>
    <font>
      <sz val="9.0"/>
      <color rgb="FF000000"/>
      <name val="Times New Roman"/>
      <family val="1"/>
    </font>
    <font>
      <sz val="12.0"/>
      <color rgb="FF000000"/>
      <name val="宋体"/>
      <charset val="134"/>
    </font>
    <font>
      <sz val="9.0"/>
      <color rgb="FF000000"/>
      <name val="Arial"/>
      <family val="2"/>
    </font>
    <font>
      <sz val="12.0"/>
      <color rgb="FF000000"/>
      <name val="宋体"/>
      <charset val="134"/>
      <b/>
    </font>
    <font>
      <sz val="12.0"/>
      <name val="Times New Roman"/>
      <family val="1"/>
    </font>
    <font>
      <sz val="12.0"/>
      <color rgb="FF000000"/>
      <name val="黑体"/>
      <charset val="134"/>
      <b/>
    </font>
    <font>
      <sz val="36.0"/>
      <name val="黑体"/>
      <charset val="134"/>
      <b/>
    </font>
    <font>
      <sz val="48.0"/>
      <name val="宋体"/>
      <charset val="134"/>
      <b/>
    </font>
    <font>
      <sz val="18.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9.0"/>
      <color rgb="FF000000"/>
      <name val="SimSun"/>
      <charset val="134"/>
    </font>
    <font>
      <sz val="11.0"/>
      <color rgb="FF000000"/>
      <name val="SimSun"/>
      <charset val="134"/>
    </font>
    <font>
      <sz val="15.0"/>
      <color rgb="FF000000"/>
      <name val="黑体"/>
      <charset val="134"/>
    </font>
    <font>
      <sz val="9.0"/>
      <color rgb="FF000000"/>
      <name val="Hiragino Sans GB"/>
      <family val="1"/>
    </font>
    <font>
      <sz val="15.0"/>
      <color rgb="FF000000"/>
      <name val="宋体"/>
      <charset val="134"/>
      <b/>
    </font>
    <font>
      <sz val="9.0"/>
      <color rgb="FFC0C0C0"/>
      <name val="宋体"/>
      <charset val="134"/>
    </font>
    <font>
      <sz val="15.0"/>
      <color rgb="FF000000"/>
      <name val="宋体"/>
      <charset val="134"/>
      <b/>
    </font>
    <font>
      <sz val="11.0"/>
      <color rgb="FF000000"/>
      <name val="宋体"/>
      <charset val="134"/>
    </font>
    <font>
      <sz val="9.0"/>
      <color rgb="FF000000"/>
      <name val="宋体"/>
      <charset val="134"/>
    </font>
    <font>
      <sz val="9.0"/>
      <color rgb="FF000000"/>
      <name val="宋体"/>
      <charset val="134"/>
    </font>
  </fonts>
  <fills count="6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EFF2F7"/>
        <bgColor indexed="64"/>
      </patternFill>
    </fill>
  </fills>
  <borders count="3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176" applyNumberFormat="1" fontId="0" applyFill="1" fillId="0" borderId="0" applyAlignment="1"/>
    <xf numFmtId="189" applyNumberFormat="1" fontId="20" applyFont="1" fillId="0" borderId="0" applyAlignment="1" applyProtection="0">
      <alignment vertical="center"/>
    </xf>
    <xf numFmtId="0" fontId="20" applyFont="1" fillId="3" applyFill="1" borderId="0" applyAlignment="1" applyProtection="0">
      <alignment vertical="center"/>
    </xf>
    <xf numFmtId="0" fontId="30" applyFont="1" fillId="4" applyFill="1" borderId="219" applyBorder="1" applyAlignment="1" applyProtection="0">
      <alignment vertical="center"/>
    </xf>
    <xf numFmtId="190" applyNumberFormat="1" fontId="20" applyFont="1" fillId="0" borderId="0" applyAlignment="1" applyProtection="0">
      <alignment vertical="center"/>
    </xf>
    <xf numFmtId="191" applyNumberFormat="1" fontId="20" applyFont="1" fillId="0" borderId="0" applyAlignment="1" applyProtection="0">
      <alignment vertical="center"/>
    </xf>
    <xf numFmtId="0" fontId="20" applyFont="1" fillId="5" applyFill="1" borderId="0" applyAlignment="1" applyProtection="0">
      <alignment vertical="center"/>
    </xf>
    <xf numFmtId="0" fontId="31" applyFont="1" fillId="6" applyFill="1" borderId="0" applyAlignment="1" applyProtection="0">
      <alignment vertical="center"/>
    </xf>
    <xf numFmtId="192" applyNumberFormat="1" fontId="20" applyFont="1" fillId="0" borderId="0" applyAlignment="1" applyProtection="0">
      <alignment vertical="center"/>
    </xf>
    <xf numFmtId="0" fontId="32" applyFont="1" fillId="7" applyFill="1" borderId="0" applyAlignment="1" applyProtection="0">
      <alignment vertical="center"/>
    </xf>
    <xf numFmtId="0" fontId="33" applyFont="1" fillId="0" borderId="0" applyAlignment="1" applyProtection="0">
      <alignment vertical="center"/>
    </xf>
    <xf numFmtId="178" applyNumberFormat="1" fontId="20" applyFont="1" fillId="0" borderId="0" applyAlignment="1" applyProtection="0">
      <alignment vertical="center"/>
    </xf>
    <xf numFmtId="0" fontId="34" applyFont="1" fillId="0" borderId="0" applyAlignment="1" applyProtection="0">
      <alignment vertical="center"/>
    </xf>
    <xf numFmtId="0" fontId="20" applyFont="1" fillId="8" applyFill="1" borderId="220" applyBorder="1" applyAlignment="1" applyProtection="0">
      <alignment vertical="center"/>
    </xf>
    <xf numFmtId="0" fontId="32" applyFont="1" fillId="9" applyFill="1" borderId="0" applyAlignment="1" applyProtection="0">
      <alignment vertical="center"/>
    </xf>
    <xf numFmtId="0" fontId="35" applyFont="1" fillId="0" borderId="0" applyAlignment="1" applyProtection="0">
      <alignment vertical="center"/>
    </xf>
    <xf numFmtId="0" fontId="36" applyFont="1" fillId="0" borderId="0" applyAlignment="1" applyProtection="0">
      <alignment vertical="center"/>
    </xf>
    <xf numFmtId="0" fontId="37" applyFont="1" fillId="0" borderId="0" applyAlignment="1" applyProtection="0">
      <alignment vertical="center"/>
    </xf>
    <xf numFmtId="0" fontId="38" applyFont="1" fillId="0" borderId="0" applyAlignment="1" applyProtection="0">
      <alignment vertical="center"/>
    </xf>
    <xf numFmtId="0" fontId="39" applyFont="1" fillId="0" applyBorder="1" borderId="0" applyAlignment="1" applyProtection="0">
      <alignment vertical="center"/>
    </xf>
    <xf numFmtId="0" fontId="40" applyFont="1" fillId="0" applyBorder="1" borderId="0" applyAlignment="1" applyProtection="0">
      <alignment vertical="center"/>
    </xf>
    <xf numFmtId="0" fontId="32" applyFont="1" fillId="10" applyFill="1" borderId="0" applyAlignment="1" applyProtection="0">
      <alignment vertical="center"/>
    </xf>
    <xf numFmtId="0" fontId="35" applyFont="1" fillId="0" applyBorder="1" borderId="0" applyAlignment="1" applyProtection="0">
      <alignment vertical="center"/>
    </xf>
    <xf numFmtId="0" fontId="32" applyFont="1" fillId="11" applyFill="1" borderId="0" applyAlignment="1" applyProtection="0">
      <alignment vertical="center"/>
    </xf>
    <xf numFmtId="0" fontId="41" applyFont="1" fillId="12" applyFill="1" borderId="224" applyBorder="1" applyAlignment="1" applyProtection="0">
      <alignment vertical="center"/>
    </xf>
    <xf numFmtId="0" fontId="42" applyFont="1" fillId="12" applyFill="1" borderId="225" applyBorder="1" applyAlignment="1" applyProtection="0">
      <alignment vertical="center"/>
    </xf>
    <xf numFmtId="0" fontId="43" applyFont="1" fillId="13" applyFill="1" borderId="226" applyBorder="1" applyAlignment="1" applyProtection="0">
      <alignment vertical="center"/>
    </xf>
    <xf numFmtId="0" fontId="20" applyFont="1" fillId="14" applyFill="1" borderId="0" applyAlignment="1" applyProtection="0">
      <alignment vertical="center"/>
    </xf>
    <xf numFmtId="0" fontId="32" applyFont="1" fillId="15" applyFill="1" borderId="0" applyAlignment="1" applyProtection="0">
      <alignment vertical="center"/>
    </xf>
    <xf numFmtId="0" fontId="44" applyFont="1" fillId="0" applyBorder="1" borderId="0" applyAlignment="1" applyProtection="0">
      <alignment vertical="center"/>
    </xf>
    <xf numFmtId="0" fontId="45" applyFont="1" fillId="0" applyBorder="1" borderId="0" applyAlignment="1" applyProtection="0">
      <alignment vertical="center"/>
    </xf>
    <xf numFmtId="0" fontId="46" applyFont="1" fillId="16" applyFill="1" borderId="0" applyAlignment="1" applyProtection="0">
      <alignment vertical="center"/>
    </xf>
    <xf numFmtId="0" fontId="47" applyFont="1" fillId="17" applyFill="1" borderId="0" applyAlignment="1" applyProtection="0">
      <alignment vertical="center"/>
    </xf>
    <xf numFmtId="0" fontId="20" applyFont="1" fillId="18" applyFill="1" borderId="0" applyAlignment="1" applyProtection="0">
      <alignment vertical="center"/>
    </xf>
    <xf numFmtId="0" fontId="32" applyFont="1" fillId="19" applyFill="1" borderId="0" applyAlignment="1" applyProtection="0">
      <alignment vertical="center"/>
    </xf>
    <xf numFmtId="0" fontId="20" applyFont="1" fillId="20" applyFill="1" borderId="0" applyAlignment="1" applyProtection="0">
      <alignment vertical="center"/>
    </xf>
    <xf numFmtId="0" fontId="20" applyFont="1" fillId="21" applyFill="1" borderId="0" applyAlignment="1" applyProtection="0">
      <alignment vertical="center"/>
    </xf>
    <xf numFmtId="0" fontId="20" applyFont="1" fillId="22" applyFill="1" borderId="0" applyAlignment="1" applyProtection="0">
      <alignment vertical="center"/>
    </xf>
    <xf numFmtId="0" fontId="20" applyFont="1" fillId="23" applyFill="1" borderId="0" applyAlignment="1" applyProtection="0">
      <alignment vertical="center"/>
    </xf>
    <xf numFmtId="0" fontId="32" applyFont="1" fillId="13" applyFill="1" borderId="0" applyAlignment="1" applyProtection="0">
      <alignment vertical="center"/>
    </xf>
    <xf numFmtId="0" fontId="32" applyFont="1" fillId="24" applyFill="1" borderId="0" applyAlignment="1" applyProtection="0">
      <alignment vertical="center"/>
    </xf>
    <xf numFmtId="0" fontId="20" applyFont="1" fillId="25" applyFill="1" borderId="0" applyAlignment="1" applyProtection="0">
      <alignment vertical="center"/>
    </xf>
    <xf numFmtId="0" fontId="20" applyFont="1" fillId="26" applyFill="1" borderId="0" applyAlignment="1" applyProtection="0">
      <alignment vertical="center"/>
    </xf>
    <xf numFmtId="0" fontId="32" applyFont="1" fillId="27" applyFill="1" borderId="0" applyAlignment="1" applyProtection="0">
      <alignment vertical="center"/>
    </xf>
    <xf numFmtId="0" fontId="20" applyFont="1" fillId="28" applyFill="1" borderId="0" applyAlignment="1" applyProtection="0">
      <alignment vertical="center"/>
    </xf>
    <xf numFmtId="0" fontId="32" applyFont="1" fillId="29" applyFill="1" borderId="0" applyAlignment="1" applyProtection="0">
      <alignment vertical="center"/>
    </xf>
    <xf numFmtId="0" fontId="32" applyFont="1" fillId="30" applyFill="1" borderId="0" applyAlignment="1" applyProtection="0">
      <alignment vertical="center"/>
    </xf>
    <xf numFmtId="0" fontId="20" applyFont="1" fillId="31" applyFill="1" borderId="0" applyAlignment="1" applyProtection="0">
      <alignment vertical="center"/>
    </xf>
    <xf numFmtId="0" fontId="32" applyFont="1" fillId="32" applyFill="1" borderId="0" applyAlignment="1" applyProtection="0">
      <alignment vertical="center"/>
    </xf>
    <xf numFmtId="0" fontId="1" applyFont="1" fillId="0" borderId="0" applyAlignment="1"/>
  </cellStyleXfs>
  <cellXfs count="517">
    <xf numFmtId="176" applyNumberFormat="1" fontId="0" applyFill="1" fillId="0" borderId="0" applyAlignment="1" xfId="0"/>
    <xf numFmtId="176" applyNumberFormat="1" fontId="0" applyFill="1" fillId="0" borderId="0" applyAlignment="1" xfId="0"/>
    <xf numFmtId="0" fontId="1" applyFont="1" applyFill="1" fillId="0" applyBorder="1" borderId="0" applyAlignment="1" xfId="49">
      <alignment vertical="center"/>
    </xf>
    <xf numFmtId="176" applyNumberFormat="1" fontId="0" applyFill="1" fillId="0" applyBorder="1" borderId="0" applyAlignment="1" xfId="0"/>
    <xf numFmtId="0" fontId="2" applyFont="1" applyFill="1" fillId="0" applyBorder="1" borderId="0" applyAlignment="1" xfId="49">
      <alignment vertical="center"/>
    </xf>
    <xf numFmtId="0" fontId="3" applyFont="1" applyFill="1" fillId="0" applyBorder="1" borderId="0" applyAlignment="1" xfId="49">
      <alignment horizontal="center" vertical="center" wrapText="1"/>
    </xf>
    <xf numFmtId="0" fontId="4" applyFont="1" applyFill="1" fillId="0" applyBorder="1" borderId="0" applyAlignment="1" xfId="49">
      <alignment horizontal="center" vertical="center" wrapText="1"/>
    </xf>
    <xf numFmtId="0" fontId="4" applyFont="1" applyFill="1" fillId="0" borderId="1" applyBorder="1" applyAlignment="1" xfId="49">
      <alignment horizontal="center" vertical="center" wrapText="1"/>
    </xf>
    <xf numFmtId="0" fontId="4" applyFont="1" applyFill="1" fillId="0" borderId="2" applyBorder="1" applyAlignment="1" xfId="49">
      <alignment horizontal="left" vertical="center" wrapText="1"/>
    </xf>
    <xf numFmtId="0" fontId="4" applyFont="1" applyFill="1" fillId="0" borderId="3" applyBorder="1" applyAlignment="1" xfId="49">
      <alignment horizontal="left" vertical="center" wrapText="1"/>
    </xf>
    <xf numFmtId="0" fontId="4" applyFont="1" applyFill="1" fillId="0" borderId="4" applyBorder="1" applyAlignment="1" xfId="49">
      <alignment horizontal="left" vertical="center" wrapText="1"/>
    </xf>
    <xf numFmtId="0" fontId="4" applyFont="1" applyFill="1" fillId="0" borderId="5" applyBorder="1" applyAlignment="1" xfId="49">
      <alignment horizontal="center" vertical="center" wrapText="1"/>
    </xf>
    <xf numFmtId="0" fontId="4" applyFont="1" applyFill="1" fillId="0" borderId="6" applyBorder="1" applyAlignment="1" xfId="49">
      <alignment horizontal="center" vertical="center" wrapText="1"/>
    </xf>
    <xf numFmtId="0" fontId="4" applyFont="1" applyFill="1" fillId="0" borderId="7" applyBorder="1" applyAlignment="1" xfId="49">
      <alignment horizontal="center" vertical="center" wrapText="1"/>
    </xf>
    <xf numFmtId="0" fontId="4" applyFont="1" applyFill="1" fillId="0" borderId="8" applyBorder="1" applyAlignment="1" xfId="49">
      <alignment horizontal="center" vertical="center" wrapText="1"/>
    </xf>
    <xf numFmtId="0" fontId="4" applyFont="1" applyFill="1" fillId="0" borderId="9" applyBorder="1" applyAlignment="1" xfId="49">
      <alignment horizontal="center" vertical="center" wrapText="1"/>
    </xf>
    <xf numFmtId="0" fontId="4" applyFont="1" applyFill="1" fillId="0" borderId="10" applyBorder="1" applyAlignment="1" xfId="49">
      <alignment horizontal="center" vertical="center" wrapText="1"/>
    </xf>
    <xf numFmtId="0" fontId="4" applyFont="1" applyFill="1" fillId="0" borderId="11" applyBorder="1" applyAlignment="1" xfId="49">
      <alignment horizontal="center" vertical="center" wrapText="1"/>
    </xf>
    <xf numFmtId="177" applyNumberFormat="1" fontId="4" applyFont="1" applyFill="1" fillId="0" borderId="12" applyBorder="1" applyAlignment="1" xfId="49">
      <alignment horizontal="left" vertical="center" wrapText="1"/>
    </xf>
    <xf numFmtId="177" applyNumberFormat="1" fontId="4" applyFont="1" applyFill="1" fillId="0" borderId="13" applyBorder="1" applyAlignment="1" xfId="49">
      <alignment horizontal="left" vertical="center" wrapText="1"/>
    </xf>
    <xf numFmtId="177" applyNumberFormat="1" fontId="4" applyFont="1" applyFill="1" fillId="0" borderId="14" applyBorder="1" applyAlignment="1" xfId="49">
      <alignment horizontal="left" vertical="center" wrapText="1"/>
    </xf>
    <xf numFmtId="0" fontId="4" applyFont="1" applyFill="1" fillId="0" borderId="15" applyBorder="1" applyAlignment="1" xfId="49">
      <alignment horizontal="left" vertical="center" wrapText="1"/>
    </xf>
    <xf numFmtId="0" fontId="4" applyFont="1" applyFill="1" fillId="0" borderId="16" applyBorder="1" applyAlignment="1" xfId="49">
      <alignment horizontal="left" vertical="center" wrapText="1"/>
    </xf>
    <xf numFmtId="0" fontId="4" applyFont="1" applyFill="1" fillId="0" borderId="17" applyBorder="1" applyAlignment="1" xfId="49">
      <alignment horizontal="left" vertical="center" wrapText="1"/>
    </xf>
    <xf numFmtId="177" applyNumberFormat="1" fontId="4" applyFont="1" applyFill="1" fillId="0" borderId="18" applyBorder="1" applyAlignment="1" xfId="49">
      <alignment horizontal="left" vertical="center" wrapText="1"/>
    </xf>
    <xf numFmtId="0" fontId="4" applyFont="1" applyFill="1" fillId="0" borderId="19" applyBorder="1" applyAlignment="1" xfId="49">
      <alignment horizontal="center" vertical="center" wrapText="1"/>
    </xf>
    <xf numFmtId="0" fontId="4" applyFont="1" applyFill="1" fillId="0" borderId="20" applyBorder="1" applyAlignment="1" xfId="49">
      <alignment vertical="center" wrapText="1"/>
    </xf>
    <xf numFmtId="0" fontId="4" applyFont="1" applyFill="1" fillId="0" applyBorder="1" borderId="0" applyAlignment="1" xfId="49">
      <alignment vertical="center" wrapText="1"/>
    </xf>
    <xf numFmtId="0" fontId="4" applyFont="1" applyFill="1" fillId="0" borderId="21" applyBorder="1" applyAlignment="1" xfId="49">
      <alignment vertical="center" wrapText="1"/>
    </xf>
    <xf numFmtId="177" applyNumberFormat="1" fontId="4" applyFont="1" applyFill="1" fillId="0" borderId="22" applyBorder="1" applyAlignment="1" xfId="49">
      <alignment horizontal="left" vertical="center" wrapText="1"/>
    </xf>
    <xf numFmtId="0" fontId="4" applyFont="1" applyFill="1" fillId="0" borderId="23" applyBorder="1" applyAlignment="1" xfId="49">
      <alignment horizontal="left" vertical="center" wrapText="1"/>
    </xf>
    <xf numFmtId="176" applyNumberFormat="1" fontId="4" applyFont="1" applyFill="1" fillId="0" borderId="24" applyBorder="1" applyAlignment="1" xfId="0">
      <alignment horizontal="center" vertical="center"/>
    </xf>
    <xf numFmtId="176" applyNumberFormat="1" fontId="4" applyFont="1" applyFill="1" fillId="0" borderId="25" applyBorder="1" applyAlignment="1" xfId="0">
      <alignment horizontal="center" vertical="center"/>
    </xf>
    <xf numFmtId="176" applyNumberFormat="1" fontId="4" applyFont="1" applyFill="1" fillId="0" borderId="26" applyBorder="1" applyAlignment="1" xfId="0">
      <alignment horizontal="center" vertical="center"/>
    </xf>
    <xf numFmtId="0" fontId="0" applyFill="1" fillId="0" borderId="0" applyAlignment="1" xfId="0">
      <alignment vertical="center" wrapText="1"/>
    </xf>
    <xf numFmtId="0" fontId="0" applyFill="1" fillId="0" borderId="0" applyAlignment="1" xfId="0">
      <alignment vertical="center"/>
    </xf>
    <xf numFmtId="0" fontId="5" applyFont="1" applyFill="1" fillId="0" borderId="27" applyBorder="1" applyAlignment="1" xfId="0">
      <alignment vertical="center" wrapText="1"/>
    </xf>
    <xf numFmtId="0" fontId="4" applyFont="1" applyFill="1" fillId="0" borderId="28" applyBorder="1" applyAlignment="1" xfId="0">
      <alignment vertical="center" wrapText="1"/>
    </xf>
    <xf numFmtId="0" fontId="6" applyFont="1" applyFill="1" fillId="0" borderId="29" applyBorder="1" applyAlignment="1" xfId="0">
      <alignment vertical="center" wrapText="1"/>
    </xf>
    <xf numFmtId="0" fontId="7" applyFont="1" applyFill="1" fillId="0" borderId="30" applyBorder="1" applyAlignment="1" xfId="0">
      <alignment horizontal="center" vertical="center"/>
    </xf>
    <xf numFmtId="0" fontId="4" applyFont="1" applyFill="1" fillId="0" borderId="31" applyBorder="1" applyAlignment="1" xfId="0">
      <alignment vertical="center" wrapText="1"/>
    </xf>
    <xf numFmtId="0" fontId="8" applyFont="1" fillId="2" applyFill="1" borderId="32" applyBorder="1" applyAlignment="1" xfId="0">
      <alignment horizontal="center" vertical="center" wrapText="1"/>
    </xf>
    <xf numFmtId="0" fontId="0" applyFill="1" fillId="0" borderId="33" applyBorder="1" applyAlignment="1" xfId="0">
      <alignment vertical="center" wrapText="1"/>
    </xf>
    <xf numFmtId="178" applyNumberFormat="1" fontId="0" applyFill="1" fillId="0" borderId="34" applyBorder="1" applyAlignment="1" xfId="0">
      <alignment vertical="center" wrapText="1"/>
    </xf>
    <xf numFmtId="0" fontId="6" applyFont="1" applyFill="1" fillId="0" borderId="35" applyBorder="1" applyAlignment="1" xfId="0">
      <alignment vertical="center" wrapText="1"/>
    </xf>
    <xf numFmtId="0" fontId="9" applyFont="1" applyFill="1" fillId="0" borderId="36" applyBorder="1" applyAlignment="1" xfId="0">
      <alignment horizontal="center" vertical="center" wrapText="1"/>
    </xf>
    <xf numFmtId="0" fontId="10" applyFont="1" applyFill="1" fillId="0" borderId="0" applyAlignment="1" xfId="0"/>
    <xf numFmtId="0" fontId="10" applyFont="1" fillId="2" applyFill="1" borderId="0" applyAlignment="1" xfId="0"/>
    <xf numFmtId="0" fontId="10" applyFont="1" fillId="2" applyFill="1" borderId="0" applyAlignment="1" xfId="0">
      <alignment horizontal="right" vertical="center"/>
    </xf>
    <xf numFmtId="0" fontId="11" applyFont="1" applyFill="1" fillId="0" borderId="0" applyAlignment="1" xfId="0">
      <alignment horizontal="center" vertical="center"/>
    </xf>
    <xf numFmtId="0" fontId="10" applyFont="1" applyFill="1" fillId="0" applyBorder="1" borderId="0" applyAlignment="1" xfId="0">
      <alignment horizontal="left"/>
    </xf>
    <xf numFmtId="0" fontId="10" applyFont="1" applyFill="1" fillId="0" borderId="0" applyAlignment="1" xfId="0">
      <alignment horizontal="left"/>
    </xf>
    <xf numFmtId="0" fontId="12" applyFont="1" applyFill="1" fillId="0" borderId="0" applyAlignment="1" xfId="0">
      <alignment horizontal="right" vertical="center"/>
    </xf>
    <xf numFmtId="0" fontId="10" applyFont="1" applyFill="1" fillId="0" borderId="37" applyBorder="1" applyAlignment="1" xfId="0">
      <alignment horizontal="center" vertical="center"/>
    </xf>
    <xf numFmtId="0" fontId="10" applyFont="1" applyFill="1" fillId="0" borderId="38" applyBorder="1" applyAlignment="1" xfId="0">
      <alignment horizontal="center" vertical="center"/>
    </xf>
    <xf numFmtId="0" fontId="10" applyFont="1" applyFill="1" fillId="0" borderId="39" applyBorder="1" applyAlignment="1" xfId="0">
      <alignment horizontal="center" vertical="center"/>
    </xf>
    <xf numFmtId="0" fontId="10" applyFont="1" applyFill="1" fillId="0" borderId="40" applyBorder="1" applyAlignment="1" xfId="0">
      <alignment horizontal="center" vertical="center"/>
    </xf>
    <xf numFmtId="0" fontId="10" applyFont="1" applyFill="1" fillId="0" borderId="41" applyBorder="1" applyAlignment="1" xfId="0">
      <alignment horizontal="center" vertical="center"/>
    </xf>
    <xf numFmtId="176" applyNumberFormat="1" fontId="10" applyFont="1" applyFill="1" fillId="0" borderId="42" applyBorder="1" applyAlignment="1" xfId="0">
      <alignment horizontal="center" vertical="center" wrapText="1"/>
    </xf>
    <xf numFmtId="0" fontId="10" applyFont="1" applyFill="1" fillId="0" borderId="43" applyBorder="1" applyAlignment="1" xfId="0">
      <alignment horizontal="center" vertical="center" wrapText="1"/>
    </xf>
    <xf numFmtId="0" fontId="10" applyFont="1" applyFill="1" fillId="0" borderId="44" applyBorder="1" applyAlignment="1" xfId="0">
      <alignment horizontal="center" vertical="center" wrapText="1"/>
    </xf>
    <xf numFmtId="0" fontId="10" applyFont="1" fillId="2" applyFill="1" borderId="45" applyBorder="1" applyAlignment="1" xfId="0">
      <alignment horizontal="center" vertical="center" wrapText="1"/>
    </xf>
    <xf numFmtId="0" fontId="10" applyFont="1" applyFill="1" fillId="0" borderId="46" applyBorder="1" applyAlignment="1" xfId="0">
      <alignment horizontal="center" vertical="center" wrapText="1"/>
    </xf>
    <xf numFmtId="0" fontId="10" applyFont="1" applyFill="1" fillId="0" borderId="47" applyBorder="1" applyAlignment="1" xfId="0">
      <alignment horizontal="center" vertical="center" wrapText="1"/>
    </xf>
    <xf numFmtId="176" applyNumberFormat="1" fontId="10" applyFont="1" applyFill="1" fillId="0" borderId="48" applyBorder="1" applyAlignment="1" xfId="0">
      <alignment horizontal="center" vertical="center" wrapText="1"/>
    </xf>
    <xf numFmtId="0" fontId="10" applyFont="1" applyFill="1" fillId="0" borderId="49" applyBorder="1" applyAlignment="1" xfId="0">
      <alignment horizontal="center" vertical="center" wrapText="1"/>
    </xf>
    <xf numFmtId="0" fontId="10" applyFont="1" applyFill="1" fillId="0" borderId="50" applyBorder="1" applyAlignment="1" xfId="0">
      <alignment horizontal="center" vertical="center" wrapText="1"/>
    </xf>
    <xf numFmtId="0" fontId="10" applyFont="1" applyFill="1" fillId="0" borderId="51" applyBorder="1" applyAlignment="1" xfId="0">
      <alignment horizontal="center" vertical="center"/>
    </xf>
    <xf numFmtId="179" applyNumberFormat="1" fontId="10" applyFont="1" applyFill="1" fillId="0" borderId="52" applyBorder="1" applyAlignment="1" xfId="0">
      <alignment vertical="center" wrapText="1"/>
    </xf>
    <xf numFmtId="180" applyNumberFormat="1" fontId="10" applyFont="1" applyFill="1" fillId="0" borderId="53" applyBorder="1" applyAlignment="1" xfId="0">
      <alignment vertical="center" wrapText="1"/>
    </xf>
    <xf numFmtId="180" applyNumberFormat="1" fontId="10" applyFont="1" applyFill="1" fillId="0" borderId="54" applyBorder="1" applyAlignment="1" xfId="0">
      <alignment vertical="center" wrapText="1"/>
    </xf>
    <xf numFmtId="180" applyNumberFormat="1" fontId="10" applyFont="1" applyFill="1" fillId="0" borderId="55" applyBorder="1" applyAlignment="1" xfId="0">
      <alignment vertical="center" wrapText="1"/>
    </xf>
    <xf numFmtId="0" fontId="0" applyFill="1" fillId="0" borderId="0" applyAlignment="1" xfId="0">
      <alignment horizontal="center" vertical="center" wrapText="1"/>
    </xf>
    <xf numFmtId="176" applyNumberFormat="1" fontId="0" applyFill="1" fillId="0" borderId="0" applyAlignment="1" xfId="0">
      <alignment horizontal="center" vertical="center" wrapText="1"/>
    </xf>
    <xf numFmtId="0" fontId="10" applyFont="1" applyFill="1" fillId="0" borderId="0" applyAlignment="1" xfId="0">
      <alignment vertical="center" wrapText="1"/>
    </xf>
    <xf numFmtId="176" applyNumberFormat="1" fontId="10" applyFont="1" applyFill="1" fillId="0" borderId="0" applyAlignment="1" xfId="0">
      <alignment vertical="center" wrapText="1"/>
    </xf>
    <xf numFmtId="0" fontId="10" applyFont="1" fillId="2" applyFill="1" borderId="0" applyAlignment="1" xfId="0">
      <alignment vertical="center" wrapText="1"/>
    </xf>
    <xf numFmtId="0" fontId="13" applyFont="1" fillId="2" applyFill="1" borderId="0" applyAlignment="1" xfId="0">
      <alignment vertical="center" wrapText="1"/>
    </xf>
    <xf numFmtId="0" fontId="14" applyFont="1" fillId="2" applyFill="1" borderId="0" applyAlignment="1" xfId="0">
      <alignment vertical="center" wrapText="1"/>
    </xf>
    <xf numFmtId="0" fontId="0" fillId="2" applyFill="1" borderId="0" applyAlignment="1" xfId="0"/>
    <xf numFmtId="0" fontId="15" applyFont="1" fillId="2" applyFill="1" borderId="0" applyAlignment="1" xfId="0"/>
    <xf numFmtId="0" fontId="10" applyFont="1" fillId="2" applyFill="1" borderId="0" applyAlignment="1" xfId="0">
      <alignment vertical="center"/>
    </xf>
    <xf numFmtId="0" fontId="0" fillId="2" applyFill="1" applyBorder="1" borderId="0" applyAlignment="1" xfId="0"/>
    <xf numFmtId="0" fontId="0" applyFill="1" fillId="0" borderId="0" applyAlignment="1" xfId="0"/>
    <xf numFmtId="0" fontId="12" applyFont="1" applyFill="1" fillId="0" borderId="0" applyAlignment="1" xfId="0"/>
    <xf numFmtId="0" fontId="12" applyFont="1" applyFill="1" fillId="0" borderId="0" applyAlignment="1" xfId="0">
      <alignment horizontal="centerContinuous" vertical="center"/>
    </xf>
    <xf numFmtId="0" fontId="10" applyFont="1" applyFill="1" fillId="0" borderId="0" applyAlignment="1" xfId="0">
      <alignment horizontal="left" vertical="center"/>
    </xf>
    <xf numFmtId="0" fontId="10" applyFont="1" applyFill="1" fillId="0" borderId="56" applyBorder="1" applyAlignment="1" xfId="0">
      <alignment horizontal="center" vertical="center" wrapText="1"/>
    </xf>
    <xf numFmtId="176" applyNumberFormat="1" fontId="10" applyFont="1" applyFill="1" fillId="0" borderId="57" applyBorder="1" applyAlignment="1" xfId="0">
      <alignment horizontal="center" vertical="center"/>
    </xf>
    <xf numFmtId="176" applyNumberFormat="1" fontId="10" applyFont="1" applyFill="1" fillId="0" borderId="58" applyBorder="1" applyAlignment="1" xfId="0">
      <alignment horizontal="center" vertical="center" wrapText="1"/>
    </xf>
    <xf numFmtId="176" applyNumberFormat="1" fontId="10" applyFont="1" applyFill="1" fillId="0" borderId="59" applyBorder="1" applyAlignment="1" xfId="0">
      <alignment horizontal="center" vertical="center"/>
    </xf>
    <xf numFmtId="0" fontId="10" applyFont="1" applyFill="1" fillId="0" borderId="60" applyBorder="1" applyAlignment="1" xfId="0">
      <alignment horizontal="center" vertical="center" wrapText="1"/>
    </xf>
    <xf numFmtId="0" fontId="10" applyFont="1" applyFill="1" fillId="0" borderId="0" applyAlignment="1" xfId="0">
      <alignment horizontal="center" vertical="center" wrapText="1"/>
    </xf>
    <xf numFmtId="176" applyNumberFormat="1" fontId="10" applyFont="1" applyFill="1" fillId="0" borderId="61" applyBorder="1" applyAlignment="1" xfId="0">
      <alignment horizontal="center" vertical="center" wrapText="1"/>
    </xf>
    <xf numFmtId="180" applyNumberFormat="1" fontId="10" applyFont="1" applyFill="1" fillId="0" borderId="62" applyBorder="1" applyAlignment="1" xfId="0">
      <alignment vertical="center" wrapText="1"/>
    </xf>
    <xf numFmtId="180" applyNumberFormat="1" fontId="10" applyFont="1" applyFill="1" fillId="0" borderId="63" applyBorder="1" applyAlignment="1" xfId="0">
      <alignment vertical="center" wrapText="1"/>
    </xf>
    <xf numFmtId="180" applyNumberFormat="1" fontId="10" applyFont="1" applyFill="1" fillId="0" borderId="64" applyBorder="1" applyAlignment="1" xfId="0">
      <alignment vertical="center" wrapText="1"/>
    </xf>
    <xf numFmtId="180" applyNumberFormat="1" fontId="10" applyFont="1" applyFill="1" fillId="0" borderId="65" applyBorder="1" applyAlignment="1" xfId="0">
      <alignment vertical="center" wrapText="1"/>
    </xf>
    <xf numFmtId="0" fontId="16" applyFont="1" applyFill="1" fillId="0" borderId="0" applyAlignment="1" xfId="0"/>
    <xf numFmtId="0" fontId="17" applyFont="1" applyFill="1" fillId="0" borderId="0" applyAlignment="1" xfId="0">
      <alignment horizontal="centerContinuous" vertical="center"/>
    </xf>
    <xf numFmtId="176" applyNumberFormat="1" fontId="18" applyFont="1" applyFill="1" fillId="0" borderId="0" applyAlignment="1" xfId="0"/>
    <xf numFmtId="0" fontId="16" applyFont="1" applyFill="1" fillId="0" applyBorder="1" borderId="0" applyAlignment="1" xfId="0"/>
    <xf numFmtId="0" fontId="17" applyFont="1" applyFill="1" fillId="0" applyBorder="1" borderId="0" applyAlignment="1" xfId="0">
      <alignment horizontal="centerContinuous" vertical="center"/>
    </xf>
    <xf numFmtId="0" fontId="17" applyFont="1" applyFill="1" fillId="0" applyBorder="1" borderId="0" applyAlignment="1" xfId="0"/>
    <xf numFmtId="0" fontId="16" applyFont="1" applyFill="1" fillId="0" applyBorder="1" borderId="0" applyAlignment="1" xfId="0">
      <alignment horizontal="centerContinuous" vertical="center"/>
    </xf>
    <xf numFmtId="176" applyNumberFormat="1" fontId="18" applyFont="1" applyFill="1" fillId="0" applyBorder="1" borderId="0" applyAlignment="1" xfId="0"/>
    <xf numFmtId="0" fontId="19" applyFont="1" applyFill="1" fillId="0" applyBorder="1" borderId="0" applyAlignment="1" xfId="0">
      <alignment horizontal="centerContinuous" vertical="center"/>
    </xf>
    <xf numFmtId="176" applyNumberFormat="1" fontId="18" applyFont="1" applyFill="1" fillId="0" applyBorder="1" borderId="0" applyAlignment="1" xfId="0">
      <alignment horizontal="centerContinuous" vertical="center"/>
    </xf>
    <xf numFmtId="176" applyNumberFormat="1" fontId="10" applyFont="1" applyFill="1" fillId="0" borderId="0" applyAlignment="1" xfId="0">
      <alignment vertical="center"/>
    </xf>
    <xf numFmtId="0" fontId="10" applyFont="1" applyFill="1" fillId="0" applyBorder="1" borderId="0" applyAlignment="1" xfId="0">
      <alignment horizontal="left" vertical="center"/>
    </xf>
    <xf numFmtId="0" fontId="10" applyFont="1" applyFill="1" fillId="0" borderId="66" applyBorder="1" applyAlignment="1" xfId="0">
      <alignment horizontal="left"/>
    </xf>
    <xf numFmtId="176" applyNumberFormat="1" fontId="10" applyFont="1" applyFill="1" fillId="0" borderId="67" applyBorder="1" applyAlignment="1" xfId="0">
      <alignment horizontal="center" vertical="center" wrapText="1"/>
    </xf>
    <xf numFmtId="179" applyNumberFormat="1" fontId="10" applyFont="1" applyFill="1" fillId="0" borderId="68" applyBorder="1" applyAlignment="1" xfId="0">
      <alignment vertical="center" wrapText="1"/>
    </xf>
    <xf numFmtId="180" applyNumberFormat="1" fontId="10" applyFont="1" applyFill="1" fillId="0" borderId="69" applyBorder="1" applyAlignment="1" xfId="0">
      <alignment vertical="center" wrapText="1"/>
    </xf>
    <xf numFmtId="176" applyNumberFormat="1" fontId="0" applyFill="1" fillId="0" borderId="0" applyAlignment="1" xfId="0">
      <alignment horizontal="left"/>
    </xf>
    <xf numFmtId="0" fontId="12" applyFont="1" applyFill="1" fillId="0" borderId="0" applyAlignment="1" xfId="0">
      <alignment horizontal="left" vertical="center"/>
    </xf>
    <xf numFmtId="0" fontId="11" applyFont="1" applyFill="1" fillId="0" borderId="0" applyAlignment="1" xfId="0">
      <alignment horizontal="left" vertical="center"/>
    </xf>
    <xf numFmtId="0" fontId="10" applyFont="1" applyFill="1" fillId="0" borderId="70" applyBorder="1" applyAlignment="1" xfId="0">
      <alignment horizontal="left" vertical="center"/>
    </xf>
    <xf numFmtId="0" fontId="10" applyFont="1" applyFill="1" fillId="0" borderId="71" applyBorder="1" applyAlignment="1" xfId="0">
      <alignment horizontal="center" vertical="center" wrapText="1"/>
    </xf>
    <xf numFmtId="176" applyNumberFormat="1" fontId="10" applyFont="1" applyFill="1" fillId="0" borderId="72" applyBorder="1" applyAlignment="1" xfId="0">
      <alignment horizontal="center" vertical="center"/>
    </xf>
    <xf numFmtId="0" fontId="10" applyFont="1" applyFill="1" fillId="0" borderId="73" applyBorder="1" applyAlignment="1" xfId="0">
      <alignment horizontal="left" vertical="center" wrapText="1"/>
    </xf>
    <xf numFmtId="176" applyNumberFormat="1" fontId="10" applyFont="1" applyFill="1" fillId="0" borderId="74" applyBorder="1" applyAlignment="1" xfId="0">
      <alignment horizontal="center" vertical="center" wrapText="1"/>
    </xf>
    <xf numFmtId="176" applyNumberFormat="1" fontId="10" applyFont="1" applyFill="1" fillId="0" borderId="75" applyBorder="1" applyAlignment="1" xfId="0">
      <alignment horizontal="center" vertical="center"/>
    </xf>
    <xf numFmtId="0" fontId="10" applyFont="1" applyFill="1" fillId="0" borderId="76" applyBorder="1" applyAlignment="1" xfId="0">
      <alignment horizontal="left" vertical="center" wrapText="1"/>
    </xf>
    <xf numFmtId="179" applyNumberFormat="1" fontId="10" applyFont="1" applyFill="1" fillId="0" borderId="77" applyBorder="1" applyAlignment="1" xfId="0">
      <alignment vertical="center" wrapText="1"/>
    </xf>
    <xf numFmtId="179" applyNumberFormat="1" fontId="10" applyFont="1" applyFill="1" fillId="0" borderId="78" applyBorder="1" applyAlignment="1" xfId="0">
      <alignment horizontal="left" vertical="center" wrapText="1"/>
    </xf>
    <xf numFmtId="181" applyNumberFormat="1" fontId="10" applyFont="1" applyFill="1" fillId="0" borderId="79" applyBorder="1" applyAlignment="1" xfId="0">
      <alignment horizontal="center" vertical="center" wrapText="1"/>
    </xf>
    <xf numFmtId="179" applyNumberFormat="1" fontId="10" applyFont="1" applyFill="1" fillId="0" borderId="80" applyBorder="1" applyAlignment="1" xfId="0">
      <alignment horizontal="center" vertical="center" wrapText="1"/>
    </xf>
    <xf numFmtId="179" applyNumberFormat="1" fontId="10" applyFont="1" applyFill="1" fillId="0" borderId="81" applyBorder="1" applyAlignment="1" xfId="0">
      <alignment horizontal="left" vertical="center" wrapText="1"/>
    </xf>
    <xf numFmtId="181" applyNumberFormat="1" fontId="10" applyFont="1" applyFill="1" fillId="0" borderId="82" applyBorder="1" applyAlignment="1" xfId="0">
      <alignment horizontal="center" vertical="center"/>
    </xf>
    <xf numFmtId="181" applyNumberFormat="1" fontId="0" applyFill="1" fillId="0" borderId="83" applyBorder="1" applyAlignment="1" xfId="0">
      <alignment horizontal="center"/>
    </xf>
    <xf numFmtId="181" applyNumberFormat="1" fontId="0" applyFill="1" fillId="0" borderId="84" applyBorder="1" applyAlignment="1" xfId="0"/>
    <xf numFmtId="0" fontId="10" applyFont="1" applyFill="1" fillId="0" borderId="85" applyBorder="1" applyAlignment="1" xfId="0">
      <alignment horizontal="center" vertical="center"/>
    </xf>
    <xf numFmtId="0" fontId="10" applyFont="1" applyFill="1" fillId="0" borderId="86" applyBorder="1" applyAlignment="1" xfId="0">
      <alignment horizontal="center" vertical="center" wrapText="1"/>
    </xf>
    <xf numFmtId="0" fontId="10" applyFont="1" fillId="2" applyFill="1" borderId="87" applyBorder="1" applyAlignment="1" xfId="0">
      <alignment horizontal="center" vertical="center" wrapText="1"/>
    </xf>
    <xf numFmtId="0" fontId="10" applyFont="1" applyFill="1" fillId="0" borderId="88" applyBorder="1" applyAlignment="1" xfId="0">
      <alignment horizontal="center" vertical="center" wrapText="1"/>
    </xf>
    <xf numFmtId="0" fontId="10" applyFont="1" fillId="2" applyFill="1" borderId="89" applyBorder="1" applyAlignment="1" xfId="0">
      <alignment horizontal="center" vertical="center" wrapText="1"/>
    </xf>
    <xf numFmtId="0" fontId="10" applyFont="1" applyFill="1" fillId="0" borderId="90" applyBorder="1" applyAlignment="1" xfId="0">
      <alignment vertical="center" wrapText="1"/>
    </xf>
    <xf numFmtId="0" fontId="10" applyFont="1" fillId="2" applyFill="1" borderId="91" applyBorder="1" applyAlignment="1" xfId="0">
      <alignment vertical="center" wrapText="1"/>
    </xf>
    <xf numFmtId="182" applyNumberFormat="1" fontId="10" applyFont="1" applyFill="1" fillId="0" borderId="92" applyBorder="1" applyAlignment="1" xfId="0">
      <alignment vertical="center" wrapText="1"/>
    </xf>
    <xf numFmtId="182" applyNumberFormat="1" fontId="10" applyFont="1" applyFill="1" fillId="0" borderId="93" applyBorder="1" applyAlignment="1" xfId="0">
      <alignment vertical="center" wrapText="1"/>
    </xf>
    <xf numFmtId="182" applyNumberFormat="1" fontId="20" applyFont="1" applyFill="1" fillId="0" borderId="94" applyBorder="1" applyAlignment="1" xfId="0">
      <alignment vertical="center"/>
    </xf>
    <xf numFmtId="182" applyNumberFormat="1" fontId="0" applyFill="1" fillId="0" borderId="95" applyBorder="1" applyAlignment="1" xfId="0"/>
    <xf numFmtId="182" applyNumberFormat="1" fontId="0" fillId="2" applyFill="1" borderId="96" applyBorder="1" applyAlignment="1" xfId="0"/>
    <xf numFmtId="0" fontId="0" applyFill="1" fillId="0" applyBorder="1" borderId="0" applyAlignment="1" xfId="0"/>
    <xf numFmtId="0" fontId="21" applyFont="1" fillId="2" applyFill="1" applyBorder="1" borderId="0" applyAlignment="1" xfId="0"/>
    <xf numFmtId="0" fontId="22" applyFont="1" fillId="2" applyFill="1" borderId="0" applyAlignment="1" xfId="0"/>
    <xf numFmtId="0" fontId="22" applyFont="1" fillId="2" applyFill="1" applyBorder="1" borderId="0" applyAlignment="1" xfId="0"/>
    <xf numFmtId="182" applyNumberFormat="1" fontId="23" applyFont="1" applyFill="1" fillId="0" borderId="97" applyBorder="1" applyAlignment="1" xfId="0">
      <alignment horizontal="center" vertical="center"/>
    </xf>
    <xf numFmtId="182" applyNumberFormat="1" fontId="10" applyFont="1" applyFill="1" fillId="0" borderId="98" applyBorder="1" applyAlignment="1" xfId="0"/>
    <xf numFmtId="0" fontId="22" applyFont="1" applyFill="1" fillId="0" applyBorder="1" borderId="0" applyAlignment="1" xfId="0"/>
    <xf numFmtId="0" fontId="0" fillId="2" applyFill="1" borderId="99" applyBorder="1" applyAlignment="1" xfId="0">
      <alignment horizontal="center" vertical="center" wrapText="1"/>
    </xf>
    <xf numFmtId="0" fontId="0" fillId="2" applyFill="1" borderId="100" applyBorder="1" applyAlignment="1" xfId="0">
      <alignment horizontal="center" vertical="center" wrapText="1"/>
    </xf>
    <xf numFmtId="0" fontId="10" applyFont="1" applyFill="1" fillId="0" borderId="101" applyBorder="1" applyAlignment="1" xfId="0">
      <alignment horizontal="center" vertical="center" wrapText="1"/>
    </xf>
    <xf numFmtId="0" fontId="10" applyFont="1" applyFill="1" fillId="0" borderId="102" applyBorder="1" applyAlignment="1" xfId="0">
      <alignment horizontal="center" vertical="center" wrapText="1"/>
    </xf>
    <xf numFmtId="0" fontId="10" applyFont="1" applyFill="1" fillId="0" borderId="103" applyBorder="1" applyAlignment="1" xfId="0">
      <alignment horizontal="center" vertical="center" wrapText="1"/>
    </xf>
    <xf numFmtId="0" fontId="10" applyFont="1" applyFill="1" fillId="0" borderId="104" applyBorder="1" applyAlignment="1" xfId="0">
      <alignment horizontal="center" vertical="center" wrapText="1"/>
    </xf>
    <xf numFmtId="0" fontId="0" applyFill="1" fillId="0" borderId="105" applyBorder="1" applyAlignment="1" xfId="0"/>
    <xf numFmtId="0" fontId="0" fillId="2" applyFill="1" borderId="106" applyBorder="1" applyAlignment="1" xfId="0"/>
    <xf numFmtId="0" fontId="10" applyFont="1" applyFill="1" fillId="0" borderId="107" applyBorder="1" applyAlignment="1" xfId="0">
      <alignment vertical="center" wrapText="1"/>
    </xf>
    <xf numFmtId="0" fontId="10" applyFont="1" applyFill="1" fillId="0" applyBorder="1" borderId="0" applyAlignment="1" xfId="0">
      <alignment vertical="center" wrapText="1"/>
    </xf>
    <xf numFmtId="0" fontId="0" fillId="2" applyFill="1" borderId="0" applyAlignment="1" xfId="0">
      <alignment vertical="center"/>
    </xf>
    <xf numFmtId="176" applyNumberFormat="1" fontId="0" applyFill="1" fillId="0" borderId="0" applyAlignment="1" xfId="0">
      <alignment vertical="center"/>
    </xf>
    <xf numFmtId="176" applyNumberFormat="1" fontId="0" applyFill="1" fillId="0" borderId="0" applyAlignment="1" xfId="0">
      <alignment horizontal="center"/>
    </xf>
    <xf numFmtId="176" applyNumberFormat="1" fontId="0" applyFill="1" fillId="0" borderId="0" applyAlignment="1" xfId="0">
      <alignment horizontal="center" vertical="center"/>
    </xf>
    <xf numFmtId="0" fontId="10" applyFont="1" fillId="2" applyFill="1" borderId="0" applyAlignment="1" xfId="0">
      <alignment horizontal="center"/>
    </xf>
    <xf numFmtId="0" fontId="10" applyFont="1" fillId="2" applyFill="1" borderId="0" applyAlignment="1" xfId="0">
      <alignment horizontal="center" vertical="center"/>
    </xf>
    <xf numFmtId="0" fontId="10" applyFont="1" applyFill="1" fillId="0" applyBorder="1" borderId="0" applyAlignment="1" xfId="0">
      <alignment horizontal="center"/>
    </xf>
    <xf numFmtId="0" fontId="10" applyFont="1" applyFill="1" fillId="0" borderId="0" applyAlignment="1" xfId="0">
      <alignment horizontal="center" vertical="center"/>
    </xf>
    <xf numFmtId="0" fontId="10" applyFont="1" applyFill="1" fillId="0" borderId="108" applyBorder="1" applyAlignment="1" xfId="0">
      <alignment horizontal="left" vertical="center"/>
    </xf>
    <xf numFmtId="0" fontId="10" applyFont="1" applyFill="1" fillId="0" borderId="109" applyBorder="1" applyAlignment="1" xfId="0">
      <alignment horizontal="center" vertical="center"/>
    </xf>
    <xf numFmtId="0" fontId="10" applyFont="1" applyFill="1" fillId="0" borderId="110" applyBorder="1" applyAlignment="1" xfId="0">
      <alignment horizontal="center" vertical="center" wrapText="1"/>
    </xf>
    <xf numFmtId="0" fontId="10" applyFont="1" applyFill="1" fillId="0" borderId="111" applyBorder="1" applyAlignment="1" xfId="0">
      <alignment horizontal="center" vertical="center" wrapText="1"/>
    </xf>
    <xf numFmtId="0" fontId="10" applyFont="1" applyFill="1" fillId="0" borderId="112" applyBorder="1" applyAlignment="1" xfId="0">
      <alignment horizontal="center" vertical="center" wrapText="1"/>
    </xf>
    <xf numFmtId="0" fontId="10" applyFont="1" applyFill="1" fillId="0" borderId="113" applyBorder="1" applyAlignment="1" xfId="0">
      <alignment horizontal="left" vertical="center" wrapText="1"/>
    </xf>
    <xf numFmtId="0" fontId="10" applyFont="1" fillId="2" applyFill="1" borderId="114" applyBorder="1" applyAlignment="1" xfId="0">
      <alignment horizontal="center" vertical="center" wrapText="1"/>
    </xf>
    <xf numFmtId="0" fontId="10" applyFont="1" applyFill="1" fillId="0" borderId="115" applyBorder="1" applyAlignment="1" xfId="0">
      <alignment horizontal="center" vertical="center" wrapText="1"/>
    </xf>
    <xf numFmtId="179" applyNumberFormat="1" fontId="10" applyFont="1" applyFill="1" fillId="0" borderId="116" applyBorder="1" applyAlignment="1" xfId="0">
      <alignment vertical="center" wrapText="1"/>
    </xf>
    <xf numFmtId="179" applyNumberFormat="1" fontId="10" applyFont="1" applyFill="1" fillId="0" borderId="117" applyBorder="1" applyAlignment="1" xfId="0">
      <alignment vertical="center" wrapText="1"/>
    </xf>
    <xf numFmtId="182" applyNumberFormat="1" fontId="0" applyFill="1" fillId="0" borderId="118" applyBorder="1" applyAlignment="1" xfId="0">
      <alignment horizontal="center" vertical="center"/>
    </xf>
    <xf numFmtId="182" applyNumberFormat="1" fontId="10" applyFont="1" applyFill="1" fillId="0" borderId="119" applyBorder="1" applyAlignment="1" xfId="0">
      <alignment horizontal="center" vertical="center" wrapText="1"/>
    </xf>
    <xf numFmtId="182" applyNumberFormat="1" fontId="0" fillId="2" applyFill="1" borderId="120" applyBorder="1" applyAlignment="1" xfId="0">
      <alignment horizontal="center" vertical="center"/>
    </xf>
    <xf numFmtId="179" applyNumberFormat="1" fontId="10" applyFont="1" applyFill="1" fillId="0" borderId="121" applyBorder="1" applyAlignment="1" xfId="0">
      <alignment vertical="center" wrapText="1"/>
    </xf>
    <xf numFmtId="179" applyNumberFormat="1" fontId="10" applyFont="1" applyFill="1" fillId="0" borderId="122" applyBorder="1" applyAlignment="1" xfId="0">
      <alignment vertical="center" wrapText="1"/>
    </xf>
    <xf numFmtId="182" applyNumberFormat="1" fontId="22" applyFont="1" fillId="2" applyFill="1" borderId="123" applyBorder="1" applyAlignment="1" xfId="0">
      <alignment horizontal="center" vertical="center"/>
    </xf>
    <xf numFmtId="182" applyNumberFormat="1" fontId="4" applyFont="1" applyFill="1" fillId="0" borderId="124" applyBorder="1" applyAlignment="1" xfId="0">
      <alignment horizontal="center" vertical="center"/>
    </xf>
    <xf numFmtId="0" fontId="22" applyFont="1" fillId="2" applyFill="1" applyBorder="1" borderId="0" applyAlignment="1" xfId="0">
      <alignment horizontal="left"/>
    </xf>
    <xf numFmtId="0" fontId="22" applyFont="1" fillId="2" applyFill="1" applyBorder="1" borderId="0" applyAlignment="1" xfId="0">
      <alignment horizontal="center"/>
    </xf>
    <xf numFmtId="0" fontId="22" applyFont="1" fillId="2" applyFill="1" applyBorder="1" borderId="0" applyAlignment="1" xfId="0">
      <alignment horizontal="center" vertical="center"/>
    </xf>
    <xf numFmtId="182" applyNumberFormat="1" fontId="22" applyFont="1" fillId="2" applyFill="1" borderId="125" applyBorder="1" applyAlignment="1" xfId="0"/>
    <xf numFmtId="0" fontId="22" applyFont="1" fillId="2" applyFill="1" borderId="126" applyBorder="1" applyAlignment="1" xfId="0"/>
    <xf numFmtId="0" fontId="22" applyFont="1" applyFill="1" fillId="0" borderId="127" applyBorder="1" applyAlignment="1" xfId="0"/>
    <xf numFmtId="0" fontId="22" applyFont="1" applyFill="1" fillId="0" borderId="0" applyAlignment="1" xfId="0"/>
    <xf numFmtId="0" fontId="12" applyFont="1" applyFill="1" fillId="0" applyBorder="1" borderId="0" applyAlignment="1" xfId="0">
      <alignment horizontal="left" vertical="center"/>
    </xf>
    <xf numFmtId="0" fontId="12" applyFont="1" applyFill="1" fillId="0" applyBorder="1" borderId="0" applyAlignment="1" xfId="0">
      <alignment horizontal="left"/>
    </xf>
    <xf numFmtId="0" fontId="12" applyFont="1" applyFill="1" fillId="0" borderId="128" applyBorder="1" applyAlignment="1" xfId="0">
      <alignment horizontal="center" vertical="center"/>
    </xf>
    <xf numFmtId="0" fontId="12" applyFont="1" applyFill="1" fillId="0" borderId="129" applyBorder="1" applyAlignment="1" xfId="0">
      <alignment horizontal="center" vertical="center"/>
    </xf>
    <xf numFmtId="0" fontId="12" applyFont="1" applyFill="1" fillId="0" borderId="130" applyBorder="1" applyAlignment="1" xfId="0">
      <alignment horizontal="center" vertical="center"/>
    </xf>
    <xf numFmtId="0" fontId="12" applyFont="1" applyFill="1" fillId="0" borderId="131" applyBorder="1" applyAlignment="1" xfId="0">
      <alignment horizontal="center" vertical="center"/>
    </xf>
    <xf numFmtId="0" fontId="12" applyFont="1" applyFill="1" fillId="0" borderId="132" applyBorder="1" applyAlignment="1" xfId="0">
      <alignment horizontal="center" vertical="center"/>
    </xf>
    <xf numFmtId="177" applyNumberFormat="1" fontId="12" applyFont="1" applyFill="1" fillId="0" borderId="133" applyBorder="1" applyAlignment="1" xfId="0">
      <alignment horizontal="center" vertical="center"/>
    </xf>
    <xf numFmtId="177" applyNumberFormat="1" fontId="12" applyFont="1" applyFill="1" fillId="0" borderId="134" applyBorder="1" applyAlignment="1" xfId="0">
      <alignment horizontal="center" vertical="center" wrapText="1"/>
    </xf>
    <xf numFmtId="0" fontId="12" applyFont="1" applyFill="1" fillId="0" borderId="135" applyBorder="1" applyAlignment="1" xfId="0">
      <alignment vertical="center"/>
    </xf>
    <xf numFmtId="183" applyNumberFormat="1" fontId="12" applyFont="1" applyFill="1" fillId="0" borderId="136" applyBorder="1" applyAlignment="1" xfId="0">
      <alignment horizontal="center" vertical="center" wrapText="1"/>
    </xf>
    <xf numFmtId="0" fontId="10" applyFont="1" applyFill="1" fillId="0" borderId="137" applyBorder="1" applyAlignment="1" xfId="0">
      <alignment vertical="center"/>
    </xf>
    <xf numFmtId="183" applyNumberFormat="1" fontId="12" applyFont="1" applyFill="1" fillId="0" borderId="138" applyBorder="1" applyAlignment="1" xfId="0">
      <alignment vertical="center" wrapText="1"/>
    </xf>
    <xf numFmtId="183" applyNumberFormat="1" fontId="12" applyFont="1" applyFill="1" fillId="0" borderId="139" applyBorder="1" applyAlignment="1" xfId="0">
      <alignment vertical="center" wrapText="1"/>
    </xf>
    <xf numFmtId="180" applyNumberFormat="1" fontId="12" applyFont="1" applyFill="1" fillId="0" borderId="140" applyBorder="1" applyAlignment="1" xfId="0">
      <alignment vertical="center" wrapText="1"/>
    </xf>
    <xf numFmtId="184" applyNumberFormat="1" fontId="12" applyFont="1" applyFill="1" fillId="0" borderId="141" applyBorder="1" applyAlignment="1" xfId="0">
      <alignment vertical="center" wrapText="1"/>
    </xf>
    <xf numFmtId="180" applyNumberFormat="1" fontId="12" applyFont="1" applyFill="1" fillId="0" borderId="142" applyBorder="1" applyAlignment="1" xfId="0">
      <alignment vertical="center" wrapText="1"/>
    </xf>
    <xf numFmtId="183" applyNumberFormat="1" fontId="12" applyFont="1" applyFill="1" fillId="0" borderId="143" applyBorder="1" applyAlignment="1" xfId="0">
      <alignment vertical="center" wrapText="1"/>
    </xf>
    <xf numFmtId="180" applyNumberFormat="1" fontId="12" applyFont="1" applyFill="1" fillId="0" borderId="144" applyBorder="1" applyAlignment="1" xfId="0">
      <alignment vertical="center" wrapText="1"/>
    </xf>
    <xf numFmtId="180" applyNumberFormat="1" fontId="12" applyFont="1" applyFill="1" fillId="0" borderId="145" applyBorder="1" applyAlignment="1" xfId="0">
      <alignment vertical="center" wrapText="1"/>
    </xf>
    <xf numFmtId="183" applyNumberFormat="1" fontId="12" applyFont="1" applyFill="1" fillId="0" borderId="146" applyBorder="1" applyAlignment="1" xfId="0">
      <alignment vertical="center" wrapText="1"/>
    </xf>
    <xf numFmtId="176" applyNumberFormat="1" fontId="12" applyFont="1" applyFill="1" fillId="0" borderId="147" applyBorder="1" applyAlignment="1" xfId="0">
      <alignment vertical="center"/>
    </xf>
    <xf numFmtId="180" applyNumberFormat="1" fontId="12" applyFont="1" applyFill="1" fillId="0" borderId="148" applyBorder="1" applyAlignment="1" xfId="0">
      <alignment vertical="center" wrapText="1"/>
    </xf>
    <xf numFmtId="183" applyNumberFormat="1" fontId="12" applyFont="1" applyFill="1" fillId="0" borderId="149" applyBorder="1" applyAlignment="1" xfId="0">
      <alignment vertical="center" wrapText="1"/>
    </xf>
    <xf numFmtId="180" applyNumberFormat="1" fontId="12" applyFont="1" applyFill="1" fillId="0" borderId="150" applyBorder="1" applyAlignment="1" xfId="0">
      <alignment vertical="center" wrapText="1"/>
    </xf>
    <xf numFmtId="180" applyNumberFormat="1" fontId="12" applyFont="1" applyFill="1" fillId="0" borderId="151" applyBorder="1" applyAlignment="1" xfId="0">
      <alignment vertical="center" wrapText="1"/>
    </xf>
    <xf numFmtId="184" applyNumberFormat="1" fontId="12" applyFont="1" applyFill="1" fillId="0" borderId="152" applyBorder="1" applyAlignment="1" xfId="0">
      <alignment vertical="center" wrapText="1"/>
    </xf>
    <xf numFmtId="0" fontId="12" applyFont="1" applyFill="1" fillId="0" borderId="153" applyBorder="1" applyAlignment="1" xfId="0">
      <alignment horizontal="center" vertical="center"/>
    </xf>
    <xf numFmtId="0" fontId="12" applyFont="1" applyFill="1" fillId="0" borderId="154" applyBorder="1" applyAlignment="1" xfId="0">
      <alignment horizontal="center" vertical="center"/>
    </xf>
    <xf numFmtId="184" applyNumberFormat="1" fontId="12" applyFont="1" applyFill="1" fillId="0" borderId="155" applyBorder="1" applyAlignment="1" xfId="0">
      <alignment vertical="center" wrapText="1"/>
    </xf>
    <xf numFmtId="184" applyNumberFormat="1" fontId="12" applyFont="1" applyFill="1" fillId="0" borderId="156" applyBorder="1" applyAlignment="1" xfId="0">
      <alignment vertical="center" wrapText="1"/>
    </xf>
    <xf numFmtId="0" fontId="12" applyFont="1" applyFill="1" fillId="0" borderId="157" applyBorder="1" applyAlignment="1" xfId="0">
      <alignment vertical="center"/>
    </xf>
    <xf numFmtId="184" applyNumberFormat="1" fontId="12" applyFont="1" applyFill="1" fillId="0" borderId="158" applyBorder="1" applyAlignment="1" xfId="0">
      <alignment vertical="center" wrapText="1"/>
    </xf>
    <xf numFmtId="184" applyNumberFormat="1" fontId="12" applyFont="1" applyFill="1" fillId="0" borderId="159" applyBorder="1" applyAlignment="1" xfId="0">
      <alignment vertical="center" wrapText="1"/>
    </xf>
    <xf numFmtId="180" applyNumberFormat="1" fontId="12" applyFont="1" applyFill="1" fillId="0" borderId="160" applyBorder="1" applyAlignment="1" xfId="0">
      <alignment horizontal="right" vertical="center" wrapText="1"/>
    </xf>
    <xf numFmtId="184" applyNumberFormat="1" fontId="12" applyFont="1" applyFill="1" fillId="0" borderId="161" applyBorder="1" applyAlignment="1" xfId="0">
      <alignment vertical="center" wrapText="1"/>
    </xf>
    <xf numFmtId="184" applyNumberFormat="1" fontId="12" applyFont="1" applyFill="1" fillId="0" borderId="162" applyBorder="1" applyAlignment="1" xfId="0">
      <alignment vertical="center" wrapText="1"/>
    </xf>
    <xf numFmtId="183" applyNumberFormat="1" fontId="12" applyFont="1" applyFill="1" fillId="0" borderId="163" applyBorder="1" applyAlignment="1" xfId="0">
      <alignment horizontal="right" vertical="center" wrapText="1"/>
    </xf>
    <xf numFmtId="183" applyNumberFormat="1" fontId="12" applyFont="1" applyFill="1" fillId="0" borderId="164" applyBorder="1" applyAlignment="1" xfId="0">
      <alignment horizontal="center" vertical="center"/>
    </xf>
    <xf numFmtId="183" applyNumberFormat="1" fontId="12" applyFont="1" applyFill="1" fillId="0" borderId="165" applyBorder="1" applyAlignment="1" xfId="0">
      <alignment vertical="center" wrapText="1"/>
    </xf>
    <xf numFmtId="184" applyNumberFormat="1" fontId="12" applyFont="1" applyFill="1" fillId="0" borderId="166" applyBorder="1" applyAlignment="1" xfId="0">
      <alignment vertical="center" wrapText="1"/>
    </xf>
    <xf numFmtId="184" applyNumberFormat="1" fontId="12" applyFont="1" applyFill="1" fillId="0" borderId="167" applyBorder="1" applyAlignment="1" xfId="0">
      <alignment vertical="center" wrapText="1"/>
    </xf>
    <xf numFmtId="0" fontId="1" applyFont="1" applyFill="1" fillId="0" borderId="0" applyAlignment="1" xfId="0">
      <alignment horizontal="center"/>
    </xf>
    <xf numFmtId="0" fontId="24" applyFont="1" applyFill="1" fillId="0" borderId="0" applyAlignment="1" xfId="0"/>
    <xf numFmtId="0" fontId="22" applyFont="1" applyFill="1" fillId="0" borderId="0" applyAlignment="1" xfId="0">
      <alignment horizontal="center"/>
    </xf>
    <xf numFmtId="176" applyNumberFormat="1" fontId="1" applyFont="1" applyFill="1" fillId="0" borderId="0" applyAlignment="1" xfId="0"/>
    <xf numFmtId="0" fontId="12" applyFont="1" fillId="2" applyFill="1" borderId="0" applyAlignment="1" xfId="0"/>
    <xf numFmtId="0" fontId="12" applyFont="1" fillId="2" applyFill="1" borderId="168" applyBorder="1" applyAlignment="1" xfId="0">
      <alignment horizontal="center" vertical="center"/>
    </xf>
    <xf numFmtId="0" fontId="12" applyFont="1" fillId="2" applyFill="1" borderId="169" applyBorder="1" applyAlignment="1" xfId="0">
      <alignment horizontal="center" vertical="center"/>
    </xf>
    <xf numFmtId="0" fontId="12" applyFont="1" applyFill="1" fillId="0" borderId="170" applyBorder="1" applyAlignment="1" xfId="0">
      <alignment horizontal="center" vertical="center" wrapText="1"/>
    </xf>
    <xf numFmtId="0" fontId="12" applyFont="1" applyFill="1" fillId="0" borderId="171" applyBorder="1" applyAlignment="1" xfId="0">
      <alignment horizontal="center" vertical="center" wrapText="1"/>
    </xf>
    <xf numFmtId="0" fontId="12" applyFont="1" applyFill="1" fillId="0" borderId="172" applyBorder="1" applyAlignment="1" xfId="0">
      <alignment horizontal="center" vertical="center" wrapText="1"/>
    </xf>
    <xf numFmtId="0" fontId="12" applyFont="1" fillId="2" applyFill="1" borderId="173" applyBorder="1" applyAlignment="1" xfId="0">
      <alignment horizontal="center" vertical="center" wrapText="1"/>
    </xf>
    <xf numFmtId="0" fontId="12" applyFont="1" applyFill="1" fillId="0" borderId="174" applyBorder="1" applyAlignment="1" xfId="0">
      <alignment horizontal="center" vertical="center" wrapText="1"/>
    </xf>
    <xf numFmtId="0" fontId="12" applyFont="1" applyFill="1" fillId="0" borderId="175" applyBorder="1" applyAlignment="1" xfId="0">
      <alignment horizontal="center" vertical="center" wrapText="1"/>
    </xf>
    <xf numFmtId="0" fontId="12" applyFont="1" applyFill="1" fillId="0" borderId="176" applyBorder="1" applyAlignment="1" xfId="0">
      <alignment horizontal="center" vertical="center" wrapText="1"/>
    </xf>
    <xf numFmtId="0" fontId="12" applyFont="1" fillId="2" applyFill="1" borderId="177" applyBorder="1" applyAlignment="1" xfId="0">
      <alignment horizontal="center" vertical="center"/>
    </xf>
    <xf numFmtId="0" fontId="12" applyFont="1" applyFill="1" fillId="0" borderId="178" applyBorder="1" applyAlignment="1" xfId="0">
      <alignment horizontal="center" vertical="center" wrapText="1"/>
    </xf>
    <xf numFmtId="0" fontId="12" applyFont="1" fillId="2" applyFill="1" borderId="179" applyBorder="1" applyAlignment="1" xfId="0">
      <alignment horizontal="center" vertical="center" wrapText="1"/>
    </xf>
    <xf numFmtId="0" fontId="12" applyFont="1" applyFill="1" fillId="0" borderId="180" applyBorder="1" applyAlignment="1" xfId="0">
      <alignment horizontal="center" vertical="center" wrapText="1"/>
    </xf>
    <xf numFmtId="183" applyNumberFormat="1" fontId="12" applyFont="1" fillId="2" applyFill="1" borderId="181" applyBorder="1" applyAlignment="1" xfId="0">
      <alignment horizontal="center" vertical="center"/>
    </xf>
    <xf numFmtId="179" applyNumberFormat="1" fontId="12" applyFont="1" applyFill="1" fillId="0" borderId="182" applyBorder="1" applyAlignment="1" xfId="0">
      <alignment vertical="center" wrapText="1"/>
    </xf>
    <xf numFmtId="0" fontId="16" applyFont="1" fillId="2" applyFill="1" borderId="0" applyAlignment="1" xfId="0">
      <alignment horizontal="center" vertical="center"/>
    </xf>
    <xf numFmtId="0" fontId="16" applyFont="1" fillId="2" applyFill="1" borderId="0" applyAlignment="1" xfId="0"/>
    <xf numFmtId="0" fontId="16" applyFont="1" fillId="2" applyFill="1" applyBorder="1" borderId="0" applyAlignment="1" xfId="0"/>
    <xf numFmtId="0" fontId="12" applyFont="1" fillId="2" applyFill="1" borderId="0" applyAlignment="1" xfId="0">
      <alignment vertical="center"/>
    </xf>
    <xf numFmtId="0" fontId="12" applyFont="1" fillId="2" applyFill="1" borderId="0" applyAlignment="1" xfId="0">
      <alignment horizontal="right" vertical="center"/>
    </xf>
    <xf numFmtId="0" fontId="12" applyFont="1" fillId="2" applyFill="1" borderId="183" applyBorder="1" applyAlignment="1" xfId="0">
      <alignment horizontal="center" vertical="center"/>
    </xf>
    <xf numFmtId="180" applyNumberFormat="1" fontId="12" applyFont="1" applyFill="1" fillId="0" borderId="184" applyBorder="1" applyAlignment="1" xfId="0">
      <alignment vertical="center" wrapText="1"/>
    </xf>
    <xf numFmtId="0" fontId="16" applyFont="1" applyFill="1" fillId="0" borderId="185" applyBorder="1" applyAlignment="1" xfId="0"/>
    <xf numFmtId="0" fontId="10" applyFont="1" applyFill="1" fillId="0" borderId="186" applyBorder="1" applyAlignment="1" xfId="0">
      <alignment vertical="center"/>
    </xf>
    <xf numFmtId="0" fontId="10" applyFont="1" applyFill="1" fillId="0" borderId="187" applyBorder="1" applyAlignment="1" xfId="0">
      <alignment horizontal="center" vertical="center" wrapText="1"/>
    </xf>
    <xf numFmtId="0" fontId="10" applyFont="1" fillId="2" applyFill="1" borderId="188" applyBorder="1" applyAlignment="1" xfId="0">
      <alignment horizontal="center" vertical="center" wrapText="1"/>
    </xf>
    <xf numFmtId="177" applyNumberFormat="1" fontId="10" applyFont="1" applyFill="1" fillId="0" borderId="189" applyBorder="1" applyAlignment="1" xfId="0">
      <alignment horizontal="center" vertical="center" wrapText="1"/>
    </xf>
    <xf numFmtId="180" applyNumberFormat="1" fontId="10" applyFont="1" applyFill="1" fillId="0" borderId="190" applyBorder="1" applyAlignment="1" xfId="0">
      <alignment horizontal="center" vertical="center" wrapText="1"/>
    </xf>
    <xf numFmtId="185" applyNumberFormat="1" fontId="10" applyFont="1" applyFill="1" fillId="0" borderId="191" applyBorder="1" applyAlignment="1" xfId="0">
      <alignment horizontal="center" vertical="center" wrapText="1"/>
    </xf>
    <xf numFmtId="177" applyNumberFormat="1" fontId="10" applyFont="1" applyFill="1" fillId="0" borderId="192" applyBorder="1" applyAlignment="1" xfId="0">
      <alignment horizontal="center" vertical="center" wrapText="1"/>
    </xf>
    <xf numFmtId="180" applyNumberFormat="1" fontId="10" applyFont="1" applyFill="1" fillId="0" borderId="193" applyBorder="1" applyAlignment="1" xfId="0">
      <alignment horizontal="center" vertical="center" wrapText="1"/>
    </xf>
    <xf numFmtId="185" applyNumberFormat="1" fontId="10" applyFont="1" applyFill="1" fillId="0" borderId="194" applyBorder="1" applyAlignment="1" xfId="0">
      <alignment horizontal="center" vertical="center" wrapText="1"/>
    </xf>
    <xf numFmtId="0" fontId="10" applyFont="1" fillId="2" applyFill="1" borderId="195" applyBorder="1" applyAlignment="1" xfId="0">
      <alignment horizontal="center" vertical="center" wrapText="1"/>
    </xf>
    <xf numFmtId="176" applyNumberFormat="1" fontId="0" applyFill="1" fillId="0" borderId="196" applyBorder="1" applyAlignment="1" xfId="0">
      <alignment horizontal="center" vertical="center"/>
    </xf>
    <xf numFmtId="176" applyNumberFormat="1" fontId="0" applyFill="1" fillId="0" borderId="197" applyBorder="1" applyAlignment="1" xfId="0">
      <alignment horizontal="center" vertical="center"/>
    </xf>
    <xf numFmtId="186" applyNumberFormat="1" fontId="10" applyFont="1" applyFill="1" fillId="0" borderId="198" applyBorder="1" applyAlignment="1" xfId="0">
      <alignment horizontal="center" vertical="center" wrapText="1"/>
    </xf>
    <xf numFmtId="0" fontId="10" applyFont="1" applyFill="1" fillId="0" borderId="199" applyBorder="1" applyAlignment="1" xfId="0">
      <alignment horizontal="center" vertical="center" wrapText="1"/>
    </xf>
    <xf numFmtId="186" applyNumberFormat="1" fontId="10" applyFont="1" applyFill="1" fillId="0" borderId="200" applyBorder="1" applyAlignment="1" xfId="0">
      <alignment horizontal="center" vertical="center" wrapText="1"/>
    </xf>
    <xf numFmtId="0" fontId="10" applyFont="1" fillId="2" applyFill="1" borderId="201" applyBorder="1" applyAlignment="1" xfId="0">
      <alignment horizontal="center" vertical="center" wrapText="1"/>
    </xf>
    <xf numFmtId="0" fontId="10" applyFont="1" applyFill="1" fillId="0" borderId="202" applyBorder="1" applyAlignment="1" xfId="0">
      <alignment horizontal="center" vertical="center" wrapText="1"/>
    </xf>
    <xf numFmtId="186" applyNumberFormat="1" fontId="10" applyFont="1" applyFill="1" fillId="0" borderId="203" applyBorder="1" applyAlignment="1" xfId="0">
      <alignment horizontal="center" vertical="center" wrapText="1"/>
    </xf>
    <xf numFmtId="0" fontId="10" applyFont="1" fillId="2" applyFill="1" borderId="204" applyBorder="1" applyAlignment="1" xfId="0">
      <alignment horizontal="center" vertical="center" wrapText="1"/>
    </xf>
    <xf numFmtId="180" applyNumberFormat="1" fontId="10" applyFont="1" applyFill="1" fillId="0" borderId="205" applyBorder="1" applyAlignment="1" xfId="0">
      <alignment vertical="center" wrapText="1"/>
    </xf>
    <xf numFmtId="180" applyNumberFormat="1" fontId="10" applyFont="1" applyFill="1" fillId="0" borderId="206" applyBorder="1" applyAlignment="1" xfId="0">
      <alignment vertical="center" wrapText="1"/>
    </xf>
    <xf numFmtId="180" applyNumberFormat="1" fontId="10" applyFont="1" applyFill="1" fillId="0" borderId="207" applyBorder="1" applyAlignment="1" xfId="0">
      <alignment vertical="center" wrapText="1"/>
    </xf>
    <xf numFmtId="180" applyNumberFormat="1" fontId="10" applyFont="1" applyFill="1" fillId="0" borderId="208" applyBorder="1" applyAlignment="1" xfId="0">
      <alignment vertical="center" wrapText="1"/>
    </xf>
    <xf numFmtId="180" applyNumberFormat="1" fontId="10" applyFont="1" applyFill="1" fillId="0" borderId="209" applyBorder="1" applyAlignment="1" xfId="0">
      <alignment vertical="center" wrapText="1"/>
    </xf>
    <xf numFmtId="176" applyNumberFormat="1" fontId="0" applyFill="1" fillId="0" borderId="210" applyBorder="1" applyAlignment="1" xfId="0">
      <alignment horizontal="center" vertical="center"/>
    </xf>
    <xf numFmtId="0" fontId="10" applyFont="1" applyFill="1" fillId="0" borderId="211" applyBorder="1" applyAlignment="1" xfId="0">
      <alignment horizontal="center" vertical="center" wrapText="1"/>
    </xf>
    <xf numFmtId="180" applyNumberFormat="1" fontId="10" applyFont="1" applyFill="1" fillId="0" borderId="212" applyBorder="1" applyAlignment="1" xfId="0">
      <alignment vertical="center" wrapText="1"/>
    </xf>
    <xf numFmtId="180" applyNumberFormat="1" fontId="10" applyFont="1" applyFill="1" fillId="0" borderId="213" applyBorder="1" applyAlignment="1" xfId="0">
      <alignment vertical="center" wrapText="1"/>
    </xf>
    <xf numFmtId="185" applyNumberFormat="1" fontId="12" applyFont="1" applyFill="1" fillId="0" borderId="214" applyBorder="1" applyAlignment="1" xfId="0">
      <alignment vertical="center" wrapText="1"/>
    </xf>
    <xf numFmtId="187" applyNumberFormat="1" fontId="12" applyFont="1" applyFill="1" fillId="0" borderId="215" applyBorder="1" applyAlignment="1" xfId="0">
      <alignment vertical="center" wrapText="1"/>
    </xf>
    <xf numFmtId="187" applyNumberFormat="1" fontId="12" applyFont="1" applyFill="1" fillId="0" borderId="216" applyBorder="1" applyAlignment="1" xfId="0">
      <alignment vertical="center" wrapText="1"/>
    </xf>
    <xf numFmtId="187" applyNumberFormat="1" fontId="12" applyFont="1" applyFill="1" fillId="0" borderId="217" applyBorder="1" applyAlignment="1" xfId="0">
      <alignment vertical="center" wrapText="1"/>
    </xf>
    <xf numFmtId="176" applyNumberFormat="1" fontId="25" applyFont="1" applyFill="1" fillId="0" borderId="0" applyAlignment="1" xfId="0"/>
    <xf numFmtId="184" applyNumberFormat="1" fontId="24" applyFont="1" applyFill="1" fillId="0" borderId="218" applyBorder="1" applyAlignment="1" xfId="0"/>
    <xf numFmtId="184" applyNumberFormat="1" fontId="22" applyFont="1" applyFill="1" fillId="0" applyBorder="1" borderId="0" applyAlignment="1" xfId="0"/>
    <xf numFmtId="176" applyNumberFormat="1" fontId="26" applyFont="1" applyFill="1" fillId="0" borderId="0" applyAlignment="1" xfId="0"/>
    <xf numFmtId="188" applyNumberFormat="1" fontId="27" applyFont="1" applyFill="1" fillId="0" borderId="0" applyAlignment="1" xfId="0">
      <alignment horizontal="center" vertical="top"/>
    </xf>
    <xf numFmtId="176" applyNumberFormat="1" fontId="28" applyFont="1" applyFill="1" fillId="0" borderId="0" applyAlignment="1" xfId="0">
      <alignment horizontal="center" vertical="center"/>
    </xf>
    <xf numFmtId="176" applyNumberFormat="1" fontId="29" applyFont="1" applyFill="1" fillId="0" borderId="0" applyAlignment="1" xfId="0">
      <alignment horizontal="center"/>
    </xf>
    <xf numFmtId="176" applyNumberFormat="1" fontId="29" applyFont="1" applyFill="1" fillId="0" borderId="0" applyAlignment="1" xfId="0">
      <alignment horizontal="center" vertical="center"/>
    </xf>
    <xf numFmtId="176" applyNumberFormat="1" fontId="0" applyFill="1" fillId="0" borderId="0" applyAlignment="1" xfId="0"/>
    <xf numFmtId="189" applyNumberFormat="1" fontId="20" applyFont="1" applyFill="1" fillId="0" borderId="0" applyAlignment="1" xfId="0">
      <alignment vertical="center"/>
    </xf>
    <xf numFmtId="0" fontId="20" applyFont="1" fillId="3" applyFill="1" borderId="0" applyAlignment="1" xfId="0">
      <alignment vertical="center"/>
    </xf>
    <xf numFmtId="0" fontId="30" applyFont="1" fillId="4" applyFill="1" borderId="219" applyBorder="1" applyAlignment="1" xfId="0">
      <alignment vertical="center"/>
    </xf>
    <xf numFmtId="190" applyNumberFormat="1" fontId="20" applyFont="1" applyFill="1" fillId="0" borderId="0" applyAlignment="1" xfId="0">
      <alignment vertical="center"/>
    </xf>
    <xf numFmtId="191" applyNumberFormat="1" fontId="20" applyFont="1" applyFill="1" fillId="0" borderId="0" applyAlignment="1" xfId="0">
      <alignment vertical="center"/>
    </xf>
    <xf numFmtId="0" fontId="20" applyFont="1" fillId="5" applyFill="1" borderId="0" applyAlignment="1" xfId="0">
      <alignment vertical="center"/>
    </xf>
    <xf numFmtId="0" fontId="31" applyFont="1" fillId="6" applyFill="1" borderId="0" applyAlignment="1" xfId="0">
      <alignment vertical="center"/>
    </xf>
    <xf numFmtId="192" applyNumberFormat="1" fontId="20" applyFont="1" applyFill="1" fillId="0" borderId="0" applyAlignment="1" xfId="0">
      <alignment vertical="center"/>
    </xf>
    <xf numFmtId="0" fontId="32" applyFont="1" fillId="7" applyFill="1" borderId="0" applyAlignment="1" xfId="0">
      <alignment vertical="center"/>
    </xf>
    <xf numFmtId="0" fontId="33" applyFont="1" applyFill="1" fillId="0" borderId="0" applyAlignment="1" xfId="0">
      <alignment vertical="center"/>
    </xf>
    <xf numFmtId="178" applyNumberFormat="1" fontId="20" applyFont="1" applyFill="1" fillId="0" borderId="0" applyAlignment="1" xfId="0">
      <alignment vertical="center"/>
    </xf>
    <xf numFmtId="0" fontId="34" applyFont="1" applyFill="1" fillId="0" borderId="0" applyAlignment="1" xfId="0">
      <alignment vertical="center"/>
    </xf>
    <xf numFmtId="0" fontId="20" applyFont="1" fillId="8" applyFill="1" borderId="220" applyBorder="1" applyAlignment="1" xfId="0">
      <alignment vertical="center"/>
    </xf>
    <xf numFmtId="0" fontId="32" applyFont="1" fillId="9" applyFill="1" borderId="0" applyAlignment="1" xfId="0">
      <alignment vertical="center"/>
    </xf>
    <xf numFmtId="0" fontId="35" applyFont="1" applyFill="1" fillId="0" borderId="0" applyAlignment="1" xfId="0">
      <alignment vertical="center"/>
    </xf>
    <xf numFmtId="0" fontId="36" applyFont="1" applyFill="1" fillId="0" borderId="0" applyAlignment="1" xfId="0">
      <alignment vertical="center"/>
    </xf>
    <xf numFmtId="0" fontId="37" applyFont="1" applyFill="1" fillId="0" borderId="0" applyAlignment="1" xfId="0">
      <alignment vertical="center"/>
    </xf>
    <xf numFmtId="0" fontId="38" applyFont="1" applyFill="1" fillId="0" borderId="0" applyAlignment="1" xfId="0">
      <alignment vertical="center"/>
    </xf>
    <xf numFmtId="0" fontId="39" applyFont="1" applyFill="1" fillId="0" borderId="221" applyBorder="1" applyAlignment="1" xfId="0">
      <alignment vertical="center"/>
    </xf>
    <xf numFmtId="0" fontId="40" applyFont="1" applyFill="1" fillId="0" borderId="222" applyBorder="1" applyAlignment="1" xfId="0">
      <alignment vertical="center"/>
    </xf>
    <xf numFmtId="0" fontId="32" applyFont="1" fillId="10" applyFill="1" borderId="0" applyAlignment="1" xfId="0">
      <alignment vertical="center"/>
    </xf>
    <xf numFmtId="0" fontId="35" applyFont="1" applyFill="1" fillId="0" borderId="223" applyBorder="1" applyAlignment="1" xfId="0">
      <alignment vertical="center"/>
    </xf>
    <xf numFmtId="0" fontId="32" applyFont="1" fillId="11" applyFill="1" borderId="0" applyAlignment="1" xfId="0">
      <alignment vertical="center"/>
    </xf>
    <xf numFmtId="0" fontId="41" applyFont="1" fillId="12" applyFill="1" borderId="224" applyBorder="1" applyAlignment="1" xfId="0">
      <alignment vertical="center"/>
    </xf>
    <xf numFmtId="0" fontId="42" applyFont="1" fillId="12" applyFill="1" borderId="225" applyBorder="1" applyAlignment="1" xfId="0">
      <alignment vertical="center"/>
    </xf>
    <xf numFmtId="0" fontId="43" applyFont="1" fillId="13" applyFill="1" borderId="226" applyBorder="1" applyAlignment="1" xfId="0">
      <alignment vertical="center"/>
    </xf>
    <xf numFmtId="0" fontId="20" applyFont="1" fillId="14" applyFill="1" borderId="0" applyAlignment="1" xfId="0">
      <alignment vertical="center"/>
    </xf>
    <xf numFmtId="0" fontId="32" applyFont="1" fillId="15" applyFill="1" borderId="0" applyAlignment="1" xfId="0">
      <alignment vertical="center"/>
    </xf>
    <xf numFmtId="0" fontId="44" applyFont="1" applyFill="1" fillId="0" borderId="227" applyBorder="1" applyAlignment="1" xfId="0">
      <alignment vertical="center"/>
    </xf>
    <xf numFmtId="0" fontId="45" applyFont="1" applyFill="1" fillId="0" borderId="228" applyBorder="1" applyAlignment="1" xfId="0">
      <alignment vertical="center"/>
    </xf>
    <xf numFmtId="0" fontId="46" applyFont="1" fillId="16" applyFill="1" borderId="0" applyAlignment="1" xfId="0">
      <alignment vertical="center"/>
    </xf>
    <xf numFmtId="0" fontId="47" applyFont="1" fillId="17" applyFill="1" borderId="0" applyAlignment="1" xfId="0">
      <alignment vertical="center"/>
    </xf>
    <xf numFmtId="0" fontId="20" applyFont="1" fillId="18" applyFill="1" borderId="0" applyAlignment="1" xfId="0">
      <alignment vertical="center"/>
    </xf>
    <xf numFmtId="0" fontId="32" applyFont="1" fillId="19" applyFill="1" borderId="0" applyAlignment="1" xfId="0">
      <alignment vertical="center"/>
    </xf>
    <xf numFmtId="0" fontId="20" applyFont="1" fillId="20" applyFill="1" borderId="0" applyAlignment="1" xfId="0">
      <alignment vertical="center"/>
    </xf>
    <xf numFmtId="0" fontId="20" applyFont="1" fillId="21" applyFill="1" borderId="0" applyAlignment="1" xfId="0">
      <alignment vertical="center"/>
    </xf>
    <xf numFmtId="0" fontId="20" applyFont="1" fillId="22" applyFill="1" borderId="0" applyAlignment="1" xfId="0">
      <alignment vertical="center"/>
    </xf>
    <xf numFmtId="0" fontId="20" applyFont="1" fillId="23" applyFill="1" borderId="0" applyAlignment="1" xfId="0">
      <alignment vertical="center"/>
    </xf>
    <xf numFmtId="0" fontId="32" applyFont="1" fillId="13" applyFill="1" borderId="0" applyAlignment="1" xfId="0">
      <alignment vertical="center"/>
    </xf>
    <xf numFmtId="0" fontId="32" applyFont="1" fillId="24" applyFill="1" borderId="0" applyAlignment="1" xfId="0">
      <alignment vertical="center"/>
    </xf>
    <xf numFmtId="0" fontId="20" applyFont="1" fillId="25" applyFill="1" borderId="0" applyAlignment="1" xfId="0">
      <alignment vertical="center"/>
    </xf>
    <xf numFmtId="0" fontId="20" applyFont="1" fillId="26" applyFill="1" borderId="0" applyAlignment="1" xfId="0">
      <alignment vertical="center"/>
    </xf>
    <xf numFmtId="0" fontId="32" applyFont="1" fillId="27" applyFill="1" borderId="0" applyAlignment="1" xfId="0">
      <alignment vertical="center"/>
    </xf>
    <xf numFmtId="0" fontId="20" applyFont="1" fillId="28" applyFill="1" borderId="0" applyAlignment="1" xfId="0">
      <alignment vertical="center"/>
    </xf>
    <xf numFmtId="0" fontId="32" applyFont="1" fillId="29" applyFill="1" borderId="0" applyAlignment="1" xfId="0">
      <alignment vertical="center"/>
    </xf>
    <xf numFmtId="0" fontId="32" applyFont="1" fillId="30" applyFill="1" borderId="0" applyAlignment="1" xfId="0">
      <alignment vertical="center"/>
    </xf>
    <xf numFmtId="0" fontId="20" applyFont="1" fillId="31" applyFill="1" borderId="0" applyAlignment="1" xfId="0">
      <alignment vertical="center"/>
    </xf>
    <xf numFmtId="0" fontId="32" applyFont="1" fillId="32" applyFill="1" borderId="0" applyAlignment="1" xfId="0">
      <alignment vertical="center"/>
    </xf>
    <xf numFmtId="0" fontId="22" applyFont="1" applyFill="1" fillId="0" borderId="0" applyAlignment="1" xfId="0"/>
    <xf numFmtId="176" applyNumberFormat="1" fontId="0" applyFill="1" fillId="0" borderId="0" applyAlignment="1" xfId="0"/>
    <xf numFmtId="0" fontId="11" applyFont="1" applyFill="1" fillId="0" borderId="0" applyAlignment="1" xfId="0">
      <alignment horizontal="center" vertical="center"/>
    </xf>
    <xf numFmtId="0" fontId="12" applyFont="1" applyFill="1" fillId="0" borderId="229" applyBorder="1" applyAlignment="1" xfId="0">
      <alignment horizontal="center" vertical="center"/>
    </xf>
    <xf numFmtId="0" fontId="12" applyFont="1" applyFill="1" fillId="0" borderId="230" applyBorder="1" applyAlignment="1" xfId="0">
      <alignment horizontal="center" vertical="center"/>
    </xf>
    <xf numFmtId="0" fontId="10" applyFont="1" applyFill="1" fillId="0" borderId="231" applyBorder="1" applyAlignment="1" xfId="0">
      <alignment horizontal="center" vertical="center"/>
    </xf>
    <xf numFmtId="0" fontId="10" applyFont="1" applyFill="1" fillId="0" borderId="232" applyBorder="1" applyAlignment="1" xfId="0">
      <alignment horizontal="center" vertical="center"/>
    </xf>
    <xf numFmtId="0" fontId="10" applyFont="1" applyFill="1" fillId="0" borderId="233" applyBorder="1" applyAlignment="1" xfId="0">
      <alignment horizontal="center" vertical="center"/>
    </xf>
    <xf numFmtId="0" fontId="10" applyFont="1" applyFill="1" fillId="0" borderId="234" applyBorder="1" applyAlignment="1" xfId="0">
      <alignment horizontal="center" vertical="center" wrapText="1"/>
    </xf>
    <xf numFmtId="0" fontId="10" applyFont="1" applyFill="1" fillId="0" borderId="235" applyBorder="1" applyAlignment="1" xfId="0">
      <alignment horizontal="center" vertical="center" wrapText="1"/>
    </xf>
    <xf numFmtId="0" fontId="10" applyFont="1" applyFill="1" fillId="0" borderId="236" applyBorder="1" applyAlignment="1" xfId="0">
      <alignment horizontal="center" vertical="center" wrapText="1"/>
    </xf>
    <xf numFmtId="0" fontId="10" applyFont="1" applyFill="1" fillId="0" borderId="237" applyBorder="1" applyAlignment="1" xfId="0">
      <alignment horizontal="center" vertical="center" wrapText="1"/>
    </xf>
    <xf numFmtId="0" fontId="10" applyFont="1" applyFill="1" fillId="0" borderId="238" applyBorder="1" applyAlignment="1" xfId="0">
      <alignment horizontal="center" vertical="center" wrapText="1"/>
    </xf>
    <xf numFmtId="176" applyNumberFormat="1" fontId="0" applyFill="1" fillId="0" borderId="239" applyBorder="1" applyAlignment="1" xfId="0">
      <alignment horizontal="center" vertical="center"/>
    </xf>
    <xf numFmtId="176" applyNumberFormat="1" fontId="0" applyFill="1" fillId="0" borderId="240" applyBorder="1" applyAlignment="1" xfId="0">
      <alignment horizontal="center" vertical="center"/>
    </xf>
    <xf numFmtId="176" applyNumberFormat="1" fontId="0" applyFill="1" fillId="0" borderId="241" applyBorder="1" applyAlignment="1" xfId="0">
      <alignment horizontal="center" vertical="center"/>
    </xf>
    <xf numFmtId="0" fontId="10" applyFont="1" applyFill="1" fillId="0" borderId="242" applyBorder="1" applyAlignment="1" xfId="0">
      <alignment horizontal="center" vertical="center" wrapText="1"/>
    </xf>
    <xf numFmtId="0" fontId="10" applyFont="1" applyFill="1" fillId="0" borderId="243" applyBorder="1" applyAlignment="1" xfId="0">
      <alignment horizontal="center" vertical="center" wrapText="1"/>
    </xf>
    <xf numFmtId="0" fontId="10" applyFont="1" applyFill="1" fillId="0" borderId="244" applyBorder="1" applyAlignment="1" xfId="0">
      <alignment horizontal="center" vertical="center" wrapText="1"/>
    </xf>
    <xf numFmtId="0" fontId="10" applyFont="1" applyFill="1" fillId="0" borderId="245" applyBorder="1" applyAlignment="1" xfId="0">
      <alignment horizontal="center" vertical="center" wrapText="1"/>
    </xf>
    <xf numFmtId="0" fontId="10" applyFont="1" applyFill="1" fillId="0" borderId="246" applyBorder="1" applyAlignment="1" xfId="0">
      <alignment horizontal="center" vertical="center" wrapText="1"/>
    </xf>
    <xf numFmtId="0" fontId="10" applyFont="1" applyFill="1" fillId="0" borderId="247" applyBorder="1" applyAlignment="1" xfId="0">
      <alignment horizontal="center" vertical="center" wrapText="1"/>
    </xf>
    <xf numFmtId="0" fontId="10" applyFont="1" applyFill="1" fillId="0" borderId="248" applyBorder="1" applyAlignment="1" xfId="0">
      <alignment horizontal="center" vertical="center" wrapText="1"/>
    </xf>
    <xf numFmtId="186" applyNumberFormat="1" fontId="10" applyFont="1" applyFill="1" fillId="0" borderId="249" applyBorder="1" applyAlignment="1" xfId="0">
      <alignment horizontal="center" vertical="center" wrapText="1"/>
    </xf>
    <xf numFmtId="186" applyNumberFormat="1" fontId="10" applyFont="1" applyFill="1" fillId="0" borderId="250" applyBorder="1" applyAlignment="1" xfId="0">
      <alignment horizontal="center" vertical="center" wrapText="1"/>
    </xf>
    <xf numFmtId="0" fontId="10" applyFont="1" fillId="2" applyFill="1" borderId="251" applyBorder="1" applyAlignment="1" xfId="0">
      <alignment horizontal="center" vertical="center" wrapText="1"/>
    </xf>
    <xf numFmtId="0" fontId="10" applyFont="1" fillId="2" applyFill="1" borderId="252" applyBorder="1" applyAlignment="1" xfId="0">
      <alignment horizontal="center" vertical="center" wrapText="1"/>
    </xf>
    <xf numFmtId="0" fontId="10" applyFont="1" fillId="2" applyFill="1" borderId="253" applyBorder="1" applyAlignment="1" xfId="0">
      <alignment horizontal="center" vertical="center" wrapText="1"/>
    </xf>
    <xf numFmtId="0" fontId="10" applyFont="1" applyFill="1" fillId="0" borderId="254" applyBorder="1" applyAlignment="1" xfId="0">
      <alignment horizontal="center" vertical="center" wrapText="1"/>
    </xf>
    <xf numFmtId="0" fontId="12" applyFont="1" applyFill="1" fillId="0" borderId="255" applyBorder="1" applyAlignment="1" xfId="0">
      <alignment horizontal="center" vertical="center"/>
    </xf>
    <xf numFmtId="0" fontId="12" applyFont="1" applyFill="1" fillId="0" borderId="256" applyBorder="1" applyAlignment="1" xfId="0">
      <alignment horizontal="center" vertical="center" wrapText="1"/>
    </xf>
    <xf numFmtId="0" fontId="12" applyFont="1" applyFill="1" fillId="0" borderId="257" applyBorder="1" applyAlignment="1" xfId="0">
      <alignment horizontal="center" vertical="center" wrapText="1"/>
    </xf>
    <xf numFmtId="0" fontId="12" applyFont="1" applyFill="1" fillId="0" borderId="258" applyBorder="1" applyAlignment="1" xfId="0">
      <alignment horizontal="center" vertical="center" wrapText="1"/>
    </xf>
    <xf numFmtId="0" fontId="12" applyFont="1" applyFill="1" fillId="0" borderId="259" applyBorder="1" applyAlignment="1" xfId="0">
      <alignment horizontal="center" vertical="center" wrapText="1"/>
    </xf>
    <xf numFmtId="0" fontId="12" applyFont="1" fillId="2" applyFill="1" borderId="260" applyBorder="1" applyAlignment="1" xfId="0">
      <alignment horizontal="center" vertical="center"/>
    </xf>
    <xf numFmtId="0" fontId="12" applyFont="1" fillId="2" applyFill="1" borderId="261" applyBorder="1" applyAlignment="1" xfId="0">
      <alignment horizontal="center" vertical="center"/>
    </xf>
    <xf numFmtId="0" fontId="12" applyFont="1" fillId="2" applyFill="1" borderId="262" applyBorder="1" applyAlignment="1" xfId="0">
      <alignment horizontal="center" vertical="center"/>
    </xf>
    <xf numFmtId="0" fontId="12" applyFont="1" applyFill="1" fillId="0" borderId="263" applyBorder="1" applyAlignment="1" xfId="0">
      <alignment horizontal="center" vertical="center" wrapText="1"/>
    </xf>
    <xf numFmtId="0" fontId="12" applyFont="1" applyFill="1" fillId="0" borderId="264" applyBorder="1" applyAlignment="1" xfId="0">
      <alignment horizontal="center" vertical="center" wrapText="1"/>
    </xf>
    <xf numFmtId="0" fontId="12" applyFont="1" applyFill="1" fillId="0" borderId="265" applyBorder="1" applyAlignment="1" xfId="0">
      <alignment horizontal="center" vertical="center" wrapText="1"/>
    </xf>
    <xf numFmtId="0" fontId="10" applyFont="1" applyFill="1" fillId="0" borderId="266" applyBorder="1" applyAlignment="1" xfId="0">
      <alignment horizontal="center" vertical="center"/>
    </xf>
    <xf numFmtId="0" fontId="10" applyFont="1" applyFill="1" fillId="0" borderId="267" applyBorder="1" applyAlignment="1" xfId="0">
      <alignment horizontal="left" vertical="center"/>
    </xf>
    <xf numFmtId="0" fontId="10" applyFont="1" applyFill="1" fillId="0" borderId="268" applyBorder="1" applyAlignment="1" xfId="0">
      <alignment horizontal="center" vertical="center" wrapText="1"/>
    </xf>
    <xf numFmtId="0" fontId="10" applyFont="1" applyFill="1" fillId="0" borderId="269" applyBorder="1" applyAlignment="1" xfId="0">
      <alignment horizontal="center" vertical="center" wrapText="1"/>
    </xf>
    <xf numFmtId="0" fontId="10" applyFont="1" applyFill="1" fillId="0" borderId="270" applyBorder="1" applyAlignment="1" xfId="0">
      <alignment horizontal="center" vertical="center" wrapText="1"/>
    </xf>
    <xf numFmtId="0" fontId="10" applyFont="1" applyFill="1" fillId="0" borderId="271" applyBorder="1" applyAlignment="1" xfId="0">
      <alignment horizontal="center" vertical="center"/>
    </xf>
    <xf numFmtId="0" fontId="10" applyFont="1" fillId="2" applyFill="1" borderId="272" applyBorder="1" applyAlignment="1" xfId="0">
      <alignment horizontal="center" vertical="center" wrapText="1"/>
    </xf>
    <xf numFmtId="0" fontId="0" fillId="2" applyFill="1" borderId="273" applyBorder="1" applyAlignment="1" xfId="0">
      <alignment horizontal="center" vertical="center" wrapText="1"/>
    </xf>
    <xf numFmtId="0" fontId="0" fillId="2" applyFill="1" borderId="274" applyBorder="1" applyAlignment="1" xfId="0">
      <alignment horizontal="center" vertical="center" wrapText="1"/>
    </xf>
    <xf numFmtId="0" fontId="10" applyFont="1" applyFill="1" fillId="0" borderId="275" applyBorder="1" applyAlignment="1" xfId="0">
      <alignment horizontal="center" vertical="center" wrapText="1"/>
    </xf>
    <xf numFmtId="0" fontId="10" applyFont="1" applyFill="1" fillId="0" borderId="276" applyBorder="1" applyAlignment="1" xfId="0">
      <alignment horizontal="center" vertical="center" wrapText="1"/>
    </xf>
    <xf numFmtId="0" fontId="11" applyFont="1" applyFill="1" fillId="0" borderId="0" applyAlignment="1" xfId="0">
      <alignment horizontal="left" vertical="center"/>
    </xf>
    <xf numFmtId="0" fontId="10" applyFont="1" applyFill="1" fillId="0" borderId="277" applyBorder="1" applyAlignment="1" xfId="0">
      <alignment horizontal="left" vertical="center"/>
    </xf>
    <xf numFmtId="176" applyNumberFormat="1" fontId="10" applyFont="1" applyFill="1" fillId="0" borderId="278" applyBorder="1" applyAlignment="1" xfId="0">
      <alignment horizontal="center" vertical="center"/>
    </xf>
    <xf numFmtId="176" applyNumberFormat="1" fontId="10" applyFont="1" applyFill="1" fillId="0" borderId="279" applyBorder="1" applyAlignment="1" xfId="0">
      <alignment horizontal="center" vertical="center"/>
    </xf>
    <xf numFmtId="0" fontId="10" applyFont="1" applyFill="1" fillId="0" borderId="280" applyBorder="1" applyAlignment="1" xfId="0">
      <alignment horizontal="left" vertical="center" wrapText="1"/>
    </xf>
    <xf numFmtId="0" fontId="10" applyFont="1" applyFill="1" fillId="0" borderId="281" applyBorder="1" applyAlignment="1" xfId="0">
      <alignment horizontal="left" vertical="center" wrapText="1"/>
    </xf>
    <xf numFmtId="0" fontId="10" applyFont="1" applyFill="1" fillId="0" borderId="282" applyBorder="1" applyAlignment="1" xfId="0">
      <alignment horizontal="center" vertical="center"/>
    </xf>
    <xf numFmtId="0" fontId="10" applyFont="1" applyFill="1" fillId="0" borderId="283" applyBorder="1" applyAlignment="1" xfId="0">
      <alignment horizontal="center" vertical="center"/>
    </xf>
    <xf numFmtId="176" applyNumberFormat="1" fontId="10" applyFont="1" applyFill="1" fillId="0" borderId="284" applyBorder="1" applyAlignment="1" xfId="0">
      <alignment horizontal="center" vertical="center" wrapText="1"/>
    </xf>
    <xf numFmtId="176" applyNumberFormat="1" fontId="10" applyFont="1" applyFill="1" fillId="0" borderId="285" applyBorder="1" applyAlignment="1" xfId="0">
      <alignment horizontal="center" vertical="center" wrapText="1"/>
    </xf>
    <xf numFmtId="176" applyNumberFormat="1" fontId="10" applyFont="1" applyFill="1" fillId="0" borderId="286" applyBorder="1" applyAlignment="1" xfId="0">
      <alignment horizontal="center" vertical="center" wrapText="1"/>
    </xf>
    <xf numFmtId="176" applyNumberFormat="1" fontId="10" applyFont="1" applyFill="1" fillId="0" borderId="287" applyBorder="1" applyAlignment="1" xfId="0">
      <alignment horizontal="center" vertical="center" wrapText="1"/>
    </xf>
    <xf numFmtId="176" applyNumberFormat="1" fontId="10" applyFont="1" applyFill="1" fillId="0" borderId="288" applyBorder="1" applyAlignment="1" xfId="0">
      <alignment horizontal="center" vertical="center"/>
    </xf>
    <xf numFmtId="176" applyNumberFormat="1" fontId="10" applyFont="1" applyFill="1" fillId="0" borderId="289" applyBorder="1" applyAlignment="1" xfId="0">
      <alignment horizontal="center" vertical="center"/>
    </xf>
    <xf numFmtId="176" applyNumberFormat="1" fontId="10" applyFont="1" applyFill="1" fillId="0" borderId="290" applyBorder="1" applyAlignment="1" xfId="0">
      <alignment horizontal="center" vertical="center" wrapText="1"/>
    </xf>
    <xf numFmtId="0" fontId="10" applyFont="1" applyFill="1" fillId="0" borderId="291" applyBorder="1" applyAlignment="1" xfId="0">
      <alignment horizontal="center" vertical="center"/>
    </xf>
    <xf numFmtId="176" applyNumberFormat="1" fontId="10" applyFont="1" applyFill="1" fillId="0" borderId="292" applyBorder="1" applyAlignment="1" xfId="0">
      <alignment horizontal="center" vertical="center" wrapText="1"/>
    </xf>
    <xf numFmtId="0" fontId="7" applyFont="1" applyFill="1" fillId="0" borderId="293" applyBorder="1" applyAlignment="1" xfId="0">
      <alignment horizontal="center" vertical="center"/>
    </xf>
    <xf numFmtId="0" fontId="4" applyFont="1" applyFill="1" fillId="0" borderId="294" applyBorder="1" applyAlignment="1" xfId="0">
      <alignment vertical="center" wrapText="1"/>
    </xf>
    <xf numFmtId="0" fontId="3" applyFont="1" applyFill="1" fillId="0" applyBorder="1" borderId="0" applyAlignment="1" xfId="49">
      <alignment horizontal="center" vertical="center" wrapText="1"/>
    </xf>
    <xf numFmtId="0" fontId="4" applyFont="1" applyFill="1" fillId="0" applyBorder="1" borderId="0" applyAlignment="1" xfId="49">
      <alignment horizontal="center" vertical="center" wrapText="1"/>
    </xf>
    <xf numFmtId="0" fontId="4" applyFont="1" applyFill="1" fillId="0" borderId="295" applyBorder="1" applyAlignment="1" xfId="49">
      <alignment horizontal="center" vertical="center" wrapText="1"/>
    </xf>
    <xf numFmtId="0" fontId="4" applyFont="1" applyFill="1" fillId="0" borderId="296" applyBorder="1" applyAlignment="1" xfId="49">
      <alignment horizontal="left" vertical="center" wrapText="1"/>
    </xf>
    <xf numFmtId="0" fontId="4" applyFont="1" applyFill="1" fillId="0" borderId="297" applyBorder="1" applyAlignment="1" xfId="49">
      <alignment horizontal="left" vertical="center" wrapText="1"/>
    </xf>
    <xf numFmtId="0" fontId="4" applyFont="1" applyFill="1" fillId="0" borderId="298" applyBorder="1" applyAlignment="1" xfId="49">
      <alignment horizontal="left" vertical="center" wrapText="1"/>
    </xf>
    <xf numFmtId="0" fontId="4" applyFont="1" applyFill="1" fillId="0" borderId="299" applyBorder="1" applyAlignment="1" xfId="49">
      <alignment horizontal="center" vertical="center" wrapText="1"/>
    </xf>
    <xf numFmtId="0" fontId="4" applyFont="1" applyFill="1" fillId="0" borderId="300" applyBorder="1" applyAlignment="1" xfId="49">
      <alignment horizontal="left" vertical="center" wrapText="1"/>
    </xf>
    <xf numFmtId="0" fontId="4" applyFont="1" applyFill="1" fillId="0" borderId="301" applyBorder="1" applyAlignment="1" xfId="49">
      <alignment horizontal="left" vertical="center" wrapText="1"/>
    </xf>
    <xf numFmtId="0" fontId="4" applyFont="1" applyFill="1" fillId="0" borderId="302" applyBorder="1" applyAlignment="1" xfId="49">
      <alignment horizontal="left" vertical="center" wrapText="1"/>
    </xf>
    <xf numFmtId="0" fontId="4" applyFont="1" applyFill="1" fillId="0" borderId="303" applyBorder="1" applyAlignment="1" xfId="49">
      <alignment vertical="center" wrapText="1"/>
    </xf>
    <xf numFmtId="0" fontId="4" applyFont="1" applyFill="1" fillId="0" applyBorder="1" borderId="0" applyAlignment="1" xfId="49">
      <alignment vertical="center" wrapText="1"/>
    </xf>
    <xf numFmtId="0" fontId="4" applyFont="1" applyFill="1" fillId="0" borderId="304" applyBorder="1" applyAlignment="1" xfId="49">
      <alignment vertical="center" wrapText="1"/>
    </xf>
    <xf numFmtId="0" fontId="4" applyFont="1" applyFill="1" fillId="0" borderId="305" applyBorder="1" applyAlignment="1" xfId="49">
      <alignment horizontal="left" vertical="center" wrapText="1"/>
    </xf>
    <xf numFmtId="176" applyNumberFormat="1" fontId="4" applyFont="1" applyFill="1" fillId="0" borderId="306" applyBorder="1" applyAlignment="1" xfId="0">
      <alignment horizontal="center" vertical="center"/>
    </xf>
    <xf numFmtId="176" applyNumberFormat="1" fontId="4" applyFont="1" applyFill="1" fillId="0" borderId="307" applyBorder="1" applyAlignment="1" xfId="0">
      <alignment horizontal="center" vertical="center"/>
    </xf>
    <xf numFmtId="176" applyNumberFormat="1" fontId="4" applyFont="1" applyFill="1" fillId="0" borderId="308" applyBorder="1" applyAlignment="1" xfId="0">
      <alignment horizontal="center" vertical="center"/>
    </xf>
    <xf numFmtId="0" fontId="4" applyFont="1" applyFill="1" fillId="0" borderId="309" applyBorder="1" applyAlignment="1" xfId="49">
      <alignment horizontal="center" vertical="center" wrapText="1"/>
    </xf>
    <xf numFmtId="0" fontId="4" applyFont="1" applyFill="1" fillId="0" borderId="310" applyBorder="1" applyAlignment="1" xfId="49">
      <alignment horizontal="center" vertical="center" wrapText="1"/>
    </xf>
    <xf numFmtId="0" fontId="4" applyFont="1" applyFill="1" fillId="0" borderId="311" applyBorder="1" applyAlignment="1" xfId="49">
      <alignment horizontal="center" vertical="center" wrapText="1"/>
    </xf>
    <xf numFmtId="0" fontId="4" applyFont="1" applyFill="1" fillId="0" borderId="312" applyBorder="1" applyAlignment="1" xfId="49">
      <alignment horizontal="center" vertical="center" wrapText="1"/>
    </xf>
    <xf numFmtId="176" applyNumberFormat="1" fontId="48" applyFont="1" fillId="33" applyFill="1" borderId="0" applyAlignment="1" xfId="0"/>
    <xf numFmtId="176" applyNumberFormat="1" fontId="49" applyFont="1" fillId="34" applyFill="1" borderId="0" applyAlignment="1" xfId="0"/>
    <xf numFmtId="176" applyNumberFormat="1" fontId="50" applyFont="1" fillId="35" applyFill="1" borderId="0" applyAlignment="1" xfId="0"/>
    <xf numFmtId="176" applyNumberFormat="1" fontId="51" applyFont="1" fillId="36" applyFill="1" borderId="313" applyBorder="1" applyAlignment="1" xfId="0"/>
    <xf numFmtId="176" applyNumberFormat="1" fontId="52" applyFont="1" fillId="37" applyFill="1" borderId="314" applyBorder="1" applyAlignment="1" xfId="0"/>
    <xf numFmtId="176" applyNumberFormat="1" fontId="53" applyFont="1" applyFill="1" fillId="0" borderId="0" applyAlignment="1" xfId="0"/>
    <xf numFmtId="176" applyNumberFormat="1" fontId="54" applyFont="1" applyFill="1" fillId="0" borderId="0" applyAlignment="1" xfId="0"/>
    <xf numFmtId="176" applyNumberFormat="1" fontId="55" applyFont="1" applyFill="1" fillId="0" borderId="315" applyBorder="1" applyAlignment="1" xfId="0"/>
    <xf numFmtId="176" applyNumberFormat="1" fontId="56" applyFont="1" fillId="36" applyFill="1" borderId="316" applyBorder="1" applyAlignment="1" xfId="0"/>
    <xf numFmtId="176" applyNumberFormat="1" fontId="57" applyFont="1" fillId="38" applyFill="1" borderId="317" applyBorder="1" applyAlignment="1" xfId="0"/>
    <xf numFmtId="176" applyNumberFormat="1" fontId="0" fillId="39" applyFill="1" borderId="318" applyBorder="1" applyAlignment="1" xfId="0"/>
    <xf numFmtId="176" applyNumberFormat="1" fontId="58" applyFont="1" applyFill="1" fillId="0" borderId="0" applyAlignment="1" xfId="0"/>
    <xf numFmtId="176" applyNumberFormat="1" fontId="59" applyFont="1" applyFill="1" fillId="0" borderId="319" applyBorder="1" applyAlignment="1" xfId="0"/>
    <xf numFmtId="176" applyNumberFormat="1" fontId="60" applyFont="1" applyFill="1" fillId="0" borderId="320" applyBorder="1" applyAlignment="1" xfId="0"/>
    <xf numFmtId="176" applyNumberFormat="1" fontId="61" applyFont="1" applyFill="1" fillId="0" borderId="321" applyBorder="1" applyAlignment="1" xfId="0"/>
    <xf numFmtId="176" applyNumberFormat="1" fontId="61" applyFont="1" applyFill="1" fillId="0" borderId="0" applyAlignment="1" xfId="0"/>
    <xf numFmtId="176" applyNumberFormat="1" fontId="62" applyFont="1" applyFill="1" fillId="0" borderId="322" applyBorder="1" applyAlignment="1" xfId="0"/>
    <xf numFmtId="176" applyNumberFormat="1" fontId="63" applyFont="1" fillId="40" applyFill="1" borderId="0" applyAlignment="1" xfId="0"/>
    <xf numFmtId="176" applyNumberFormat="1" fontId="63" applyFont="1" fillId="41" applyFill="1" borderId="0" applyAlignment="1" xfId="0"/>
    <xf numFmtId="176" applyNumberFormat="1" fontId="63" applyFont="1" fillId="42" applyFill="1" borderId="0" applyAlignment="1" xfId="0"/>
    <xf numFmtId="176" applyNumberFormat="1" fontId="63" applyFont="1" fillId="43" applyFill="1" borderId="0" applyAlignment="1" xfId="0"/>
    <xf numFmtId="176" applyNumberFormat="1" fontId="63" applyFont="1" fillId="44" applyFill="1" borderId="0" applyAlignment="1" xfId="0"/>
    <xf numFmtId="176" applyNumberFormat="1" fontId="63" applyFont="1" fillId="45" applyFill="1" borderId="0" applyAlignment="1" xfId="0"/>
    <xf numFmtId="176" applyNumberFormat="1" fontId="63" applyFont="1" fillId="46" applyFill="1" borderId="0" applyAlignment="1" xfId="0"/>
    <xf numFmtId="176" applyNumberFormat="1" fontId="63" applyFont="1" fillId="47" applyFill="1" borderId="0" applyAlignment="1" xfId="0"/>
    <xf numFmtId="176" applyNumberFormat="1" fontId="63" applyFont="1" fillId="48" applyFill="1" borderId="0" applyAlignment="1" xfId="0"/>
    <xf numFmtId="176" applyNumberFormat="1" fontId="63" applyFont="1" fillId="49" applyFill="1" borderId="0" applyAlignment="1" xfId="0"/>
    <xf numFmtId="176" applyNumberFormat="1" fontId="63" applyFont="1" fillId="50" applyFill="1" borderId="0" applyAlignment="1" xfId="0"/>
    <xf numFmtId="176" applyNumberFormat="1" fontId="63" applyFont="1" fillId="51" applyFill="1" borderId="0" applyAlignment="1" xfId="0"/>
    <xf numFmtId="176" applyNumberFormat="1" fontId="64" applyFont="1" fillId="52" applyFill="1" borderId="0" applyAlignment="1" xfId="0"/>
    <xf numFmtId="176" applyNumberFormat="1" fontId="64" applyFont="1" fillId="53" applyFill="1" borderId="0" applyAlignment="1" xfId="0"/>
    <xf numFmtId="176" applyNumberFormat="1" fontId="64" applyFont="1" fillId="54" applyFill="1" borderId="0" applyAlignment="1" xfId="0"/>
    <xf numFmtId="176" applyNumberFormat="1" fontId="64" applyFont="1" fillId="55" applyFill="1" borderId="0" applyAlignment="1" xfId="0"/>
    <xf numFmtId="176" applyNumberFormat="1" fontId="64" applyFont="1" fillId="56" applyFill="1" borderId="0" applyAlignment="1" xfId="0"/>
    <xf numFmtId="176" applyNumberFormat="1" fontId="64" applyFont="1" fillId="57" applyFill="1" borderId="0" applyAlignment="1" xfId="0"/>
    <xf numFmtId="176" applyNumberFormat="1" fontId="64" applyFont="1" fillId="58" applyFill="1" borderId="0" applyAlignment="1" xfId="0"/>
    <xf numFmtId="176" applyNumberFormat="1" fontId="64" applyFont="1" fillId="59" applyFill="1" borderId="0" applyAlignment="1" xfId="0"/>
    <xf numFmtId="176" applyNumberFormat="1" fontId="64" applyFont="1" fillId="60" applyFill="1" borderId="0" applyAlignment="1" xfId="0"/>
    <xf numFmtId="176" applyNumberFormat="1" fontId="64" applyFont="1" fillId="61" applyFill="1" borderId="0" applyAlignment="1" xfId="0"/>
    <xf numFmtId="176" applyNumberFormat="1" fontId="64" applyFont="1" fillId="62" applyFill="1" borderId="0" applyAlignment="1" xfId="0"/>
    <xf numFmtId="176" applyNumberFormat="1" fontId="64" applyFont="1" fillId="63" applyFill="1" borderId="0" applyAlignment="1" xfId="0"/>
    <xf numFmtId="178" applyNumberFormat="1" fontId="0" applyFill="1" fillId="0" borderId="0" applyAlignment="1" xfId="0"/>
    <xf numFmtId="193" applyNumberFormat="1" fontId="0" applyFill="1" fillId="0" borderId="0" applyAlignment="1" xfId="0"/>
    <xf numFmtId="194" applyNumberFormat="1" fontId="0" applyFill="1" fillId="0" borderId="0" applyAlignment="1" xfId="0"/>
    <xf numFmtId="192" applyNumberFormat="1" fontId="0" applyFill="1" fillId="0" borderId="0" applyAlignment="1" xfId="0"/>
    <xf numFmtId="195" applyNumberFormat="1" fontId="0" applyFill="1" fillId="0" borderId="0" applyAlignment="1" xfId="0"/>
    <xf numFmtId="0" fontId="65" applyFont="1" applyFill="1" fillId="0" borderId="323" applyBorder="1" applyAlignment="1" xfId="0">
      <alignment horizontal="left" vertical="center" wrapText="1"/>
    </xf>
    <xf numFmtId="0" fontId="65" applyFont="1" applyFill="1" fillId="0" borderId="324" applyBorder="1" applyAlignment="1" xfId="0">
      <alignment horizontal="left" vertical="center" wrapText="1"/>
    </xf>
    <xf numFmtId="0" fontId="65" applyFont="1" applyFill="1" fillId="0" borderId="325" applyBorder="1" applyAlignment="1" xfId="0">
      <alignment horizontal="center" vertical="center" wrapText="1"/>
    </xf>
    <xf numFmtId="0" fontId="65" applyFont="1" applyFill="1" fillId="0" borderId="326" applyBorder="1" applyAlignment="1" xfId="0">
      <alignment horizontal="center" vertical="center" wrapText="1"/>
    </xf>
    <xf numFmtId="177" applyNumberFormat="1" fontId="65" applyFont="1" applyFill="1" fillId="0" borderId="327" applyBorder="1" applyAlignment="1" xfId="0">
      <alignment horizontal="right" vertical="center" wrapText="1"/>
    </xf>
    <xf numFmtId="0" fontId="66" applyFont="1" applyFill="1" fillId="0" borderId="0" applyAlignment="1" xfId="0">
      <alignment vertical="center" wrapText="1"/>
    </xf>
    <xf numFmtId="0" fontId="65" applyFont="1" applyFill="1" fillId="0" borderId="0" applyAlignment="1" xfId="0">
      <alignment horizontal="center" vertical="center" wrapText="1"/>
    </xf>
    <xf numFmtId="0" fontId="67" applyFont="1" applyFill="1" fillId="0" borderId="0" applyAlignment="1" xfId="0">
      <alignment horizontal="center" vertical="center" wrapText="1"/>
    </xf>
    <xf numFmtId="0" fontId="12" applyFont="1" applyFill="1" fillId="0" applyBorder="1" borderId="0" applyAlignment="1" xfId="0">
      <alignment horizontal="center" vertical="center"/>
    </xf>
    <xf numFmtId="0" fontId="15" applyFont="1" fillId="64" applyFill="1" borderId="328" applyBorder="1" applyAlignment="1" xfId="0">
      <alignment horizontal="center" vertical="center"/>
    </xf>
    <xf numFmtId="0" fontId="68" applyFont="1" applyFill="1" fillId="0" borderId="329" applyBorder="1" applyAlignment="1" xfId="0">
      <alignment vertical="center" wrapText="1"/>
    </xf>
    <xf numFmtId="0" fontId="20" applyFont="1" applyFill="1" fillId="0" borderId="330" applyBorder="1" applyAlignment="1" xfId="0">
      <alignment horizontal="right" vertical="center" wrapText="1"/>
    </xf>
    <xf numFmtId="0" fontId="20" applyFont="1" applyFill="1" fillId="0" borderId="331" applyBorder="1" applyAlignment="1" xfId="0">
      <alignment vertical="center" wrapText="1"/>
    </xf>
    <xf numFmtId="0" fontId="20" applyFont="1" applyFill="1" fillId="0" borderId="332" applyBorder="1" applyAlignment="1" xfId="0">
      <alignment vertical="center" wrapText="1"/>
    </xf>
    <xf numFmtId="0" fontId="69" applyFont="1" applyFill="1" fillId="0" borderId="333" applyBorder="1" applyAlignment="1" xfId="0">
      <alignment horizontal="center" vertical="center" wrapText="1"/>
    </xf>
    <xf numFmtId="0" fontId="70" applyFont="1" applyFill="1" fillId="0" borderId="334" applyBorder="1" applyAlignment="1" xfId="0">
      <alignment vertical="center" wrapText="1"/>
    </xf>
    <xf numFmtId="0" fontId="70" applyFont="1" applyFill="1" fillId="0" borderId="0" applyAlignment="1" xfId="0">
      <alignment vertical="center" wrapText="1"/>
    </xf>
    <xf numFmtId="0" fontId="0" applyFill="1" fillId="0" borderId="335" applyBorder="1" applyAlignment="1" xfId="0">
      <alignment horizontal="left" vertical="center" wrapText="1"/>
    </xf>
    <xf numFmtId="0" fontId="0" applyFill="1" fillId="0" borderId="336" applyBorder="1" applyAlignment="1" xfId="0">
      <alignment horizontal="left" vertical="center" wrapText="1"/>
    </xf>
    <xf numFmtId="177" applyNumberFormat="1" fontId="0" applyFill="1" fillId="0" borderId="337" applyBorder="1" applyAlignment="1" xfId="0">
      <alignment horizontal="right" vertical="center" wrapText="1"/>
    </xf>
    <xf numFmtId="0" fontId="68" applyFont="1" applyFill="1" fillId="0" borderId="338" applyBorder="1" applyAlignment="1" xfId="0">
      <alignment vertical="center" wrapText="1"/>
    </xf>
    <xf numFmtId="0" fontId="65" applyFont="1" applyFill="1" fillId="0" borderId="339" applyBorder="1" applyAlignment="1" xfId="0">
      <alignment vertical="center" wrapText="1"/>
    </xf>
    <xf numFmtId="177" applyNumberFormat="1" fontId="0" applyFill="1" fillId="0" borderId="340" applyBorder="1" applyAlignment="1" xfId="0">
      <alignment horizontal="right" vertical="center" wrapText="1"/>
    </xf>
    <xf numFmtId="0" fontId="71" applyFont="1" applyFill="1" fillId="0" borderId="341" applyBorder="1" applyAlignment="1" xfId="0">
      <alignment horizontal="center" vertical="center" wrapText="1"/>
    </xf>
    <xf numFmtId="176" applyNumberFormat="1" fontId="0" applyFill="1" fillId="0" borderId="0" applyAlignment="1" xfId="0"/>
    <xf numFmtId="0" fontId="72" applyFont="1" applyFill="1" fillId="0" borderId="342" applyBorder="1" applyAlignment="1" xfId="0">
      <alignment horizontal="right" vertical="center" wrapText="1"/>
    </xf>
    <xf numFmtId="177" applyNumberFormat="1" fontId="73" applyFont="1" applyFill="1" fillId="0" borderId="343" applyBorder="1" applyAlignment="1" xfId="0">
      <alignment horizontal="right" vertical="center" wrapText="1"/>
    </xf>
    <xf numFmtId="176" applyNumberFormat="1" fontId="0" applyFill="1" fillId="0" borderId="0" applyAlignment="1" xfId="0"/>
  </cellXfs>
  <cellStyles count="50">
    <cellStyle name="常规" xfId="0" builtinId="0"/>
    <cellStyle name="货币[0]" xfId="1" builtinId="7"/>
    <cellStyle name="20% - 着色 3" xfId="2" builtinId="38"/>
    <cellStyle name="输入" xfId="3" builtinId="20"/>
    <cellStyle name="货币" xfId="4" builtinId="4"/>
    <cellStyle name="千位分隔[0]" xfId="5" builtinId="6"/>
    <cellStyle name="40% - 着色 3" xfId="6" builtinId="39"/>
    <cellStyle name="差" xfId="7" builtinId="27"/>
    <cellStyle name="千位分隔" xfId="8" builtinId="3"/>
    <cellStyle name="60% - 着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着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着色 1" xfId="21" builtinId="32"/>
    <cellStyle name="标题 3" xfId="22" builtinId="18"/>
    <cellStyle name="60% - 着色 4" xfId="23" builtinId="44"/>
    <cellStyle name="输出" xfId="24" builtinId="21"/>
    <cellStyle name="计算" xfId="25" builtinId="22"/>
    <cellStyle name="检查单元格" xfId="26" builtinId="23"/>
    <cellStyle name="20% - 着色 6" xfId="27" builtinId="50"/>
    <cellStyle name="着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着色 5" xfId="33" builtinId="46"/>
    <cellStyle name="着色 1" xfId="34" builtinId="29"/>
    <cellStyle name="20% - 着色 1" xfId="35" builtinId="30"/>
    <cellStyle name="40% - 着色 1" xfId="36" builtinId="31"/>
    <cellStyle name="20% - 着色 2" xfId="37" builtinId="34"/>
    <cellStyle name="40% - 着色 2" xfId="38" builtinId="35"/>
    <cellStyle name="着色 3" xfId="39" builtinId="37"/>
    <cellStyle name="着色 4" xfId="40" builtinId="41"/>
    <cellStyle name="20% - 着色 4" xfId="41" builtinId="42"/>
    <cellStyle name="40% - 着色 4" xfId="42" builtinId="43"/>
    <cellStyle name="着色 5" xfId="43" builtinId="45"/>
    <cellStyle name="40% - 着色 5" xfId="44" builtinId="47"/>
    <cellStyle name="60% - 着色 5" xfId="45" builtinId="48"/>
    <cellStyle name="着色 6" xfId="46" builtinId="49"/>
    <cellStyle name="40% - 着色 6" xfId="47" builtinId="51"/>
    <cellStyle name="60% - 着色 6" xfId="48" builtinId="52"/>
    <cellStyle name="常规 2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9.xml"/><Relationship Id="rId15" Type="http://schemas.openxmlformats.org/officeDocument/2006/relationships/worksheet" Target="worksheets/sheet18.xml"/><Relationship Id="rId16" Type="http://schemas.openxmlformats.org/officeDocument/2006/relationships/styles" Target="styles.xml"/><Relationship Id="rId17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8"/>
  <sheetViews>
    <sheetView showGridLines="0" showZeros="0" zoomScaleNormal="100" topLeftCell="A4" workbookViewId="0">
      <selection activeCell="A21" activeCellId="0" sqref="A21"/>
    </sheetView>
  </sheetViews>
  <sheetFormatPr defaultRowHeight="11.25" defaultColWidth="9.000137329101562" x14ac:dyDescent="0.15"/>
  <cols>
    <col min="1" max="1" width="163.83333333333334" customWidth="1"/>
  </cols>
  <sheetData>
    <row r="1" spans="1:1" ht="14.25" customHeight="1" x14ac:dyDescent="0.15">
      <c r="A1" s="298"/>
    </row>
    <row r="3" spans="1:1" ht="102.0" customHeight="1" x14ac:dyDescent="0.15">
      <c r="A3" s="299" t="s">
        <v>0</v>
      </c>
    </row>
    <row r="4" spans="1:1" ht="107.25" customHeight="1" x14ac:dyDescent="0.15">
      <c r="A4" s="300" t="s">
        <v>1</v>
      </c>
    </row>
    <row r="5" spans="1:1" ht="409.5" customHeight="1" hidden="1" x14ac:dyDescent="0.15">
      <c r="A5" s="108"/>
    </row>
    <row r="6" spans="1:1" ht="29.25" customHeight="1" x14ac:dyDescent="0.15">
      <c r="A6" s="301"/>
    </row>
    <row r="7" spans="1:1" ht="78.0" customHeight="1" x14ac:dyDescent="0.15"/>
    <row r="8" spans="1:1" ht="82.5" customHeight="1" x14ac:dyDescent="0.15">
      <c r="A8" s="302" t="s">
        <v>2</v>
      </c>
    </row>
  </sheetData>
  <sheetProtection formatCells="0" formatColumns="0" formatRows="0" insertColumns="0" insertRows="0" insertHyperlinks="0" deleteColumns="0" deleteRows="0" sort="0" autoFilter="0" pivotTables="0"/>
  <phoneticPr fontId="0" type="noConversion"/>
  <printOptions horizontalCentered="1" verticalCentered="1"/>
  <pageMargins left="0.5908983429585856" right="0.5908983429585856" top="0.5908983429585856" bottom="0.5908983429585856" header="0.0" footer="0.0"/>
  <pageSetup paperSize="9" orientation="landscape" errors="blank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E43"/>
  <sheetViews>
    <sheetView showGridLines="0" showZeros="0" zoomScaleNormal="100" topLeftCell="A17" workbookViewId="0">
      <selection activeCell="D41" activeCellId="0" sqref="D41"/>
    </sheetView>
  </sheetViews>
  <sheetFormatPr defaultRowHeight="20.25" customHeight="1" defaultColWidth="8.500129699707031" x14ac:dyDescent="0.15"/>
  <cols>
    <col min="1" max="4" width="36.5" customWidth="1"/>
    <col min="5" max="8" width="8.5"/>
  </cols>
  <sheetData>
    <row r="1" spans="1:31" ht="20.25" customHeight="1" x14ac:dyDescent="0.15">
      <c r="A1" s="192"/>
      <c r="B1" s="192"/>
      <c r="C1" s="192"/>
      <c r="D1" s="52" t="s">
        <v>3</v>
      </c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</row>
    <row r="2" spans="1:31" ht="20.25" customHeight="1" x14ac:dyDescent="0.15">
      <c r="A2" s="354" t="s">
        <v>4</v>
      </c>
      <c r="B2" s="354"/>
      <c r="C2" s="354"/>
      <c r="D2" s="354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</row>
    <row r="3" spans="1:31" ht="20.25" customHeight="1" x14ac:dyDescent="0.15">
      <c r="A3" s="193" t="s">
        <v>5</v>
      </c>
      <c r="B3" s="194" t="s">
        <v>6</v>
      </c>
      <c r="C3" s="84"/>
      <c r="D3" s="52" t="s">
        <v>7</v>
      </c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</row>
    <row r="4" spans="1:31" ht="15.0" customHeight="1" x14ac:dyDescent="0.15">
      <c r="A4" s="356" t="s">
        <v>8</v>
      </c>
      <c r="B4" s="355"/>
      <c r="C4" s="356" t="s">
        <v>9</v>
      </c>
      <c r="D4" s="355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</row>
    <row r="5" spans="1:31" ht="15.0" customHeight="1" x14ac:dyDescent="0.15">
      <c r="A5" s="198" t="s">
        <v>10</v>
      </c>
      <c r="B5" s="199" t="s">
        <v>11</v>
      </c>
      <c r="C5" s="198" t="s">
        <v>10</v>
      </c>
      <c r="D5" s="199" t="s">
        <v>11</v>
      </c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</row>
    <row r="6" spans="1:31" ht="15.0" customHeight="1" x14ac:dyDescent="0.15">
      <c r="A6" s="202" t="s">
        <v>12</v>
      </c>
      <c r="B6" s="291">
        <v>2703241.48</v>
      </c>
      <c r="C6" s="224" t="s">
        <v>13</v>
      </c>
      <c r="D6" s="291">
        <v>2006180.16</v>
      </c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</row>
    <row r="7" spans="1:31" ht="15.0" customHeight="1" x14ac:dyDescent="0.15">
      <c r="A7" s="202" t="s">
        <v>14</v>
      </c>
      <c r="B7" s="292"/>
      <c r="C7" s="224" t="s">
        <v>15</v>
      </c>
      <c r="D7" s="291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</row>
    <row r="8" spans="1:31" ht="15.0" customHeight="1" x14ac:dyDescent="0.15">
      <c r="A8" s="202" t="s">
        <v>16</v>
      </c>
      <c r="B8" s="292"/>
      <c r="C8" s="224" t="s">
        <v>17</v>
      </c>
      <c r="D8" s="291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</row>
    <row r="9" spans="1:31" ht="15.0" customHeight="1" x14ac:dyDescent="0.15">
      <c r="A9" s="202" t="s">
        <v>18</v>
      </c>
      <c r="B9" s="292"/>
      <c r="C9" s="224" t="s">
        <v>19</v>
      </c>
      <c r="D9" s="291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</row>
    <row r="10" spans="1:31" ht="15.0" customHeight="1" x14ac:dyDescent="0.15">
      <c r="A10" s="202" t="s">
        <v>20</v>
      </c>
      <c r="B10" s="292"/>
      <c r="C10" s="224" t="s">
        <v>21</v>
      </c>
      <c r="D10" s="291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</row>
    <row r="11" spans="1:31" ht="15.0" customHeight="1" x14ac:dyDescent="0.15">
      <c r="A11" s="202" t="s">
        <v>22</v>
      </c>
      <c r="B11" s="292"/>
      <c r="C11" s="224" t="s">
        <v>23</v>
      </c>
      <c r="D11" s="291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</row>
    <row r="12" spans="1:31" ht="15.0" customHeight="1" x14ac:dyDescent="0.15">
      <c r="A12" s="202"/>
      <c r="B12" s="292"/>
      <c r="C12" s="224" t="s">
        <v>24</v>
      </c>
      <c r="D12" s="291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</row>
    <row r="13" spans="1:31" ht="15.0" customHeight="1" x14ac:dyDescent="0.15">
      <c r="A13" s="214"/>
      <c r="B13" s="292"/>
      <c r="C13" s="224" t="s">
        <v>25</v>
      </c>
      <c r="D13" s="291">
        <v>334398.88</v>
      </c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</row>
    <row r="14" spans="1:31" ht="15.0" customHeight="1" x14ac:dyDescent="0.15">
      <c r="A14" s="214"/>
      <c r="B14" s="292"/>
      <c r="C14" s="224" t="s">
        <v>26</v>
      </c>
      <c r="D14" s="291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</row>
    <row r="15" spans="1:31" ht="15.0" customHeight="1" x14ac:dyDescent="0.15">
      <c r="A15" s="214"/>
      <c r="B15" s="293"/>
      <c r="C15" s="224" t="s">
        <v>27</v>
      </c>
      <c r="D15" s="291">
        <v>146385.72</v>
      </c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</row>
    <row r="16" spans="1:31" ht="15.0" customHeight="1" x14ac:dyDescent="0.15">
      <c r="A16" s="214"/>
      <c r="B16" s="294"/>
      <c r="C16" s="224" t="s">
        <v>28</v>
      </c>
      <c r="D16" s="291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</row>
    <row r="17" spans="1:31" ht="15.0" customHeight="1" x14ac:dyDescent="0.15">
      <c r="A17" s="214"/>
      <c r="B17" s="294"/>
      <c r="C17" s="224" t="s">
        <v>29</v>
      </c>
      <c r="D17" s="291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</row>
    <row r="18" spans="1:31" ht="15.0" customHeight="1" x14ac:dyDescent="0.15">
      <c r="A18" s="214"/>
      <c r="B18" s="294"/>
      <c r="C18" s="224" t="s">
        <v>30</v>
      </c>
      <c r="D18" s="291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</row>
    <row r="19" spans="1:31" ht="15.0" customHeight="1" x14ac:dyDescent="0.15">
      <c r="A19" s="214"/>
      <c r="B19" s="294"/>
      <c r="C19" s="224" t="s">
        <v>31</v>
      </c>
      <c r="D19" s="291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</row>
    <row r="20" spans="1:31" ht="15.0" customHeight="1" x14ac:dyDescent="0.15">
      <c r="A20" s="214"/>
      <c r="B20" s="294"/>
      <c r="C20" s="224" t="s">
        <v>32</v>
      </c>
      <c r="D20" s="291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</row>
    <row r="21" spans="1:31" ht="15.0" customHeight="1" x14ac:dyDescent="0.15">
      <c r="A21" s="214"/>
      <c r="B21" s="294"/>
      <c r="C21" s="224" t="s">
        <v>33</v>
      </c>
      <c r="D21" s="291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8"/>
      <c r="AC21" s="238"/>
      <c r="AD21" s="238"/>
      <c r="AE21" s="238"/>
    </row>
    <row r="22" spans="1:31" ht="15.0" customHeight="1" x14ac:dyDescent="0.15">
      <c r="A22" s="214"/>
      <c r="B22" s="294"/>
      <c r="C22" s="224" t="s">
        <v>34</v>
      </c>
      <c r="D22" s="291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</row>
    <row r="23" spans="1:31" ht="15.0" customHeight="1" x14ac:dyDescent="0.15">
      <c r="A23" s="214"/>
      <c r="B23" s="294"/>
      <c r="C23" s="224" t="s">
        <v>35</v>
      </c>
      <c r="D23" s="291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</row>
    <row r="24" spans="1:31" ht="15.0" customHeight="1" x14ac:dyDescent="0.15">
      <c r="A24" s="214"/>
      <c r="B24" s="294"/>
      <c r="C24" s="224" t="s">
        <v>36</v>
      </c>
      <c r="D24" s="291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</row>
    <row r="25" spans="1:31" ht="15.0" customHeight="1" x14ac:dyDescent="0.15">
      <c r="A25" s="214"/>
      <c r="B25" s="294"/>
      <c r="C25" s="224" t="s">
        <v>37</v>
      </c>
      <c r="D25" s="291">
        <v>216276.72</v>
      </c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38"/>
      <c r="AE25" s="238"/>
    </row>
    <row r="26" spans="1:31" ht="15.0" customHeight="1" x14ac:dyDescent="0.15">
      <c r="A26" s="202"/>
      <c r="B26" s="294"/>
      <c r="C26" s="224" t="s">
        <v>38</v>
      </c>
      <c r="D26" s="291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</row>
    <row r="27" spans="1:31" ht="15.0" customHeight="1" x14ac:dyDescent="0.15">
      <c r="A27" s="202"/>
      <c r="B27" s="294"/>
      <c r="C27" s="224" t="s">
        <v>39</v>
      </c>
      <c r="D27" s="291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</row>
    <row r="28" spans="1:31" ht="15.0" customHeight="1" x14ac:dyDescent="0.15">
      <c r="A28" s="202"/>
      <c r="B28" s="294"/>
      <c r="C28" s="224" t="s">
        <v>40</v>
      </c>
      <c r="D28" s="291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</row>
    <row r="29" spans="1:31" ht="15.0" customHeight="1" x14ac:dyDescent="0.15">
      <c r="A29" s="202"/>
      <c r="B29" s="294"/>
      <c r="C29" s="224" t="s">
        <v>41</v>
      </c>
      <c r="D29" s="291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  <c r="AE29" s="238"/>
    </row>
    <row r="30" spans="1:31" ht="15.0" customHeight="1" x14ac:dyDescent="0.15">
      <c r="A30" s="202"/>
      <c r="B30" s="294"/>
      <c r="C30" s="224" t="s">
        <v>42</v>
      </c>
      <c r="D30" s="291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</row>
    <row r="31" spans="1:31" ht="15.0" customHeight="1" x14ac:dyDescent="0.15">
      <c r="A31" s="202"/>
      <c r="B31" s="294"/>
      <c r="C31" s="224" t="s">
        <v>43</v>
      </c>
      <c r="D31" s="291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</row>
    <row r="32" spans="1:31" ht="15.0" customHeight="1" x14ac:dyDescent="0.15">
      <c r="A32" s="202"/>
      <c r="B32" s="294"/>
      <c r="C32" s="224" t="s">
        <v>44</v>
      </c>
      <c r="D32" s="291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</row>
    <row r="33" spans="1:31" ht="15.0" customHeight="1" x14ac:dyDescent="0.15">
      <c r="A33" s="202"/>
      <c r="B33" s="294"/>
      <c r="C33" s="224" t="s">
        <v>45</v>
      </c>
      <c r="D33" s="291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</row>
    <row r="34" spans="1:31" ht="15.0" customHeight="1" x14ac:dyDescent="0.15">
      <c r="A34" s="202"/>
      <c r="B34" s="294"/>
      <c r="C34" s="224" t="s">
        <v>46</v>
      </c>
      <c r="D34" s="217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</row>
    <row r="35" spans="1:31" ht="15.0" customHeight="1" x14ac:dyDescent="0.15">
      <c r="A35" s="202"/>
      <c r="B35" s="294"/>
      <c r="C35" s="224" t="s">
        <v>47</v>
      </c>
      <c r="D35" s="217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</row>
    <row r="36" spans="1:31" ht="15.0" customHeight="1" x14ac:dyDescent="0.15">
      <c r="A36" s="220" t="s">
        <v>48</v>
      </c>
      <c r="B36" s="291">
        <f>SUM(B6:B34)</f>
        <v>2703241.48</v>
      </c>
      <c r="C36" s="221" t="s">
        <v>49</v>
      </c>
      <c r="D36" s="291">
        <f>SUM(D6:D34)</f>
        <v>2703241.4800000004</v>
      </c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</row>
    <row r="37" spans="1:31" ht="15.0" customHeight="1" x14ac:dyDescent="0.15">
      <c r="A37" s="202" t="s">
        <v>50</v>
      </c>
      <c r="B37" s="294"/>
      <c r="C37" s="224" t="s">
        <v>51</v>
      </c>
      <c r="D37" s="291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</row>
    <row r="38" spans="1:31" ht="15.0" customHeight="1" x14ac:dyDescent="0.15">
      <c r="A38" s="202" t="s">
        <v>52</v>
      </c>
      <c r="B38" s="294"/>
      <c r="C38" s="224" t="s">
        <v>53</v>
      </c>
      <c r="D38" s="291"/>
      <c r="E38" s="238"/>
      <c r="F38" s="238"/>
      <c r="G38" s="295" t="s">
        <v>54</v>
      </c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</row>
    <row r="39" spans="1:31" ht="15.0" customHeight="1" x14ac:dyDescent="0.15">
      <c r="A39" s="202"/>
      <c r="B39" s="211"/>
      <c r="C39" s="224" t="s">
        <v>55</v>
      </c>
      <c r="D39" s="291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</row>
    <row r="40" spans="1:31" ht="15.0" customHeight="1" x14ac:dyDescent="0.15">
      <c r="A40" s="202"/>
      <c r="B40" s="227"/>
      <c r="C40" s="224"/>
      <c r="D40" s="291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</row>
    <row r="41" spans="1:31" ht="15.0" customHeight="1" x14ac:dyDescent="0.15">
      <c r="A41" s="220" t="s">
        <v>56</v>
      </c>
      <c r="B41" s="291">
        <f>SUM(B36:B38)</f>
        <v>2703241.48</v>
      </c>
      <c r="C41" s="221" t="s">
        <v>57</v>
      </c>
      <c r="D41" s="291">
        <f>SUM(D36,D37,D39)</f>
        <v>2703241.4800000004</v>
      </c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</row>
    <row r="42" spans="1:31" ht="20.25" customHeight="1" x14ac:dyDescent="0.15">
      <c r="A42" s="235"/>
      <c r="B42" s="296"/>
      <c r="C42" s="237"/>
      <c r="D42" s="297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</row>
    <row r="43" spans="1:2" ht="11.25" customHeight="1" x14ac:dyDescent="0.15">
      <c r="B43" s="3"/>
    </row>
  </sheetData>
  <sheetProtection formatCells="0" formatColumns="0" formatRows="0" insertColumns="0" insertRows="0" insertHyperlinks="0" deleteColumns="0" deleteRows="0" sort="0" autoFilter="0" pivotTables="0"/>
  <mergeCells count="3">
    <mergeCell ref="A2:D2"/>
    <mergeCell ref="A4:B4"/>
    <mergeCell ref="C4:D4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scale="80" errors="blank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T33"/>
  <sheetViews>
    <sheetView showGridLines="0" showZeros="0" zoomScaleNormal="100" topLeftCell="A1" workbookViewId="0">
      <selection activeCell="J19" activeCellId="0" sqref="J19"/>
    </sheetView>
  </sheetViews>
  <sheetFormatPr defaultRowHeight="12.75" customHeight="1" defaultColWidth="9.000137329101562" x14ac:dyDescent="0.15"/>
  <cols>
    <col min="1" max="1" width="4.833333333333333" customWidth="1"/>
    <col min="2" max="2" width="6.666666666666667" customWidth="1"/>
    <col min="3" max="3" width="8.833333333333334" customWidth="1"/>
    <col min="4" max="4" width="9.166666666666666" customWidth="1"/>
    <col min="5" max="5" width="38.0" customWidth="1"/>
    <col min="6" max="6" width="17.666666666666668" customWidth="1"/>
    <col min="7" max="7" width="15.5" customWidth="1"/>
    <col min="8" max="15" width="14.833333333333334" customWidth="1"/>
    <col min="16" max="18" width="12.333333333333334" customWidth="1"/>
    <col min="19" max="19" width="16.0" customWidth="1"/>
    <col min="20" max="20" width="17.0" customWidth="1"/>
  </cols>
  <sheetData>
    <row r="1" spans="1:20" ht="19.55" customHeight="1" x14ac:dyDescent="0.1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146"/>
      <c r="T1" s="48" t="s">
        <v>58</v>
      </c>
    </row>
    <row r="2" spans="1:20" ht="19.55" customHeight="1" x14ac:dyDescent="0.15">
      <c r="A2" s="354" t="s">
        <v>59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</row>
    <row r="3" spans="1:20" ht="19.55" customHeight="1" x14ac:dyDescent="0.15">
      <c r="A3" s="263" t="s">
        <v>5</v>
      </c>
      <c r="B3" s="263"/>
      <c r="C3" s="263" t="s">
        <v>6</v>
      </c>
      <c r="D3" s="263"/>
      <c r="E3" s="50"/>
      <c r="F3" s="46"/>
      <c r="G3" s="46"/>
      <c r="H3" s="46"/>
      <c r="I3" s="46"/>
      <c r="J3" s="47"/>
      <c r="K3" s="47"/>
      <c r="L3" s="47"/>
      <c r="M3" s="47"/>
      <c r="N3" s="47"/>
      <c r="O3" s="47"/>
      <c r="P3" s="47"/>
      <c r="Q3" s="47"/>
      <c r="R3" s="47"/>
      <c r="S3" s="79"/>
      <c r="T3" s="52" t="s">
        <v>7</v>
      </c>
    </row>
    <row r="4" spans="1:20" ht="19.55" customHeight="1" x14ac:dyDescent="0.15">
      <c r="A4" s="359" t="s">
        <v>60</v>
      </c>
      <c r="B4" s="358"/>
      <c r="C4" s="358"/>
      <c r="D4" s="358"/>
      <c r="E4" s="357"/>
      <c r="F4" s="364" t="s">
        <v>61</v>
      </c>
      <c r="G4" s="372" t="s">
        <v>62</v>
      </c>
      <c r="H4" s="362" t="s">
        <v>63</v>
      </c>
      <c r="I4" s="361"/>
      <c r="J4" s="360"/>
      <c r="K4" s="364" t="s">
        <v>64</v>
      </c>
      <c r="L4" s="363"/>
      <c r="M4" s="379" t="s">
        <v>65</v>
      </c>
      <c r="N4" s="367" t="s">
        <v>66</v>
      </c>
      <c r="O4" s="366"/>
      <c r="P4" s="366"/>
      <c r="Q4" s="366"/>
      <c r="R4" s="365"/>
      <c r="S4" s="364" t="s">
        <v>67</v>
      </c>
      <c r="T4" s="363" t="s">
        <v>68</v>
      </c>
    </row>
    <row r="5" spans="1:20" ht="19.55" customHeight="1" x14ac:dyDescent="0.15">
      <c r="A5" s="359" t="s">
        <v>69</v>
      </c>
      <c r="B5" s="358"/>
      <c r="C5" s="357"/>
      <c r="D5" s="369" t="s">
        <v>70</v>
      </c>
      <c r="E5" s="370" t="s">
        <v>71</v>
      </c>
      <c r="F5" s="363"/>
      <c r="G5" s="372"/>
      <c r="H5" s="374" t="s">
        <v>63</v>
      </c>
      <c r="I5" s="374" t="s">
        <v>72</v>
      </c>
      <c r="J5" s="374" t="s">
        <v>73</v>
      </c>
      <c r="K5" s="376" t="s">
        <v>74</v>
      </c>
      <c r="L5" s="363" t="s">
        <v>75</v>
      </c>
      <c r="M5" s="378"/>
      <c r="N5" s="380" t="s">
        <v>76</v>
      </c>
      <c r="O5" s="380" t="s">
        <v>77</v>
      </c>
      <c r="P5" s="380" t="s">
        <v>78</v>
      </c>
      <c r="Q5" s="380" t="s">
        <v>79</v>
      </c>
      <c r="R5" s="380" t="s">
        <v>80</v>
      </c>
      <c r="S5" s="363"/>
      <c r="T5" s="363"/>
    </row>
    <row r="6" spans="1:20" ht="30.75" customHeight="1" x14ac:dyDescent="0.15">
      <c r="A6" s="62" t="s">
        <v>81</v>
      </c>
      <c r="B6" s="61" t="s">
        <v>82</v>
      </c>
      <c r="C6" s="63" t="s">
        <v>83</v>
      </c>
      <c r="D6" s="368"/>
      <c r="E6" s="368"/>
      <c r="F6" s="371"/>
      <c r="G6" s="368"/>
      <c r="H6" s="373"/>
      <c r="I6" s="373"/>
      <c r="J6" s="373"/>
      <c r="K6" s="375"/>
      <c r="L6" s="371"/>
      <c r="M6" s="377"/>
      <c r="N6" s="371"/>
      <c r="O6" s="371"/>
      <c r="P6" s="371"/>
      <c r="Q6" s="371"/>
      <c r="R6" s="371"/>
      <c r="S6" s="371"/>
      <c r="T6" s="371"/>
    </row>
    <row r="7" spans="1:20" ht="18.0" customHeight="1" x14ac:dyDescent="0.15">
      <c r="A7" s="60"/>
      <c r="B7" s="265"/>
      <c r="C7" s="60"/>
      <c r="D7" s="60"/>
      <c r="E7" s="65" t="s">
        <v>61</v>
      </c>
      <c r="F7" s="65">
        <f>SUM(F8:F15)</f>
        <v>2703241.48</v>
      </c>
      <c r="G7" s="65">
        <f>SUM(G8:G15)</f>
        <v>0</v>
      </c>
      <c r="H7" s="65">
        <f>SUM(H8:H15)</f>
        <v>2703241.48</v>
      </c>
      <c r="I7" s="63"/>
      <c r="J7" s="279"/>
      <c r="K7" s="280"/>
      <c r="L7" s="65"/>
      <c r="M7" s="281"/>
      <c r="N7" s="66"/>
      <c r="O7" s="176"/>
      <c r="P7" s="65"/>
      <c r="Q7" s="65"/>
      <c r="R7" s="66"/>
      <c r="S7" s="288"/>
      <c r="T7" s="288"/>
    </row>
    <row r="8" spans="1:20" ht="19.55" customHeight="1" x14ac:dyDescent="0.15">
      <c r="A8" s="112" t="s">
        <v>84</v>
      </c>
      <c r="B8" s="112" t="s">
        <v>85</v>
      </c>
      <c r="C8" s="112" t="s">
        <v>86</v>
      </c>
      <c r="D8" s="112" t="s">
        <v>87</v>
      </c>
      <c r="E8" s="112" t="s">
        <v>88</v>
      </c>
      <c r="F8" s="266">
        <v>1688347.72</v>
      </c>
      <c r="G8" s="267"/>
      <c r="H8" s="268">
        <v>1688347.72</v>
      </c>
      <c r="I8" s="282"/>
      <c r="J8" s="283"/>
      <c r="K8" s="284"/>
      <c r="L8" s="285"/>
      <c r="M8" s="285"/>
      <c r="N8" s="286"/>
      <c r="O8" s="284"/>
      <c r="P8" s="285"/>
      <c r="Q8" s="285"/>
      <c r="R8" s="289"/>
      <c r="S8" s="290"/>
      <c r="T8" s="290"/>
    </row>
    <row r="9" spans="1:20" ht="19.55" customHeight="1" x14ac:dyDescent="0.15">
      <c r="A9" s="112" t="s">
        <v>84</v>
      </c>
      <c r="B9" s="112" t="s">
        <v>85</v>
      </c>
      <c r="C9" s="112" t="s">
        <v>89</v>
      </c>
      <c r="D9" s="112" t="s">
        <v>87</v>
      </c>
      <c r="E9" s="112" t="s">
        <v>90</v>
      </c>
      <c r="F9" s="266">
        <v>317832.44</v>
      </c>
      <c r="G9" s="267"/>
      <c r="H9" s="268">
        <v>317832.44</v>
      </c>
      <c r="I9" s="282"/>
      <c r="J9" s="283"/>
      <c r="K9" s="284"/>
      <c r="L9" s="285"/>
      <c r="M9" s="285"/>
      <c r="N9" s="286"/>
      <c r="O9" s="284"/>
      <c r="P9" s="285"/>
      <c r="Q9" s="285"/>
      <c r="R9" s="289"/>
      <c r="S9" s="290"/>
      <c r="T9" s="290"/>
    </row>
    <row r="10" spans="1:20" ht="19.55" customHeight="1" x14ac:dyDescent="0.15">
      <c r="A10" s="112" t="s">
        <v>91</v>
      </c>
      <c r="B10" s="112" t="s">
        <v>92</v>
      </c>
      <c r="C10" s="112" t="s">
        <v>92</v>
      </c>
      <c r="D10" s="112" t="s">
        <v>87</v>
      </c>
      <c r="E10" s="112" t="s">
        <v>93</v>
      </c>
      <c r="F10" s="266">
        <v>222963.2</v>
      </c>
      <c r="G10" s="267"/>
      <c r="H10" s="268">
        <v>222963.2</v>
      </c>
      <c r="I10" s="282"/>
      <c r="J10" s="283"/>
      <c r="K10" s="284"/>
      <c r="L10" s="285"/>
      <c r="M10" s="285"/>
      <c r="N10" s="286"/>
      <c r="O10" s="284"/>
      <c r="P10" s="285"/>
      <c r="Q10" s="285"/>
      <c r="R10" s="289"/>
      <c r="S10" s="290"/>
      <c r="T10" s="290"/>
    </row>
    <row r="11" spans="1:20" ht="19.55" customHeight="1" x14ac:dyDescent="0.15">
      <c r="A11" s="112" t="s">
        <v>91</v>
      </c>
      <c r="B11" s="112" t="s">
        <v>92</v>
      </c>
      <c r="C11" s="112" t="s">
        <v>94</v>
      </c>
      <c r="D11" s="112" t="s">
        <v>87</v>
      </c>
      <c r="E11" s="112" t="s">
        <v>95</v>
      </c>
      <c r="F11" s="266">
        <v>111435.68</v>
      </c>
      <c r="G11" s="267"/>
      <c r="H11" s="268">
        <v>111435.68</v>
      </c>
      <c r="I11" s="282"/>
      <c r="J11" s="283"/>
      <c r="K11" s="284"/>
      <c r="L11" s="285"/>
      <c r="M11" s="285"/>
      <c r="N11" s="286"/>
      <c r="O11" s="284"/>
      <c r="P11" s="285"/>
      <c r="Q11" s="285"/>
      <c r="R11" s="289"/>
      <c r="S11" s="290"/>
      <c r="T11" s="290"/>
    </row>
    <row r="12" spans="1:20" ht="19.55" customHeight="1" x14ac:dyDescent="0.15">
      <c r="A12" s="112" t="s">
        <v>96</v>
      </c>
      <c r="B12" s="112" t="s">
        <v>97</v>
      </c>
      <c r="C12" s="112" t="s">
        <v>86</v>
      </c>
      <c r="D12" s="112" t="s">
        <v>87</v>
      </c>
      <c r="E12" s="112" t="s">
        <v>98</v>
      </c>
      <c r="F12" s="269">
        <v>80800.02</v>
      </c>
      <c r="G12" s="270"/>
      <c r="H12" s="271">
        <v>80800.02</v>
      </c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</row>
    <row r="13" spans="1:20" ht="19.55" customHeight="1" x14ac:dyDescent="0.15">
      <c r="A13" s="112" t="s">
        <v>96</v>
      </c>
      <c r="B13" s="112" t="s">
        <v>97</v>
      </c>
      <c r="C13" s="112" t="s">
        <v>99</v>
      </c>
      <c r="D13" s="112" t="s">
        <v>87</v>
      </c>
      <c r="E13" s="112" t="s">
        <v>100</v>
      </c>
      <c r="F13" s="269">
        <v>16746.38</v>
      </c>
      <c r="G13" s="270"/>
      <c r="H13" s="271">
        <v>16746.38</v>
      </c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</row>
    <row r="14" spans="1:20" ht="19.55" customHeight="1" x14ac:dyDescent="0.15">
      <c r="A14" s="112" t="s">
        <v>96</v>
      </c>
      <c r="B14" s="112" t="s">
        <v>97</v>
      </c>
      <c r="C14" s="112" t="s">
        <v>101</v>
      </c>
      <c r="D14" s="112" t="s">
        <v>87</v>
      </c>
      <c r="E14" s="112" t="s">
        <v>102</v>
      </c>
      <c r="F14" s="269">
        <v>48839.32</v>
      </c>
      <c r="G14" s="270"/>
      <c r="H14" s="271">
        <v>48839.32</v>
      </c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</row>
    <row r="15" spans="1:20" ht="19.55" customHeight="1" x14ac:dyDescent="0.15">
      <c r="A15" s="112" t="s">
        <v>103</v>
      </c>
      <c r="B15" s="112" t="s">
        <v>99</v>
      </c>
      <c r="C15" s="112" t="s">
        <v>86</v>
      </c>
      <c r="D15" s="112" t="s">
        <v>87</v>
      </c>
      <c r="E15" s="112" t="s">
        <v>104</v>
      </c>
      <c r="F15" s="269">
        <v>216276.72</v>
      </c>
      <c r="G15" s="270"/>
      <c r="H15" s="271">
        <v>216276.72</v>
      </c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</row>
    <row r="16" spans="1:20" ht="19.55" customHeight="1" x14ac:dyDescent="0.15">
      <c r="A16" s="82"/>
      <c r="B16" s="82"/>
      <c r="C16" s="82"/>
      <c r="D16" s="82"/>
      <c r="E16" s="82"/>
      <c r="F16" s="82"/>
      <c r="G16" s="82"/>
      <c r="H16" s="82"/>
      <c r="I16" s="79"/>
      <c r="J16" s="79"/>
      <c r="K16" s="144"/>
      <c r="L16" s="144"/>
      <c r="M16" s="144"/>
      <c r="N16" s="82"/>
      <c r="O16" s="83"/>
      <c r="P16" s="83"/>
      <c r="Q16" s="83"/>
      <c r="R16" s="144"/>
      <c r="S16" s="82"/>
      <c r="T16" s="82"/>
    </row>
    <row r="17" spans="1:20" ht="19.55" customHeight="1" x14ac:dyDescent="0.15">
      <c r="A17" s="82"/>
      <c r="B17" s="82"/>
      <c r="C17" s="82"/>
      <c r="D17" s="82"/>
      <c r="E17" s="82"/>
      <c r="F17" s="82"/>
      <c r="G17" s="82"/>
      <c r="H17" s="82"/>
      <c r="I17" s="79"/>
      <c r="J17" s="79"/>
      <c r="K17" s="144"/>
      <c r="L17" s="144"/>
      <c r="M17" s="82"/>
      <c r="N17" s="82"/>
      <c r="O17" s="79"/>
      <c r="P17" s="83"/>
      <c r="Q17" s="83"/>
      <c r="R17" s="82"/>
      <c r="S17" s="82"/>
      <c r="T17" s="82"/>
    </row>
    <row r="18" spans="1:20" ht="19.55" customHeight="1" x14ac:dyDescent="0.15">
      <c r="A18" s="82"/>
      <c r="B18" s="82"/>
      <c r="C18" s="82"/>
      <c r="D18" s="82"/>
      <c r="E18" s="82"/>
      <c r="F18" s="82"/>
      <c r="G18" s="82"/>
      <c r="H18" s="82"/>
      <c r="I18" s="79"/>
      <c r="J18" s="79"/>
      <c r="K18" s="82"/>
      <c r="L18" s="144"/>
      <c r="M18" s="82"/>
      <c r="N18" s="82"/>
      <c r="O18" s="79"/>
      <c r="P18" s="79"/>
      <c r="Q18" s="83"/>
      <c r="R18" s="82"/>
      <c r="S18" s="82"/>
      <c r="T18" s="82"/>
    </row>
    <row r="19" spans="1:20" ht="19.55" customHeight="1" x14ac:dyDescent="0.15">
      <c r="A19" s="79"/>
      <c r="B19" s="79"/>
      <c r="C19" s="79"/>
      <c r="D19" s="79"/>
      <c r="E19" s="79"/>
      <c r="F19" s="79"/>
      <c r="G19" s="82"/>
      <c r="H19" s="82"/>
      <c r="I19" s="79"/>
      <c r="J19" s="79"/>
      <c r="K19" s="82"/>
      <c r="L19" s="144"/>
      <c r="M19" s="82"/>
      <c r="N19" s="82"/>
      <c r="O19" s="79"/>
      <c r="P19" s="79"/>
      <c r="Q19" s="79"/>
      <c r="R19" s="82"/>
      <c r="S19" s="82"/>
      <c r="T19" s="82"/>
    </row>
    <row r="20" spans="1:20" ht="19.55" customHeight="1" x14ac:dyDescent="0.15">
      <c r="A20" s="81"/>
      <c r="B20" s="81"/>
      <c r="C20" s="81"/>
      <c r="D20" s="81"/>
      <c r="E20" s="81"/>
      <c r="F20" s="79"/>
      <c r="G20" s="82"/>
      <c r="H20" s="82"/>
      <c r="I20" s="79"/>
      <c r="J20" s="79"/>
      <c r="K20" s="82"/>
      <c r="L20" s="82"/>
      <c r="M20" s="82"/>
      <c r="N20" s="82"/>
      <c r="O20" s="79"/>
      <c r="P20" s="79"/>
      <c r="Q20" s="79"/>
      <c r="R20" s="82"/>
      <c r="S20" s="82"/>
      <c r="T20" s="82"/>
    </row>
    <row r="21" spans="1:20" ht="19.55" customHeight="1" x14ac:dyDescent="0.15">
      <c r="A21" s="146"/>
      <c r="B21" s="146"/>
      <c r="C21" s="146"/>
      <c r="D21" s="146"/>
      <c r="E21" s="146"/>
      <c r="F21" s="146"/>
      <c r="G21" s="147"/>
      <c r="H21" s="147"/>
      <c r="I21" s="146"/>
      <c r="J21" s="146"/>
      <c r="K21" s="147"/>
      <c r="L21" s="147"/>
      <c r="M21" s="147"/>
      <c r="N21" s="150"/>
      <c r="O21" s="192"/>
      <c r="P21" s="146"/>
      <c r="Q21" s="146"/>
      <c r="R21" s="147"/>
      <c r="S21" s="147"/>
      <c r="T21" s="147"/>
    </row>
    <row r="22" spans="1:20" ht="19.55" customHeight="1" x14ac:dyDescent="0.15">
      <c r="A22" s="147"/>
      <c r="B22" s="147"/>
      <c r="C22" s="147"/>
      <c r="D22" s="147"/>
      <c r="E22" s="147"/>
      <c r="F22" s="147"/>
      <c r="G22" s="147"/>
      <c r="H22" s="147"/>
      <c r="I22" s="146"/>
      <c r="J22" s="146"/>
      <c r="K22" s="147"/>
      <c r="L22" s="147"/>
      <c r="M22" s="147"/>
      <c r="N22" s="147"/>
      <c r="O22" s="146"/>
      <c r="P22" s="146"/>
      <c r="Q22" s="146"/>
      <c r="R22" s="147"/>
      <c r="S22" s="147"/>
      <c r="T22" s="147"/>
    </row>
    <row r="23" spans="1:20" ht="19.55" customHeight="1" x14ac:dyDescent="0.15">
      <c r="A23" s="147"/>
      <c r="B23" s="147"/>
      <c r="C23" s="147"/>
      <c r="D23" s="147"/>
      <c r="E23" s="147"/>
      <c r="F23" s="147"/>
      <c r="G23" s="147"/>
      <c r="H23" s="147"/>
      <c r="I23" s="146"/>
      <c r="J23" s="146"/>
      <c r="K23" s="147"/>
      <c r="L23" s="147"/>
      <c r="M23" s="147"/>
      <c r="N23" s="147"/>
      <c r="O23" s="146"/>
      <c r="P23" s="146"/>
      <c r="Q23" s="146"/>
      <c r="R23" s="147"/>
      <c r="S23" s="147"/>
      <c r="T23" s="147"/>
    </row>
    <row r="24" spans="1:20" ht="19.55" customHeight="1" x14ac:dyDescent="0.15">
      <c r="A24" s="147"/>
      <c r="B24" s="147"/>
      <c r="C24" s="147"/>
      <c r="D24" s="147"/>
      <c r="E24" s="147"/>
      <c r="F24" s="147"/>
      <c r="G24" s="147"/>
      <c r="H24" s="147"/>
      <c r="I24" s="146"/>
      <c r="J24" s="146"/>
      <c r="K24" s="147"/>
      <c r="L24" s="147"/>
      <c r="M24" s="147"/>
      <c r="N24" s="147"/>
      <c r="O24" s="146"/>
      <c r="P24" s="146"/>
      <c r="Q24" s="146"/>
      <c r="R24" s="147"/>
      <c r="S24" s="147"/>
      <c r="T24" s="147"/>
    </row>
    <row r="25" spans="1:20" ht="19.55" customHeight="1" x14ac:dyDescent="0.15">
      <c r="A25" s="147"/>
      <c r="B25" s="147"/>
      <c r="C25" s="147"/>
      <c r="D25" s="147"/>
      <c r="E25" s="147"/>
      <c r="F25" s="147"/>
      <c r="G25" s="147"/>
      <c r="H25" s="147"/>
      <c r="I25" s="146"/>
      <c r="J25" s="146"/>
      <c r="K25" s="147"/>
      <c r="L25" s="147"/>
      <c r="M25" s="147"/>
      <c r="N25" s="147"/>
      <c r="O25" s="146"/>
      <c r="P25" s="146"/>
      <c r="Q25" s="146"/>
      <c r="R25" s="147"/>
      <c r="S25" s="147"/>
      <c r="T25" s="147"/>
    </row>
    <row r="26" spans="1:20" ht="19.55" customHeight="1" x14ac:dyDescent="0.15">
      <c r="A26" s="147"/>
      <c r="B26" s="147"/>
      <c r="C26" s="147"/>
      <c r="D26" s="147"/>
      <c r="E26" s="147"/>
      <c r="F26" s="147"/>
      <c r="G26" s="147"/>
      <c r="H26" s="147"/>
      <c r="I26" s="146"/>
      <c r="J26" s="146"/>
      <c r="K26" s="147"/>
      <c r="L26" s="147"/>
      <c r="M26" s="147"/>
      <c r="N26" s="147"/>
      <c r="O26" s="146"/>
      <c r="P26" s="146"/>
      <c r="Q26" s="146"/>
      <c r="R26" s="147"/>
      <c r="S26" s="147"/>
      <c r="T26" s="147"/>
    </row>
    <row r="27" spans="1:20" ht="19.55" customHeight="1" x14ac:dyDescent="0.15">
      <c r="A27" s="147"/>
      <c r="B27" s="147"/>
      <c r="C27" s="147"/>
      <c r="D27" s="147"/>
      <c r="E27" s="147"/>
      <c r="F27" s="147"/>
      <c r="G27" s="147"/>
      <c r="H27" s="147"/>
      <c r="I27" s="146"/>
      <c r="J27" s="146"/>
      <c r="K27" s="147"/>
      <c r="L27" s="147"/>
      <c r="M27" s="147"/>
      <c r="N27" s="147"/>
      <c r="O27" s="146"/>
      <c r="P27" s="146"/>
      <c r="Q27" s="146"/>
      <c r="R27" s="147"/>
      <c r="S27" s="147"/>
      <c r="T27" s="147"/>
    </row>
    <row r="28" spans="1:20" ht="19.55" customHeight="1" x14ac:dyDescent="0.15">
      <c r="A28" s="147"/>
      <c r="B28" s="147"/>
      <c r="C28" s="147"/>
      <c r="D28" s="147"/>
      <c r="E28" s="147"/>
      <c r="F28" s="147"/>
      <c r="G28" s="147"/>
      <c r="H28" s="147"/>
      <c r="I28" s="146"/>
      <c r="J28" s="146"/>
      <c r="K28" s="147"/>
      <c r="L28" s="147"/>
      <c r="M28" s="147"/>
      <c r="N28" s="147"/>
      <c r="O28" s="146"/>
      <c r="P28" s="146"/>
      <c r="Q28" s="146"/>
      <c r="R28" s="147"/>
      <c r="S28" s="147"/>
      <c r="T28" s="147"/>
    </row>
    <row r="29" spans="1:20" ht="19.55" customHeight="1" x14ac:dyDescent="0.15">
      <c r="A29" s="147"/>
      <c r="B29" s="147"/>
      <c r="C29" s="147"/>
      <c r="D29" s="147"/>
      <c r="E29" s="147"/>
      <c r="F29" s="147"/>
      <c r="G29" s="147"/>
      <c r="H29" s="147"/>
      <c r="I29" s="146"/>
      <c r="J29" s="146"/>
      <c r="K29" s="147"/>
      <c r="L29" s="147"/>
      <c r="M29" s="147"/>
      <c r="N29" s="147"/>
      <c r="O29" s="146"/>
      <c r="P29" s="146"/>
      <c r="Q29" s="146"/>
      <c r="R29" s="147"/>
      <c r="S29" s="147"/>
      <c r="T29" s="147"/>
    </row>
    <row r="30" spans="1:20" ht="19.55" customHeight="1" x14ac:dyDescent="0.15">
      <c r="A30" s="147"/>
      <c r="B30" s="147"/>
      <c r="C30" s="147"/>
      <c r="D30" s="147"/>
      <c r="E30" s="147"/>
      <c r="F30" s="147"/>
      <c r="G30" s="147"/>
      <c r="H30" s="147"/>
      <c r="I30" s="146"/>
      <c r="J30" s="146"/>
      <c r="K30" s="147"/>
      <c r="L30" s="147"/>
      <c r="M30" s="147"/>
      <c r="N30" s="147"/>
      <c r="O30" s="146"/>
      <c r="P30" s="146"/>
      <c r="Q30" s="146"/>
      <c r="R30" s="147"/>
      <c r="S30" s="147"/>
      <c r="T30" s="147"/>
    </row>
    <row r="31" spans="1:20" ht="19.55" customHeight="1" x14ac:dyDescent="0.15">
      <c r="A31" s="147"/>
      <c r="B31" s="147"/>
      <c r="C31" s="147"/>
      <c r="D31" s="147"/>
      <c r="E31" s="147"/>
      <c r="F31" s="147"/>
      <c r="G31" s="147"/>
      <c r="H31" s="147"/>
      <c r="I31" s="146"/>
      <c r="J31" s="146"/>
      <c r="K31" s="147"/>
      <c r="L31" s="147"/>
      <c r="M31" s="147"/>
      <c r="N31" s="147"/>
      <c r="O31" s="146"/>
      <c r="P31" s="146"/>
      <c r="Q31" s="146"/>
      <c r="R31" s="147"/>
      <c r="S31" s="147"/>
      <c r="T31" s="147"/>
    </row>
    <row r="32" spans="1:20" ht="19.55" customHeight="1" x14ac:dyDescent="0.15">
      <c r="A32" s="147"/>
      <c r="B32" s="147"/>
      <c r="C32" s="147"/>
      <c r="D32" s="147"/>
      <c r="E32" s="147"/>
      <c r="F32" s="147"/>
      <c r="G32" s="147"/>
      <c r="H32" s="147"/>
      <c r="I32" s="146"/>
      <c r="J32" s="146"/>
      <c r="K32" s="147"/>
      <c r="L32" s="147"/>
      <c r="M32" s="147"/>
      <c r="N32" s="147"/>
      <c r="O32" s="146"/>
      <c r="P32" s="146"/>
      <c r="Q32" s="146"/>
      <c r="R32" s="147"/>
      <c r="S32" s="147"/>
      <c r="T32" s="147"/>
    </row>
    <row r="33" spans="1:20" ht="19.55" customHeight="1" x14ac:dyDescent="0.15">
      <c r="A33" s="147"/>
      <c r="B33" s="147"/>
      <c r="C33" s="147"/>
      <c r="D33" s="147"/>
      <c r="E33" s="147"/>
      <c r="F33" s="147"/>
      <c r="G33" s="147"/>
      <c r="H33" s="147"/>
      <c r="I33" s="146"/>
      <c r="J33" s="146"/>
      <c r="K33" s="147"/>
      <c r="L33" s="147"/>
      <c r="M33" s="147"/>
      <c r="N33" s="147"/>
      <c r="O33" s="146"/>
      <c r="P33" s="146"/>
      <c r="Q33" s="146"/>
      <c r="R33" s="147"/>
      <c r="S33" s="147"/>
      <c r="T33" s="147"/>
    </row>
  </sheetData>
  <sheetProtection formatCells="0" formatColumns="0" formatRows="0" insertColumns="0" insertRows="0" insertHyperlinks="0" deleteColumns="0" deleteRows="0" sort="0" autoFilter="0" pivotTables="0"/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scale="59" orientation="landscape" fitToHeight="100" errors="blank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L26"/>
  <sheetViews>
    <sheetView showGridLines="0" showZeros="0" zoomScaleNormal="100" topLeftCell="A3" workbookViewId="0">
      <selection activeCell="L11" activeCellId="0" sqref="L11"/>
    </sheetView>
  </sheetViews>
  <sheetFormatPr defaultRowHeight="12.75" customHeight="1" defaultColWidth="9.000137329101562" x14ac:dyDescent="0.15"/>
  <cols>
    <col min="1" max="1" width="5.0" customWidth="1"/>
    <col min="2" max="3" width="3.6666666666666665" customWidth="1"/>
    <col min="4" max="4" width="10.166666666666666" customWidth="1"/>
    <col min="5" max="5" width="50.833333333333336" customWidth="1"/>
    <col min="6" max="6" width="14.5" customWidth="1"/>
    <col min="7" max="7" width="23.333333333333332" customWidth="1"/>
    <col min="8" max="10" width="14.5" customWidth="1"/>
    <col min="11" max="12" width="10.666666666666666" customWidth="1"/>
  </cols>
  <sheetData>
    <row r="1" spans="1:10" ht="19.55" customHeight="1" x14ac:dyDescent="0.15">
      <c r="A1" s="84"/>
      <c r="B1" s="239"/>
      <c r="C1" s="239"/>
      <c r="D1" s="239"/>
      <c r="E1" s="239"/>
      <c r="F1" s="239"/>
      <c r="G1" s="239"/>
      <c r="H1" s="239"/>
      <c r="I1" s="239"/>
      <c r="J1" s="259" t="s">
        <v>105</v>
      </c>
    </row>
    <row r="2" spans="1:10" ht="19.55" customHeight="1" x14ac:dyDescent="0.15">
      <c r="A2" s="354" t="s">
        <v>106</v>
      </c>
      <c r="B2" s="354"/>
      <c r="C2" s="354"/>
      <c r="D2" s="354"/>
      <c r="E2" s="354"/>
      <c r="F2" s="354"/>
      <c r="G2" s="354"/>
      <c r="H2" s="354"/>
      <c r="I2" s="354"/>
      <c r="J2" s="354"/>
    </row>
    <row r="3" spans="1:12" ht="19.55" customHeight="1" x14ac:dyDescent="0.15">
      <c r="A3" s="193" t="s">
        <v>5</v>
      </c>
      <c r="B3" s="194"/>
      <c r="C3" s="194"/>
      <c r="D3" s="194" t="s">
        <v>6</v>
      </c>
      <c r="E3" s="194"/>
      <c r="F3" s="239"/>
      <c r="G3" s="239"/>
      <c r="H3" s="239"/>
      <c r="I3" s="239"/>
      <c r="J3" s="52" t="s">
        <v>7</v>
      </c>
      <c r="K3" s="79"/>
      <c r="L3" s="79"/>
    </row>
    <row r="4" spans="1:12" ht="19.55" customHeight="1" x14ac:dyDescent="0.15">
      <c r="A4" s="356" t="s">
        <v>60</v>
      </c>
      <c r="B4" s="381"/>
      <c r="C4" s="381"/>
      <c r="D4" s="381"/>
      <c r="E4" s="355"/>
      <c r="F4" s="388" t="s">
        <v>61</v>
      </c>
      <c r="G4" s="387" t="s">
        <v>107</v>
      </c>
      <c r="H4" s="390" t="s">
        <v>108</v>
      </c>
      <c r="I4" s="390" t="s">
        <v>109</v>
      </c>
      <c r="J4" s="391" t="s">
        <v>110</v>
      </c>
      <c r="K4" s="79"/>
      <c r="L4" s="79"/>
    </row>
    <row r="5" spans="1:12" ht="19.55" customHeight="1" x14ac:dyDescent="0.15">
      <c r="A5" s="356" t="s">
        <v>69</v>
      </c>
      <c r="B5" s="381"/>
      <c r="C5" s="355"/>
      <c r="D5" s="383" t="s">
        <v>70</v>
      </c>
      <c r="E5" s="385" t="s">
        <v>111</v>
      </c>
      <c r="F5" s="387"/>
      <c r="G5" s="387"/>
      <c r="H5" s="390"/>
      <c r="I5" s="390"/>
      <c r="J5" s="391"/>
      <c r="K5" s="79"/>
      <c r="L5" s="79"/>
    </row>
    <row r="6" spans="1:12" ht="15.0" customHeight="1" x14ac:dyDescent="0.15">
      <c r="A6" s="245" t="s">
        <v>81</v>
      </c>
      <c r="B6" s="245" t="s">
        <v>82</v>
      </c>
      <c r="C6" s="246" t="s">
        <v>83</v>
      </c>
      <c r="D6" s="382"/>
      <c r="E6" s="384"/>
      <c r="F6" s="386"/>
      <c r="G6" s="386"/>
      <c r="H6" s="389"/>
      <c r="I6" s="389"/>
      <c r="J6" s="382"/>
      <c r="K6" s="79"/>
      <c r="L6" s="79"/>
    </row>
    <row r="7" spans="1:12" ht="15.0" customHeight="1" x14ac:dyDescent="0.15">
      <c r="A7" s="251"/>
      <c r="B7" s="251"/>
      <c r="C7" s="252"/>
      <c r="D7" s="247"/>
      <c r="E7" s="248" t="s">
        <v>61</v>
      </c>
      <c r="F7" s="253">
        <f>SUM(F8:F15)</f>
        <v>2703241.48</v>
      </c>
      <c r="G7" s="253">
        <f>SUM(G8:G15)</f>
        <v>2503241.48</v>
      </c>
      <c r="H7" s="253">
        <f>SUM(H8:H15)</f>
        <v>200000</v>
      </c>
      <c r="I7" s="253">
        <f>SUM(I8:I15)</f>
        <v>0</v>
      </c>
      <c r="J7" s="260">
        <f>SUM(J8:J15)</f>
        <v>0</v>
      </c>
      <c r="K7" s="79"/>
      <c r="L7" s="79"/>
    </row>
    <row r="8" spans="1:12" ht="19.55" customHeight="1" x14ac:dyDescent="0.15">
      <c r="A8" s="112" t="s">
        <v>84</v>
      </c>
      <c r="B8" s="112" t="s">
        <v>85</v>
      </c>
      <c r="C8" s="112" t="s">
        <v>86</v>
      </c>
      <c r="D8" s="254" t="s">
        <v>87</v>
      </c>
      <c r="E8" s="112" t="s">
        <v>88</v>
      </c>
      <c r="F8" s="253">
        <f>SUM(G8:J8)</f>
        <v>1688347.72</v>
      </c>
      <c r="G8" s="253">
        <v>1488347.72</v>
      </c>
      <c r="H8" s="253">
        <v>200000</v>
      </c>
      <c r="I8" s="253"/>
      <c r="J8" s="261"/>
      <c r="K8" s="35"/>
      <c r="L8" s="35"/>
    </row>
    <row r="9" spans="1:12" ht="19.55" customHeight="1" x14ac:dyDescent="0.15">
      <c r="A9" s="112" t="s">
        <v>84</v>
      </c>
      <c r="B9" s="112" t="s">
        <v>85</v>
      </c>
      <c r="C9" s="112" t="s">
        <v>89</v>
      </c>
      <c r="D9" s="254" t="s">
        <v>87</v>
      </c>
      <c r="E9" s="112" t="s">
        <v>90</v>
      </c>
      <c r="F9" s="253">
        <f>SUM(G9:J9)</f>
        <v>317832.44</v>
      </c>
      <c r="G9" s="253">
        <v>317832.44</v>
      </c>
      <c r="H9" s="253"/>
      <c r="I9" s="253"/>
      <c r="J9" s="262"/>
      <c r="K9" s="83"/>
      <c r="L9" s="82"/>
    </row>
    <row r="10" spans="1:12" ht="19.55" customHeight="1" x14ac:dyDescent="0.15">
      <c r="A10" s="112" t="s">
        <v>91</v>
      </c>
      <c r="B10" s="112" t="s">
        <v>92</v>
      </c>
      <c r="C10" s="112" t="s">
        <v>92</v>
      </c>
      <c r="D10" s="254" t="s">
        <v>87</v>
      </c>
      <c r="E10" s="112" t="s">
        <v>93</v>
      </c>
      <c r="F10" s="253">
        <f>SUM(G10:J10)</f>
        <v>222963.2</v>
      </c>
      <c r="G10" s="253">
        <v>222963.2</v>
      </c>
      <c r="H10" s="253"/>
      <c r="I10" s="253"/>
      <c r="J10" s="262"/>
      <c r="K10" s="82"/>
      <c r="L10" s="82">
        <f>F7-580000</f>
        <v>2123241.48</v>
      </c>
    </row>
    <row r="11" spans="1:12" ht="19.55" customHeight="1" x14ac:dyDescent="0.15">
      <c r="A11" s="112" t="s">
        <v>91</v>
      </c>
      <c r="B11" s="112" t="s">
        <v>92</v>
      </c>
      <c r="C11" s="112" t="s">
        <v>94</v>
      </c>
      <c r="D11" s="254" t="s">
        <v>87</v>
      </c>
      <c r="E11" s="112" t="s">
        <v>95</v>
      </c>
      <c r="F11" s="253">
        <f>SUM(G11:J11)</f>
        <v>111435.68</v>
      </c>
      <c r="G11" s="253">
        <v>111435.68</v>
      </c>
      <c r="H11" s="253"/>
      <c r="I11" s="253"/>
      <c r="J11" s="262"/>
      <c r="K11" s="82"/>
      <c r="L11" s="82"/>
    </row>
    <row r="12" spans="1:12" ht="19.55" customHeight="1" x14ac:dyDescent="0.15">
      <c r="A12" s="112" t="s">
        <v>96</v>
      </c>
      <c r="B12" s="112" t="s">
        <v>97</v>
      </c>
      <c r="C12" s="112" t="s">
        <v>86</v>
      </c>
      <c r="D12" s="254" t="s">
        <v>87</v>
      </c>
      <c r="E12" s="112" t="s">
        <v>98</v>
      </c>
      <c r="F12" s="253">
        <f>SUM(G12:J12)</f>
        <v>80800.02</v>
      </c>
      <c r="G12" s="253">
        <v>80800.02</v>
      </c>
      <c r="H12" s="253"/>
      <c r="I12" s="253"/>
      <c r="J12" s="262"/>
      <c r="K12" s="82"/>
      <c r="L12" s="82"/>
    </row>
    <row r="13" spans="1:12" ht="19.55" customHeight="1" x14ac:dyDescent="0.15">
      <c r="A13" s="112" t="s">
        <v>96</v>
      </c>
      <c r="B13" s="112" t="s">
        <v>97</v>
      </c>
      <c r="C13" s="112" t="s">
        <v>99</v>
      </c>
      <c r="D13" s="254" t="s">
        <v>87</v>
      </c>
      <c r="E13" s="112" t="s">
        <v>100</v>
      </c>
      <c r="F13" s="253">
        <f>SUM(G13:J13)</f>
        <v>16746.38</v>
      </c>
      <c r="G13" s="253">
        <v>16746.38</v>
      </c>
      <c r="H13" s="253"/>
      <c r="I13" s="253"/>
      <c r="J13" s="262"/>
      <c r="K13" s="82"/>
      <c r="L13" s="82"/>
    </row>
    <row r="14" spans="1:12" ht="19.55" customHeight="1" x14ac:dyDescent="0.15">
      <c r="A14" s="112" t="s">
        <v>96</v>
      </c>
      <c r="B14" s="112" t="s">
        <v>97</v>
      </c>
      <c r="C14" s="112" t="s">
        <v>101</v>
      </c>
      <c r="D14" s="254" t="s">
        <v>87</v>
      </c>
      <c r="E14" s="112" t="s">
        <v>102</v>
      </c>
      <c r="F14" s="253">
        <f>SUM(G14:J14)</f>
        <v>48839.32</v>
      </c>
      <c r="G14" s="253">
        <v>48839.32</v>
      </c>
      <c r="H14" s="253"/>
      <c r="I14" s="253"/>
      <c r="J14" s="262"/>
      <c r="K14" s="82"/>
      <c r="L14" s="144"/>
    </row>
    <row r="15" spans="1:12" ht="19.55" customHeight="1" x14ac:dyDescent="0.15">
      <c r="A15" s="112" t="s">
        <v>103</v>
      </c>
      <c r="B15" s="112" t="s">
        <v>99</v>
      </c>
      <c r="C15" s="112" t="s">
        <v>86</v>
      </c>
      <c r="D15" s="254" t="s">
        <v>87</v>
      </c>
      <c r="E15" s="112" t="s">
        <v>104</v>
      </c>
      <c r="F15" s="253">
        <f>SUM(G15:J15)</f>
        <v>216276.72</v>
      </c>
      <c r="G15" s="253">
        <v>216276.72</v>
      </c>
      <c r="H15" s="253"/>
      <c r="I15" s="253"/>
      <c r="J15" s="262"/>
      <c r="K15" s="82"/>
      <c r="L15" s="82"/>
    </row>
    <row r="16" spans="1:12" ht="19.55" customHeight="1" x14ac:dyDescent="0.15">
      <c r="A16" s="255"/>
      <c r="B16" s="255"/>
      <c r="C16" s="255"/>
      <c r="D16" s="255"/>
      <c r="E16" s="255"/>
      <c r="F16" s="256"/>
      <c r="G16" s="257"/>
      <c r="H16" s="257"/>
      <c r="I16" s="257"/>
      <c r="J16" s="257"/>
      <c r="K16" s="82"/>
      <c r="L16" s="82"/>
    </row>
    <row r="17" spans="1:12" ht="19.55" customHeight="1" x14ac:dyDescent="0.15">
      <c r="A17" s="258"/>
      <c r="B17" s="258"/>
      <c r="C17" s="258"/>
      <c r="D17" s="258"/>
      <c r="E17" s="258"/>
      <c r="F17" s="256"/>
      <c r="G17" s="257"/>
      <c r="H17" s="257"/>
      <c r="I17" s="257"/>
      <c r="J17" s="257"/>
      <c r="K17" s="82"/>
      <c r="L17" s="82"/>
    </row>
    <row r="18" spans="1:12" ht="19.55" customHeight="1" x14ac:dyDescent="0.15">
      <c r="A18" s="146"/>
      <c r="B18" s="146"/>
      <c r="C18" s="146"/>
      <c r="D18" s="146"/>
      <c r="E18" s="146"/>
      <c r="F18" s="146"/>
      <c r="G18" s="147"/>
      <c r="H18" s="147"/>
      <c r="I18" s="147"/>
      <c r="J18" s="147"/>
      <c r="K18" s="3"/>
      <c r="L18" s="3"/>
    </row>
    <row r="19" spans="1:12" ht="19.55" customHeight="1" x14ac:dyDescent="0.15">
      <c r="A19" s="147"/>
      <c r="B19" s="147"/>
      <c r="C19" s="147"/>
      <c r="D19" s="147"/>
      <c r="E19" s="147"/>
      <c r="F19" s="147"/>
      <c r="G19" s="147"/>
      <c r="H19" s="147"/>
      <c r="I19" s="147"/>
      <c r="J19" s="147"/>
      <c r="K19" s="3"/>
      <c r="L19" s="3"/>
    </row>
    <row r="20" spans="1:12" ht="19.55" customHeight="1" x14ac:dyDescent="0.15">
      <c r="A20" s="147"/>
      <c r="B20" s="147"/>
      <c r="C20" s="147"/>
      <c r="D20" s="147"/>
      <c r="E20" s="147"/>
      <c r="F20" s="147"/>
      <c r="G20" s="147"/>
      <c r="H20" s="147"/>
      <c r="I20" s="147"/>
      <c r="J20" s="147"/>
      <c r="K20" s="3"/>
      <c r="L20" s="3"/>
    </row>
    <row r="21" spans="1:12" ht="19.55" customHeight="1" x14ac:dyDescent="0.15">
      <c r="A21" s="147"/>
      <c r="B21" s="147"/>
      <c r="C21" s="147"/>
      <c r="D21" s="147"/>
      <c r="E21" s="147"/>
      <c r="F21" s="147"/>
      <c r="G21" s="147"/>
      <c r="H21" s="147"/>
      <c r="I21" s="147"/>
      <c r="J21" s="147"/>
      <c r="K21" s="3"/>
      <c r="L21" s="3"/>
    </row>
    <row r="22" spans="1:12" ht="19.55" customHeight="1" x14ac:dyDescent="0.15">
      <c r="A22" s="147"/>
      <c r="B22" s="147"/>
      <c r="C22" s="147"/>
      <c r="D22" s="147"/>
      <c r="E22" s="147"/>
      <c r="F22" s="147"/>
      <c r="G22" s="147"/>
      <c r="H22" s="147"/>
      <c r="I22" s="147"/>
      <c r="J22" s="147"/>
      <c r="K22" s="3"/>
      <c r="L22" s="3"/>
    </row>
    <row r="23" spans="1:12" ht="19.55" customHeight="1" x14ac:dyDescent="0.15">
      <c r="A23" s="147"/>
      <c r="B23" s="147"/>
      <c r="C23" s="147"/>
      <c r="D23" s="147"/>
      <c r="E23" s="147"/>
      <c r="F23" s="147"/>
      <c r="G23" s="147"/>
      <c r="H23" s="147"/>
      <c r="I23" s="147"/>
      <c r="J23" s="147"/>
      <c r="K23" s="3"/>
      <c r="L23" s="3"/>
    </row>
    <row r="24" spans="1:12" ht="19.55" customHeight="1" x14ac:dyDescent="0.15">
      <c r="A24" s="147"/>
      <c r="B24" s="147"/>
      <c r="C24" s="147"/>
      <c r="D24" s="147"/>
      <c r="E24" s="147"/>
      <c r="F24" s="147"/>
      <c r="G24" s="147"/>
      <c r="H24" s="147"/>
      <c r="I24" s="147"/>
      <c r="J24" s="147"/>
      <c r="K24" s="3"/>
      <c r="L24" s="3"/>
    </row>
    <row r="25" spans="1:12" ht="19.55" customHeight="1" x14ac:dyDescent="0.15">
      <c r="A25" s="147"/>
      <c r="B25" s="147"/>
      <c r="C25" s="147"/>
      <c r="D25" s="147"/>
      <c r="E25" s="147"/>
      <c r="F25" s="147"/>
      <c r="G25" s="147"/>
      <c r="H25" s="147"/>
      <c r="I25" s="147"/>
      <c r="J25" s="147"/>
      <c r="K25" s="3"/>
      <c r="L25" s="3"/>
    </row>
    <row r="26" spans="1:12" ht="19.55" customHeight="1" x14ac:dyDescent="0.15">
      <c r="A26" s="147"/>
      <c r="B26" s="147"/>
      <c r="C26" s="147"/>
      <c r="D26" s="147"/>
      <c r="E26" s="147"/>
      <c r="F26" s="147"/>
      <c r="G26" s="147"/>
      <c r="H26" s="147"/>
      <c r="I26" s="147"/>
      <c r="J26" s="147"/>
      <c r="K26" s="3"/>
      <c r="L26" s="3"/>
    </row>
  </sheetData>
  <sheetProtection formatCells="0" formatColumns="0" formatRows="0" insertColumns="0" insertRow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orientation="landscape" errors="blank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S40"/>
  <sheetViews>
    <sheetView showGridLines="0" showZeros="0" zoomScaleNormal="100" topLeftCell="A32" workbookViewId="0">
      <selection activeCell="F22" activeCellId="0" sqref="F22"/>
    </sheetView>
  </sheetViews>
  <sheetFormatPr defaultRowHeight="20.25" customHeight="1" defaultColWidth="9.000137329101562" x14ac:dyDescent="0.15"/>
  <cols>
    <col min="1" max="1" width="31.5" customWidth="1"/>
    <col min="2" max="2" width="24.833333333333332" customWidth="1"/>
    <col min="3" max="3" width="31.5" customWidth="1"/>
    <col min="4" max="4" width="24.166666666666668" customWidth="1"/>
    <col min="5" max="8" width="19.833333333333332" customWidth="1"/>
    <col min="9" max="34" width="8.666666666666666" customWidth="1"/>
    <col min="35" max="35" width="8.333333333333334" customWidth="1"/>
    <col min="36" max="38" width="9.166666666666666" customWidth="1"/>
    <col min="39" max="41" width="8.333333333333334" customWidth="1"/>
    <col min="42" max="253" width="10.666666666666666" customWidth="1"/>
  </cols>
  <sheetData>
    <row r="1" spans="1:34" ht="16.25" customHeight="1" x14ac:dyDescent="0.15">
      <c r="A1" s="192"/>
      <c r="B1" s="192"/>
      <c r="C1" s="192"/>
      <c r="D1" s="192"/>
      <c r="E1" s="192"/>
      <c r="F1" s="192"/>
      <c r="G1" s="192"/>
      <c r="H1" s="52" t="s">
        <v>112</v>
      </c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</row>
    <row r="2" spans="1:34" ht="20.25" customHeight="1" x14ac:dyDescent="0.15">
      <c r="A2" s="354" t="s">
        <v>113</v>
      </c>
      <c r="B2" s="354"/>
      <c r="C2" s="354"/>
      <c r="D2" s="354"/>
      <c r="E2" s="354"/>
      <c r="F2" s="354"/>
      <c r="G2" s="354"/>
      <c r="H2" s="354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</row>
    <row r="3" spans="1:34" ht="20.25" customHeight="1" x14ac:dyDescent="0.15">
      <c r="A3" s="193" t="s">
        <v>5</v>
      </c>
      <c r="B3" s="194" t="s">
        <v>6</v>
      </c>
      <c r="C3" s="84"/>
      <c r="D3" s="84"/>
      <c r="E3" s="84"/>
      <c r="F3" s="84"/>
      <c r="G3" s="84"/>
      <c r="H3" s="52" t="s">
        <v>7</v>
      </c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</row>
    <row r="4" spans="1:34" ht="20.25" customHeight="1" x14ac:dyDescent="0.15">
      <c r="A4" s="356" t="s">
        <v>8</v>
      </c>
      <c r="B4" s="355"/>
      <c r="C4" s="356" t="s">
        <v>9</v>
      </c>
      <c r="D4" s="381"/>
      <c r="E4" s="381"/>
      <c r="F4" s="381"/>
      <c r="G4" s="381"/>
      <c r="H4" s="355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</row>
    <row r="5" spans="1:34" ht="34.5" customHeight="1" x14ac:dyDescent="0.15">
      <c r="A5" s="198" t="s">
        <v>10</v>
      </c>
      <c r="B5" s="199" t="s">
        <v>11</v>
      </c>
      <c r="C5" s="198" t="s">
        <v>10</v>
      </c>
      <c r="D5" s="199" t="s">
        <v>61</v>
      </c>
      <c r="E5" s="199" t="s">
        <v>114</v>
      </c>
      <c r="F5" s="200" t="s">
        <v>115</v>
      </c>
      <c r="G5" s="199" t="s">
        <v>116</v>
      </c>
      <c r="H5" s="201" t="s">
        <v>117</v>
      </c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</row>
    <row r="6" spans="1:34" ht="20.25" customHeight="1" x14ac:dyDescent="0.15">
      <c r="A6" s="202" t="s">
        <v>118</v>
      </c>
      <c r="B6" s="203">
        <f>SUM(B7:B9)</f>
        <v>2703241.48</v>
      </c>
      <c r="C6" s="204" t="s">
        <v>119</v>
      </c>
      <c r="D6" s="205">
        <f>SUM(E6,F6,G6,H6)</f>
        <v>2703241.4800000004</v>
      </c>
      <c r="E6" s="205">
        <f>SUM(E7:E36)</f>
        <v>2703241.4800000004</v>
      </c>
      <c r="F6" s="206"/>
      <c r="G6" s="207">
        <f>SUM(G7:G36)</f>
        <v>0</v>
      </c>
      <c r="H6" s="207">
        <f>SUM(H7:H36)</f>
        <v>0</v>
      </c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</row>
    <row r="7" spans="1:34" ht="20.25" customHeight="1" x14ac:dyDescent="0.15">
      <c r="A7" s="202" t="s">
        <v>120</v>
      </c>
      <c r="B7" s="203">
        <v>2703241.48</v>
      </c>
      <c r="C7" s="204" t="s">
        <v>121</v>
      </c>
      <c r="D7" s="205">
        <f>SUM(E7:H7)</f>
        <v>2006180.16</v>
      </c>
      <c r="E7" s="205">
        <v>2006180.16</v>
      </c>
      <c r="F7" s="206"/>
      <c r="G7" s="208"/>
      <c r="H7" s="207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</row>
    <row r="8" spans="1:34" ht="20.25" customHeight="1" x14ac:dyDescent="0.15">
      <c r="A8" s="202" t="s">
        <v>122</v>
      </c>
      <c r="B8" s="209"/>
      <c r="C8" s="204" t="s">
        <v>123</v>
      </c>
      <c r="D8" s="205">
        <f>SUM(E8:H8)</f>
        <v>0</v>
      </c>
      <c r="E8" s="205"/>
      <c r="F8" s="210"/>
      <c r="G8" s="208"/>
      <c r="H8" s="209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</row>
    <row r="9" spans="1:34" ht="20.25" customHeight="1" x14ac:dyDescent="0.15">
      <c r="A9" s="202" t="s">
        <v>124</v>
      </c>
      <c r="B9" s="211"/>
      <c r="C9" s="204" t="s">
        <v>125</v>
      </c>
      <c r="D9" s="205">
        <f>SUM(E9:H9)</f>
        <v>0</v>
      </c>
      <c r="E9" s="205"/>
      <c r="F9" s="210"/>
      <c r="G9" s="208"/>
      <c r="H9" s="209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</row>
    <row r="10" spans="1:34" ht="20.25" customHeight="1" x14ac:dyDescent="0.15">
      <c r="A10" s="202" t="s">
        <v>126</v>
      </c>
      <c r="B10" s="212"/>
      <c r="C10" s="204" t="s">
        <v>127</v>
      </c>
      <c r="D10" s="205">
        <f>SUM(E10:H10)</f>
        <v>0</v>
      </c>
      <c r="E10" s="205"/>
      <c r="F10" s="213"/>
      <c r="G10" s="208"/>
      <c r="H10" s="209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</row>
    <row r="11" spans="1:34" ht="20.25" customHeight="1" x14ac:dyDescent="0.15">
      <c r="A11" s="202" t="s">
        <v>120</v>
      </c>
      <c r="B11" s="209"/>
      <c r="C11" s="204" t="s">
        <v>128</v>
      </c>
      <c r="D11" s="205">
        <f>SUM(E11:H11)</f>
        <v>0</v>
      </c>
      <c r="E11" s="205"/>
      <c r="F11" s="213"/>
      <c r="G11" s="208"/>
      <c r="H11" s="209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</row>
    <row r="12" spans="1:34" ht="20.25" customHeight="1" x14ac:dyDescent="0.15">
      <c r="A12" s="202" t="s">
        <v>122</v>
      </c>
      <c r="B12" s="209"/>
      <c r="C12" s="204" t="s">
        <v>129</v>
      </c>
      <c r="D12" s="205">
        <f>SUM(E12:H12)</f>
        <v>0</v>
      </c>
      <c r="E12" s="205"/>
      <c r="F12" s="213"/>
      <c r="G12" s="208"/>
      <c r="H12" s="209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</row>
    <row r="13" spans="1:34" ht="20.25" customHeight="1" x14ac:dyDescent="0.15">
      <c r="A13" s="202" t="s">
        <v>124</v>
      </c>
      <c r="B13" s="209"/>
      <c r="C13" s="204" t="s">
        <v>130</v>
      </c>
      <c r="D13" s="205">
        <f>SUM(E13:H13)</f>
        <v>0</v>
      </c>
      <c r="E13" s="205"/>
      <c r="F13" s="213"/>
      <c r="G13" s="208"/>
      <c r="H13" s="209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</row>
    <row r="14" spans="1:34" ht="20.25" customHeight="1" x14ac:dyDescent="0.15">
      <c r="A14" s="202" t="s">
        <v>131</v>
      </c>
      <c r="B14" s="211"/>
      <c r="C14" s="204" t="s">
        <v>132</v>
      </c>
      <c r="D14" s="205">
        <f>SUM(E14:H14)</f>
        <v>334398.88</v>
      </c>
      <c r="E14" s="205">
        <v>334398.88</v>
      </c>
      <c r="F14" s="213"/>
      <c r="G14" s="208"/>
      <c r="H14" s="209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</row>
    <row r="15" spans="1:34" ht="20.25" customHeight="1" x14ac:dyDescent="0.15">
      <c r="A15" s="214"/>
      <c r="B15" s="215"/>
      <c r="C15" s="204" t="s">
        <v>133</v>
      </c>
      <c r="D15" s="205">
        <f>SUM(E15:H15)</f>
        <v>0</v>
      </c>
      <c r="E15" s="205"/>
      <c r="F15" s="213"/>
      <c r="G15" s="208"/>
      <c r="H15" s="209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</row>
    <row r="16" spans="1:34" ht="20.25" customHeight="1" x14ac:dyDescent="0.15">
      <c r="A16" s="214"/>
      <c r="B16" s="211"/>
      <c r="C16" s="204" t="s">
        <v>134</v>
      </c>
      <c r="D16" s="205">
        <f>SUM(E16:H16)</f>
        <v>146385.72</v>
      </c>
      <c r="E16" s="205">
        <v>146385.72</v>
      </c>
      <c r="F16" s="213"/>
      <c r="G16" s="208"/>
      <c r="H16" s="209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</row>
    <row r="17" spans="1:34" ht="20.25" customHeight="1" x14ac:dyDescent="0.15">
      <c r="A17" s="214"/>
      <c r="B17" s="211"/>
      <c r="C17" s="204" t="s">
        <v>135</v>
      </c>
      <c r="D17" s="205">
        <f>SUM(E17:H17)</f>
        <v>0</v>
      </c>
      <c r="E17" s="205"/>
      <c r="F17" s="213"/>
      <c r="G17" s="208"/>
      <c r="H17" s="209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</row>
    <row r="18" spans="1:34" ht="20.25" customHeight="1" x14ac:dyDescent="0.15">
      <c r="A18" s="214"/>
      <c r="B18" s="211"/>
      <c r="C18" s="204" t="s">
        <v>136</v>
      </c>
      <c r="D18" s="205">
        <f>SUM(E18:H18)</f>
        <v>0</v>
      </c>
      <c r="E18" s="205"/>
      <c r="F18" s="213"/>
      <c r="G18" s="208"/>
      <c r="H18" s="209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238"/>
      <c r="AH18" s="238"/>
    </row>
    <row r="19" spans="1:34" ht="20.25" customHeight="1" x14ac:dyDescent="0.15">
      <c r="A19" s="214"/>
      <c r="B19" s="211"/>
      <c r="C19" s="204" t="s">
        <v>137</v>
      </c>
      <c r="D19" s="205">
        <f>SUM(E19:H19)</f>
        <v>0</v>
      </c>
      <c r="E19" s="205"/>
      <c r="F19" s="213"/>
      <c r="G19" s="208"/>
      <c r="H19" s="209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</row>
    <row r="20" spans="1:34" ht="20.25" customHeight="1" x14ac:dyDescent="0.15">
      <c r="A20" s="214"/>
      <c r="B20" s="211"/>
      <c r="C20" s="204" t="s">
        <v>138</v>
      </c>
      <c r="D20" s="205">
        <f>SUM(E20:H20)</f>
        <v>0</v>
      </c>
      <c r="E20" s="205"/>
      <c r="F20" s="213"/>
      <c r="G20" s="208"/>
      <c r="H20" s="209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</row>
    <row r="21" spans="1:34" ht="20.25" customHeight="1" x14ac:dyDescent="0.15">
      <c r="A21" s="214"/>
      <c r="B21" s="211"/>
      <c r="C21" s="204" t="s">
        <v>139</v>
      </c>
      <c r="D21" s="205">
        <f>SUM(E21:H21)</f>
        <v>0</v>
      </c>
      <c r="E21" s="205"/>
      <c r="F21" s="213"/>
      <c r="G21" s="208"/>
      <c r="H21" s="209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8"/>
      <c r="AC21" s="238"/>
      <c r="AD21" s="238"/>
      <c r="AE21" s="238"/>
      <c r="AF21" s="238"/>
      <c r="AG21" s="238"/>
      <c r="AH21" s="238"/>
    </row>
    <row r="22" spans="1:34" ht="20.25" customHeight="1" x14ac:dyDescent="0.15">
      <c r="A22" s="214"/>
      <c r="B22" s="211"/>
      <c r="C22" s="204" t="s">
        <v>140</v>
      </c>
      <c r="D22" s="205">
        <f>SUM(E22:H22)</f>
        <v>0</v>
      </c>
      <c r="E22" s="205"/>
      <c r="F22" s="213"/>
      <c r="G22" s="208"/>
      <c r="H22" s="209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</row>
    <row r="23" spans="1:34" ht="20.25" customHeight="1" x14ac:dyDescent="0.15">
      <c r="A23" s="214"/>
      <c r="B23" s="211"/>
      <c r="C23" s="204" t="s">
        <v>141</v>
      </c>
      <c r="D23" s="205">
        <f>SUM(E23:H23)</f>
        <v>0</v>
      </c>
      <c r="E23" s="205"/>
      <c r="F23" s="213"/>
      <c r="G23" s="208"/>
      <c r="H23" s="209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</row>
    <row r="24" spans="1:34" ht="20.25" customHeight="1" x14ac:dyDescent="0.15">
      <c r="A24" s="214"/>
      <c r="B24" s="211"/>
      <c r="C24" s="204" t="s">
        <v>142</v>
      </c>
      <c r="D24" s="205">
        <f>SUM(E24:H24)</f>
        <v>0</v>
      </c>
      <c r="E24" s="205"/>
      <c r="F24" s="213"/>
      <c r="G24" s="208"/>
      <c r="H24" s="209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</row>
    <row r="25" spans="1:34" ht="20.25" customHeight="1" x14ac:dyDescent="0.15">
      <c r="A25" s="214"/>
      <c r="B25" s="211"/>
      <c r="C25" s="204" t="s">
        <v>143</v>
      </c>
      <c r="D25" s="205">
        <f>SUM(E25:H25)</f>
        <v>0</v>
      </c>
      <c r="E25" s="205"/>
      <c r="F25" s="213"/>
      <c r="G25" s="208"/>
      <c r="H25" s="209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  <c r="AH25" s="238"/>
    </row>
    <row r="26" spans="1:34" ht="20.25" customHeight="1" x14ac:dyDescent="0.15">
      <c r="A26" s="202"/>
      <c r="B26" s="211"/>
      <c r="C26" s="204" t="s">
        <v>144</v>
      </c>
      <c r="D26" s="205">
        <f>SUM(E26:H26)</f>
        <v>216276.72</v>
      </c>
      <c r="E26" s="205">
        <v>216276.72</v>
      </c>
      <c r="F26" s="213"/>
      <c r="G26" s="208"/>
      <c r="H26" s="209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</row>
    <row r="27" spans="1:34" ht="20.25" customHeight="1" x14ac:dyDescent="0.15">
      <c r="A27" s="202"/>
      <c r="B27" s="211"/>
      <c r="C27" s="204" t="s">
        <v>145</v>
      </c>
      <c r="D27" s="205">
        <f>SUM(E27:H27)</f>
        <v>0</v>
      </c>
      <c r="E27" s="205"/>
      <c r="F27" s="213"/>
      <c r="G27" s="208"/>
      <c r="H27" s="209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</row>
    <row r="28" spans="1:34" ht="20.25" customHeight="1" x14ac:dyDescent="0.15">
      <c r="A28" s="202"/>
      <c r="B28" s="211"/>
      <c r="C28" s="204" t="s">
        <v>146</v>
      </c>
      <c r="D28" s="205">
        <f>SUM(E28:H28)</f>
        <v>0</v>
      </c>
      <c r="E28" s="205"/>
      <c r="F28" s="213"/>
      <c r="G28" s="208"/>
      <c r="H28" s="209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</row>
    <row r="29" spans="1:34" ht="20.25" customHeight="1" x14ac:dyDescent="0.15">
      <c r="A29" s="202"/>
      <c r="B29" s="211"/>
      <c r="C29" s="204" t="s">
        <v>147</v>
      </c>
      <c r="D29" s="205"/>
      <c r="E29" s="205"/>
      <c r="F29" s="213"/>
      <c r="G29" s="208"/>
      <c r="H29" s="209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</row>
    <row r="30" spans="1:34" ht="20.25" customHeight="1" x14ac:dyDescent="0.15">
      <c r="A30" s="202"/>
      <c r="B30" s="211"/>
      <c r="C30" s="204" t="s">
        <v>148</v>
      </c>
      <c r="D30" s="216">
        <f>SUM(E30:H30)</f>
        <v>0</v>
      </c>
      <c r="E30" s="213"/>
      <c r="F30" s="213"/>
      <c r="G30" s="208"/>
      <c r="H30" s="209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</row>
    <row r="31" spans="1:34" ht="20.25" customHeight="1" x14ac:dyDescent="0.15">
      <c r="A31" s="202"/>
      <c r="B31" s="211"/>
      <c r="C31" s="204" t="s">
        <v>149</v>
      </c>
      <c r="D31" s="216">
        <f>SUM(E31:H31)</f>
        <v>0</v>
      </c>
      <c r="E31" s="213"/>
      <c r="F31" s="213"/>
      <c r="G31" s="208"/>
      <c r="H31" s="209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</row>
    <row r="32" spans="1:34" ht="20.25" customHeight="1" x14ac:dyDescent="0.15">
      <c r="A32" s="202"/>
      <c r="B32" s="211"/>
      <c r="C32" s="204" t="s">
        <v>150</v>
      </c>
      <c r="D32" s="216">
        <f>SUM(E32:H32)</f>
        <v>0</v>
      </c>
      <c r="E32" s="213"/>
      <c r="F32" s="213"/>
      <c r="G32" s="208"/>
      <c r="H32" s="209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</row>
    <row r="33" spans="1:34" ht="20.25" customHeight="1" x14ac:dyDescent="0.15">
      <c r="A33" s="202"/>
      <c r="B33" s="211"/>
      <c r="C33" s="204" t="s">
        <v>151</v>
      </c>
      <c r="D33" s="216">
        <f>SUM(E33:H33)</f>
        <v>0</v>
      </c>
      <c r="E33" s="213"/>
      <c r="F33" s="213"/>
      <c r="G33" s="208"/>
      <c r="H33" s="209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</row>
    <row r="34" spans="1:34" ht="20.25" customHeight="1" x14ac:dyDescent="0.15">
      <c r="A34" s="202"/>
      <c r="B34" s="211"/>
      <c r="C34" s="204" t="s">
        <v>152</v>
      </c>
      <c r="D34" s="217">
        <f>SUM(E34:H34)</f>
        <v>0</v>
      </c>
      <c r="E34" s="209"/>
      <c r="F34" s="209"/>
      <c r="G34" s="208"/>
      <c r="H34" s="209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8"/>
      <c r="AG34" s="238"/>
      <c r="AH34" s="238"/>
    </row>
    <row r="35" spans="1:34" ht="20.25" customHeight="1" x14ac:dyDescent="0.15">
      <c r="A35" s="202"/>
      <c r="B35" s="211"/>
      <c r="C35" s="204" t="s">
        <v>153</v>
      </c>
      <c r="D35" s="217">
        <f>SUM(E35:H35)</f>
        <v>0</v>
      </c>
      <c r="E35" s="218"/>
      <c r="F35" s="218"/>
      <c r="G35" s="219"/>
      <c r="H35" s="21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</row>
    <row r="36" spans="1:34" ht="20.25" customHeight="1" x14ac:dyDescent="0.15">
      <c r="A36" s="220"/>
      <c r="B36" s="211"/>
      <c r="C36" s="221" t="s">
        <v>154</v>
      </c>
      <c r="D36" s="217">
        <f>SUM(E36:H36)</f>
        <v>0</v>
      </c>
      <c r="E36" s="212"/>
      <c r="F36" s="212"/>
      <c r="G36" s="222"/>
      <c r="H36" s="223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</row>
    <row r="37" spans="1:34" ht="20.25" customHeight="1" x14ac:dyDescent="0.15">
      <c r="A37" s="202"/>
      <c r="B37" s="211"/>
      <c r="C37" s="224" t="s">
        <v>155</v>
      </c>
      <c r="D37" s="217">
        <f>SUM(E37:H37)</f>
        <v>0</v>
      </c>
      <c r="E37" s="211"/>
      <c r="F37" s="211"/>
      <c r="G37" s="225"/>
      <c r="H37" s="226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</row>
    <row r="38" spans="1:34" ht="20.25" customHeight="1" x14ac:dyDescent="0.15">
      <c r="A38" s="202"/>
      <c r="B38" s="227"/>
      <c r="C38" s="224"/>
      <c r="D38" s="217"/>
      <c r="E38" s="215"/>
      <c r="F38" s="215"/>
      <c r="G38" s="228"/>
      <c r="H38" s="229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</row>
    <row r="39" spans="1:34" ht="20.25" customHeight="1" x14ac:dyDescent="0.15">
      <c r="A39" s="220" t="s">
        <v>56</v>
      </c>
      <c r="B39" s="230">
        <f>SUM(B6,B10)</f>
        <v>2703241.48</v>
      </c>
      <c r="C39" s="231" t="s">
        <v>57</v>
      </c>
      <c r="D39" s="216">
        <f>SUM(E39:H39)</f>
        <v>2703241.4800000004</v>
      </c>
      <c r="E39" s="232">
        <f>SUM(E7:E37)</f>
        <v>2703241.4800000004</v>
      </c>
      <c r="F39" s="232">
        <f>SUM(F7:F37)</f>
        <v>0</v>
      </c>
      <c r="G39" s="233">
        <f>SUM(G7:G37)</f>
        <v>0</v>
      </c>
      <c r="H39" s="234">
        <f>SUM(H7:H37)</f>
        <v>0</v>
      </c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</row>
    <row r="40" spans="1:34" ht="20.25" customHeight="1" x14ac:dyDescent="0.15">
      <c r="A40" s="235"/>
      <c r="B40" s="236"/>
      <c r="C40" s="237"/>
      <c r="D40" s="237"/>
      <c r="E40" s="237"/>
      <c r="F40" s="237"/>
      <c r="G40" s="237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</row>
  </sheetData>
  <sheetProtection formatCells="0" formatColumns="0" formatRows="0" insertColumns="0" insertRows="0" insertHyperlinks="0" deleteColumns="0" deleteRows="0" sort="0" autoFilter="0" pivotTables="0"/>
  <mergeCells count="3">
    <mergeCell ref="A2:H2"/>
    <mergeCell ref="A4:B4"/>
    <mergeCell ref="C4:H4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scale="60" errors="blank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I29"/>
  <sheetViews>
    <sheetView showGridLines="0" showZeros="0" zoomScaleNormal="100" topLeftCell="A3" workbookViewId="0">
      <selection activeCell="K11" activeCellId="0" sqref="K11"/>
    </sheetView>
  </sheetViews>
  <sheetFormatPr defaultRowHeight="12.75" customHeight="1" defaultColWidth="9.000137329101562" x14ac:dyDescent="0.15"/>
  <cols>
    <col min="1" max="1" width="7.333333333333333" customWidth="1" style="114"/>
    <col min="2" max="2" width="6.666666666666667" customWidth="1" style="163"/>
    <col min="3" max="3" width="9.166666666666666" customWidth="1"/>
    <col min="4" max="4" width="34.0" customWidth="1"/>
    <col min="5" max="5" width="16.0" customWidth="1" style="164"/>
    <col min="6" max="6" width="14.5" customWidth="1" style="164"/>
    <col min="7" max="7" width="13.5" customWidth="1" style="164"/>
    <col min="8" max="8" width="19.333333333333332" customWidth="1" style="164"/>
    <col min="9" max="9" width="11.166666666666666" customWidth="1" style="164"/>
    <col min="10" max="15" width="11.166666666666666" customWidth="1"/>
    <col min="16" max="23" width="9.5" customWidth="1"/>
    <col min="24" max="35" width="9.833333333333334" customWidth="1"/>
  </cols>
  <sheetData>
    <row r="1" spans="1:35" ht="19.55" customHeight="1" x14ac:dyDescent="0.15">
      <c r="A1" s="51"/>
      <c r="B1" s="165"/>
      <c r="C1" s="47"/>
      <c r="D1" s="47"/>
      <c r="E1" s="166"/>
      <c r="F1" s="166"/>
      <c r="G1" s="166"/>
      <c r="H1" s="166"/>
      <c r="I1" s="166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8" t="s">
        <v>156</v>
      </c>
    </row>
    <row r="2" spans="1:35" s="162" customFormat="1" ht="19.55" customHeight="1" x14ac:dyDescent="0.15">
      <c r="A2" s="354" t="s">
        <v>157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  <c r="AI2" s="354"/>
    </row>
    <row r="3" spans="1:35" ht="19.55" customHeight="1" x14ac:dyDescent="0.15">
      <c r="A3" s="109" t="s">
        <v>5</v>
      </c>
      <c r="B3" s="167"/>
      <c r="C3" s="50"/>
      <c r="D3" s="50" t="s">
        <v>6</v>
      </c>
      <c r="E3" s="168"/>
      <c r="F3" s="168"/>
      <c r="G3" s="168"/>
      <c r="H3" s="168"/>
      <c r="I3" s="168"/>
      <c r="J3" s="46"/>
      <c r="K3" s="46"/>
      <c r="L3" s="46"/>
      <c r="M3" s="46"/>
      <c r="N3" s="46"/>
      <c r="O3" s="46"/>
      <c r="P3" s="46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8" t="s">
        <v>7</v>
      </c>
    </row>
    <row r="4" spans="1:35" ht="19.55" customHeight="1" x14ac:dyDescent="0.15">
      <c r="A4" s="393" t="s">
        <v>60</v>
      </c>
      <c r="B4" s="358"/>
      <c r="C4" s="392"/>
      <c r="D4" s="357"/>
      <c r="E4" s="396" t="s">
        <v>158</v>
      </c>
      <c r="F4" s="362" t="s">
        <v>159</v>
      </c>
      <c r="G4" s="361"/>
      <c r="H4" s="361"/>
      <c r="I4" s="361"/>
      <c r="J4" s="361"/>
      <c r="K4" s="361"/>
      <c r="L4" s="361"/>
      <c r="M4" s="361"/>
      <c r="N4" s="361"/>
      <c r="O4" s="360"/>
      <c r="P4" s="362" t="s">
        <v>160</v>
      </c>
      <c r="Q4" s="361"/>
      <c r="R4" s="361"/>
      <c r="S4" s="361"/>
      <c r="T4" s="361"/>
      <c r="U4" s="361"/>
      <c r="V4" s="361"/>
      <c r="W4" s="361"/>
      <c r="X4" s="361"/>
      <c r="Y4" s="360"/>
      <c r="Z4" s="362" t="s">
        <v>161</v>
      </c>
      <c r="AA4" s="361"/>
      <c r="AB4" s="361"/>
      <c r="AC4" s="361"/>
      <c r="AD4" s="361"/>
      <c r="AE4" s="361"/>
      <c r="AF4" s="361"/>
      <c r="AG4" s="361"/>
      <c r="AH4" s="361"/>
      <c r="AI4" s="360"/>
    </row>
    <row r="5" spans="1:35" ht="21.0" customHeight="1" x14ac:dyDescent="0.15">
      <c r="A5" s="393" t="s">
        <v>69</v>
      </c>
      <c r="B5" s="358"/>
      <c r="C5" s="394" t="s">
        <v>70</v>
      </c>
      <c r="D5" s="369" t="s">
        <v>71</v>
      </c>
      <c r="E5" s="372"/>
      <c r="F5" s="394" t="s">
        <v>61</v>
      </c>
      <c r="G5" s="394" t="s">
        <v>162</v>
      </c>
      <c r="H5" s="394"/>
      <c r="I5" s="394"/>
      <c r="J5" s="394" t="s">
        <v>163</v>
      </c>
      <c r="K5" s="394"/>
      <c r="L5" s="394"/>
      <c r="M5" s="394" t="s">
        <v>164</v>
      </c>
      <c r="N5" s="394"/>
      <c r="O5" s="394"/>
      <c r="P5" s="394" t="s">
        <v>61</v>
      </c>
      <c r="Q5" s="394" t="s">
        <v>162</v>
      </c>
      <c r="R5" s="394"/>
      <c r="S5" s="394"/>
      <c r="T5" s="394" t="s">
        <v>163</v>
      </c>
      <c r="U5" s="394"/>
      <c r="V5" s="394"/>
      <c r="W5" s="394" t="s">
        <v>164</v>
      </c>
      <c r="X5" s="394"/>
      <c r="Y5" s="394"/>
      <c r="Z5" s="394" t="s">
        <v>61</v>
      </c>
      <c r="AA5" s="394" t="s">
        <v>162</v>
      </c>
      <c r="AB5" s="394"/>
      <c r="AC5" s="394"/>
      <c r="AD5" s="394" t="s">
        <v>163</v>
      </c>
      <c r="AE5" s="394"/>
      <c r="AF5" s="394"/>
      <c r="AG5" s="394" t="s">
        <v>164</v>
      </c>
      <c r="AH5" s="394"/>
      <c r="AI5" s="394"/>
    </row>
    <row r="6" spans="1:35" ht="30.75" customHeight="1" x14ac:dyDescent="0.15">
      <c r="A6" s="174" t="s">
        <v>81</v>
      </c>
      <c r="B6" s="175" t="s">
        <v>82</v>
      </c>
      <c r="C6" s="374"/>
      <c r="D6" s="395"/>
      <c r="E6" s="368"/>
      <c r="F6" s="374"/>
      <c r="G6" s="135" t="s">
        <v>76</v>
      </c>
      <c r="H6" s="135" t="s">
        <v>107</v>
      </c>
      <c r="I6" s="135" t="s">
        <v>108</v>
      </c>
      <c r="J6" s="135" t="s">
        <v>76</v>
      </c>
      <c r="K6" s="135" t="s">
        <v>107</v>
      </c>
      <c r="L6" s="135" t="s">
        <v>108</v>
      </c>
      <c r="M6" s="135" t="s">
        <v>76</v>
      </c>
      <c r="N6" s="135" t="s">
        <v>107</v>
      </c>
      <c r="O6" s="135" t="s">
        <v>108</v>
      </c>
      <c r="P6" s="374"/>
      <c r="Q6" s="135" t="s">
        <v>76</v>
      </c>
      <c r="R6" s="135" t="s">
        <v>107</v>
      </c>
      <c r="S6" s="135" t="s">
        <v>108</v>
      </c>
      <c r="T6" s="135" t="s">
        <v>76</v>
      </c>
      <c r="U6" s="135" t="s">
        <v>107</v>
      </c>
      <c r="V6" s="135" t="s">
        <v>108</v>
      </c>
      <c r="W6" s="135" t="s">
        <v>76</v>
      </c>
      <c r="X6" s="135" t="s">
        <v>107</v>
      </c>
      <c r="Y6" s="135" t="s">
        <v>108</v>
      </c>
      <c r="Z6" s="374"/>
      <c r="AA6" s="135" t="s">
        <v>76</v>
      </c>
      <c r="AB6" s="135" t="s">
        <v>107</v>
      </c>
      <c r="AC6" s="135" t="s">
        <v>108</v>
      </c>
      <c r="AD6" s="135" t="s">
        <v>76</v>
      </c>
      <c r="AE6" s="135" t="s">
        <v>107</v>
      </c>
      <c r="AF6" s="135" t="s">
        <v>108</v>
      </c>
      <c r="AG6" s="135" t="s">
        <v>76</v>
      </c>
      <c r="AH6" s="135" t="s">
        <v>107</v>
      </c>
      <c r="AI6" s="135" t="s">
        <v>108</v>
      </c>
    </row>
    <row r="7" spans="1:35" ht="30.0" customHeight="1" x14ac:dyDescent="0.15">
      <c r="A7" s="177"/>
      <c r="B7" s="177"/>
      <c r="C7" s="177"/>
      <c r="D7" s="178" t="s">
        <v>61</v>
      </c>
      <c r="E7" s="179">
        <f>F7</f>
        <v>2703241.48</v>
      </c>
      <c r="F7" s="179">
        <f>G7</f>
        <v>2703241.48</v>
      </c>
      <c r="G7" s="179">
        <f>H7+I7</f>
        <v>2703241.48</v>
      </c>
      <c r="H7" s="179">
        <f>H8+H12+H17+H19</f>
        <v>2503241.48</v>
      </c>
      <c r="I7" s="180">
        <f>I13</f>
        <v>200000</v>
      </c>
      <c r="J7" s="140">
        <f>SUM(K7,L7)</f>
        <v>0</v>
      </c>
      <c r="K7" s="140"/>
      <c r="L7" s="140"/>
      <c r="M7" s="113">
        <f>SUM(N7,O7)</f>
        <v>0</v>
      </c>
      <c r="N7" s="113"/>
      <c r="O7" s="113"/>
      <c r="P7" s="113">
        <f>SUM(Q7,T7,W7)</f>
        <v>0</v>
      </c>
      <c r="Q7" s="113">
        <f>SUM(R7,S7)</f>
        <v>0</v>
      </c>
      <c r="R7" s="113"/>
      <c r="S7" s="113"/>
      <c r="T7" s="113">
        <f>SUM(U7,V7)</f>
        <v>0</v>
      </c>
      <c r="U7" s="113"/>
      <c r="V7" s="113"/>
      <c r="W7" s="113">
        <f>SUM(X7,Y7)</f>
        <v>0</v>
      </c>
      <c r="X7" s="113"/>
      <c r="Y7" s="113"/>
      <c r="Z7" s="113">
        <f>SUM(AA7,AD7,AG7)</f>
        <v>0</v>
      </c>
      <c r="AA7" s="113">
        <f>SUM(AB7,AC7)</f>
        <v>0</v>
      </c>
      <c r="AB7" s="113"/>
      <c r="AC7" s="113"/>
      <c r="AD7" s="113"/>
      <c r="AE7" s="113"/>
      <c r="AF7" s="113"/>
      <c r="AG7" s="113">
        <f>SUM(AH7,AI7)</f>
        <v>0</v>
      </c>
      <c r="AH7" s="113"/>
      <c r="AI7" s="113"/>
    </row>
    <row r="8" spans="1:35" ht="19.55" customHeight="1" x14ac:dyDescent="0.15">
      <c r="A8" s="112" t="s">
        <v>165</v>
      </c>
      <c r="B8" s="112"/>
      <c r="C8" s="112"/>
      <c r="D8" s="68" t="s">
        <v>166</v>
      </c>
      <c r="E8" s="179">
        <f>F8</f>
        <v>1565927.48</v>
      </c>
      <c r="F8" s="179">
        <f>G8</f>
        <v>1565927.48</v>
      </c>
      <c r="G8" s="179">
        <f>H8+I8</f>
        <v>1565927.48</v>
      </c>
      <c r="H8" s="179">
        <v>1565927.48</v>
      </c>
      <c r="I8" s="180"/>
      <c r="J8" s="142"/>
      <c r="K8" s="142"/>
      <c r="L8" s="142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</row>
    <row r="9" spans="1:35" ht="19.55" customHeight="1" x14ac:dyDescent="0.15">
      <c r="A9" s="112" t="s">
        <v>167</v>
      </c>
      <c r="B9" s="112" t="s">
        <v>86</v>
      </c>
      <c r="C9" s="112" t="s">
        <v>87</v>
      </c>
      <c r="D9" s="68" t="s">
        <v>168</v>
      </c>
      <c r="E9" s="180">
        <f>F9</f>
        <v>846632</v>
      </c>
      <c r="F9" s="180">
        <f>G9</f>
        <v>846632</v>
      </c>
      <c r="G9" s="180">
        <f>H9+I9</f>
        <v>846632</v>
      </c>
      <c r="H9" s="180">
        <v>846632</v>
      </c>
      <c r="I9" s="180"/>
      <c r="J9" s="142"/>
      <c r="K9" s="142"/>
      <c r="L9" s="142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</row>
    <row r="10" spans="1:35" ht="19.55" customHeight="1" x14ac:dyDescent="0.15">
      <c r="A10" s="112" t="s">
        <v>167</v>
      </c>
      <c r="B10" s="112" t="s">
        <v>99</v>
      </c>
      <c r="C10" s="112" t="s">
        <v>87</v>
      </c>
      <c r="D10" s="68" t="s">
        <v>169</v>
      </c>
      <c r="E10" s="179">
        <f>F10</f>
        <v>503018.76</v>
      </c>
      <c r="F10" s="179">
        <f>G10</f>
        <v>503018.76</v>
      </c>
      <c r="G10" s="179">
        <f>H10+I10</f>
        <v>503018.76</v>
      </c>
      <c r="H10" s="179">
        <v>503018.76</v>
      </c>
      <c r="I10" s="180"/>
      <c r="J10" s="142"/>
      <c r="K10" s="142"/>
      <c r="L10" s="142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</row>
    <row r="11" spans="1:35" ht="19.55" customHeight="1" x14ac:dyDescent="0.15">
      <c r="A11" s="112" t="s">
        <v>167</v>
      </c>
      <c r="B11" s="112" t="s">
        <v>101</v>
      </c>
      <c r="C11" s="112" t="s">
        <v>87</v>
      </c>
      <c r="D11" s="68" t="s">
        <v>170</v>
      </c>
      <c r="E11" s="180">
        <f>F11</f>
        <v>216276.72</v>
      </c>
      <c r="F11" s="180">
        <f>G11</f>
        <v>216276.72</v>
      </c>
      <c r="G11" s="180">
        <f>H11+I11</f>
        <v>216276.72</v>
      </c>
      <c r="H11" s="181">
        <v>216276.72</v>
      </c>
      <c r="I11" s="181"/>
      <c r="J11" s="143"/>
      <c r="K11" s="143"/>
      <c r="L11" s="143"/>
      <c r="M11" s="158"/>
      <c r="N11" s="158"/>
      <c r="O11" s="158"/>
      <c r="P11" s="158"/>
      <c r="Q11" s="158"/>
      <c r="R11" s="157"/>
      <c r="S11" s="157"/>
      <c r="T11" s="158"/>
      <c r="U11" s="158"/>
      <c r="V11" s="158"/>
      <c r="W11" s="157"/>
      <c r="X11" s="157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</row>
    <row r="12" spans="1:35" ht="19.55" customHeight="1" x14ac:dyDescent="0.15">
      <c r="A12" s="112" t="s">
        <v>171</v>
      </c>
      <c r="B12" s="112"/>
      <c r="C12" s="112" t="s">
        <v>87</v>
      </c>
      <c r="D12" s="68" t="s">
        <v>172</v>
      </c>
      <c r="E12" s="180">
        <f>F12</f>
        <v>580000</v>
      </c>
      <c r="F12" s="180">
        <f>G12</f>
        <v>580000</v>
      </c>
      <c r="G12" s="180">
        <f>H12+I12</f>
        <v>580000</v>
      </c>
      <c r="H12" s="181">
        <v>380000</v>
      </c>
      <c r="I12" s="181">
        <v>200000</v>
      </c>
      <c r="J12" s="143"/>
      <c r="K12" s="143"/>
      <c r="L12" s="143"/>
      <c r="M12" s="158"/>
      <c r="N12" s="158"/>
      <c r="O12" s="158"/>
      <c r="P12" s="158"/>
      <c r="Q12" s="158"/>
      <c r="R12" s="158"/>
      <c r="S12" s="157"/>
      <c r="T12" s="158"/>
      <c r="U12" s="158"/>
      <c r="V12" s="158"/>
      <c r="W12" s="158"/>
      <c r="X12" s="157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</row>
    <row r="13" spans="1:35" ht="19.55" customHeight="1" x14ac:dyDescent="0.15">
      <c r="A13" s="182" t="s">
        <v>173</v>
      </c>
      <c r="B13" s="182" t="s">
        <v>86</v>
      </c>
      <c r="C13" s="112" t="s">
        <v>87</v>
      </c>
      <c r="D13" s="183" t="s">
        <v>174</v>
      </c>
      <c r="E13" s="180">
        <f>F13</f>
        <v>491500</v>
      </c>
      <c r="F13" s="180">
        <f>G13</f>
        <v>491500</v>
      </c>
      <c r="G13" s="180">
        <f>H13+I13</f>
        <v>491500</v>
      </c>
      <c r="H13" s="181">
        <v>291500</v>
      </c>
      <c r="I13" s="181">
        <v>200000</v>
      </c>
      <c r="J13" s="143"/>
      <c r="K13" s="143"/>
      <c r="L13" s="143"/>
      <c r="M13" s="158"/>
      <c r="N13" s="158"/>
      <c r="O13" s="158"/>
      <c r="P13" s="158"/>
      <c r="Q13" s="158"/>
      <c r="R13" s="158"/>
      <c r="S13" s="157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</row>
    <row r="14" spans="1:35" ht="19.55" customHeight="1" x14ac:dyDescent="0.15">
      <c r="A14" s="182" t="s">
        <v>173</v>
      </c>
      <c r="B14" s="182" t="s">
        <v>101</v>
      </c>
      <c r="C14" s="112" t="s">
        <v>87</v>
      </c>
      <c r="D14" s="183" t="s">
        <v>175</v>
      </c>
      <c r="E14" s="180">
        <f>F14</f>
        <v>6000</v>
      </c>
      <c r="F14" s="180">
        <f>G14</f>
        <v>6000</v>
      </c>
      <c r="G14" s="180">
        <f>H14+I14</f>
        <v>6000</v>
      </c>
      <c r="H14" s="181">
        <v>6000</v>
      </c>
      <c r="I14" s="181"/>
      <c r="J14" s="143"/>
      <c r="K14" s="143"/>
      <c r="L14" s="143"/>
      <c r="M14" s="158"/>
      <c r="N14" s="158"/>
      <c r="O14" s="158"/>
      <c r="P14" s="158"/>
      <c r="Q14" s="158"/>
      <c r="R14" s="158"/>
      <c r="S14" s="157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</row>
    <row r="15" spans="1:35" ht="19.55" customHeight="1" x14ac:dyDescent="0.15">
      <c r="A15" s="182" t="s">
        <v>173</v>
      </c>
      <c r="B15" s="182" t="s">
        <v>85</v>
      </c>
      <c r="C15" s="112" t="s">
        <v>87</v>
      </c>
      <c r="D15" s="183" t="s">
        <v>176</v>
      </c>
      <c r="E15" s="180">
        <f>F15</f>
        <v>62500</v>
      </c>
      <c r="F15" s="180">
        <f>G15</f>
        <v>62500</v>
      </c>
      <c r="G15" s="180">
        <f>H15+I15</f>
        <v>62500</v>
      </c>
      <c r="H15" s="181">
        <v>62500</v>
      </c>
      <c r="I15" s="181"/>
      <c r="J15" s="143"/>
      <c r="K15" s="143"/>
      <c r="L15" s="143"/>
      <c r="M15" s="158"/>
      <c r="N15" s="158"/>
      <c r="O15" s="158"/>
      <c r="P15" s="158"/>
      <c r="Q15" s="158"/>
      <c r="R15" s="158"/>
      <c r="S15" s="157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</row>
    <row r="16" spans="1:35" ht="19.55" customHeight="1" x14ac:dyDescent="0.15">
      <c r="A16" s="182" t="s">
        <v>173</v>
      </c>
      <c r="B16" s="182" t="s">
        <v>177</v>
      </c>
      <c r="C16" s="112" t="s">
        <v>87</v>
      </c>
      <c r="D16" s="183" t="s">
        <v>178</v>
      </c>
      <c r="E16" s="180">
        <f>F16</f>
        <v>20000</v>
      </c>
      <c r="F16" s="180">
        <f>G16</f>
        <v>20000</v>
      </c>
      <c r="G16" s="180">
        <f>H16+I16</f>
        <v>20000</v>
      </c>
      <c r="H16" s="181">
        <v>20000</v>
      </c>
      <c r="I16" s="181"/>
      <c r="J16" s="143"/>
      <c r="K16" s="143"/>
      <c r="L16" s="143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</row>
    <row r="17" spans="1:35" ht="33.9" customHeight="1" x14ac:dyDescent="0.15">
      <c r="A17" s="182" t="s">
        <v>179</v>
      </c>
      <c r="B17" s="182"/>
      <c r="C17" s="182"/>
      <c r="D17" s="183" t="s">
        <v>180</v>
      </c>
      <c r="E17" s="180">
        <f>F17</f>
        <v>546314</v>
      </c>
      <c r="F17" s="180">
        <f>G17</f>
        <v>546314</v>
      </c>
      <c r="G17" s="180">
        <f>H17+I17</f>
        <v>546314</v>
      </c>
      <c r="H17" s="184">
        <v>546314</v>
      </c>
      <c r="I17" s="184"/>
      <c r="J17" s="189"/>
      <c r="K17" s="189"/>
      <c r="L17" s="189"/>
      <c r="M17" s="190"/>
      <c r="N17" s="190"/>
      <c r="O17" s="190"/>
      <c r="P17" s="190"/>
      <c r="Q17" s="190"/>
      <c r="R17" s="190"/>
      <c r="S17" s="190"/>
      <c r="T17" s="190"/>
      <c r="U17" s="191"/>
      <c r="V17" s="191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</row>
    <row r="18" spans="1:35" ht="19.55" customHeight="1" x14ac:dyDescent="0.15">
      <c r="A18" s="182" t="s">
        <v>181</v>
      </c>
      <c r="B18" s="182" t="s">
        <v>86</v>
      </c>
      <c r="C18" s="112" t="s">
        <v>87</v>
      </c>
      <c r="D18" s="183" t="s">
        <v>182</v>
      </c>
      <c r="E18" s="180">
        <f>F18</f>
        <v>546314</v>
      </c>
      <c r="F18" s="180">
        <f>G18</f>
        <v>546314</v>
      </c>
      <c r="G18" s="180">
        <f>H18+I18</f>
        <v>546314</v>
      </c>
      <c r="H18" s="184">
        <v>546314</v>
      </c>
      <c r="I18" s="184"/>
      <c r="J18" s="189"/>
      <c r="K18" s="189"/>
      <c r="L18" s="189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</row>
    <row r="19" spans="1:35" ht="19.55" customHeight="1" x14ac:dyDescent="0.15">
      <c r="A19" s="112" t="s">
        <v>183</v>
      </c>
      <c r="B19" s="112"/>
      <c r="C19" s="112" t="s">
        <v>87</v>
      </c>
      <c r="D19" s="68" t="s">
        <v>184</v>
      </c>
      <c r="E19" s="180">
        <f>F19</f>
        <v>11000</v>
      </c>
      <c r="F19" s="180">
        <f>G19</f>
        <v>11000</v>
      </c>
      <c r="G19" s="180">
        <f>H19+I19</f>
        <v>11000</v>
      </c>
      <c r="H19" s="185">
        <v>11000</v>
      </c>
      <c r="I19" s="184"/>
      <c r="J19" s="189"/>
      <c r="K19" s="189"/>
      <c r="L19" s="189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</row>
    <row r="20" spans="1:35" ht="19.55" customHeight="1" x14ac:dyDescent="0.15">
      <c r="A20" s="112" t="s">
        <v>185</v>
      </c>
      <c r="B20" s="112" t="s">
        <v>86</v>
      </c>
      <c r="C20" s="112" t="s">
        <v>87</v>
      </c>
      <c r="D20" s="68" t="s">
        <v>186</v>
      </c>
      <c r="E20" s="180">
        <f>F20</f>
        <v>11000</v>
      </c>
      <c r="F20" s="180">
        <f>G20</f>
        <v>11000</v>
      </c>
      <c r="G20" s="180">
        <f>H20+I20</f>
        <v>11000</v>
      </c>
      <c r="H20" s="185">
        <v>11000</v>
      </c>
      <c r="I20" s="184"/>
      <c r="J20" s="189"/>
      <c r="K20" s="189"/>
      <c r="L20" s="189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</row>
    <row r="21" spans="1:35" ht="19.55" customHeight="1" x14ac:dyDescent="0.15">
      <c r="A21" s="186"/>
      <c r="B21" s="187"/>
      <c r="C21" s="147"/>
      <c r="D21" s="147"/>
      <c r="E21" s="188"/>
      <c r="F21" s="188"/>
      <c r="G21" s="188"/>
      <c r="H21" s="188"/>
      <c r="I21" s="188"/>
      <c r="J21" s="147"/>
      <c r="K21" s="147"/>
      <c r="L21" s="147"/>
      <c r="M21" s="147"/>
      <c r="N21" s="147"/>
      <c r="O21" s="147"/>
      <c r="P21" s="147"/>
      <c r="Q21" s="146"/>
      <c r="R21" s="147"/>
      <c r="S21" s="147"/>
      <c r="T21" s="147"/>
      <c r="U21" s="147"/>
      <c r="V21" s="146"/>
      <c r="W21" s="146"/>
      <c r="X21" s="146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</row>
    <row r="22" spans="1:35" ht="19.55" customHeight="1" x14ac:dyDescent="0.15">
      <c r="A22" s="186"/>
      <c r="B22" s="187"/>
      <c r="C22" s="147"/>
      <c r="D22" s="147"/>
      <c r="E22" s="188"/>
      <c r="F22" s="188"/>
      <c r="G22" s="188"/>
      <c r="H22" s="188"/>
      <c r="I22" s="188"/>
      <c r="J22" s="147"/>
      <c r="K22" s="147"/>
      <c r="L22" s="147"/>
      <c r="M22" s="147"/>
      <c r="N22" s="147"/>
      <c r="O22" s="147"/>
      <c r="P22" s="147"/>
      <c r="Q22" s="146"/>
      <c r="R22" s="147"/>
      <c r="S22" s="147"/>
      <c r="T22" s="147"/>
      <c r="U22" s="147"/>
      <c r="V22" s="146"/>
      <c r="W22" s="146"/>
      <c r="X22" s="146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</row>
    <row r="23" spans="1:35" ht="19.55" customHeight="1" x14ac:dyDescent="0.15">
      <c r="A23" s="186"/>
      <c r="B23" s="187"/>
      <c r="C23" s="147"/>
      <c r="D23" s="147"/>
      <c r="E23" s="188"/>
      <c r="F23" s="188"/>
      <c r="G23" s="188"/>
      <c r="H23" s="188"/>
      <c r="I23" s="188"/>
      <c r="J23" s="147"/>
      <c r="K23" s="147"/>
      <c r="L23" s="147"/>
      <c r="M23" s="147"/>
      <c r="N23" s="147"/>
      <c r="O23" s="147"/>
      <c r="P23" s="147"/>
      <c r="Q23" s="146"/>
      <c r="R23" s="147"/>
      <c r="S23" s="147"/>
      <c r="T23" s="147"/>
      <c r="U23" s="147"/>
      <c r="V23" s="146"/>
      <c r="W23" s="146"/>
      <c r="X23" s="146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</row>
    <row r="24" spans="1:35" ht="19.55" customHeight="1" x14ac:dyDescent="0.15">
      <c r="A24" s="186"/>
      <c r="B24" s="187"/>
      <c r="C24" s="147"/>
      <c r="D24" s="147"/>
      <c r="E24" s="188"/>
      <c r="F24" s="188"/>
      <c r="G24" s="188"/>
      <c r="H24" s="188"/>
      <c r="I24" s="188"/>
      <c r="J24" s="147"/>
      <c r="K24" s="147"/>
      <c r="L24" s="147"/>
      <c r="M24" s="147"/>
      <c r="N24" s="147"/>
      <c r="O24" s="147"/>
      <c r="P24" s="147"/>
      <c r="Q24" s="146"/>
      <c r="R24" s="147"/>
      <c r="S24" s="147"/>
      <c r="T24" s="147"/>
      <c r="U24" s="147"/>
      <c r="V24" s="146"/>
      <c r="W24" s="146"/>
      <c r="X24" s="146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</row>
    <row r="25" spans="1:35" ht="19.55" customHeight="1" x14ac:dyDescent="0.15">
      <c r="A25" s="186"/>
      <c r="B25" s="187"/>
      <c r="C25" s="147"/>
      <c r="D25" s="147"/>
      <c r="E25" s="188"/>
      <c r="F25" s="188"/>
      <c r="G25" s="188"/>
      <c r="H25" s="188"/>
      <c r="I25" s="188"/>
      <c r="J25" s="147"/>
      <c r="K25" s="147"/>
      <c r="L25" s="147"/>
      <c r="M25" s="147"/>
      <c r="N25" s="147"/>
      <c r="O25" s="147"/>
      <c r="P25" s="147"/>
      <c r="Q25" s="146"/>
      <c r="R25" s="147"/>
      <c r="S25" s="147"/>
      <c r="T25" s="147"/>
      <c r="U25" s="147"/>
      <c r="V25" s="146"/>
      <c r="W25" s="146"/>
      <c r="X25" s="146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</row>
    <row r="26" spans="1:35" ht="19.55" customHeight="1" x14ac:dyDescent="0.15">
      <c r="A26" s="186"/>
      <c r="B26" s="187"/>
      <c r="C26" s="147"/>
      <c r="D26" s="147"/>
      <c r="E26" s="188"/>
      <c r="F26" s="188"/>
      <c r="G26" s="188"/>
      <c r="H26" s="188"/>
      <c r="I26" s="188"/>
      <c r="J26" s="147"/>
      <c r="K26" s="147"/>
      <c r="L26" s="147"/>
      <c r="M26" s="147"/>
      <c r="N26" s="147"/>
      <c r="O26" s="147"/>
      <c r="P26" s="147"/>
      <c r="Q26" s="146"/>
      <c r="R26" s="147"/>
      <c r="S26" s="147"/>
      <c r="T26" s="147"/>
      <c r="U26" s="147"/>
      <c r="V26" s="146"/>
      <c r="W26" s="146"/>
      <c r="X26" s="146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</row>
    <row r="27" spans="1:35" ht="19.55" customHeight="1" x14ac:dyDescent="0.15">
      <c r="A27" s="186"/>
      <c r="B27" s="187"/>
      <c r="C27" s="147"/>
      <c r="D27" s="147"/>
      <c r="E27" s="188"/>
      <c r="F27" s="188"/>
      <c r="G27" s="188"/>
      <c r="H27" s="188"/>
      <c r="I27" s="188"/>
      <c r="J27" s="147"/>
      <c r="K27" s="147"/>
      <c r="L27" s="147"/>
      <c r="M27" s="147"/>
      <c r="N27" s="147"/>
      <c r="O27" s="147"/>
      <c r="P27" s="147"/>
      <c r="Q27" s="146"/>
      <c r="R27" s="147"/>
      <c r="S27" s="147"/>
      <c r="T27" s="147"/>
      <c r="U27" s="147"/>
      <c r="V27" s="146"/>
      <c r="W27" s="146"/>
      <c r="X27" s="146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</row>
    <row r="28" spans="1:35" ht="19.55" customHeight="1" x14ac:dyDescent="0.15">
      <c r="A28" s="186"/>
      <c r="B28" s="187"/>
      <c r="C28" s="147"/>
      <c r="D28" s="147"/>
      <c r="E28" s="188"/>
      <c r="F28" s="188"/>
      <c r="G28" s="188"/>
      <c r="H28" s="188"/>
      <c r="I28" s="188"/>
      <c r="J28" s="147"/>
      <c r="K28" s="147"/>
      <c r="L28" s="147"/>
      <c r="M28" s="147"/>
      <c r="N28" s="147"/>
      <c r="O28" s="147"/>
      <c r="P28" s="147"/>
      <c r="Q28" s="146"/>
      <c r="R28" s="147"/>
      <c r="S28" s="147"/>
      <c r="T28" s="147"/>
      <c r="U28" s="147"/>
      <c r="V28" s="146"/>
      <c r="W28" s="146"/>
      <c r="X28" s="146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</row>
    <row r="29" spans="1:35" ht="19.55" customHeight="1" x14ac:dyDescent="0.15">
      <c r="A29" s="186"/>
      <c r="B29" s="187"/>
      <c r="C29" s="147"/>
      <c r="D29" s="147"/>
      <c r="E29" s="188"/>
      <c r="F29" s="188"/>
      <c r="G29" s="188"/>
      <c r="H29" s="188"/>
      <c r="I29" s="188"/>
      <c r="J29" s="147"/>
      <c r="K29" s="147"/>
      <c r="L29" s="147"/>
      <c r="M29" s="147"/>
      <c r="N29" s="147"/>
      <c r="O29" s="147"/>
      <c r="P29" s="147"/>
      <c r="Q29" s="146"/>
      <c r="R29" s="147"/>
      <c r="S29" s="147"/>
      <c r="T29" s="147"/>
      <c r="U29" s="147"/>
      <c r="V29" s="146"/>
      <c r="W29" s="146"/>
      <c r="X29" s="146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</row>
  </sheetData>
  <sheetProtection formatCells="0" formatColumns="0" formatRows="0" insertColumns="0" insertRows="0" insertHyperlinks="0" deleteColumns="0" deleteRows="0" sort="0" autoFilter="0" pivotTables="0"/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scale="43" orientation="landscape" fitToHeight="100" errors="blank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P34"/>
  <sheetViews>
    <sheetView showGridLines="0" showZeros="0" zoomScaleNormal="100" topLeftCell="A1" workbookViewId="0">
      <selection activeCell="P27" activeCellId="0" sqref="P27"/>
    </sheetView>
  </sheetViews>
  <sheetFormatPr defaultRowHeight="12.75" customHeight="1" defaultColWidth="9.000137329101562" x14ac:dyDescent="0.15"/>
  <cols>
    <col min="1" max="1" width="4.833333333333333" customWidth="1"/>
    <col min="2" max="3" width="3.6666666666666665" customWidth="1"/>
    <col min="4" max="4" width="38.0" customWidth="1"/>
    <col min="5" max="5" width="17.5" customWidth="1"/>
    <col min="6" max="112" width="14.666666666666666" customWidth="1"/>
    <col min="113" max="113" width="10.666666666666666" customWidth="1"/>
    <col min="114" max="250" width="9.166666666666666" customWidth="1"/>
  </cols>
  <sheetData>
    <row r="1" spans="1:112" ht="19.55" customHeight="1" x14ac:dyDescent="0.1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146"/>
      <c r="AH1" s="146"/>
      <c r="DH1" s="48" t="s">
        <v>187</v>
      </c>
    </row>
    <row r="2" spans="1:112" ht="19.55" customHeight="1" x14ac:dyDescent="0.15">
      <c r="A2" s="354" t="s">
        <v>188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4"/>
      <c r="AP2" s="354"/>
      <c r="AQ2" s="354"/>
      <c r="AR2" s="354"/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F2" s="354"/>
      <c r="BG2" s="354"/>
      <c r="BH2" s="354"/>
      <c r="BI2" s="354"/>
      <c r="BJ2" s="354"/>
      <c r="BK2" s="354"/>
      <c r="BL2" s="354"/>
      <c r="BM2" s="354"/>
      <c r="BN2" s="354"/>
      <c r="BO2" s="354"/>
      <c r="BP2" s="354"/>
      <c r="BQ2" s="354"/>
      <c r="BR2" s="354"/>
      <c r="BS2" s="354"/>
      <c r="BT2" s="354"/>
      <c r="BU2" s="354"/>
      <c r="BV2" s="354"/>
      <c r="BW2" s="354"/>
      <c r="BX2" s="354"/>
      <c r="BY2" s="354"/>
      <c r="BZ2" s="354"/>
      <c r="CA2" s="354"/>
      <c r="CB2" s="354"/>
      <c r="CC2" s="354"/>
      <c r="CD2" s="354"/>
      <c r="CE2" s="354"/>
      <c r="CF2" s="354"/>
      <c r="CG2" s="354"/>
      <c r="CH2" s="354"/>
      <c r="CI2" s="354"/>
      <c r="CJ2" s="354"/>
      <c r="CK2" s="354"/>
      <c r="CL2" s="354"/>
      <c r="CM2" s="354"/>
      <c r="CN2" s="354"/>
      <c r="CO2" s="354"/>
      <c r="CP2" s="354"/>
      <c r="CQ2" s="354"/>
      <c r="CR2" s="354"/>
      <c r="CS2" s="354"/>
      <c r="CT2" s="354"/>
      <c r="CU2" s="354"/>
      <c r="CV2" s="354"/>
      <c r="CW2" s="354"/>
      <c r="CX2" s="354"/>
      <c r="CY2" s="354"/>
      <c r="CZ2" s="354"/>
      <c r="DA2" s="354"/>
      <c r="DB2" s="354"/>
      <c r="DC2" s="354"/>
      <c r="DD2" s="354"/>
      <c r="DE2" s="354"/>
      <c r="DF2" s="354"/>
      <c r="DG2" s="354"/>
      <c r="DH2" s="354"/>
    </row>
    <row r="3" spans="1:113" ht="19.55" customHeight="1" x14ac:dyDescent="0.15">
      <c r="A3" s="109" t="s">
        <v>5</v>
      </c>
      <c r="B3" s="50"/>
      <c r="C3" s="50"/>
      <c r="D3" s="50" t="s">
        <v>6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52" t="s">
        <v>7</v>
      </c>
      <c r="DI3" s="79"/>
    </row>
    <row r="4" spans="1:113" ht="19.55" customHeight="1" x14ac:dyDescent="0.15">
      <c r="A4" s="397" t="s">
        <v>60</v>
      </c>
      <c r="B4" s="397"/>
      <c r="C4" s="397"/>
      <c r="D4" s="397"/>
      <c r="E4" s="394" t="s">
        <v>61</v>
      </c>
      <c r="F4" s="398" t="s">
        <v>189</v>
      </c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 t="s">
        <v>190</v>
      </c>
      <c r="U4" s="398"/>
      <c r="V4" s="398"/>
      <c r="W4" s="398"/>
      <c r="X4" s="398"/>
      <c r="Y4" s="398"/>
      <c r="Z4" s="398"/>
      <c r="AA4" s="398"/>
      <c r="AB4" s="398"/>
      <c r="AC4" s="398"/>
      <c r="AD4" s="398"/>
      <c r="AE4" s="398"/>
      <c r="AF4" s="398"/>
      <c r="AG4" s="398"/>
      <c r="AH4" s="398"/>
      <c r="AI4" s="398"/>
      <c r="AJ4" s="398"/>
      <c r="AK4" s="398"/>
      <c r="AL4" s="398"/>
      <c r="AM4" s="398"/>
      <c r="AN4" s="398"/>
      <c r="AO4" s="398"/>
      <c r="AP4" s="398"/>
      <c r="AQ4" s="398"/>
      <c r="AR4" s="398"/>
      <c r="AS4" s="398"/>
      <c r="AT4" s="398"/>
      <c r="AU4" s="398"/>
      <c r="AV4" s="399" t="s">
        <v>191</v>
      </c>
      <c r="AW4" s="399"/>
      <c r="AX4" s="399"/>
      <c r="AY4" s="399"/>
      <c r="AZ4" s="399"/>
      <c r="BA4" s="399"/>
      <c r="BB4" s="399"/>
      <c r="BC4" s="399"/>
      <c r="BD4" s="399"/>
      <c r="BE4" s="399"/>
      <c r="BF4" s="399"/>
      <c r="BG4" s="400"/>
      <c r="BH4" s="399"/>
      <c r="BI4" s="399" t="s">
        <v>192</v>
      </c>
      <c r="BJ4" s="399"/>
      <c r="BK4" s="399"/>
      <c r="BL4" s="399"/>
      <c r="BM4" s="399"/>
      <c r="BN4" s="399" t="s">
        <v>193</v>
      </c>
      <c r="BO4" s="399"/>
      <c r="BP4" s="399"/>
      <c r="BQ4" s="399"/>
      <c r="BR4" s="399"/>
      <c r="BS4" s="399"/>
      <c r="BT4" s="399"/>
      <c r="BU4" s="399"/>
      <c r="BV4" s="399"/>
      <c r="BW4" s="399"/>
      <c r="BX4" s="399"/>
      <c r="BY4" s="399"/>
      <c r="BZ4" s="399"/>
      <c r="CA4" s="399" t="s">
        <v>194</v>
      </c>
      <c r="CB4" s="399"/>
      <c r="CC4" s="399"/>
      <c r="CD4" s="399"/>
      <c r="CE4" s="399"/>
      <c r="CF4" s="399"/>
      <c r="CG4" s="399"/>
      <c r="CH4" s="399"/>
      <c r="CI4" s="399"/>
      <c r="CJ4" s="399"/>
      <c r="CK4" s="399"/>
      <c r="CL4" s="399"/>
      <c r="CM4" s="399"/>
      <c r="CN4" s="399"/>
      <c r="CO4" s="399"/>
      <c r="CP4" s="399"/>
      <c r="CQ4" s="399"/>
      <c r="CR4" s="399" t="s">
        <v>195</v>
      </c>
      <c r="CS4" s="399"/>
      <c r="CT4" s="399"/>
      <c r="CU4" s="399" t="s">
        <v>196</v>
      </c>
      <c r="CV4" s="399"/>
      <c r="CW4" s="399"/>
      <c r="CX4" s="399"/>
      <c r="CY4" s="399"/>
      <c r="CZ4" s="399"/>
      <c r="DA4" s="399" t="s">
        <v>197</v>
      </c>
      <c r="DB4" s="399"/>
      <c r="DC4" s="399"/>
      <c r="DD4" s="399" t="s">
        <v>198</v>
      </c>
      <c r="DE4" s="399"/>
      <c r="DF4" s="399"/>
      <c r="DG4" s="399"/>
      <c r="DH4" s="399"/>
      <c r="DI4" s="79"/>
    </row>
    <row r="5" spans="1:113" ht="19.55" customHeight="1" x14ac:dyDescent="0.15">
      <c r="A5" s="397" t="s">
        <v>69</v>
      </c>
      <c r="B5" s="397"/>
      <c r="C5" s="397"/>
      <c r="D5" s="394" t="s">
        <v>71</v>
      </c>
      <c r="E5" s="394"/>
      <c r="F5" s="394" t="s">
        <v>76</v>
      </c>
      <c r="G5" s="394" t="s">
        <v>199</v>
      </c>
      <c r="H5" s="394" t="s">
        <v>200</v>
      </c>
      <c r="I5" s="394" t="s">
        <v>201</v>
      </c>
      <c r="J5" s="394" t="s">
        <v>202</v>
      </c>
      <c r="K5" s="394" t="s">
        <v>203</v>
      </c>
      <c r="L5" s="394" t="s">
        <v>204</v>
      </c>
      <c r="M5" s="394" t="s">
        <v>205</v>
      </c>
      <c r="N5" s="394" t="s">
        <v>206</v>
      </c>
      <c r="O5" s="394" t="s">
        <v>207</v>
      </c>
      <c r="P5" s="394" t="s">
        <v>208</v>
      </c>
      <c r="Q5" s="394" t="s">
        <v>209</v>
      </c>
      <c r="R5" s="394" t="s">
        <v>210</v>
      </c>
      <c r="S5" s="394" t="s">
        <v>211</v>
      </c>
      <c r="T5" s="394" t="s">
        <v>76</v>
      </c>
      <c r="U5" s="394" t="s">
        <v>212</v>
      </c>
      <c r="V5" s="394" t="s">
        <v>213</v>
      </c>
      <c r="W5" s="394" t="s">
        <v>214</v>
      </c>
      <c r="X5" s="394" t="s">
        <v>215</v>
      </c>
      <c r="Y5" s="394" t="s">
        <v>216</v>
      </c>
      <c r="Z5" s="394" t="s">
        <v>217</v>
      </c>
      <c r="AA5" s="394" t="s">
        <v>218</v>
      </c>
      <c r="AB5" s="394" t="s">
        <v>219</v>
      </c>
      <c r="AC5" s="394" t="s">
        <v>220</v>
      </c>
      <c r="AD5" s="394" t="s">
        <v>221</v>
      </c>
      <c r="AE5" s="394" t="s">
        <v>222</v>
      </c>
      <c r="AF5" s="394" t="s">
        <v>223</v>
      </c>
      <c r="AG5" s="394" t="s">
        <v>224</v>
      </c>
      <c r="AH5" s="394" t="s">
        <v>225</v>
      </c>
      <c r="AI5" s="394" t="s">
        <v>226</v>
      </c>
      <c r="AJ5" s="394" t="s">
        <v>227</v>
      </c>
      <c r="AK5" s="394" t="s">
        <v>228</v>
      </c>
      <c r="AL5" s="394" t="s">
        <v>229</v>
      </c>
      <c r="AM5" s="394" t="s">
        <v>230</v>
      </c>
      <c r="AN5" s="394" t="s">
        <v>231</v>
      </c>
      <c r="AO5" s="394" t="s">
        <v>232</v>
      </c>
      <c r="AP5" s="394" t="s">
        <v>233</v>
      </c>
      <c r="AQ5" s="394" t="s">
        <v>234</v>
      </c>
      <c r="AR5" s="394" t="s">
        <v>235</v>
      </c>
      <c r="AS5" s="394" t="s">
        <v>236</v>
      </c>
      <c r="AT5" s="394" t="s">
        <v>237</v>
      </c>
      <c r="AU5" s="394" t="s">
        <v>238</v>
      </c>
      <c r="AV5" s="394" t="s">
        <v>76</v>
      </c>
      <c r="AW5" s="394" t="s">
        <v>239</v>
      </c>
      <c r="AX5" s="394" t="s">
        <v>240</v>
      </c>
      <c r="AY5" s="394" t="s">
        <v>241</v>
      </c>
      <c r="AZ5" s="394" t="s">
        <v>242</v>
      </c>
      <c r="BA5" s="394" t="s">
        <v>243</v>
      </c>
      <c r="BB5" s="394" t="s">
        <v>244</v>
      </c>
      <c r="BC5" s="394" t="s">
        <v>210</v>
      </c>
      <c r="BD5" s="394" t="s">
        <v>245</v>
      </c>
      <c r="BE5" s="394" t="s">
        <v>246</v>
      </c>
      <c r="BF5" s="362" t="s">
        <v>247</v>
      </c>
      <c r="BG5" s="394" t="s">
        <v>248</v>
      </c>
      <c r="BH5" s="360" t="s">
        <v>249</v>
      </c>
      <c r="BI5" s="394" t="s">
        <v>76</v>
      </c>
      <c r="BJ5" s="394" t="s">
        <v>250</v>
      </c>
      <c r="BK5" s="394" t="s">
        <v>251</v>
      </c>
      <c r="BL5" s="394" t="s">
        <v>252</v>
      </c>
      <c r="BM5" s="394" t="s">
        <v>253</v>
      </c>
      <c r="BN5" s="394" t="s">
        <v>76</v>
      </c>
      <c r="BO5" s="394" t="s">
        <v>254</v>
      </c>
      <c r="BP5" s="394" t="s">
        <v>255</v>
      </c>
      <c r="BQ5" s="394" t="s">
        <v>256</v>
      </c>
      <c r="BR5" s="394" t="s">
        <v>257</v>
      </c>
      <c r="BS5" s="394" t="s">
        <v>258</v>
      </c>
      <c r="BT5" s="394" t="s">
        <v>259</v>
      </c>
      <c r="BU5" s="394" t="s">
        <v>260</v>
      </c>
      <c r="BV5" s="394" t="s">
        <v>261</v>
      </c>
      <c r="BW5" s="394" t="s">
        <v>262</v>
      </c>
      <c r="BX5" s="394" t="s">
        <v>263</v>
      </c>
      <c r="BY5" s="394" t="s">
        <v>264</v>
      </c>
      <c r="BZ5" s="394" t="s">
        <v>265</v>
      </c>
      <c r="CA5" s="394" t="s">
        <v>76</v>
      </c>
      <c r="CB5" s="394" t="s">
        <v>254</v>
      </c>
      <c r="CC5" s="394" t="s">
        <v>255</v>
      </c>
      <c r="CD5" s="394" t="s">
        <v>256</v>
      </c>
      <c r="CE5" s="394" t="s">
        <v>257</v>
      </c>
      <c r="CF5" s="394" t="s">
        <v>258</v>
      </c>
      <c r="CG5" s="394" t="s">
        <v>259</v>
      </c>
      <c r="CH5" s="394" t="s">
        <v>260</v>
      </c>
      <c r="CI5" s="394" t="s">
        <v>266</v>
      </c>
      <c r="CJ5" s="394" t="s">
        <v>267</v>
      </c>
      <c r="CK5" s="394" t="s">
        <v>268</v>
      </c>
      <c r="CL5" s="394" t="s">
        <v>269</v>
      </c>
      <c r="CM5" s="394" t="s">
        <v>261</v>
      </c>
      <c r="CN5" s="394" t="s">
        <v>262</v>
      </c>
      <c r="CO5" s="394" t="s">
        <v>270</v>
      </c>
      <c r="CP5" s="394" t="s">
        <v>264</v>
      </c>
      <c r="CQ5" s="394" t="s">
        <v>194</v>
      </c>
      <c r="CR5" s="394" t="s">
        <v>76</v>
      </c>
      <c r="CS5" s="394" t="s">
        <v>271</v>
      </c>
      <c r="CT5" s="394" t="s">
        <v>272</v>
      </c>
      <c r="CU5" s="394" t="s">
        <v>76</v>
      </c>
      <c r="CV5" s="394" t="s">
        <v>271</v>
      </c>
      <c r="CW5" s="394" t="s">
        <v>273</v>
      </c>
      <c r="CX5" s="394" t="s">
        <v>274</v>
      </c>
      <c r="CY5" s="394" t="s">
        <v>275</v>
      </c>
      <c r="CZ5" s="394" t="s">
        <v>272</v>
      </c>
      <c r="DA5" s="394" t="s">
        <v>76</v>
      </c>
      <c r="DB5" s="394" t="s">
        <v>197</v>
      </c>
      <c r="DC5" s="394" t="s">
        <v>276</v>
      </c>
      <c r="DD5" s="394" t="s">
        <v>76</v>
      </c>
      <c r="DE5" s="394" t="s">
        <v>277</v>
      </c>
      <c r="DF5" s="394" t="s">
        <v>278</v>
      </c>
      <c r="DG5" s="394" t="s">
        <v>279</v>
      </c>
      <c r="DH5" s="394" t="s">
        <v>198</v>
      </c>
      <c r="DI5" s="79"/>
    </row>
    <row r="6" spans="1:113" ht="30.75" customHeight="1" x14ac:dyDescent="0.15">
      <c r="A6" s="135" t="s">
        <v>81</v>
      </c>
      <c r="B6" s="136" t="s">
        <v>82</v>
      </c>
      <c r="C6" s="135" t="s">
        <v>83</v>
      </c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Z6" s="374"/>
      <c r="AA6" s="374"/>
      <c r="AB6" s="374"/>
      <c r="AC6" s="374"/>
      <c r="AD6" s="374"/>
      <c r="AE6" s="374"/>
      <c r="AF6" s="374"/>
      <c r="AG6" s="374"/>
      <c r="AH6" s="374"/>
      <c r="AI6" s="374"/>
      <c r="AJ6" s="374"/>
      <c r="AK6" s="374"/>
      <c r="AL6" s="374" t="s">
        <v>280</v>
      </c>
      <c r="AM6" s="374"/>
      <c r="AN6" s="374"/>
      <c r="AO6" s="374"/>
      <c r="AP6" s="374"/>
      <c r="AQ6" s="374"/>
      <c r="AR6" s="374"/>
      <c r="AS6" s="374"/>
      <c r="AT6" s="374"/>
      <c r="AU6" s="374"/>
      <c r="AV6" s="374"/>
      <c r="AW6" s="374"/>
      <c r="AX6" s="374"/>
      <c r="AY6" s="374"/>
      <c r="AZ6" s="374"/>
      <c r="BA6" s="374"/>
      <c r="BB6" s="374"/>
      <c r="BC6" s="374"/>
      <c r="BD6" s="374"/>
      <c r="BE6" s="374"/>
      <c r="BF6" s="401"/>
      <c r="BG6" s="374"/>
      <c r="BH6" s="402"/>
      <c r="BI6" s="374"/>
      <c r="BJ6" s="374"/>
      <c r="BK6" s="374"/>
      <c r="BL6" s="374"/>
      <c r="BM6" s="374"/>
      <c r="BN6" s="374"/>
      <c r="BO6" s="374"/>
      <c r="BP6" s="374"/>
      <c r="BQ6" s="374"/>
      <c r="BR6" s="374"/>
      <c r="BS6" s="374"/>
      <c r="BT6" s="374"/>
      <c r="BU6" s="374"/>
      <c r="BV6" s="374"/>
      <c r="BW6" s="374"/>
      <c r="BX6" s="374"/>
      <c r="BY6" s="374"/>
      <c r="BZ6" s="374"/>
      <c r="CA6" s="374"/>
      <c r="CB6" s="374"/>
      <c r="CC6" s="374"/>
      <c r="CD6" s="374"/>
      <c r="CE6" s="374"/>
      <c r="CF6" s="374"/>
      <c r="CG6" s="374"/>
      <c r="CH6" s="374"/>
      <c r="CI6" s="374"/>
      <c r="CJ6" s="374"/>
      <c r="CK6" s="374"/>
      <c r="CL6" s="374"/>
      <c r="CM6" s="374"/>
      <c r="CN6" s="374"/>
      <c r="CO6" s="374"/>
      <c r="CP6" s="374"/>
      <c r="CQ6" s="374"/>
      <c r="CR6" s="374"/>
      <c r="CS6" s="374"/>
      <c r="CT6" s="374"/>
      <c r="CU6" s="374"/>
      <c r="CV6" s="374"/>
      <c r="CW6" s="374"/>
      <c r="CX6" s="374"/>
      <c r="CY6" s="374"/>
      <c r="CZ6" s="374"/>
      <c r="DA6" s="374"/>
      <c r="DB6" s="374"/>
      <c r="DC6" s="374"/>
      <c r="DD6" s="374"/>
      <c r="DE6" s="374"/>
      <c r="DF6" s="374"/>
      <c r="DG6" s="374"/>
      <c r="DH6" s="374"/>
      <c r="DI6" s="79"/>
    </row>
    <row r="7" spans="1:113" ht="19.55" customHeight="1" x14ac:dyDescent="0.15">
      <c r="A7" s="137"/>
      <c r="B7" s="138"/>
      <c r="C7" s="137"/>
      <c r="D7" s="137" t="s">
        <v>61</v>
      </c>
      <c r="E7" s="139">
        <f>SUM(E8:E15)</f>
        <v>2703241.4800000004</v>
      </c>
      <c r="F7" s="139">
        <f>SUM(F8:F15)</f>
        <v>2112241.48</v>
      </c>
      <c r="G7" s="139">
        <f>SUM(G8:G15)</f>
        <v>578856</v>
      </c>
      <c r="H7" s="139">
        <f>SUM(H8:H15)</f>
        <v>672540</v>
      </c>
      <c r="I7" s="139">
        <f>SUM(I8:I15)</f>
        <v>48238</v>
      </c>
      <c r="J7" s="139">
        <f>SUM(J8:J15)</f>
        <v>0</v>
      </c>
      <c r="K7" s="139">
        <f>SUM(K8:K15)</f>
        <v>93312</v>
      </c>
      <c r="L7" s="139">
        <f>SUM(L8:L15)</f>
        <v>222963.2</v>
      </c>
      <c r="M7" s="139">
        <f>SUM(M8:M15)</f>
        <v>111435.68</v>
      </c>
      <c r="N7" s="139">
        <f>SUM(N8:N15)</f>
        <v>97546.4</v>
      </c>
      <c r="O7" s="139">
        <f>SUM(O8:O15)</f>
        <v>48839.32</v>
      </c>
      <c r="P7" s="139">
        <f>SUM(P8:P15)</f>
        <v>22234.16</v>
      </c>
      <c r="Q7" s="139">
        <f>SUM(Q8:Q15)</f>
        <v>216276.72</v>
      </c>
      <c r="R7" s="139">
        <f>SUM(R8:R15)</f>
        <v>0</v>
      </c>
      <c r="S7" s="139">
        <f>SUM(S8:S15)</f>
        <v>0</v>
      </c>
      <c r="T7" s="139">
        <f>SUM(T8:T15)</f>
        <v>580000</v>
      </c>
      <c r="U7" s="139">
        <f>SUM(U8:U15)</f>
        <v>318000</v>
      </c>
      <c r="V7" s="139">
        <f>SUM(V8:V15)</f>
        <v>0</v>
      </c>
      <c r="W7" s="139">
        <f>SUM(W8:W15)</f>
        <v>0</v>
      </c>
      <c r="X7" s="139">
        <f>SUM(X8:X15)</f>
        <v>500</v>
      </c>
      <c r="Y7" s="139">
        <f>SUM(Y8:Y15)</f>
        <v>2100</v>
      </c>
      <c r="Z7" s="139">
        <f>SUM(Z8:Z15)</f>
        <v>9000</v>
      </c>
      <c r="AA7" s="139">
        <f>SUM(AA8:AA15)</f>
        <v>11000</v>
      </c>
      <c r="AB7" s="139">
        <f>SUM(AB8:AB15)</f>
        <v>0</v>
      </c>
      <c r="AC7" s="139">
        <f>SUM(AC8:AC15)</f>
        <v>0</v>
      </c>
      <c r="AD7" s="139">
        <f>SUM(AD8:AD15)</f>
        <v>90162</v>
      </c>
      <c r="AE7" s="139">
        <f>SUM(AE8:AE15)</f>
        <v>0</v>
      </c>
      <c r="AF7" s="139">
        <f>SUM(AF8:AF15)</f>
        <v>0</v>
      </c>
      <c r="AG7" s="139">
        <f>SUM(AG8:AG15)</f>
        <v>0</v>
      </c>
      <c r="AH7" s="139">
        <f>SUM(AH8:AH15)</f>
        <v>0</v>
      </c>
      <c r="AI7" s="139">
        <f>SUM(AI8:AI15)</f>
        <v>6000</v>
      </c>
      <c r="AJ7" s="139">
        <f>SUM(AJ8:AJ15)</f>
        <v>4500</v>
      </c>
      <c r="AK7" s="139">
        <f>SUM(AK8:AK15)</f>
        <v>0</v>
      </c>
      <c r="AL7" s="139">
        <f>SUM(AL8:AL15)</f>
        <v>0</v>
      </c>
      <c r="AM7" s="139">
        <f>SUM(AM8:AM15)</f>
        <v>0</v>
      </c>
      <c r="AN7" s="139">
        <f>SUM(AN8:AN15)</f>
        <v>0</v>
      </c>
      <c r="AO7" s="139">
        <f>SUM(AO8:AO15)</f>
        <v>46238</v>
      </c>
      <c r="AP7" s="139">
        <f>SUM(AP8:AP15)</f>
        <v>10000</v>
      </c>
      <c r="AQ7" s="139">
        <f>SUM(AQ8:AQ15)</f>
        <v>0</v>
      </c>
      <c r="AR7" s="139">
        <f>SUM(AR8:AR15)</f>
        <v>62500</v>
      </c>
      <c r="AS7" s="139">
        <f>SUM(AS8:AS15)</f>
        <v>0</v>
      </c>
      <c r="AT7" s="139">
        <f>SUM(AT8:AT15)</f>
        <v>0</v>
      </c>
      <c r="AU7" s="139">
        <f>SUM(AU8:AU15)</f>
        <v>20000</v>
      </c>
      <c r="AV7" s="139">
        <f>SUM(AV8:AV15)</f>
        <v>11000</v>
      </c>
      <c r="AW7" s="139">
        <f>SUM(AW8:AW15)</f>
        <v>0</v>
      </c>
      <c r="AX7" s="139">
        <f>SUM(AX8:AX15)</f>
        <v>0</v>
      </c>
      <c r="AY7" s="139">
        <f>SUM(AY8:AY15)</f>
        <v>0</v>
      </c>
      <c r="AZ7" s="139">
        <f>SUM(AZ8:AZ15)</f>
        <v>0</v>
      </c>
      <c r="BA7" s="139">
        <f>SUM(BA8:BA15)</f>
        <v>0</v>
      </c>
      <c r="BB7" s="139">
        <f>SUM(BB8:BB15)</f>
        <v>0</v>
      </c>
      <c r="BC7" s="139">
        <f>SUM(BC8:BC15)</f>
        <v>11000</v>
      </c>
      <c r="BD7" s="139">
        <f>SUM(BD8:BD15)</f>
        <v>0</v>
      </c>
      <c r="BE7" s="139">
        <f>SUM(BE8:BE15)</f>
        <v>0</v>
      </c>
      <c r="BF7" s="139">
        <f>SUM(BF8:BF15)</f>
        <v>0</v>
      </c>
      <c r="BG7" s="139">
        <f>SUM(BG8:BG15)</f>
        <v>0</v>
      </c>
      <c r="BH7" s="139">
        <f>SUM(BH8:BH15)</f>
        <v>0</v>
      </c>
      <c r="BI7" s="139">
        <f>SUM(BI8:BI15)</f>
        <v>0</v>
      </c>
      <c r="BJ7" s="139">
        <f>SUM(BJ8:BJ15)</f>
        <v>0</v>
      </c>
      <c r="BK7" s="139">
        <f>SUM(BK8:BK15)</f>
        <v>0</v>
      </c>
      <c r="BL7" s="139">
        <f>SUM(BL8:BL15)</f>
        <v>0</v>
      </c>
      <c r="BM7" s="139">
        <f>SUM(BM8:BM15)</f>
        <v>0</v>
      </c>
      <c r="BN7" s="139">
        <f>SUM(BN8:BN15)</f>
        <v>0</v>
      </c>
      <c r="BO7" s="139">
        <f>SUM(BO8:BO15)</f>
        <v>0</v>
      </c>
      <c r="BP7" s="139">
        <f>SUM(BP8:BP15)</f>
        <v>0</v>
      </c>
      <c r="BQ7" s="139">
        <f>SUM(BQ8:BQ15)</f>
        <v>0</v>
      </c>
      <c r="BR7" s="139">
        <f>SUM(BR8:BR15)</f>
        <v>0</v>
      </c>
      <c r="BS7" s="139">
        <f>SUM(BS8:BS15)</f>
        <v>0</v>
      </c>
      <c r="BT7" s="139">
        <f>SUM(BT8:BT15)</f>
        <v>0</v>
      </c>
      <c r="BU7" s="139">
        <f>SUM(BU8:BU15)</f>
        <v>0</v>
      </c>
      <c r="BV7" s="139">
        <f>SUM(BV8:BV15)</f>
        <v>0</v>
      </c>
      <c r="BW7" s="139">
        <f>SUM(BW8:BW15)</f>
        <v>0</v>
      </c>
      <c r="BX7" s="139">
        <f>SUM(BX8:BX15)</f>
        <v>0</v>
      </c>
      <c r="BY7" s="139">
        <f>SUM(BY8:BY15)</f>
        <v>0</v>
      </c>
      <c r="BZ7" s="139">
        <f>SUM(BZ8:BZ15)</f>
        <v>0</v>
      </c>
      <c r="CA7" s="139">
        <f>SUM(CA8:CA15)</f>
        <v>0</v>
      </c>
      <c r="CB7" s="139">
        <f>SUM(CB8:CB15)</f>
        <v>0</v>
      </c>
      <c r="CC7" s="139">
        <f>SUM(CC8:CC15)</f>
        <v>0</v>
      </c>
      <c r="CD7" s="139">
        <f>SUM(CD8:CD15)</f>
        <v>0</v>
      </c>
      <c r="CE7" s="139">
        <f>SUM(CE8:CE15)</f>
        <v>0</v>
      </c>
      <c r="CF7" s="137">
        <f>SUM(CF8:CF15)</f>
        <v>0</v>
      </c>
      <c r="CG7" s="137">
        <f>SUM(CG8:CG15)</f>
        <v>0</v>
      </c>
      <c r="CH7" s="137">
        <f>SUM(CH8:CH15)</f>
        <v>0</v>
      </c>
      <c r="CI7" s="137">
        <f>SUM(CI8:CI15)</f>
        <v>0</v>
      </c>
      <c r="CJ7" s="137">
        <f>SUM(CJ8:CJ15)</f>
        <v>0</v>
      </c>
      <c r="CK7" s="137">
        <f>SUM(CK8:CK15)</f>
        <v>0</v>
      </c>
      <c r="CL7" s="137">
        <f>SUM(CL8:CL15)</f>
        <v>0</v>
      </c>
      <c r="CM7" s="137">
        <f>SUM(CM8:CM15)</f>
        <v>0</v>
      </c>
      <c r="CN7" s="137">
        <f>SUM(CN8:CN15)</f>
        <v>0</v>
      </c>
      <c r="CO7" s="137">
        <f>SUM(CO8:CO15)</f>
        <v>0</v>
      </c>
      <c r="CP7" s="137">
        <f>SUM(CP8:CP15)</f>
        <v>0</v>
      </c>
      <c r="CQ7" s="137">
        <f>SUM(CQ8:CQ15)</f>
        <v>0</v>
      </c>
      <c r="CR7" s="137">
        <f>SUM(CR8:CR15)</f>
        <v>0</v>
      </c>
      <c r="CS7" s="137">
        <f>SUM(CS8:CS15)</f>
        <v>0</v>
      </c>
      <c r="CT7" s="137">
        <f>SUM(CT8:CT15)</f>
        <v>0</v>
      </c>
      <c r="CU7" s="137">
        <f>SUM(CU8:CU15)</f>
        <v>0</v>
      </c>
      <c r="CV7" s="137">
        <f>SUM(CV8:CV15)</f>
        <v>0</v>
      </c>
      <c r="CW7" s="137">
        <f>SUM(CW8:CW15)</f>
        <v>0</v>
      </c>
      <c r="CX7" s="137">
        <f>SUM(CX8:CX15)</f>
        <v>0</v>
      </c>
      <c r="CY7" s="137">
        <f>SUM(CY8:CY15)</f>
        <v>0</v>
      </c>
      <c r="CZ7" s="137">
        <f>SUM(CZ8:CZ15)</f>
        <v>0</v>
      </c>
      <c r="DA7" s="137">
        <f>SUM(DA8:DA15)</f>
        <v>0</v>
      </c>
      <c r="DB7" s="137">
        <f>SUM(DB8:DB15)</f>
        <v>0</v>
      </c>
      <c r="DC7" s="137">
        <f>SUM(DC8:DC15)</f>
        <v>0</v>
      </c>
      <c r="DD7" s="137">
        <f>SUM(DD8:DD15)</f>
        <v>0</v>
      </c>
      <c r="DE7" s="137">
        <f>SUM(DE8:DE15)</f>
        <v>0</v>
      </c>
      <c r="DF7" s="137">
        <f>SUM(DF8:DF15)</f>
        <v>0</v>
      </c>
      <c r="DG7" s="137">
        <f>SUM(DG8:DG15)</f>
        <v>0</v>
      </c>
      <c r="DH7" s="159">
        <f>SUM(DH8:DH15)</f>
        <v>0</v>
      </c>
      <c r="DI7" s="160">
        <f>SUM(DI8:DI15)</f>
        <v>0</v>
      </c>
    </row>
    <row r="8" spans="1:113" ht="19.55" customHeight="1" x14ac:dyDescent="0.15">
      <c r="A8" s="112" t="s">
        <v>84</v>
      </c>
      <c r="B8" s="112" t="s">
        <v>85</v>
      </c>
      <c r="C8" s="112" t="s">
        <v>86</v>
      </c>
      <c r="D8" s="112" t="s">
        <v>88</v>
      </c>
      <c r="E8" s="140">
        <f>F8+T8+AV8</f>
        <v>1260139.1600000001</v>
      </c>
      <c r="F8" s="140">
        <f>SUM(G8:S8)</f>
        <v>850364.16</v>
      </c>
      <c r="G8" s="141">
        <v>410856</v>
      </c>
      <c r="H8" s="140">
        <v>387538</v>
      </c>
      <c r="I8" s="140">
        <v>48238</v>
      </c>
      <c r="J8" s="140"/>
      <c r="K8" s="140"/>
      <c r="L8" s="140"/>
      <c r="M8" s="140"/>
      <c r="N8" s="140"/>
      <c r="O8" s="140"/>
      <c r="P8" s="140">
        <v>3732.16</v>
      </c>
      <c r="Q8" s="140"/>
      <c r="R8" s="140"/>
      <c r="S8" s="140"/>
      <c r="T8" s="140">
        <f>SUM(U8:AU8)</f>
        <v>403275</v>
      </c>
      <c r="U8" s="140">
        <v>261799</v>
      </c>
      <c r="V8" s="140"/>
      <c r="W8" s="140"/>
      <c r="X8" s="140">
        <v>500</v>
      </c>
      <c r="Y8" s="140">
        <v>1100</v>
      </c>
      <c r="Z8" s="140">
        <v>5000</v>
      </c>
      <c r="AA8" s="140">
        <v>5000</v>
      </c>
      <c r="AB8" s="140"/>
      <c r="AC8" s="140"/>
      <c r="AD8" s="140">
        <v>48142</v>
      </c>
      <c r="AE8" s="140"/>
      <c r="AF8" s="140"/>
      <c r="AG8" s="140"/>
      <c r="AH8" s="140"/>
      <c r="AI8" s="140">
        <v>3000</v>
      </c>
      <c r="AJ8" s="140">
        <v>3000</v>
      </c>
      <c r="AK8" s="140"/>
      <c r="AL8" s="140"/>
      <c r="AM8" s="140"/>
      <c r="AN8" s="140"/>
      <c r="AO8" s="140">
        <v>19736</v>
      </c>
      <c r="AP8" s="140">
        <v>10000</v>
      </c>
      <c r="AQ8" s="140"/>
      <c r="AR8" s="140">
        <v>35998</v>
      </c>
      <c r="AS8" s="140"/>
      <c r="AT8" s="140"/>
      <c r="AU8" s="140">
        <v>10000</v>
      </c>
      <c r="AV8" s="140">
        <f>BC8</f>
        <v>6500</v>
      </c>
      <c r="AW8" s="140"/>
      <c r="AX8" s="140"/>
      <c r="AY8" s="140"/>
      <c r="AZ8" s="140"/>
      <c r="BA8" s="140"/>
      <c r="BB8" s="140"/>
      <c r="BC8" s="140">
        <v>6500</v>
      </c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61"/>
    </row>
    <row r="9" spans="1:113" ht="19.55" customHeight="1" x14ac:dyDescent="0.15">
      <c r="A9" s="112" t="s">
        <v>84</v>
      </c>
      <c r="B9" s="112" t="s">
        <v>85</v>
      </c>
      <c r="C9" s="112" t="s">
        <v>89</v>
      </c>
      <c r="D9" s="112" t="s">
        <v>90</v>
      </c>
      <c r="E9" s="140">
        <f>F9+T9+AV9</f>
        <v>746041</v>
      </c>
      <c r="F9" s="140">
        <f>SUM(G9:S9)</f>
        <v>564816</v>
      </c>
      <c r="G9" s="142">
        <v>168000</v>
      </c>
      <c r="H9" s="142">
        <v>285002</v>
      </c>
      <c r="I9" s="142"/>
      <c r="J9" s="142"/>
      <c r="K9" s="142">
        <v>93312</v>
      </c>
      <c r="L9" s="142"/>
      <c r="M9" s="142"/>
      <c r="N9" s="142"/>
      <c r="O9" s="142"/>
      <c r="P9" s="142">
        <v>18502</v>
      </c>
      <c r="Q9" s="142"/>
      <c r="R9" s="142"/>
      <c r="S9" s="142"/>
      <c r="T9" s="140">
        <f>SUM(U9:AU9)</f>
        <v>176725</v>
      </c>
      <c r="U9" s="142">
        <v>56201</v>
      </c>
      <c r="V9" s="142"/>
      <c r="W9" s="142"/>
      <c r="X9" s="142"/>
      <c r="Y9" s="142">
        <v>1000</v>
      </c>
      <c r="Z9" s="142">
        <v>4000</v>
      </c>
      <c r="AA9" s="142">
        <v>6000</v>
      </c>
      <c r="AB9" s="149"/>
      <c r="AC9" s="142"/>
      <c r="AD9" s="142">
        <v>42020</v>
      </c>
      <c r="AE9" s="142"/>
      <c r="AF9" s="142"/>
      <c r="AG9" s="142"/>
      <c r="AH9" s="142"/>
      <c r="AI9" s="142">
        <v>3000</v>
      </c>
      <c r="AJ9" s="142">
        <v>1500</v>
      </c>
      <c r="AK9" s="143"/>
      <c r="AL9" s="142"/>
      <c r="AM9" s="142"/>
      <c r="AN9" s="142"/>
      <c r="AO9" s="142">
        <v>26502</v>
      </c>
      <c r="AP9" s="142"/>
      <c r="AQ9" s="142"/>
      <c r="AR9" s="142">
        <v>26502</v>
      </c>
      <c r="AS9" s="142"/>
      <c r="AT9" s="142"/>
      <c r="AU9" s="142">
        <v>10000</v>
      </c>
      <c r="AV9" s="143">
        <f>BC9</f>
        <v>4500</v>
      </c>
      <c r="AW9" s="142"/>
      <c r="AX9" s="142"/>
      <c r="AY9" s="142"/>
      <c r="AZ9" s="142"/>
      <c r="BA9" s="142"/>
      <c r="BB9" s="142"/>
      <c r="BC9" s="142">
        <v>4500</v>
      </c>
      <c r="BD9" s="143"/>
      <c r="BE9" s="142"/>
      <c r="BF9" s="143"/>
      <c r="BG9" s="143"/>
      <c r="BH9" s="142"/>
      <c r="BI9" s="143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3"/>
      <c r="BU9" s="142"/>
      <c r="BV9" s="142"/>
      <c r="BW9" s="142"/>
      <c r="BX9" s="142"/>
      <c r="BY9" s="142"/>
      <c r="BZ9" s="142"/>
      <c r="CA9" s="143"/>
      <c r="CB9" s="142"/>
      <c r="CC9" s="142"/>
      <c r="CD9" s="143"/>
      <c r="CE9" s="142"/>
      <c r="CF9" s="157"/>
      <c r="CG9" s="157"/>
      <c r="CH9" s="157"/>
      <c r="CI9" s="157"/>
      <c r="CJ9" s="157"/>
      <c r="CK9" s="157"/>
      <c r="CL9" s="158"/>
      <c r="CM9" s="157"/>
      <c r="CN9" s="157"/>
      <c r="CO9" s="157"/>
      <c r="CP9" s="157"/>
      <c r="CQ9" s="157"/>
      <c r="CR9" s="157"/>
      <c r="CS9" s="157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157"/>
      <c r="DE9" s="157"/>
      <c r="DF9" s="157"/>
      <c r="DG9" s="157"/>
      <c r="DH9" s="157"/>
      <c r="DI9" s="79"/>
    </row>
    <row r="10" spans="1:113" ht="19.55" customHeight="1" x14ac:dyDescent="0.15">
      <c r="A10" s="112" t="s">
        <v>91</v>
      </c>
      <c r="B10" s="112" t="s">
        <v>92</v>
      </c>
      <c r="C10" s="112" t="s">
        <v>92</v>
      </c>
      <c r="D10" s="112" t="s">
        <v>93</v>
      </c>
      <c r="E10" s="140">
        <f>F10+T10+AV10</f>
        <v>222963.2</v>
      </c>
      <c r="F10" s="140">
        <f>SUM(G10:S10)</f>
        <v>222963.2</v>
      </c>
      <c r="G10" s="142"/>
      <c r="H10" s="142"/>
      <c r="I10" s="142"/>
      <c r="J10" s="142"/>
      <c r="K10" s="142"/>
      <c r="L10" s="142">
        <v>222963.2</v>
      </c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3"/>
      <c r="AL10" s="142"/>
      <c r="AM10" s="142"/>
      <c r="AN10" s="142"/>
      <c r="AO10" s="142"/>
      <c r="AP10" s="142"/>
      <c r="AQ10" s="142"/>
      <c r="AR10" s="142"/>
      <c r="AS10" s="142"/>
      <c r="AT10" s="142"/>
      <c r="AU10" s="143"/>
      <c r="AV10" s="142"/>
      <c r="AW10" s="142"/>
      <c r="AX10" s="142"/>
      <c r="AY10" s="143"/>
      <c r="AZ10" s="143"/>
      <c r="BA10" s="142"/>
      <c r="BB10" s="142"/>
      <c r="BC10" s="142"/>
      <c r="BD10" s="142"/>
      <c r="BE10" s="142"/>
      <c r="BF10" s="142"/>
      <c r="BG10" s="142"/>
      <c r="BH10" s="142"/>
      <c r="BI10" s="143"/>
      <c r="BJ10" s="143"/>
      <c r="BK10" s="143"/>
      <c r="BL10" s="143"/>
      <c r="BM10" s="143"/>
      <c r="BN10" s="142"/>
      <c r="BO10" s="143"/>
      <c r="BP10" s="142"/>
      <c r="BQ10" s="142"/>
      <c r="BR10" s="142"/>
      <c r="BS10" s="143"/>
      <c r="BT10" s="142"/>
      <c r="BU10" s="142"/>
      <c r="BV10" s="143"/>
      <c r="BW10" s="143"/>
      <c r="BX10" s="143"/>
      <c r="BY10" s="143"/>
      <c r="BZ10" s="142"/>
      <c r="CA10" s="142"/>
      <c r="CB10" s="142"/>
      <c r="CC10" s="142"/>
      <c r="CD10" s="143"/>
      <c r="CE10" s="142"/>
      <c r="CF10" s="157"/>
      <c r="CG10" s="157"/>
      <c r="CH10" s="157"/>
      <c r="CI10" s="157"/>
      <c r="CJ10" s="157"/>
      <c r="CK10" s="157"/>
      <c r="CL10" s="158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82"/>
    </row>
    <row r="11" spans="1:113" ht="19.55" customHeight="1" x14ac:dyDescent="0.15">
      <c r="A11" s="112" t="s">
        <v>91</v>
      </c>
      <c r="B11" s="112" t="s">
        <v>92</v>
      </c>
      <c r="C11" s="112" t="s">
        <v>94</v>
      </c>
      <c r="D11" s="112" t="s">
        <v>95</v>
      </c>
      <c r="E11" s="140">
        <f>F11+T11+AV11</f>
        <v>111435.68</v>
      </c>
      <c r="F11" s="140">
        <f>SUM(G11:S11)</f>
        <v>111435.68</v>
      </c>
      <c r="G11" s="142"/>
      <c r="H11" s="142"/>
      <c r="I11" s="142"/>
      <c r="J11" s="142"/>
      <c r="K11" s="142"/>
      <c r="L11" s="142"/>
      <c r="M11" s="142">
        <v>111435.68</v>
      </c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3"/>
      <c r="AZ11" s="143"/>
      <c r="BA11" s="142"/>
      <c r="BB11" s="142"/>
      <c r="BC11" s="142"/>
      <c r="BD11" s="142"/>
      <c r="BE11" s="142"/>
      <c r="BF11" s="142"/>
      <c r="BG11" s="142"/>
      <c r="BH11" s="142"/>
      <c r="BI11" s="143"/>
      <c r="BJ11" s="143"/>
      <c r="BK11" s="143"/>
      <c r="BL11" s="143"/>
      <c r="BM11" s="143"/>
      <c r="BN11" s="142"/>
      <c r="BO11" s="143"/>
      <c r="BP11" s="142"/>
      <c r="BQ11" s="142"/>
      <c r="BR11" s="142"/>
      <c r="BS11" s="142"/>
      <c r="BT11" s="142"/>
      <c r="BU11" s="142"/>
      <c r="BV11" s="143"/>
      <c r="BW11" s="143"/>
      <c r="BX11" s="143"/>
      <c r="BY11" s="143"/>
      <c r="BZ11" s="142"/>
      <c r="CA11" s="142"/>
      <c r="CB11" s="142"/>
      <c r="CC11" s="142"/>
      <c r="CD11" s="143"/>
      <c r="CE11" s="142"/>
      <c r="CF11" s="157"/>
      <c r="CG11" s="157"/>
      <c r="CH11" s="157"/>
      <c r="CI11" s="157"/>
      <c r="CJ11" s="157"/>
      <c r="CK11" s="157"/>
      <c r="CL11" s="158"/>
      <c r="CM11" s="158"/>
      <c r="CN11" s="157"/>
      <c r="CO11" s="158"/>
      <c r="CP11" s="158"/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8"/>
      <c r="DH11" s="157"/>
      <c r="DI11" s="82"/>
    </row>
    <row r="12" spans="1:113" ht="19.55" customHeight="1" x14ac:dyDescent="0.15">
      <c r="A12" s="112" t="s">
        <v>96</v>
      </c>
      <c r="B12" s="112" t="s">
        <v>97</v>
      </c>
      <c r="C12" s="112" t="s">
        <v>86</v>
      </c>
      <c r="D12" s="112" t="s">
        <v>98</v>
      </c>
      <c r="E12" s="140">
        <f>F12+T12+AV12</f>
        <v>61744.4</v>
      </c>
      <c r="F12" s="140">
        <f>SUM(G12:S12)</f>
        <v>61744.4</v>
      </c>
      <c r="G12" s="142"/>
      <c r="H12" s="142"/>
      <c r="I12" s="143"/>
      <c r="J12" s="142"/>
      <c r="K12" s="142"/>
      <c r="L12" s="142"/>
      <c r="M12" s="142"/>
      <c r="N12" s="142">
        <v>61744.4</v>
      </c>
      <c r="O12" s="142"/>
      <c r="P12" s="142"/>
      <c r="Q12" s="142"/>
      <c r="R12" s="142"/>
      <c r="S12" s="142"/>
      <c r="T12" s="142"/>
      <c r="U12" s="148"/>
      <c r="V12" s="148"/>
      <c r="W12" s="148"/>
      <c r="X12" s="148"/>
      <c r="Y12" s="142"/>
      <c r="Z12" s="143"/>
      <c r="AA12" s="142"/>
      <c r="AB12" s="142"/>
      <c r="AC12" s="142"/>
      <c r="AD12" s="142"/>
      <c r="AE12" s="142"/>
      <c r="AF12" s="142"/>
      <c r="AG12" s="142"/>
      <c r="AH12" s="142"/>
      <c r="AI12" s="143"/>
      <c r="AJ12" s="143"/>
      <c r="AK12" s="142"/>
      <c r="AL12" s="142"/>
      <c r="AM12" s="142"/>
      <c r="AN12" s="142"/>
      <c r="AO12" s="142"/>
      <c r="AP12" s="143"/>
      <c r="AQ12" s="142"/>
      <c r="AR12" s="142"/>
      <c r="AS12" s="142"/>
      <c r="AT12" s="142"/>
      <c r="AU12" s="142"/>
      <c r="AV12" s="142"/>
      <c r="AW12" s="142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2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42"/>
      <c r="CB12" s="142"/>
      <c r="CC12" s="143"/>
      <c r="CD12" s="143"/>
      <c r="CE12" s="143"/>
      <c r="CF12" s="158"/>
      <c r="CG12" s="158"/>
      <c r="CH12" s="158"/>
      <c r="CI12" s="158"/>
      <c r="CJ12" s="158"/>
      <c r="CK12" s="158"/>
      <c r="CL12" s="158"/>
      <c r="CM12" s="158"/>
      <c r="CN12" s="157"/>
      <c r="CO12" s="158"/>
      <c r="CP12" s="158"/>
      <c r="CQ12" s="158"/>
      <c r="CR12" s="158"/>
      <c r="CS12" s="158"/>
      <c r="CT12" s="158"/>
      <c r="CU12" s="158"/>
      <c r="CV12" s="158"/>
      <c r="CW12" s="158"/>
      <c r="CX12" s="158"/>
      <c r="CY12" s="158"/>
      <c r="CZ12" s="158"/>
      <c r="DA12" s="158"/>
      <c r="DB12" s="158"/>
      <c r="DC12" s="158"/>
      <c r="DD12" s="158"/>
      <c r="DE12" s="158"/>
      <c r="DF12" s="158"/>
      <c r="DG12" s="158"/>
      <c r="DH12" s="158"/>
      <c r="DI12" s="82"/>
    </row>
    <row r="13" spans="1:113" ht="19.55" customHeight="1" x14ac:dyDescent="0.15">
      <c r="A13" s="112" t="s">
        <v>96</v>
      </c>
      <c r="B13" s="112" t="s">
        <v>97</v>
      </c>
      <c r="C13" s="112" t="s">
        <v>99</v>
      </c>
      <c r="D13" s="112" t="s">
        <v>100</v>
      </c>
      <c r="E13" s="140">
        <f>F13+T13+AV13</f>
        <v>35802</v>
      </c>
      <c r="F13" s="140">
        <f>SUM(G13:S13)</f>
        <v>35802</v>
      </c>
      <c r="G13" s="142"/>
      <c r="H13" s="143"/>
      <c r="I13" s="143"/>
      <c r="J13" s="142"/>
      <c r="K13" s="142"/>
      <c r="L13" s="142"/>
      <c r="M13" s="142"/>
      <c r="N13" s="142">
        <v>35802</v>
      </c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2"/>
      <c r="AS13" s="142"/>
      <c r="AT13" s="142"/>
      <c r="AU13" s="142"/>
      <c r="AV13" s="142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2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2"/>
      <c r="CB13" s="142"/>
      <c r="CC13" s="143"/>
      <c r="CD13" s="143"/>
      <c r="CE13" s="143"/>
      <c r="CF13" s="158"/>
      <c r="CG13" s="158"/>
      <c r="CH13" s="158"/>
      <c r="CI13" s="158"/>
      <c r="CJ13" s="158"/>
      <c r="CK13" s="158"/>
      <c r="CL13" s="158"/>
      <c r="CM13" s="158"/>
      <c r="CN13" s="158"/>
      <c r="CO13" s="158"/>
      <c r="CP13" s="158"/>
      <c r="CQ13" s="158"/>
      <c r="CR13" s="158"/>
      <c r="CS13" s="158"/>
      <c r="CT13" s="158"/>
      <c r="CU13" s="158"/>
      <c r="CV13" s="158"/>
      <c r="CW13" s="158"/>
      <c r="CX13" s="158"/>
      <c r="CY13" s="158"/>
      <c r="CZ13" s="158"/>
      <c r="DA13" s="158"/>
      <c r="DB13" s="158"/>
      <c r="DC13" s="158"/>
      <c r="DD13" s="158"/>
      <c r="DE13" s="158"/>
      <c r="DF13" s="158"/>
      <c r="DG13" s="158"/>
      <c r="DH13" s="158"/>
      <c r="DI13" s="82"/>
    </row>
    <row r="14" spans="1:113" ht="19.55" customHeight="1" x14ac:dyDescent="0.15">
      <c r="A14" s="112" t="s">
        <v>96</v>
      </c>
      <c r="B14" s="112" t="s">
        <v>97</v>
      </c>
      <c r="C14" s="112" t="s">
        <v>101</v>
      </c>
      <c r="D14" s="112" t="s">
        <v>102</v>
      </c>
      <c r="E14" s="140">
        <f>F14+T14+AV14</f>
        <v>48839.32</v>
      </c>
      <c r="F14" s="140">
        <f>SUM(G14:S14)</f>
        <v>48839.32</v>
      </c>
      <c r="G14" s="142"/>
      <c r="H14" s="143"/>
      <c r="I14" s="143"/>
      <c r="J14" s="142"/>
      <c r="K14" s="142"/>
      <c r="L14" s="142"/>
      <c r="M14" s="142"/>
      <c r="N14" s="142"/>
      <c r="O14" s="142">
        <v>48839.32</v>
      </c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2"/>
      <c r="AS14" s="142"/>
      <c r="AT14" s="142"/>
      <c r="AU14" s="142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  <c r="BZ14" s="143"/>
      <c r="CA14" s="143"/>
      <c r="CB14" s="142"/>
      <c r="CC14" s="143"/>
      <c r="CD14" s="143"/>
      <c r="CE14" s="143"/>
      <c r="CF14" s="158"/>
      <c r="CG14" s="158"/>
      <c r="CH14" s="158"/>
      <c r="CI14" s="158"/>
      <c r="CJ14" s="158"/>
      <c r="CK14" s="158"/>
      <c r="CL14" s="158"/>
      <c r="CM14" s="158"/>
      <c r="CN14" s="158"/>
      <c r="CO14" s="158"/>
      <c r="CP14" s="158"/>
      <c r="CQ14" s="158"/>
      <c r="CR14" s="158"/>
      <c r="CS14" s="158"/>
      <c r="CT14" s="158"/>
      <c r="CU14" s="158"/>
      <c r="CV14" s="158"/>
      <c r="CW14" s="158"/>
      <c r="CX14" s="158"/>
      <c r="CY14" s="158"/>
      <c r="CZ14" s="158"/>
      <c r="DA14" s="158"/>
      <c r="DB14" s="158"/>
      <c r="DC14" s="158"/>
      <c r="DD14" s="158"/>
      <c r="DE14" s="158"/>
      <c r="DF14" s="158"/>
      <c r="DG14" s="158"/>
      <c r="DH14" s="158"/>
      <c r="DI14" s="82"/>
    </row>
    <row r="15" spans="1:113" ht="19.55" customHeight="1" x14ac:dyDescent="0.15">
      <c r="A15" s="112" t="s">
        <v>103</v>
      </c>
      <c r="B15" s="112" t="s">
        <v>99</v>
      </c>
      <c r="C15" s="112" t="s">
        <v>86</v>
      </c>
      <c r="D15" s="112" t="s">
        <v>104</v>
      </c>
      <c r="E15" s="140">
        <f>F15+T15+AV15</f>
        <v>216276.72</v>
      </c>
      <c r="F15" s="140">
        <f>SUM(G15:S15)</f>
        <v>216276.72</v>
      </c>
      <c r="G15" s="142"/>
      <c r="H15" s="143"/>
      <c r="I15" s="143"/>
      <c r="J15" s="142"/>
      <c r="K15" s="142"/>
      <c r="L15" s="142"/>
      <c r="M15" s="142"/>
      <c r="N15" s="142"/>
      <c r="O15" s="142"/>
      <c r="P15" s="142"/>
      <c r="Q15" s="142">
        <v>216276.72</v>
      </c>
      <c r="R15" s="142"/>
      <c r="S15" s="142"/>
      <c r="T15" s="142"/>
      <c r="U15" s="142"/>
      <c r="V15" s="143"/>
      <c r="W15" s="143"/>
      <c r="X15" s="143"/>
      <c r="Y15" s="142"/>
      <c r="Z15" s="142"/>
      <c r="AA15" s="142"/>
      <c r="AB15" s="142"/>
      <c r="AC15" s="142"/>
      <c r="AD15" s="143"/>
      <c r="AE15" s="143"/>
      <c r="AF15" s="142"/>
      <c r="AG15" s="142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2"/>
      <c r="AS15" s="142"/>
      <c r="AT15" s="142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  <c r="BZ15" s="143"/>
      <c r="CA15" s="143"/>
      <c r="CB15" s="142"/>
      <c r="CC15" s="143"/>
      <c r="CD15" s="143"/>
      <c r="CE15" s="143"/>
      <c r="CF15" s="158"/>
      <c r="CG15" s="158"/>
      <c r="CH15" s="158"/>
      <c r="CI15" s="158"/>
      <c r="CJ15" s="158"/>
      <c r="CK15" s="158"/>
      <c r="CL15" s="158"/>
      <c r="CM15" s="158"/>
      <c r="CN15" s="158"/>
      <c r="CO15" s="158"/>
      <c r="CP15" s="158"/>
      <c r="CQ15" s="158"/>
      <c r="CR15" s="158"/>
      <c r="CS15" s="158"/>
      <c r="CT15" s="158"/>
      <c r="CU15" s="158"/>
      <c r="CV15" s="158"/>
      <c r="CW15" s="158"/>
      <c r="CX15" s="158"/>
      <c r="CY15" s="158"/>
      <c r="CZ15" s="158"/>
      <c r="DA15" s="158"/>
      <c r="DB15" s="158"/>
      <c r="DC15" s="158"/>
      <c r="DD15" s="158"/>
      <c r="DE15" s="158"/>
      <c r="DF15" s="158"/>
      <c r="DG15" s="158"/>
      <c r="DH15" s="158"/>
      <c r="DI15" s="82"/>
    </row>
    <row r="16" spans="1:113" ht="19.55" customHeight="1" x14ac:dyDescent="0.15">
      <c r="A16" s="82"/>
      <c r="B16" s="144"/>
      <c r="C16" s="144"/>
      <c r="D16" s="145"/>
      <c r="E16" s="82"/>
      <c r="F16" s="82"/>
      <c r="G16" s="79"/>
      <c r="H16" s="83"/>
      <c r="I16" s="79"/>
      <c r="J16" s="83"/>
      <c r="K16" s="83"/>
      <c r="L16" s="83"/>
      <c r="M16" s="82"/>
      <c r="N16" s="82"/>
      <c r="O16" s="82"/>
      <c r="P16" s="82"/>
      <c r="Q16" s="82"/>
      <c r="R16" s="82"/>
      <c r="S16" s="82"/>
      <c r="T16" s="82"/>
      <c r="U16" s="82"/>
      <c r="V16" s="79"/>
      <c r="W16" s="79"/>
      <c r="X16" s="79"/>
      <c r="Y16" s="82"/>
      <c r="Z16" s="82"/>
      <c r="AA16" s="82"/>
      <c r="AB16" s="82"/>
      <c r="AC16" s="82"/>
      <c r="AD16" s="79"/>
      <c r="AE16" s="83"/>
      <c r="AF16" s="144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</row>
    <row r="17" spans="1:113" ht="19.55" customHeight="1" x14ac:dyDescent="0.15">
      <c r="A17" s="82"/>
      <c r="B17" s="82"/>
      <c r="C17" s="82"/>
      <c r="D17" s="82"/>
      <c r="E17" s="82"/>
      <c r="F17" s="82"/>
      <c r="G17" s="79"/>
      <c r="H17" s="79"/>
      <c r="I17" s="83"/>
      <c r="J17" s="79"/>
      <c r="K17" s="79"/>
      <c r="L17" s="83"/>
      <c r="M17" s="82"/>
      <c r="N17" s="82"/>
      <c r="O17" s="82"/>
      <c r="P17" s="82"/>
      <c r="Q17" s="82"/>
      <c r="R17" s="82"/>
      <c r="S17" s="82"/>
      <c r="T17" s="82"/>
      <c r="U17" s="82"/>
      <c r="V17" s="79"/>
      <c r="W17" s="79"/>
      <c r="X17" s="79"/>
      <c r="Y17" s="82"/>
      <c r="Z17" s="82"/>
      <c r="AA17" s="82"/>
      <c r="AB17" s="82"/>
      <c r="AC17" s="82"/>
      <c r="AD17" s="79"/>
      <c r="AE17" s="83"/>
      <c r="AF17" s="144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</row>
    <row r="18" spans="1:113" ht="19.55" customHeight="1" x14ac:dyDescent="0.15">
      <c r="A18" s="82"/>
      <c r="B18" s="82"/>
      <c r="C18" s="82"/>
      <c r="D18" s="82"/>
      <c r="E18" s="82"/>
      <c r="F18" s="82"/>
      <c r="G18" s="79"/>
      <c r="H18" s="79"/>
      <c r="I18" s="83"/>
      <c r="J18" s="79"/>
      <c r="K18" s="79"/>
      <c r="L18" s="79"/>
      <c r="M18" s="82"/>
      <c r="N18" s="82"/>
      <c r="O18" s="82"/>
      <c r="P18" s="82"/>
      <c r="Q18" s="82"/>
      <c r="R18" s="82"/>
      <c r="S18" s="82"/>
      <c r="T18" s="82"/>
      <c r="U18" s="82"/>
      <c r="V18" s="79"/>
      <c r="W18" s="79"/>
      <c r="X18" s="79"/>
      <c r="Y18" s="82"/>
      <c r="Z18" s="82"/>
      <c r="AA18" s="82"/>
      <c r="AB18" s="82"/>
      <c r="AC18" s="82"/>
      <c r="AD18" s="79"/>
      <c r="AE18" s="83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</row>
    <row r="19" spans="1:113" ht="19.55" customHeight="1" x14ac:dyDescent="0.15">
      <c r="A19" s="82"/>
      <c r="B19" s="82"/>
      <c r="C19" s="82"/>
      <c r="D19" s="82"/>
      <c r="E19" s="82"/>
      <c r="F19" s="82"/>
      <c r="G19" s="79"/>
      <c r="H19" s="79"/>
      <c r="I19" s="83"/>
      <c r="J19" s="79"/>
      <c r="K19" s="79"/>
      <c r="L19" s="79"/>
      <c r="M19" s="82"/>
      <c r="N19" s="82"/>
      <c r="O19" s="82"/>
      <c r="P19" s="82"/>
      <c r="Q19" s="82"/>
      <c r="R19" s="82"/>
      <c r="S19" s="82"/>
      <c r="T19" s="82"/>
      <c r="U19" s="82"/>
      <c r="V19" s="79"/>
      <c r="W19" s="79"/>
      <c r="X19" s="79"/>
      <c r="Y19" s="82"/>
      <c r="Z19" s="82"/>
      <c r="AA19" s="82"/>
      <c r="AB19" s="82"/>
      <c r="AC19" s="82"/>
      <c r="AD19" s="79"/>
      <c r="AE19" s="83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</row>
    <row r="20" spans="1:113" ht="19.55" customHeight="1" x14ac:dyDescent="0.15">
      <c r="A20" s="79"/>
      <c r="B20" s="79"/>
      <c r="C20" s="79"/>
      <c r="D20" s="79"/>
      <c r="E20" s="79"/>
      <c r="F20" s="82"/>
      <c r="G20" s="79"/>
      <c r="H20" s="79"/>
      <c r="I20" s="83"/>
      <c r="J20" s="79"/>
      <c r="K20" s="79"/>
      <c r="L20" s="79"/>
      <c r="M20" s="82"/>
      <c r="N20" s="82"/>
      <c r="O20" s="82"/>
      <c r="P20" s="82"/>
      <c r="Q20" s="82"/>
      <c r="R20" s="82"/>
      <c r="S20" s="82"/>
      <c r="T20" s="82"/>
      <c r="U20" s="82"/>
      <c r="V20" s="79"/>
      <c r="W20" s="79"/>
      <c r="X20" s="79"/>
      <c r="Y20" s="82"/>
      <c r="Z20" s="82"/>
      <c r="AA20" s="82"/>
      <c r="AB20" s="82"/>
      <c r="AC20" s="82"/>
      <c r="AD20" s="79"/>
      <c r="AE20" s="79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</row>
    <row r="21" spans="1:113" ht="19.55" customHeight="1" x14ac:dyDescent="0.15">
      <c r="A21" s="81"/>
      <c r="B21" s="81"/>
      <c r="C21" s="81"/>
      <c r="D21" s="81"/>
      <c r="E21" s="79"/>
      <c r="F21" s="82"/>
      <c r="G21" s="79"/>
      <c r="H21" s="79"/>
      <c r="I21" s="79"/>
      <c r="J21" s="79"/>
      <c r="K21" s="79"/>
      <c r="L21" s="79"/>
      <c r="M21" s="82"/>
      <c r="N21" s="82"/>
      <c r="O21" s="82"/>
      <c r="P21" s="82"/>
      <c r="Q21" s="82"/>
      <c r="R21" s="82"/>
      <c r="S21" s="82"/>
      <c r="T21" s="82"/>
      <c r="U21" s="82"/>
      <c r="V21" s="79"/>
      <c r="W21" s="79"/>
      <c r="X21" s="79"/>
      <c r="Y21" s="82"/>
      <c r="Z21" s="82"/>
      <c r="AA21" s="82"/>
      <c r="AB21" s="82"/>
      <c r="AC21" s="82"/>
      <c r="AD21" s="79"/>
      <c r="AE21" s="79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</row>
    <row r="22" spans="1:113" ht="19.55" customHeight="1" x14ac:dyDescent="0.15">
      <c r="A22" s="146"/>
      <c r="B22" s="146"/>
      <c r="C22" s="146"/>
      <c r="D22" s="146"/>
      <c r="E22" s="146"/>
      <c r="F22" s="147"/>
      <c r="G22" s="146"/>
      <c r="H22" s="146"/>
      <c r="I22" s="146"/>
      <c r="J22" s="146"/>
      <c r="K22" s="146"/>
      <c r="L22" s="146"/>
      <c r="M22" s="147"/>
      <c r="N22" s="147"/>
      <c r="O22" s="147"/>
      <c r="P22" s="147"/>
      <c r="Q22" s="147"/>
      <c r="R22" s="147"/>
      <c r="S22" s="147"/>
      <c r="T22" s="147"/>
      <c r="U22" s="147"/>
      <c r="V22" s="146"/>
      <c r="W22" s="146"/>
      <c r="X22" s="146"/>
      <c r="Y22" s="147"/>
      <c r="Z22" s="147"/>
      <c r="AA22" s="147"/>
      <c r="AB22" s="147"/>
      <c r="AC22" s="150"/>
      <c r="AD22" s="146"/>
      <c r="AE22" s="146"/>
      <c r="AF22" s="147"/>
      <c r="AG22" s="147"/>
      <c r="AH22" s="147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</row>
    <row r="23" spans="1:113" ht="19.55" customHeight="1" x14ac:dyDescent="0.15">
      <c r="A23" s="147"/>
      <c r="B23" s="147"/>
      <c r="C23" s="147"/>
      <c r="D23" s="147"/>
      <c r="E23" s="147"/>
      <c r="F23" s="147"/>
      <c r="G23" s="146"/>
      <c r="H23" s="146"/>
      <c r="I23" s="146"/>
      <c r="J23" s="146"/>
      <c r="K23" s="146"/>
      <c r="L23" s="146"/>
      <c r="M23" s="147"/>
      <c r="N23" s="147"/>
      <c r="O23" s="147"/>
      <c r="P23" s="147"/>
      <c r="Q23" s="147"/>
      <c r="R23" s="147"/>
      <c r="S23" s="147"/>
      <c r="T23" s="147"/>
      <c r="U23" s="147"/>
      <c r="V23" s="146"/>
      <c r="W23" s="146"/>
      <c r="X23" s="146"/>
      <c r="Y23" s="147"/>
      <c r="Z23" s="147"/>
      <c r="AA23" s="147"/>
      <c r="AB23" s="147"/>
      <c r="AC23" s="147"/>
      <c r="AD23" s="146"/>
      <c r="AE23" s="146"/>
      <c r="AF23" s="147"/>
      <c r="AG23" s="147"/>
      <c r="AH23" s="147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</row>
    <row r="24" spans="1:113" ht="19.55" customHeight="1" x14ac:dyDescent="0.15">
      <c r="A24" s="147"/>
      <c r="B24" s="147"/>
      <c r="C24" s="147"/>
      <c r="D24" s="147"/>
      <c r="E24" s="147"/>
      <c r="F24" s="147"/>
      <c r="G24" s="146"/>
      <c r="H24" s="146"/>
      <c r="I24" s="146"/>
      <c r="J24" s="146"/>
      <c r="K24" s="146"/>
      <c r="L24" s="146"/>
      <c r="M24" s="147"/>
      <c r="N24" s="147"/>
      <c r="O24" s="147"/>
      <c r="P24" s="147"/>
      <c r="Q24" s="147"/>
      <c r="R24" s="147"/>
      <c r="S24" s="147"/>
      <c r="T24" s="147"/>
      <c r="U24" s="147"/>
      <c r="V24" s="146"/>
      <c r="W24" s="146"/>
      <c r="X24" s="146"/>
      <c r="Y24" s="147"/>
      <c r="Z24" s="147"/>
      <c r="AA24" s="147"/>
      <c r="AB24" s="147"/>
      <c r="AC24" s="147"/>
      <c r="AD24" s="146"/>
      <c r="AE24" s="146"/>
      <c r="AF24" s="147"/>
      <c r="AG24" s="147"/>
      <c r="AH24" s="147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</row>
    <row r="25" spans="1:113" ht="19.55" customHeight="1" x14ac:dyDescent="0.15">
      <c r="A25" s="147"/>
      <c r="B25" s="147"/>
      <c r="C25" s="147"/>
      <c r="D25" s="147"/>
      <c r="E25" s="147"/>
      <c r="F25" s="147"/>
      <c r="G25" s="146"/>
      <c r="H25" s="146"/>
      <c r="I25" s="146"/>
      <c r="J25" s="146"/>
      <c r="K25" s="146"/>
      <c r="L25" s="146"/>
      <c r="M25" s="147"/>
      <c r="N25" s="147"/>
      <c r="O25" s="147"/>
      <c r="P25" s="147"/>
      <c r="Q25" s="147"/>
      <c r="R25" s="147"/>
      <c r="S25" s="147"/>
      <c r="T25" s="147"/>
      <c r="U25" s="147"/>
      <c r="V25" s="146"/>
      <c r="W25" s="146"/>
      <c r="X25" s="146"/>
      <c r="Y25" s="147"/>
      <c r="Z25" s="147"/>
      <c r="AA25" s="147"/>
      <c r="AB25" s="147"/>
      <c r="AC25" s="147"/>
      <c r="AD25" s="146"/>
      <c r="AE25" s="146"/>
      <c r="AF25" s="147"/>
      <c r="AG25" s="147"/>
      <c r="AH25" s="147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</row>
    <row r="26" spans="1:113" ht="19.55" customHeight="1" x14ac:dyDescent="0.15">
      <c r="A26" s="147"/>
      <c r="B26" s="147"/>
      <c r="C26" s="147"/>
      <c r="D26" s="147"/>
      <c r="E26" s="147"/>
      <c r="F26" s="147"/>
      <c r="G26" s="146"/>
      <c r="H26" s="146"/>
      <c r="I26" s="146"/>
      <c r="J26" s="146"/>
      <c r="K26" s="146"/>
      <c r="L26" s="146"/>
      <c r="M26" s="147"/>
      <c r="N26" s="147"/>
      <c r="O26" s="147"/>
      <c r="P26" s="147"/>
      <c r="Q26" s="147"/>
      <c r="R26" s="147"/>
      <c r="S26" s="147"/>
      <c r="T26" s="147"/>
      <c r="U26" s="147"/>
      <c r="V26" s="146"/>
      <c r="W26" s="146"/>
      <c r="X26" s="146"/>
      <c r="Y26" s="147"/>
      <c r="Z26" s="147"/>
      <c r="AA26" s="147"/>
      <c r="AB26" s="147"/>
      <c r="AC26" s="147"/>
      <c r="AD26" s="146"/>
      <c r="AE26" s="146"/>
      <c r="AF26" s="147"/>
      <c r="AG26" s="147"/>
      <c r="AH26" s="147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</row>
    <row r="27" spans="1:113" ht="19.55" customHeight="1" x14ac:dyDescent="0.15">
      <c r="A27" s="147"/>
      <c r="B27" s="147"/>
      <c r="C27" s="147"/>
      <c r="D27" s="147"/>
      <c r="E27" s="147"/>
      <c r="F27" s="147"/>
      <c r="G27" s="146"/>
      <c r="H27" s="146"/>
      <c r="I27" s="146"/>
      <c r="J27" s="146"/>
      <c r="K27" s="146"/>
      <c r="L27" s="146"/>
      <c r="M27" s="147"/>
      <c r="N27" s="147"/>
      <c r="O27" s="147"/>
      <c r="P27" s="147"/>
      <c r="Q27" s="147"/>
      <c r="R27" s="147"/>
      <c r="S27" s="147"/>
      <c r="T27" s="147"/>
      <c r="U27" s="147"/>
      <c r="V27" s="146"/>
      <c r="W27" s="146"/>
      <c r="X27" s="146"/>
      <c r="Y27" s="147"/>
      <c r="Z27" s="147"/>
      <c r="AA27" s="147"/>
      <c r="AB27" s="147"/>
      <c r="AC27" s="147"/>
      <c r="AD27" s="146"/>
      <c r="AE27" s="146"/>
      <c r="AF27" s="147"/>
      <c r="AG27" s="147"/>
      <c r="AH27" s="147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</row>
    <row r="28" spans="1:113" ht="19.55" customHeight="1" x14ac:dyDescent="0.15">
      <c r="A28" s="147"/>
      <c r="B28" s="147"/>
      <c r="C28" s="147"/>
      <c r="D28" s="147"/>
      <c r="E28" s="147"/>
      <c r="F28" s="147"/>
      <c r="G28" s="146"/>
      <c r="H28" s="146"/>
      <c r="I28" s="146"/>
      <c r="J28" s="146"/>
      <c r="K28" s="146"/>
      <c r="L28" s="146"/>
      <c r="M28" s="147"/>
      <c r="N28" s="147"/>
      <c r="O28" s="147"/>
      <c r="P28" s="147"/>
      <c r="Q28" s="147"/>
      <c r="R28" s="147"/>
      <c r="S28" s="147"/>
      <c r="T28" s="147"/>
      <c r="U28" s="147"/>
      <c r="V28" s="146"/>
      <c r="W28" s="146"/>
      <c r="X28" s="146"/>
      <c r="Y28" s="147"/>
      <c r="Z28" s="147"/>
      <c r="AA28" s="147"/>
      <c r="AB28" s="147"/>
      <c r="AC28" s="147"/>
      <c r="AD28" s="146"/>
      <c r="AE28" s="146"/>
      <c r="AF28" s="147"/>
      <c r="AG28" s="147"/>
      <c r="AH28" s="147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</row>
    <row r="29" spans="1:113" ht="19.55" customHeight="1" x14ac:dyDescent="0.15">
      <c r="A29" s="147"/>
      <c r="B29" s="147"/>
      <c r="C29" s="147"/>
      <c r="D29" s="147"/>
      <c r="E29" s="147"/>
      <c r="F29" s="147"/>
      <c r="G29" s="146"/>
      <c r="H29" s="146"/>
      <c r="I29" s="146"/>
      <c r="J29" s="146"/>
      <c r="K29" s="146"/>
      <c r="L29" s="146"/>
      <c r="M29" s="147"/>
      <c r="N29" s="147"/>
      <c r="O29" s="147"/>
      <c r="P29" s="147"/>
      <c r="Q29" s="147"/>
      <c r="R29" s="147"/>
      <c r="S29" s="147"/>
      <c r="T29" s="147"/>
      <c r="U29" s="147"/>
      <c r="V29" s="146"/>
      <c r="W29" s="146"/>
      <c r="X29" s="146"/>
      <c r="Y29" s="147"/>
      <c r="Z29" s="147"/>
      <c r="AA29" s="147"/>
      <c r="AB29" s="147"/>
      <c r="AC29" s="147"/>
      <c r="AD29" s="146"/>
      <c r="AE29" s="146"/>
      <c r="AF29" s="147"/>
      <c r="AG29" s="147"/>
      <c r="AH29" s="147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</row>
    <row r="30" spans="1:113" ht="19.55" customHeight="1" x14ac:dyDescent="0.15">
      <c r="A30" s="147"/>
      <c r="B30" s="147"/>
      <c r="C30" s="147"/>
      <c r="D30" s="147"/>
      <c r="E30" s="147"/>
      <c r="F30" s="147"/>
      <c r="G30" s="146"/>
      <c r="H30" s="146"/>
      <c r="I30" s="146"/>
      <c r="J30" s="146"/>
      <c r="K30" s="146"/>
      <c r="L30" s="146"/>
      <c r="M30" s="147"/>
      <c r="N30" s="147"/>
      <c r="O30" s="147"/>
      <c r="P30" s="147"/>
      <c r="Q30" s="147"/>
      <c r="R30" s="147"/>
      <c r="S30" s="147"/>
      <c r="T30" s="147"/>
      <c r="U30" s="147"/>
      <c r="V30" s="146"/>
      <c r="W30" s="146"/>
      <c r="X30" s="146"/>
      <c r="Y30" s="147"/>
      <c r="Z30" s="147"/>
      <c r="AA30" s="147"/>
      <c r="AB30" s="147"/>
      <c r="AC30" s="147"/>
      <c r="AD30" s="146"/>
      <c r="AE30" s="146"/>
      <c r="AF30" s="147"/>
      <c r="AG30" s="147"/>
      <c r="AH30" s="147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</row>
    <row r="31" spans="1:113" ht="19.55" customHeight="1" x14ac:dyDescent="0.15">
      <c r="A31" s="147"/>
      <c r="B31" s="147"/>
      <c r="C31" s="147"/>
      <c r="D31" s="147"/>
      <c r="E31" s="147"/>
      <c r="F31" s="147"/>
      <c r="G31" s="146"/>
      <c r="H31" s="146"/>
      <c r="I31" s="146"/>
      <c r="J31" s="146"/>
      <c r="K31" s="146"/>
      <c r="L31" s="146"/>
      <c r="M31" s="147"/>
      <c r="N31" s="147"/>
      <c r="O31" s="147"/>
      <c r="P31" s="147"/>
      <c r="Q31" s="147"/>
      <c r="R31" s="147"/>
      <c r="S31" s="147"/>
      <c r="T31" s="147"/>
      <c r="U31" s="147"/>
      <c r="V31" s="146"/>
      <c r="W31" s="146"/>
      <c r="X31" s="146"/>
      <c r="Y31" s="147"/>
      <c r="Z31" s="147"/>
      <c r="AA31" s="147"/>
      <c r="AB31" s="147"/>
      <c r="AC31" s="147"/>
      <c r="AD31" s="146"/>
      <c r="AE31" s="146"/>
      <c r="AF31" s="147"/>
      <c r="AG31" s="147"/>
      <c r="AH31" s="147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</row>
    <row r="32" spans="1:113" ht="19.55" customHeight="1" x14ac:dyDescent="0.15">
      <c r="A32" s="147"/>
      <c r="B32" s="147"/>
      <c r="C32" s="147"/>
      <c r="D32" s="147"/>
      <c r="E32" s="147"/>
      <c r="F32" s="147"/>
      <c r="G32" s="146"/>
      <c r="H32" s="146"/>
      <c r="I32" s="146"/>
      <c r="J32" s="146"/>
      <c r="K32" s="146"/>
      <c r="L32" s="146"/>
      <c r="M32" s="147"/>
      <c r="N32" s="147"/>
      <c r="O32" s="147"/>
      <c r="P32" s="147"/>
      <c r="Q32" s="147"/>
      <c r="R32" s="147"/>
      <c r="S32" s="147"/>
      <c r="T32" s="147"/>
      <c r="U32" s="147"/>
      <c r="V32" s="146"/>
      <c r="W32" s="146"/>
      <c r="X32" s="146"/>
      <c r="Y32" s="147"/>
      <c r="Z32" s="147"/>
      <c r="AA32" s="147"/>
      <c r="AB32" s="147"/>
      <c r="AC32" s="147"/>
      <c r="AD32" s="146"/>
      <c r="AE32" s="146"/>
      <c r="AF32" s="147"/>
      <c r="AG32" s="147"/>
      <c r="AH32" s="147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</row>
    <row r="33" spans="1:113" ht="19.55" customHeight="1" x14ac:dyDescent="0.15">
      <c r="A33" s="147"/>
      <c r="B33" s="147"/>
      <c r="C33" s="147"/>
      <c r="D33" s="147"/>
      <c r="E33" s="147"/>
      <c r="F33" s="147"/>
      <c r="G33" s="146"/>
      <c r="H33" s="146"/>
      <c r="I33" s="146"/>
      <c r="J33" s="146"/>
      <c r="K33" s="146"/>
      <c r="L33" s="146"/>
      <c r="M33" s="147"/>
      <c r="N33" s="147"/>
      <c r="O33" s="147"/>
      <c r="P33" s="147"/>
      <c r="Q33" s="147"/>
      <c r="R33" s="147"/>
      <c r="S33" s="147"/>
      <c r="T33" s="147"/>
      <c r="U33" s="147"/>
      <c r="V33" s="146"/>
      <c r="W33" s="146"/>
      <c r="X33" s="146"/>
      <c r="Y33" s="147"/>
      <c r="Z33" s="147"/>
      <c r="AA33" s="147"/>
      <c r="AB33" s="147"/>
      <c r="AC33" s="147"/>
      <c r="AD33" s="146"/>
      <c r="AE33" s="146"/>
      <c r="AF33" s="147"/>
      <c r="AG33" s="147"/>
      <c r="AH33" s="147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</row>
    <row r="34" spans="1:113" ht="19.55" customHeight="1" x14ac:dyDescent="0.15">
      <c r="A34" s="147"/>
      <c r="B34" s="147"/>
      <c r="C34" s="147"/>
      <c r="D34" s="147"/>
      <c r="E34" s="147"/>
      <c r="F34" s="147"/>
      <c r="G34" s="146"/>
      <c r="H34" s="146"/>
      <c r="I34" s="146"/>
      <c r="J34" s="146"/>
      <c r="K34" s="146"/>
      <c r="L34" s="146"/>
      <c r="M34" s="147"/>
      <c r="N34" s="147"/>
      <c r="O34" s="147"/>
      <c r="P34" s="147"/>
      <c r="Q34" s="147"/>
      <c r="R34" s="147"/>
      <c r="S34" s="147"/>
      <c r="T34" s="147"/>
      <c r="U34" s="147"/>
      <c r="V34" s="146"/>
      <c r="W34" s="146"/>
      <c r="X34" s="146"/>
      <c r="Y34" s="147"/>
      <c r="Z34" s="147"/>
      <c r="AA34" s="147"/>
      <c r="AB34" s="147"/>
      <c r="AC34" s="147"/>
      <c r="AD34" s="146"/>
      <c r="AE34" s="146"/>
      <c r="AF34" s="147"/>
      <c r="AG34" s="147"/>
      <c r="AH34" s="147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</row>
  </sheetData>
  <sheetProtection formatCells="0" formatColumns="0" formatRows="0" insertColumns="0" insertRows="0" insertHyperlinks="0" deleteColumns="0" deleteRows="0" sort="0" autoFilter="0" pivotTables="0"/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scale="10" orientation="landscape" fitToHeight="100" errors="blank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H29"/>
  <sheetViews>
    <sheetView showGridLines="0" showZeros="0" zoomScaleNormal="100" topLeftCell="A20" workbookViewId="0">
      <selection activeCell="K28" activeCellId="0" sqref="K28"/>
    </sheetView>
  </sheetViews>
  <sheetFormatPr defaultRowHeight="12.75" customHeight="1" defaultColWidth="9.000137329101562" x14ac:dyDescent="0.15"/>
  <cols>
    <col min="1" max="1" width="8.166666666666666" customWidth="1"/>
    <col min="2" max="2" width="5.5" customWidth="1"/>
    <col min="3" max="3" width="9.166666666666666" customWidth="1"/>
    <col min="4" max="4" width="40.5" customWidth="1" style="114"/>
    <col min="5" max="5" width="25.833333333333332" customWidth="1"/>
    <col min="6" max="7" width="21.833333333333332" customWidth="1"/>
    <col min="8" max="8" width="8.666666666666666" customWidth="1"/>
  </cols>
  <sheetData>
    <row r="1" spans="1:8" ht="19.55" customHeight="1" x14ac:dyDescent="0.15">
      <c r="A1" s="84"/>
      <c r="B1" s="84"/>
      <c r="C1" s="84"/>
      <c r="D1" s="115"/>
      <c r="E1" s="84"/>
      <c r="F1" s="84"/>
      <c r="G1" s="52" t="s">
        <v>281</v>
      </c>
      <c r="H1" s="100"/>
    </row>
    <row r="2" spans="1:8" ht="25.85" customHeight="1" x14ac:dyDescent="0.15">
      <c r="A2" s="354" t="s">
        <v>282</v>
      </c>
      <c r="B2" s="354"/>
      <c r="C2" s="354"/>
      <c r="D2" s="403"/>
      <c r="E2" s="354"/>
      <c r="F2" s="354"/>
      <c r="G2" s="354"/>
      <c r="H2" s="100"/>
    </row>
    <row r="3" spans="1:8" ht="19.55" customHeight="1" x14ac:dyDescent="0.15">
      <c r="A3" s="109" t="s">
        <v>5</v>
      </c>
      <c r="B3" s="50"/>
      <c r="C3" s="50"/>
      <c r="D3" s="50" t="s">
        <v>6</v>
      </c>
      <c r="E3" s="46"/>
      <c r="F3" s="46"/>
      <c r="G3" s="52" t="s">
        <v>7</v>
      </c>
      <c r="H3" s="100"/>
    </row>
    <row r="4" spans="1:8" ht="19.55" customHeight="1" x14ac:dyDescent="0.15">
      <c r="A4" s="359" t="s">
        <v>283</v>
      </c>
      <c r="B4" s="358"/>
      <c r="C4" s="358"/>
      <c r="D4" s="404"/>
      <c r="E4" s="364" t="s">
        <v>107</v>
      </c>
      <c r="F4" s="363"/>
      <c r="G4" s="363"/>
      <c r="H4" s="100"/>
    </row>
    <row r="5" spans="1:8" ht="19.55" customHeight="1" x14ac:dyDescent="0.15">
      <c r="A5" s="359" t="s">
        <v>69</v>
      </c>
      <c r="B5" s="357"/>
      <c r="C5" s="406" t="s">
        <v>70</v>
      </c>
      <c r="D5" s="408" t="s">
        <v>284</v>
      </c>
      <c r="E5" s="363" t="s">
        <v>61</v>
      </c>
      <c r="F5" s="410" t="s">
        <v>285</v>
      </c>
      <c r="G5" s="412" t="s">
        <v>286</v>
      </c>
      <c r="H5" s="100"/>
    </row>
    <row r="6" spans="1:8" ht="33.9" customHeight="1" x14ac:dyDescent="0.15">
      <c r="A6" s="62" t="s">
        <v>81</v>
      </c>
      <c r="B6" s="63" t="s">
        <v>82</v>
      </c>
      <c r="C6" s="405"/>
      <c r="D6" s="407"/>
      <c r="E6" s="371"/>
      <c r="F6" s="409"/>
      <c r="G6" s="411"/>
      <c r="H6" s="100"/>
    </row>
    <row r="7" spans="1:8" ht="21.0" customHeight="1" x14ac:dyDescent="0.15">
      <c r="A7" s="68"/>
      <c r="B7" s="112"/>
      <c r="C7" s="124"/>
      <c r="D7" s="125" t="s">
        <v>61</v>
      </c>
      <c r="E7" s="126">
        <f>F7+G7</f>
        <v>2503241.48</v>
      </c>
      <c r="F7" s="126">
        <f>F8+F28</f>
        <v>2123241.48</v>
      </c>
      <c r="G7" s="126">
        <f>G19</f>
        <v>380000</v>
      </c>
      <c r="H7" s="100"/>
    </row>
    <row r="8" spans="1:8" ht="19.55" customHeight="1" x14ac:dyDescent="0.15">
      <c r="A8" s="127" t="s">
        <v>287</v>
      </c>
      <c r="B8" s="127"/>
      <c r="C8" s="127"/>
      <c r="D8" s="128" t="s">
        <v>288</v>
      </c>
      <c r="E8" s="129">
        <v>2112241.48</v>
      </c>
      <c r="F8" s="129">
        <v>2112241.48</v>
      </c>
      <c r="G8" s="126"/>
      <c r="H8" s="100"/>
    </row>
    <row r="9" spans="1:8" ht="19.55" customHeight="1" x14ac:dyDescent="0.15">
      <c r="A9" s="127" t="s">
        <v>289</v>
      </c>
      <c r="B9" s="127" t="s">
        <v>86</v>
      </c>
      <c r="C9" s="127" t="s">
        <v>87</v>
      </c>
      <c r="D9" s="128" t="s">
        <v>290</v>
      </c>
      <c r="E9" s="129">
        <v>578856</v>
      </c>
      <c r="F9" s="129">
        <v>578856</v>
      </c>
      <c r="G9" s="126"/>
      <c r="H9" s="105"/>
    </row>
    <row r="10" spans="1:8" ht="19.55" customHeight="1" x14ac:dyDescent="0.15">
      <c r="A10" s="127" t="s">
        <v>289</v>
      </c>
      <c r="B10" s="127" t="s">
        <v>99</v>
      </c>
      <c r="C10" s="127" t="s">
        <v>87</v>
      </c>
      <c r="D10" s="128" t="s">
        <v>291</v>
      </c>
      <c r="E10" s="129">
        <v>672540</v>
      </c>
      <c r="F10" s="129">
        <v>672540</v>
      </c>
      <c r="G10" s="126"/>
      <c r="H10" s="105"/>
    </row>
    <row r="11" spans="1:8" ht="19.55" customHeight="1" x14ac:dyDescent="0.15">
      <c r="A11" s="127" t="s">
        <v>289</v>
      </c>
      <c r="B11" s="127" t="s">
        <v>101</v>
      </c>
      <c r="C11" s="127" t="s">
        <v>87</v>
      </c>
      <c r="D11" s="128" t="s">
        <v>292</v>
      </c>
      <c r="E11" s="129">
        <v>48238</v>
      </c>
      <c r="F11" s="129">
        <v>48238</v>
      </c>
      <c r="G11" s="126"/>
      <c r="H11" s="105"/>
    </row>
    <row r="12" spans="1:8" ht="19.55" customHeight="1" x14ac:dyDescent="0.15">
      <c r="A12" s="127" t="s">
        <v>289</v>
      </c>
      <c r="B12" s="127" t="s">
        <v>293</v>
      </c>
      <c r="C12" s="127" t="s">
        <v>87</v>
      </c>
      <c r="D12" s="128" t="s">
        <v>294</v>
      </c>
      <c r="E12" s="129">
        <v>93312</v>
      </c>
      <c r="F12" s="129">
        <v>93312</v>
      </c>
      <c r="G12" s="130"/>
      <c r="H12" s="105"/>
    </row>
    <row r="13" spans="1:8" ht="19.55" customHeight="1" x14ac:dyDescent="0.15">
      <c r="A13" s="127" t="s">
        <v>289</v>
      </c>
      <c r="B13" s="127" t="s">
        <v>85</v>
      </c>
      <c r="C13" s="127" t="s">
        <v>87</v>
      </c>
      <c r="D13" s="128" t="s">
        <v>295</v>
      </c>
      <c r="E13" s="129">
        <v>222963.2</v>
      </c>
      <c r="F13" s="129">
        <v>222963.2</v>
      </c>
      <c r="G13" s="130"/>
      <c r="H13" s="105"/>
    </row>
    <row r="14" spans="1:8" ht="19.55" customHeight="1" x14ac:dyDescent="0.15">
      <c r="A14" s="127" t="s">
        <v>289</v>
      </c>
      <c r="B14" s="127" t="s">
        <v>296</v>
      </c>
      <c r="C14" s="127" t="s">
        <v>87</v>
      </c>
      <c r="D14" s="128" t="s">
        <v>297</v>
      </c>
      <c r="E14" s="129">
        <v>111435.68</v>
      </c>
      <c r="F14" s="129">
        <v>111435.68</v>
      </c>
      <c r="G14" s="130"/>
      <c r="H14" s="105"/>
    </row>
    <row r="15" spans="1:8" ht="19.55" customHeight="1" x14ac:dyDescent="0.15">
      <c r="A15" s="127" t="s">
        <v>289</v>
      </c>
      <c r="B15" s="127" t="s">
        <v>298</v>
      </c>
      <c r="C15" s="127" t="s">
        <v>87</v>
      </c>
      <c r="D15" s="128" t="s">
        <v>299</v>
      </c>
      <c r="E15" s="129">
        <v>97546.4</v>
      </c>
      <c r="F15" s="129">
        <v>97546.4</v>
      </c>
      <c r="G15" s="130"/>
      <c r="H15" s="105"/>
    </row>
    <row r="16" spans="1:7" ht="19.55" customHeight="1" x14ac:dyDescent="0.15">
      <c r="A16" s="127" t="s">
        <v>289</v>
      </c>
      <c r="B16" s="127" t="s">
        <v>97</v>
      </c>
      <c r="C16" s="127" t="s">
        <v>87</v>
      </c>
      <c r="D16" s="128" t="s">
        <v>300</v>
      </c>
      <c r="E16" s="129">
        <v>48839.32</v>
      </c>
      <c r="F16" s="129">
        <v>48839.32</v>
      </c>
      <c r="G16" s="130"/>
    </row>
    <row r="17" spans="1:7" ht="19.55" customHeight="1" x14ac:dyDescent="0.15">
      <c r="A17" s="127" t="s">
        <v>289</v>
      </c>
      <c r="B17" s="127" t="s">
        <v>301</v>
      </c>
      <c r="C17" s="127" t="s">
        <v>87</v>
      </c>
      <c r="D17" s="128" t="s">
        <v>302</v>
      </c>
      <c r="E17" s="129">
        <v>22234.16</v>
      </c>
      <c r="F17" s="129">
        <v>22234.16</v>
      </c>
      <c r="G17" s="130"/>
    </row>
    <row r="18" spans="1:7" ht="19.55" customHeight="1" x14ac:dyDescent="0.15">
      <c r="A18" s="127" t="s">
        <v>289</v>
      </c>
      <c r="B18" s="127" t="s">
        <v>303</v>
      </c>
      <c r="C18" s="127" t="s">
        <v>87</v>
      </c>
      <c r="D18" s="128" t="s">
        <v>170</v>
      </c>
      <c r="E18" s="129">
        <v>216276.72</v>
      </c>
      <c r="F18" s="129">
        <v>216276.72</v>
      </c>
      <c r="G18" s="130"/>
    </row>
    <row r="19" spans="1:7" ht="19.55" customHeight="1" x14ac:dyDescent="0.15">
      <c r="A19" s="127" t="s">
        <v>304</v>
      </c>
      <c r="B19" s="127"/>
      <c r="C19" s="127" t="s">
        <v>87</v>
      </c>
      <c r="D19" s="128" t="s">
        <v>305</v>
      </c>
      <c r="E19" s="129">
        <v>380000</v>
      </c>
      <c r="F19" s="130"/>
      <c r="G19" s="129">
        <v>380000</v>
      </c>
    </row>
    <row r="20" spans="1:7" ht="19.55" customHeight="1" x14ac:dyDescent="0.15">
      <c r="A20" s="127" t="s">
        <v>306</v>
      </c>
      <c r="B20" s="127" t="s">
        <v>86</v>
      </c>
      <c r="C20" s="127" t="s">
        <v>87</v>
      </c>
      <c r="D20" s="128" t="s">
        <v>307</v>
      </c>
      <c r="E20" s="129">
        <v>135100</v>
      </c>
      <c r="F20" s="130"/>
      <c r="G20" s="129">
        <v>135100</v>
      </c>
    </row>
    <row r="21" spans="1:7" ht="19.55" customHeight="1" x14ac:dyDescent="0.15">
      <c r="A21" s="127" t="s">
        <v>306</v>
      </c>
      <c r="B21" s="127" t="s">
        <v>94</v>
      </c>
      <c r="C21" s="127" t="s">
        <v>87</v>
      </c>
      <c r="D21" s="128" t="s">
        <v>308</v>
      </c>
      <c r="E21" s="130">
        <v>9000</v>
      </c>
      <c r="F21" s="130"/>
      <c r="G21" s="130">
        <v>9000</v>
      </c>
    </row>
    <row r="22" spans="1:7" ht="19.55" customHeight="1" x14ac:dyDescent="0.15">
      <c r="A22" s="127" t="s">
        <v>306</v>
      </c>
      <c r="B22" s="127" t="s">
        <v>293</v>
      </c>
      <c r="C22" s="127" t="s">
        <v>87</v>
      </c>
      <c r="D22" s="128" t="s">
        <v>309</v>
      </c>
      <c r="E22" s="129">
        <v>11000</v>
      </c>
      <c r="F22" s="130"/>
      <c r="G22" s="129">
        <v>11000</v>
      </c>
    </row>
    <row r="23" spans="1:7" ht="19.55" customHeight="1" x14ac:dyDescent="0.15">
      <c r="A23" s="127" t="s">
        <v>306</v>
      </c>
      <c r="B23" s="127" t="s">
        <v>97</v>
      </c>
      <c r="C23" s="127" t="s">
        <v>87</v>
      </c>
      <c r="D23" s="128" t="s">
        <v>310</v>
      </c>
      <c r="E23" s="129">
        <v>90162</v>
      </c>
      <c r="F23" s="130"/>
      <c r="G23" s="129">
        <v>90162</v>
      </c>
    </row>
    <row r="24" spans="1:7" ht="19.55" customHeight="1" x14ac:dyDescent="0.15">
      <c r="A24" s="127" t="s">
        <v>306</v>
      </c>
      <c r="B24" s="127" t="s">
        <v>311</v>
      </c>
      <c r="C24" s="127" t="s">
        <v>87</v>
      </c>
      <c r="D24" s="128" t="s">
        <v>175</v>
      </c>
      <c r="E24" s="130">
        <v>6000</v>
      </c>
      <c r="F24" s="130"/>
      <c r="G24" s="130">
        <v>6000</v>
      </c>
    </row>
    <row r="25" spans="1:7" ht="19.55" customHeight="1" x14ac:dyDescent="0.15">
      <c r="A25" s="127" t="s">
        <v>306</v>
      </c>
      <c r="B25" s="127" t="s">
        <v>312</v>
      </c>
      <c r="C25" s="127" t="s">
        <v>87</v>
      </c>
      <c r="D25" s="128" t="s">
        <v>313</v>
      </c>
      <c r="E25" s="130">
        <v>46238</v>
      </c>
      <c r="F25" s="130"/>
      <c r="G25" s="130">
        <v>46238</v>
      </c>
    </row>
    <row r="26" spans="1:7" ht="19.55" customHeight="1" x14ac:dyDescent="0.15">
      <c r="A26" s="127" t="s">
        <v>306</v>
      </c>
      <c r="B26" s="127" t="s">
        <v>314</v>
      </c>
      <c r="C26" s="127" t="s">
        <v>87</v>
      </c>
      <c r="D26" s="128" t="s">
        <v>176</v>
      </c>
      <c r="E26" s="129">
        <v>62500</v>
      </c>
      <c r="F26" s="130"/>
      <c r="G26" s="129">
        <v>62500</v>
      </c>
    </row>
    <row r="27" spans="1:7" ht="19.55" customHeight="1" x14ac:dyDescent="0.15">
      <c r="A27" s="127" t="s">
        <v>306</v>
      </c>
      <c r="B27" s="127" t="s">
        <v>177</v>
      </c>
      <c r="C27" s="127" t="s">
        <v>87</v>
      </c>
      <c r="D27" s="128" t="s">
        <v>178</v>
      </c>
      <c r="E27" s="129">
        <v>20000</v>
      </c>
      <c r="F27" s="130"/>
      <c r="G27" s="129">
        <v>20000</v>
      </c>
    </row>
    <row r="28" spans="1:7" ht="19.55" customHeight="1" x14ac:dyDescent="0.15">
      <c r="A28" s="127" t="s">
        <v>315</v>
      </c>
      <c r="B28" s="127"/>
      <c r="C28" s="127" t="s">
        <v>87</v>
      </c>
      <c r="D28" s="128" t="s">
        <v>184</v>
      </c>
      <c r="E28" s="129">
        <v>11000</v>
      </c>
      <c r="F28" s="129">
        <v>11000</v>
      </c>
      <c r="G28" s="131"/>
    </row>
    <row r="29" spans="1:7" ht="19.55" customHeight="1" x14ac:dyDescent="0.15">
      <c r="A29" s="127" t="s">
        <v>316</v>
      </c>
      <c r="B29" s="127" t="s">
        <v>293</v>
      </c>
      <c r="C29" s="127" t="s">
        <v>87</v>
      </c>
      <c r="D29" s="128" t="s">
        <v>317</v>
      </c>
      <c r="E29" s="129">
        <v>11000</v>
      </c>
      <c r="F29" s="129">
        <v>11000</v>
      </c>
      <c r="G29" s="131"/>
    </row>
  </sheetData>
  <sheetProtection formatCells="0" formatColumns="0" formatRows="0" insertColumns="0" insertRow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orientation="landscape" fitToHeight="100" errors="blank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I37"/>
  <sheetViews>
    <sheetView showGridLines="0" showZeros="0" zoomScaleNormal="100" topLeftCell="A1" workbookViewId="0">
      <selection activeCell="D3" activeCellId="0" sqref="D3"/>
    </sheetView>
  </sheetViews>
  <sheetFormatPr defaultRowHeight="12.75" customHeight="1" defaultColWidth="9.000137329101562" x14ac:dyDescent="0.15"/>
  <cols>
    <col min="1" max="3" width="5.666666666666667" customWidth="1"/>
    <col min="4" max="4" width="17.0" customWidth="1"/>
    <col min="5" max="5" width="78.5" customWidth="1"/>
    <col min="6" max="6" width="25.0" customWidth="1"/>
    <col min="7" max="243" width="10.666666666666666" customWidth="1"/>
  </cols>
  <sheetData>
    <row r="1" spans="1:243" ht="19.55" customHeight="1" x14ac:dyDescent="0.15">
      <c r="A1" s="46"/>
      <c r="B1" s="47"/>
      <c r="C1" s="47"/>
      <c r="D1" s="47"/>
      <c r="E1" s="47"/>
      <c r="F1" s="48" t="s">
        <v>318</v>
      </c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  <c r="EL1" s="79"/>
      <c r="EM1" s="79"/>
      <c r="EN1" s="79"/>
      <c r="EO1" s="79"/>
      <c r="EP1" s="79"/>
      <c r="EQ1" s="79"/>
      <c r="ER1" s="79"/>
      <c r="ES1" s="79"/>
      <c r="ET1" s="79"/>
      <c r="EU1" s="79"/>
      <c r="EV1" s="79"/>
      <c r="EW1" s="79"/>
      <c r="EX1" s="79"/>
      <c r="EY1" s="79"/>
      <c r="EZ1" s="79"/>
      <c r="FA1" s="79"/>
      <c r="FB1" s="79"/>
      <c r="FC1" s="79"/>
      <c r="FD1" s="79"/>
      <c r="FE1" s="79"/>
      <c r="FF1" s="79"/>
      <c r="FG1" s="79"/>
      <c r="FH1" s="79"/>
      <c r="FI1" s="79"/>
      <c r="FJ1" s="79"/>
      <c r="FK1" s="79"/>
      <c r="FL1" s="79"/>
      <c r="FM1" s="79"/>
      <c r="FN1" s="79"/>
      <c r="FO1" s="79"/>
      <c r="FP1" s="79"/>
      <c r="FQ1" s="79"/>
      <c r="FR1" s="79"/>
      <c r="FS1" s="79"/>
      <c r="FT1" s="79"/>
      <c r="FU1" s="79"/>
      <c r="FV1" s="79"/>
      <c r="FW1" s="79"/>
      <c r="FX1" s="79"/>
      <c r="FY1" s="79"/>
      <c r="FZ1" s="79"/>
      <c r="GA1" s="79"/>
      <c r="GB1" s="79"/>
      <c r="GC1" s="79"/>
      <c r="GD1" s="79"/>
      <c r="GE1" s="79"/>
      <c r="GF1" s="79"/>
      <c r="GG1" s="79"/>
      <c r="GH1" s="79"/>
      <c r="GI1" s="79"/>
      <c r="GJ1" s="79"/>
      <c r="GK1" s="79"/>
      <c r="GL1" s="79"/>
      <c r="GM1" s="79"/>
      <c r="GN1" s="79"/>
      <c r="GO1" s="79"/>
      <c r="GP1" s="79"/>
      <c r="GQ1" s="79"/>
      <c r="GR1" s="79"/>
      <c r="GS1" s="79"/>
      <c r="GT1" s="79"/>
      <c r="GU1" s="79"/>
      <c r="GV1" s="79"/>
      <c r="GW1" s="79"/>
      <c r="GX1" s="79"/>
      <c r="GY1" s="79"/>
      <c r="GZ1" s="79"/>
      <c r="HA1" s="79"/>
      <c r="HB1" s="79"/>
      <c r="HC1" s="79"/>
      <c r="HD1" s="79"/>
      <c r="HE1" s="79"/>
      <c r="HF1" s="79"/>
      <c r="HG1" s="79"/>
      <c r="HH1" s="79"/>
      <c r="HI1" s="79"/>
      <c r="HJ1" s="79"/>
      <c r="HK1" s="79"/>
      <c r="HL1" s="79"/>
      <c r="HM1" s="79"/>
      <c r="HN1" s="79"/>
      <c r="HO1" s="79"/>
      <c r="HP1" s="79"/>
      <c r="HQ1" s="79"/>
      <c r="HR1" s="79"/>
      <c r="HS1" s="79"/>
      <c r="HT1" s="79"/>
      <c r="HU1" s="79"/>
      <c r="HV1" s="79"/>
      <c r="HW1" s="79"/>
      <c r="HX1" s="79"/>
      <c r="HY1" s="79"/>
      <c r="HZ1" s="79"/>
      <c r="IA1" s="79"/>
      <c r="IB1" s="79"/>
      <c r="IC1" s="79"/>
      <c r="ID1" s="79"/>
      <c r="IE1" s="79"/>
      <c r="IF1" s="79"/>
      <c r="IG1" s="79"/>
      <c r="IH1" s="79"/>
      <c r="II1" s="79"/>
    </row>
    <row r="2" spans="1:243" ht="19.55" customHeight="1" x14ac:dyDescent="0.15">
      <c r="A2" s="354" t="s">
        <v>319</v>
      </c>
      <c r="B2" s="354"/>
      <c r="C2" s="354"/>
      <c r="D2" s="354"/>
      <c r="E2" s="354"/>
      <c r="F2" s="354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</row>
    <row r="3" spans="1:243" ht="19.55" customHeight="1" x14ac:dyDescent="0.15">
      <c r="A3" s="109" t="s">
        <v>5</v>
      </c>
      <c r="B3" s="50"/>
      <c r="C3" s="50"/>
      <c r="D3" s="110" t="s">
        <v>6</v>
      </c>
      <c r="E3" s="110"/>
      <c r="F3" s="52" t="s">
        <v>7</v>
      </c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</row>
    <row r="4" spans="1:243" ht="19.55" customHeight="1" x14ac:dyDescent="0.15">
      <c r="A4" s="359" t="s">
        <v>69</v>
      </c>
      <c r="B4" s="358"/>
      <c r="C4" s="357"/>
      <c r="D4" s="414" t="s">
        <v>70</v>
      </c>
      <c r="E4" s="372" t="s">
        <v>320</v>
      </c>
      <c r="F4" s="410" t="s">
        <v>74</v>
      </c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</row>
    <row r="5" spans="1:243" ht="19.55" customHeight="1" x14ac:dyDescent="0.15">
      <c r="A5" s="61" t="s">
        <v>81</v>
      </c>
      <c r="B5" s="62" t="s">
        <v>82</v>
      </c>
      <c r="C5" s="63" t="s">
        <v>83</v>
      </c>
      <c r="D5" s="413"/>
      <c r="E5" s="368"/>
      <c r="F5" s="409"/>
      <c r="G5" s="83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</row>
    <row r="6" spans="1:243" ht="19.55" customHeight="1" x14ac:dyDescent="0.15">
      <c r="A6" s="112" t="s">
        <v>84</v>
      </c>
      <c r="B6" s="112" t="s">
        <v>85</v>
      </c>
      <c r="C6" s="112" t="s">
        <v>86</v>
      </c>
      <c r="D6" s="112" t="s">
        <v>87</v>
      </c>
      <c r="E6" s="112" t="s">
        <v>321</v>
      </c>
      <c r="F6" s="113">
        <v>200000</v>
      </c>
      <c r="G6" s="83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82"/>
      <c r="GZ6" s="82"/>
      <c r="HA6" s="82"/>
      <c r="HB6" s="82"/>
      <c r="HC6" s="82"/>
      <c r="HD6" s="82"/>
      <c r="HE6" s="82"/>
      <c r="HF6" s="82"/>
      <c r="HG6" s="82"/>
      <c r="HH6" s="82"/>
      <c r="HI6" s="82"/>
      <c r="HJ6" s="82"/>
      <c r="HK6" s="82"/>
      <c r="HL6" s="82"/>
      <c r="HM6" s="82"/>
      <c r="HN6" s="82"/>
      <c r="HO6" s="82"/>
      <c r="HP6" s="82"/>
      <c r="HQ6" s="82"/>
      <c r="HR6" s="82"/>
      <c r="HS6" s="82"/>
      <c r="HT6" s="82"/>
      <c r="HU6" s="82"/>
      <c r="HV6" s="82"/>
      <c r="HW6" s="82"/>
      <c r="HX6" s="82"/>
      <c r="HY6" s="82"/>
      <c r="HZ6" s="82"/>
      <c r="IA6" s="82"/>
      <c r="IB6" s="82"/>
      <c r="IC6" s="82"/>
      <c r="ID6" s="82"/>
      <c r="IE6" s="82"/>
      <c r="IF6" s="82"/>
      <c r="IG6" s="82"/>
      <c r="IH6" s="82"/>
      <c r="II6" s="82"/>
    </row>
    <row r="7" spans="1:243" ht="19.55" customHeight="1" x14ac:dyDescent="0.15">
      <c r="A7" s="74"/>
      <c r="B7" s="76"/>
      <c r="C7" s="74"/>
      <c r="D7" s="75"/>
      <c r="E7" s="75"/>
      <c r="F7" s="75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</row>
    <row r="8" spans="1:243" ht="19.55" customHeight="1" x14ac:dyDescent="0.15">
      <c r="A8" s="74"/>
      <c r="B8" s="76"/>
      <c r="C8" s="76"/>
      <c r="D8" s="76"/>
      <c r="E8" s="76"/>
      <c r="F8" s="75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</row>
    <row r="9" spans="1:243" ht="19.55" customHeight="1" x14ac:dyDescent="0.15">
      <c r="A9" s="76"/>
      <c r="B9" s="76"/>
      <c r="C9" s="76"/>
      <c r="D9" s="75"/>
      <c r="E9" s="75"/>
      <c r="F9" s="75"/>
      <c r="G9" s="76"/>
      <c r="H9" s="74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</row>
    <row r="10" spans="1:243" ht="19.55" customHeight="1" x14ac:dyDescent="0.15">
      <c r="A10" s="76"/>
      <c r="B10" s="76"/>
      <c r="C10" s="76"/>
      <c r="D10" s="75"/>
      <c r="E10" s="75"/>
      <c r="F10" s="75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</row>
    <row r="11" spans="1:243" ht="19.55" customHeight="1" x14ac:dyDescent="0.15">
      <c r="A11" s="76"/>
      <c r="B11" s="76"/>
      <c r="C11" s="76"/>
      <c r="D11" s="76"/>
      <c r="E11" s="76"/>
      <c r="F11" s="75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</row>
    <row r="12" spans="1:243" ht="19.55" customHeight="1" x14ac:dyDescent="0.15">
      <c r="A12" s="76"/>
      <c r="B12" s="76"/>
      <c r="C12" s="76"/>
      <c r="D12" s="75"/>
      <c r="E12" s="75"/>
      <c r="F12" s="75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</row>
    <row r="13" spans="1:243" ht="19.55" customHeight="1" x14ac:dyDescent="0.15">
      <c r="A13" s="76"/>
      <c r="B13" s="76"/>
      <c r="C13" s="76"/>
      <c r="D13" s="75"/>
      <c r="E13" s="75"/>
      <c r="F13" s="75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</row>
    <row r="14" spans="1:243" ht="19.55" customHeight="1" x14ac:dyDescent="0.15">
      <c r="A14" s="76"/>
      <c r="B14" s="76"/>
      <c r="C14" s="76"/>
      <c r="D14" s="76"/>
      <c r="E14" s="76"/>
      <c r="F14" s="75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</row>
    <row r="15" spans="1:243" ht="19.55" customHeight="1" x14ac:dyDescent="0.15">
      <c r="A15" s="76"/>
      <c r="B15" s="76"/>
      <c r="C15" s="76"/>
      <c r="D15" s="75"/>
      <c r="E15" s="75"/>
      <c r="F15" s="75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</row>
    <row r="16" spans="1:243" ht="19.55" customHeight="1" x14ac:dyDescent="0.15">
      <c r="A16" s="76"/>
      <c r="B16" s="76"/>
      <c r="C16" s="76"/>
      <c r="D16" s="75"/>
      <c r="E16" s="75"/>
      <c r="F16" s="75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</row>
    <row r="17" spans="1:243" ht="19.55" customHeight="1" x14ac:dyDescent="0.15">
      <c r="A17" s="76"/>
      <c r="B17" s="76"/>
      <c r="C17" s="76"/>
      <c r="D17" s="76"/>
      <c r="E17" s="76"/>
      <c r="F17" s="75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</row>
    <row r="18" spans="1:243" ht="19.55" customHeight="1" x14ac:dyDescent="0.15">
      <c r="A18" s="76"/>
      <c r="B18" s="76"/>
      <c r="C18" s="76"/>
      <c r="D18" s="75"/>
      <c r="E18" s="75"/>
      <c r="F18" s="75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</row>
    <row r="19" spans="1:243" ht="19.55" customHeight="1" x14ac:dyDescent="0.15">
      <c r="A19" s="76"/>
      <c r="B19" s="76"/>
      <c r="C19" s="76"/>
      <c r="D19" s="75"/>
      <c r="E19" s="75"/>
      <c r="F19" s="75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</row>
    <row r="20" spans="1:243" ht="19.55" customHeight="1" x14ac:dyDescent="0.15">
      <c r="A20" s="76"/>
      <c r="B20" s="76"/>
      <c r="C20" s="76"/>
      <c r="D20" s="76"/>
      <c r="E20" s="76"/>
      <c r="F20" s="75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</row>
    <row r="21" spans="1:243" ht="19.55" customHeight="1" x14ac:dyDescent="0.15">
      <c r="A21" s="76"/>
      <c r="B21" s="76"/>
      <c r="C21" s="76"/>
      <c r="D21" s="76"/>
      <c r="E21" s="77"/>
      <c r="F21" s="75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</row>
    <row r="22" spans="1:243" ht="19.55" customHeight="1" x14ac:dyDescent="0.15">
      <c r="A22" s="76"/>
      <c r="B22" s="76"/>
      <c r="C22" s="76"/>
      <c r="D22" s="76"/>
      <c r="E22" s="77"/>
      <c r="F22" s="75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</row>
    <row r="23" spans="1:243" ht="19.55" customHeight="1" x14ac:dyDescent="0.15">
      <c r="A23" s="76"/>
      <c r="B23" s="76"/>
      <c r="C23" s="76"/>
      <c r="D23" s="76"/>
      <c r="E23" s="76"/>
      <c r="F23" s="75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</row>
    <row r="24" spans="1:243" ht="19.55" customHeight="1" x14ac:dyDescent="0.15">
      <c r="A24" s="76"/>
      <c r="B24" s="76"/>
      <c r="C24" s="76"/>
      <c r="D24" s="76"/>
      <c r="E24" s="78"/>
      <c r="F24" s="75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</row>
    <row r="25" spans="1:243" ht="19.55" customHeight="1" x14ac:dyDescent="0.15">
      <c r="A25" s="79"/>
      <c r="B25" s="79"/>
      <c r="C25" s="79"/>
      <c r="D25" s="79"/>
      <c r="E25" s="80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</row>
    <row r="26" spans="1:243" ht="19.55" customHeight="1" x14ac:dyDescent="0.15">
      <c r="A26" s="81"/>
      <c r="B26" s="81"/>
      <c r="C26" s="81"/>
      <c r="D26" s="81"/>
      <c r="E26" s="81"/>
      <c r="F26" s="3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2"/>
      <c r="EL26" s="82"/>
      <c r="EM26" s="82"/>
      <c r="EN26" s="82"/>
      <c r="EO26" s="82"/>
      <c r="EP26" s="82"/>
      <c r="EQ26" s="82"/>
      <c r="ER26" s="82"/>
      <c r="ES26" s="82"/>
      <c r="ET26" s="82"/>
      <c r="EU26" s="82"/>
      <c r="EV26" s="82"/>
      <c r="EW26" s="82"/>
      <c r="EX26" s="82"/>
      <c r="EY26" s="82"/>
      <c r="EZ26" s="82"/>
      <c r="FA26" s="82"/>
      <c r="FB26" s="82"/>
      <c r="FC26" s="82"/>
      <c r="FD26" s="82"/>
      <c r="FE26" s="82"/>
      <c r="FF26" s="82"/>
      <c r="FG26" s="82"/>
      <c r="FH26" s="82"/>
      <c r="FI26" s="82"/>
      <c r="FJ26" s="82"/>
      <c r="FK26" s="82"/>
      <c r="FL26" s="82"/>
      <c r="FM26" s="82"/>
      <c r="FN26" s="82"/>
      <c r="FO26" s="82"/>
      <c r="FP26" s="82"/>
      <c r="FQ26" s="82"/>
      <c r="FR26" s="82"/>
      <c r="FS26" s="82"/>
      <c r="FT26" s="82"/>
      <c r="FU26" s="82"/>
      <c r="FV26" s="82"/>
      <c r="FW26" s="82"/>
      <c r="FX26" s="82"/>
      <c r="FY26" s="82"/>
      <c r="FZ26" s="82"/>
      <c r="GA26" s="82"/>
      <c r="GB26" s="82"/>
      <c r="GC26" s="82"/>
      <c r="GD26" s="82"/>
      <c r="GE26" s="82"/>
      <c r="GF26" s="82"/>
      <c r="GG26" s="82"/>
      <c r="GH26" s="82"/>
      <c r="GI26" s="82"/>
      <c r="GJ26" s="82"/>
      <c r="GK26" s="82"/>
      <c r="GL26" s="82"/>
      <c r="GM26" s="82"/>
      <c r="GN26" s="82"/>
      <c r="GO26" s="82"/>
      <c r="GP26" s="82"/>
      <c r="GQ26" s="82"/>
      <c r="GR26" s="82"/>
      <c r="GS26" s="82"/>
      <c r="GT26" s="82"/>
      <c r="GU26" s="82"/>
      <c r="GV26" s="82"/>
      <c r="GW26" s="82"/>
      <c r="GX26" s="82"/>
      <c r="GY26" s="82"/>
      <c r="GZ26" s="82"/>
      <c r="HA26" s="82"/>
      <c r="HB26" s="82"/>
      <c r="HC26" s="82"/>
      <c r="HD26" s="82"/>
      <c r="HE26" s="82"/>
      <c r="HF26" s="82"/>
      <c r="HG26" s="82"/>
      <c r="HH26" s="82"/>
      <c r="HI26" s="82"/>
      <c r="HJ26" s="82"/>
      <c r="HK26" s="82"/>
      <c r="HL26" s="82"/>
      <c r="HM26" s="82"/>
      <c r="HN26" s="82"/>
      <c r="HO26" s="82"/>
      <c r="HP26" s="82"/>
      <c r="HQ26" s="82"/>
      <c r="HR26" s="82"/>
      <c r="HS26" s="82"/>
      <c r="HT26" s="82"/>
      <c r="HU26" s="82"/>
      <c r="HV26" s="82"/>
      <c r="HW26" s="82"/>
      <c r="HX26" s="82"/>
      <c r="HY26" s="82"/>
      <c r="HZ26" s="82"/>
      <c r="IA26" s="82"/>
      <c r="IB26" s="82"/>
      <c r="IC26" s="82"/>
      <c r="ID26" s="82"/>
      <c r="IE26" s="82"/>
      <c r="IF26" s="82"/>
      <c r="IG26" s="82"/>
      <c r="IH26" s="82"/>
      <c r="II26" s="82"/>
    </row>
    <row r="27" spans="1:243" ht="19.55" customHeight="1" x14ac:dyDescent="0.15">
      <c r="A27" s="79"/>
      <c r="B27" s="79"/>
      <c r="C27" s="79"/>
      <c r="D27" s="79"/>
      <c r="E27" s="79"/>
      <c r="F27" s="3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2"/>
      <c r="GP27" s="82"/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2"/>
      <c r="HC27" s="82"/>
      <c r="HD27" s="82"/>
      <c r="HE27" s="82"/>
      <c r="HF27" s="82"/>
      <c r="HG27" s="82"/>
      <c r="HH27" s="82"/>
      <c r="HI27" s="82"/>
      <c r="HJ27" s="82"/>
      <c r="HK27" s="82"/>
      <c r="HL27" s="82"/>
      <c r="HM27" s="82"/>
      <c r="HN27" s="82"/>
      <c r="HO27" s="82"/>
      <c r="HP27" s="82"/>
      <c r="HQ27" s="82"/>
      <c r="HR27" s="82"/>
      <c r="HS27" s="82"/>
      <c r="HT27" s="82"/>
      <c r="HU27" s="82"/>
      <c r="HV27" s="82"/>
      <c r="HW27" s="82"/>
      <c r="HX27" s="82"/>
      <c r="HY27" s="82"/>
      <c r="HZ27" s="82"/>
      <c r="IA27" s="82"/>
      <c r="IB27" s="82"/>
      <c r="IC27" s="82"/>
      <c r="ID27" s="82"/>
      <c r="IE27" s="82"/>
      <c r="IF27" s="82"/>
      <c r="IG27" s="82"/>
      <c r="IH27" s="82"/>
      <c r="II27" s="82"/>
    </row>
    <row r="28" spans="1:243" ht="19.55" customHeight="1" x14ac:dyDescent="0.15">
      <c r="A28" s="82"/>
      <c r="B28" s="82"/>
      <c r="C28" s="82"/>
      <c r="D28" s="82"/>
      <c r="E28" s="82"/>
      <c r="F28" s="3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2"/>
      <c r="EV28" s="82"/>
      <c r="EW28" s="82"/>
      <c r="EX28" s="82"/>
      <c r="EY28" s="82"/>
      <c r="EZ28" s="82"/>
      <c r="FA28" s="82"/>
      <c r="FB28" s="82"/>
      <c r="FC28" s="82"/>
      <c r="FD28" s="82"/>
      <c r="FE28" s="82"/>
      <c r="FF28" s="82"/>
      <c r="FG28" s="82"/>
      <c r="FH28" s="82"/>
      <c r="FI28" s="82"/>
      <c r="FJ28" s="82"/>
      <c r="FK28" s="82"/>
      <c r="FL28" s="82"/>
      <c r="FM28" s="82"/>
      <c r="FN28" s="82"/>
      <c r="FO28" s="82"/>
      <c r="FP28" s="82"/>
      <c r="FQ28" s="82"/>
      <c r="FR28" s="82"/>
      <c r="FS28" s="82"/>
      <c r="FT28" s="82"/>
      <c r="FU28" s="82"/>
      <c r="FV28" s="82"/>
      <c r="FW28" s="82"/>
      <c r="FX28" s="82"/>
      <c r="FY28" s="82"/>
      <c r="FZ28" s="82"/>
      <c r="GA28" s="82"/>
      <c r="GB28" s="82"/>
      <c r="GC28" s="82"/>
      <c r="GD28" s="82"/>
      <c r="GE28" s="82"/>
      <c r="GF28" s="82"/>
      <c r="GG28" s="82"/>
      <c r="GH28" s="82"/>
      <c r="GI28" s="82"/>
      <c r="GJ28" s="82"/>
      <c r="GK28" s="82"/>
      <c r="GL28" s="82"/>
      <c r="GM28" s="82"/>
      <c r="GN28" s="82"/>
      <c r="GO28" s="82"/>
      <c r="GP28" s="82"/>
      <c r="GQ28" s="82"/>
      <c r="GR28" s="82"/>
      <c r="GS28" s="82"/>
      <c r="GT28" s="82"/>
      <c r="GU28" s="82"/>
      <c r="GV28" s="82"/>
      <c r="GW28" s="82"/>
      <c r="GX28" s="82"/>
      <c r="GY28" s="82"/>
      <c r="GZ28" s="82"/>
      <c r="HA28" s="82"/>
      <c r="HB28" s="82"/>
      <c r="HC28" s="82"/>
      <c r="HD28" s="82"/>
      <c r="HE28" s="82"/>
      <c r="HF28" s="82"/>
      <c r="HG28" s="82"/>
      <c r="HH28" s="82"/>
      <c r="HI28" s="82"/>
      <c r="HJ28" s="82"/>
      <c r="HK28" s="82"/>
      <c r="HL28" s="82"/>
      <c r="HM28" s="82"/>
      <c r="HN28" s="82"/>
      <c r="HO28" s="82"/>
      <c r="HP28" s="82"/>
      <c r="HQ28" s="82"/>
      <c r="HR28" s="82"/>
      <c r="HS28" s="82"/>
      <c r="HT28" s="82"/>
      <c r="HU28" s="82"/>
      <c r="HV28" s="82"/>
      <c r="HW28" s="82"/>
      <c r="HX28" s="82"/>
      <c r="HY28" s="82"/>
      <c r="HZ28" s="82"/>
      <c r="IA28" s="82"/>
      <c r="IB28" s="82"/>
      <c r="IC28" s="82"/>
      <c r="ID28" s="82"/>
      <c r="IE28" s="82"/>
      <c r="IF28" s="82"/>
      <c r="IG28" s="82"/>
      <c r="IH28" s="82"/>
      <c r="II28" s="82"/>
    </row>
    <row r="29" spans="1:243" ht="19.55" customHeight="1" x14ac:dyDescent="0.15">
      <c r="A29" s="82"/>
      <c r="B29" s="82"/>
      <c r="C29" s="82"/>
      <c r="D29" s="82"/>
      <c r="E29" s="82"/>
      <c r="F29" s="3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2"/>
      <c r="ET29" s="82"/>
      <c r="EU29" s="82"/>
      <c r="EV29" s="82"/>
      <c r="EW29" s="82"/>
      <c r="EX29" s="82"/>
      <c r="EY29" s="82"/>
      <c r="EZ29" s="82"/>
      <c r="FA29" s="82"/>
      <c r="FB29" s="82"/>
      <c r="FC29" s="82"/>
      <c r="FD29" s="82"/>
      <c r="FE29" s="82"/>
      <c r="FF29" s="82"/>
      <c r="FG29" s="82"/>
      <c r="FH29" s="82"/>
      <c r="FI29" s="82"/>
      <c r="FJ29" s="82"/>
      <c r="FK29" s="82"/>
      <c r="FL29" s="82"/>
      <c r="FM29" s="82"/>
      <c r="FN29" s="82"/>
      <c r="FO29" s="82"/>
      <c r="FP29" s="82"/>
      <c r="FQ29" s="82"/>
      <c r="FR29" s="82"/>
      <c r="FS29" s="82"/>
      <c r="FT29" s="82"/>
      <c r="FU29" s="82"/>
      <c r="FV29" s="82"/>
      <c r="FW29" s="82"/>
      <c r="FX29" s="82"/>
      <c r="FY29" s="82"/>
      <c r="FZ29" s="82"/>
      <c r="GA29" s="82"/>
      <c r="GB29" s="82"/>
      <c r="GC29" s="82"/>
      <c r="GD29" s="82"/>
      <c r="GE29" s="82"/>
      <c r="GF29" s="82"/>
      <c r="GG29" s="82"/>
      <c r="GH29" s="82"/>
      <c r="GI29" s="82"/>
      <c r="GJ29" s="82"/>
      <c r="GK29" s="82"/>
      <c r="GL29" s="82"/>
      <c r="GM29" s="82"/>
      <c r="GN29" s="82"/>
      <c r="GO29" s="82"/>
      <c r="GP29" s="82"/>
      <c r="GQ29" s="82"/>
      <c r="GR29" s="82"/>
      <c r="GS29" s="82"/>
      <c r="GT29" s="82"/>
      <c r="GU29" s="82"/>
      <c r="GV29" s="82"/>
      <c r="GW29" s="82"/>
      <c r="GX29" s="82"/>
      <c r="GY29" s="82"/>
      <c r="GZ29" s="82"/>
      <c r="HA29" s="82"/>
      <c r="HB29" s="82"/>
      <c r="HC29" s="82"/>
      <c r="HD29" s="82"/>
      <c r="HE29" s="82"/>
      <c r="HF29" s="82"/>
      <c r="HG29" s="82"/>
      <c r="HH29" s="82"/>
      <c r="HI29" s="82"/>
      <c r="HJ29" s="82"/>
      <c r="HK29" s="82"/>
      <c r="HL29" s="82"/>
      <c r="HM29" s="82"/>
      <c r="HN29" s="82"/>
      <c r="HO29" s="82"/>
      <c r="HP29" s="82"/>
      <c r="HQ29" s="82"/>
      <c r="HR29" s="82"/>
      <c r="HS29" s="82"/>
      <c r="HT29" s="82"/>
      <c r="HU29" s="82"/>
      <c r="HV29" s="82"/>
      <c r="HW29" s="82"/>
      <c r="HX29" s="82"/>
      <c r="HY29" s="82"/>
      <c r="HZ29" s="82"/>
      <c r="IA29" s="82"/>
      <c r="IB29" s="82"/>
      <c r="IC29" s="82"/>
      <c r="ID29" s="82"/>
      <c r="IE29" s="82"/>
      <c r="IF29" s="82"/>
      <c r="IG29" s="82"/>
      <c r="IH29" s="82"/>
      <c r="II29" s="82"/>
    </row>
    <row r="30" spans="1:243" ht="19.55" customHeight="1" x14ac:dyDescent="0.15">
      <c r="A30" s="82"/>
      <c r="B30" s="82"/>
      <c r="C30" s="82"/>
      <c r="D30" s="82"/>
      <c r="E30" s="82"/>
      <c r="F30" s="3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2"/>
      <c r="EL30" s="82"/>
      <c r="EM30" s="82"/>
      <c r="EN30" s="82"/>
      <c r="EO30" s="82"/>
      <c r="EP30" s="82"/>
      <c r="EQ30" s="82"/>
      <c r="ER30" s="82"/>
      <c r="ES30" s="82"/>
      <c r="ET30" s="82"/>
      <c r="EU30" s="82"/>
      <c r="EV30" s="82"/>
      <c r="EW30" s="82"/>
      <c r="EX30" s="82"/>
      <c r="EY30" s="82"/>
      <c r="EZ30" s="82"/>
      <c r="FA30" s="82"/>
      <c r="FB30" s="82"/>
      <c r="FC30" s="82"/>
      <c r="FD30" s="82"/>
      <c r="FE30" s="82"/>
      <c r="FF30" s="82"/>
      <c r="FG30" s="82"/>
      <c r="FH30" s="82"/>
      <c r="FI30" s="82"/>
      <c r="FJ30" s="82"/>
      <c r="FK30" s="82"/>
      <c r="FL30" s="82"/>
      <c r="FM30" s="82"/>
      <c r="FN30" s="82"/>
      <c r="FO30" s="82"/>
      <c r="FP30" s="82"/>
      <c r="FQ30" s="82"/>
      <c r="FR30" s="82"/>
      <c r="FS30" s="82"/>
      <c r="FT30" s="82"/>
      <c r="FU30" s="82"/>
      <c r="FV30" s="82"/>
      <c r="FW30" s="82"/>
      <c r="FX30" s="82"/>
      <c r="FY30" s="82"/>
      <c r="FZ30" s="82"/>
      <c r="GA30" s="82"/>
      <c r="GB30" s="82"/>
      <c r="GC30" s="82"/>
      <c r="GD30" s="82"/>
      <c r="GE30" s="82"/>
      <c r="GF30" s="82"/>
      <c r="GG30" s="82"/>
      <c r="GH30" s="82"/>
      <c r="GI30" s="82"/>
      <c r="GJ30" s="82"/>
      <c r="GK30" s="82"/>
      <c r="GL30" s="82"/>
      <c r="GM30" s="82"/>
      <c r="GN30" s="82"/>
      <c r="GO30" s="82"/>
      <c r="GP30" s="82"/>
      <c r="GQ30" s="82"/>
      <c r="GR30" s="82"/>
      <c r="GS30" s="82"/>
      <c r="GT30" s="82"/>
      <c r="GU30" s="82"/>
      <c r="GV30" s="82"/>
      <c r="GW30" s="82"/>
      <c r="GX30" s="82"/>
      <c r="GY30" s="82"/>
      <c r="GZ30" s="82"/>
      <c r="HA30" s="82"/>
      <c r="HB30" s="82"/>
      <c r="HC30" s="82"/>
      <c r="HD30" s="82"/>
      <c r="HE30" s="82"/>
      <c r="HF30" s="82"/>
      <c r="HG30" s="82"/>
      <c r="HH30" s="82"/>
      <c r="HI30" s="82"/>
      <c r="HJ30" s="82"/>
      <c r="HK30" s="82"/>
      <c r="HL30" s="82"/>
      <c r="HM30" s="82"/>
      <c r="HN30" s="82"/>
      <c r="HO30" s="82"/>
      <c r="HP30" s="82"/>
      <c r="HQ30" s="82"/>
      <c r="HR30" s="82"/>
      <c r="HS30" s="82"/>
      <c r="HT30" s="82"/>
      <c r="HU30" s="82"/>
      <c r="HV30" s="82"/>
      <c r="HW30" s="82"/>
      <c r="HX30" s="82"/>
      <c r="HY30" s="82"/>
      <c r="HZ30" s="82"/>
      <c r="IA30" s="82"/>
      <c r="IB30" s="82"/>
      <c r="IC30" s="82"/>
      <c r="ID30" s="82"/>
      <c r="IE30" s="82"/>
      <c r="IF30" s="82"/>
      <c r="IG30" s="82"/>
      <c r="IH30" s="82"/>
      <c r="II30" s="82"/>
    </row>
    <row r="31" spans="1:243" ht="19.55" customHeight="1" x14ac:dyDescent="0.15">
      <c r="A31" s="82"/>
      <c r="B31" s="82"/>
      <c r="C31" s="82"/>
      <c r="D31" s="82"/>
      <c r="E31" s="82"/>
      <c r="F31" s="3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2"/>
      <c r="ER31" s="82"/>
      <c r="ES31" s="82"/>
      <c r="ET31" s="82"/>
      <c r="EU31" s="82"/>
      <c r="EV31" s="82"/>
      <c r="EW31" s="82"/>
      <c r="EX31" s="82"/>
      <c r="EY31" s="82"/>
      <c r="EZ31" s="82"/>
      <c r="FA31" s="82"/>
      <c r="FB31" s="82"/>
      <c r="FC31" s="82"/>
      <c r="FD31" s="82"/>
      <c r="FE31" s="82"/>
      <c r="FF31" s="82"/>
      <c r="FG31" s="82"/>
      <c r="FH31" s="82"/>
      <c r="FI31" s="82"/>
      <c r="FJ31" s="82"/>
      <c r="FK31" s="82"/>
      <c r="FL31" s="82"/>
      <c r="FM31" s="82"/>
      <c r="FN31" s="82"/>
      <c r="FO31" s="82"/>
      <c r="FP31" s="82"/>
      <c r="FQ31" s="82"/>
      <c r="FR31" s="82"/>
      <c r="FS31" s="82"/>
      <c r="FT31" s="82"/>
      <c r="FU31" s="82"/>
      <c r="FV31" s="82"/>
      <c r="FW31" s="82"/>
      <c r="FX31" s="82"/>
      <c r="FY31" s="82"/>
      <c r="FZ31" s="82"/>
      <c r="GA31" s="82"/>
      <c r="GB31" s="82"/>
      <c r="GC31" s="82"/>
      <c r="GD31" s="82"/>
      <c r="GE31" s="82"/>
      <c r="GF31" s="82"/>
      <c r="GG31" s="82"/>
      <c r="GH31" s="82"/>
      <c r="GI31" s="82"/>
      <c r="GJ31" s="82"/>
      <c r="GK31" s="82"/>
      <c r="GL31" s="82"/>
      <c r="GM31" s="82"/>
      <c r="GN31" s="82"/>
      <c r="GO31" s="82"/>
      <c r="GP31" s="82"/>
      <c r="GQ31" s="82"/>
      <c r="GR31" s="82"/>
      <c r="GS31" s="82"/>
      <c r="GT31" s="82"/>
      <c r="GU31" s="82"/>
      <c r="GV31" s="82"/>
      <c r="GW31" s="82"/>
      <c r="GX31" s="82"/>
      <c r="GY31" s="82"/>
      <c r="GZ31" s="82"/>
      <c r="HA31" s="82"/>
      <c r="HB31" s="82"/>
      <c r="HC31" s="82"/>
      <c r="HD31" s="82"/>
      <c r="HE31" s="82"/>
      <c r="HF31" s="82"/>
      <c r="HG31" s="82"/>
      <c r="HH31" s="82"/>
      <c r="HI31" s="82"/>
      <c r="HJ31" s="82"/>
      <c r="HK31" s="82"/>
      <c r="HL31" s="82"/>
      <c r="HM31" s="82"/>
      <c r="HN31" s="82"/>
      <c r="HO31" s="82"/>
      <c r="HP31" s="82"/>
      <c r="HQ31" s="82"/>
      <c r="HR31" s="82"/>
      <c r="HS31" s="82"/>
      <c r="HT31" s="82"/>
      <c r="HU31" s="82"/>
      <c r="HV31" s="82"/>
      <c r="HW31" s="82"/>
      <c r="HX31" s="82"/>
      <c r="HY31" s="82"/>
      <c r="HZ31" s="82"/>
      <c r="IA31" s="82"/>
      <c r="IB31" s="82"/>
      <c r="IC31" s="82"/>
      <c r="ID31" s="82"/>
      <c r="IE31" s="82"/>
      <c r="IF31" s="82"/>
      <c r="IG31" s="82"/>
      <c r="IH31" s="82"/>
      <c r="II31" s="82"/>
    </row>
    <row r="32" spans="1:243" ht="19.55" customHeight="1" x14ac:dyDescent="0.15">
      <c r="A32" s="82"/>
      <c r="B32" s="82"/>
      <c r="C32" s="82"/>
      <c r="D32" s="82"/>
      <c r="E32" s="82"/>
      <c r="F32" s="3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2"/>
      <c r="FB32" s="82"/>
      <c r="FC32" s="82"/>
      <c r="FD32" s="82"/>
      <c r="FE32" s="82"/>
      <c r="FF32" s="82"/>
      <c r="FG32" s="82"/>
      <c r="FH32" s="82"/>
      <c r="FI32" s="82"/>
      <c r="FJ32" s="82"/>
      <c r="FK32" s="82"/>
      <c r="FL32" s="82"/>
      <c r="FM32" s="82"/>
      <c r="FN32" s="82"/>
      <c r="FO32" s="82"/>
      <c r="FP32" s="82"/>
      <c r="FQ32" s="82"/>
      <c r="FR32" s="82"/>
      <c r="FS32" s="82"/>
      <c r="FT32" s="82"/>
      <c r="FU32" s="82"/>
      <c r="FV32" s="82"/>
      <c r="FW32" s="82"/>
      <c r="FX32" s="82"/>
      <c r="FY32" s="82"/>
      <c r="FZ32" s="82"/>
      <c r="GA32" s="82"/>
      <c r="GB32" s="82"/>
      <c r="GC32" s="82"/>
      <c r="GD32" s="82"/>
      <c r="GE32" s="82"/>
      <c r="GF32" s="82"/>
      <c r="GG32" s="82"/>
      <c r="GH32" s="82"/>
      <c r="GI32" s="82"/>
      <c r="GJ32" s="82"/>
      <c r="GK32" s="82"/>
      <c r="GL32" s="82"/>
      <c r="GM32" s="82"/>
      <c r="GN32" s="82"/>
      <c r="GO32" s="82"/>
      <c r="GP32" s="82"/>
      <c r="GQ32" s="82"/>
      <c r="GR32" s="82"/>
      <c r="GS32" s="82"/>
      <c r="GT32" s="82"/>
      <c r="GU32" s="82"/>
      <c r="GV32" s="82"/>
      <c r="GW32" s="82"/>
      <c r="GX32" s="82"/>
      <c r="GY32" s="82"/>
      <c r="GZ32" s="82"/>
      <c r="HA32" s="82"/>
      <c r="HB32" s="82"/>
      <c r="HC32" s="82"/>
      <c r="HD32" s="82"/>
      <c r="HE32" s="82"/>
      <c r="HF32" s="82"/>
      <c r="HG32" s="82"/>
      <c r="HH32" s="82"/>
      <c r="HI32" s="82"/>
      <c r="HJ32" s="82"/>
      <c r="HK32" s="82"/>
      <c r="HL32" s="82"/>
      <c r="HM32" s="82"/>
      <c r="HN32" s="82"/>
      <c r="HO32" s="82"/>
      <c r="HP32" s="82"/>
      <c r="HQ32" s="82"/>
      <c r="HR32" s="82"/>
      <c r="HS32" s="82"/>
      <c r="HT32" s="82"/>
      <c r="HU32" s="82"/>
      <c r="HV32" s="82"/>
      <c r="HW32" s="82"/>
      <c r="HX32" s="82"/>
      <c r="HY32" s="82"/>
      <c r="HZ32" s="82"/>
      <c r="IA32" s="82"/>
      <c r="IB32" s="82"/>
      <c r="IC32" s="82"/>
      <c r="ID32" s="82"/>
      <c r="IE32" s="82"/>
      <c r="IF32" s="82"/>
      <c r="IG32" s="82"/>
      <c r="IH32" s="82"/>
      <c r="II32" s="82"/>
    </row>
    <row r="33" spans="1:243" ht="19.55" customHeight="1" x14ac:dyDescent="0.15">
      <c r="A33" s="82"/>
      <c r="B33" s="82"/>
      <c r="C33" s="82"/>
      <c r="D33" s="82"/>
      <c r="E33" s="82"/>
      <c r="F33" s="3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2"/>
      <c r="EL33" s="82"/>
      <c r="EM33" s="82"/>
      <c r="EN33" s="82"/>
      <c r="EO33" s="82"/>
      <c r="EP33" s="82"/>
      <c r="EQ33" s="82"/>
      <c r="ER33" s="82"/>
      <c r="ES33" s="82"/>
      <c r="ET33" s="82"/>
      <c r="EU33" s="82"/>
      <c r="EV33" s="82"/>
      <c r="EW33" s="82"/>
      <c r="EX33" s="82"/>
      <c r="EY33" s="82"/>
      <c r="EZ33" s="82"/>
      <c r="FA33" s="82"/>
      <c r="FB33" s="82"/>
      <c r="FC33" s="82"/>
      <c r="FD33" s="82"/>
      <c r="FE33" s="82"/>
      <c r="FF33" s="82"/>
      <c r="FG33" s="82"/>
      <c r="FH33" s="82"/>
      <c r="FI33" s="82"/>
      <c r="FJ33" s="82"/>
      <c r="FK33" s="82"/>
      <c r="FL33" s="82"/>
      <c r="FM33" s="82"/>
      <c r="FN33" s="82"/>
      <c r="FO33" s="82"/>
      <c r="FP33" s="82"/>
      <c r="FQ33" s="82"/>
      <c r="FR33" s="82"/>
      <c r="FS33" s="82"/>
      <c r="FT33" s="82"/>
      <c r="FU33" s="82"/>
      <c r="FV33" s="82"/>
      <c r="FW33" s="82"/>
      <c r="FX33" s="82"/>
      <c r="FY33" s="82"/>
      <c r="FZ33" s="82"/>
      <c r="GA33" s="82"/>
      <c r="GB33" s="82"/>
      <c r="GC33" s="82"/>
      <c r="GD33" s="82"/>
      <c r="GE33" s="82"/>
      <c r="GF33" s="82"/>
      <c r="GG33" s="82"/>
      <c r="GH33" s="82"/>
      <c r="GI33" s="82"/>
      <c r="GJ33" s="82"/>
      <c r="GK33" s="82"/>
      <c r="GL33" s="82"/>
      <c r="GM33" s="82"/>
      <c r="GN33" s="82"/>
      <c r="GO33" s="82"/>
      <c r="GP33" s="82"/>
      <c r="GQ33" s="82"/>
      <c r="GR33" s="82"/>
      <c r="GS33" s="82"/>
      <c r="GT33" s="82"/>
      <c r="GU33" s="82"/>
      <c r="GV33" s="82"/>
      <c r="GW33" s="82"/>
      <c r="GX33" s="82"/>
      <c r="GY33" s="82"/>
      <c r="GZ33" s="82"/>
      <c r="HA33" s="82"/>
      <c r="HB33" s="82"/>
      <c r="HC33" s="82"/>
      <c r="HD33" s="82"/>
      <c r="HE33" s="82"/>
      <c r="HF33" s="82"/>
      <c r="HG33" s="82"/>
      <c r="HH33" s="82"/>
      <c r="HI33" s="82"/>
      <c r="HJ33" s="82"/>
      <c r="HK33" s="82"/>
      <c r="HL33" s="82"/>
      <c r="HM33" s="82"/>
      <c r="HN33" s="82"/>
      <c r="HO33" s="82"/>
      <c r="HP33" s="82"/>
      <c r="HQ33" s="82"/>
      <c r="HR33" s="82"/>
      <c r="HS33" s="82"/>
      <c r="HT33" s="82"/>
      <c r="HU33" s="82"/>
      <c r="HV33" s="82"/>
      <c r="HW33" s="82"/>
      <c r="HX33" s="82"/>
      <c r="HY33" s="82"/>
      <c r="HZ33" s="82"/>
      <c r="IA33" s="82"/>
      <c r="IB33" s="82"/>
      <c r="IC33" s="82"/>
      <c r="ID33" s="82"/>
      <c r="IE33" s="82"/>
      <c r="IF33" s="82"/>
      <c r="IG33" s="82"/>
      <c r="IH33" s="82"/>
      <c r="II33" s="82"/>
    </row>
    <row r="34" spans="1:243" ht="19.55" customHeight="1" x14ac:dyDescent="0.15">
      <c r="A34" s="82"/>
      <c r="B34" s="82"/>
      <c r="C34" s="82"/>
      <c r="D34" s="82"/>
      <c r="E34" s="82"/>
      <c r="F34" s="3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2"/>
      <c r="ER34" s="82"/>
      <c r="ES34" s="82"/>
      <c r="ET34" s="82"/>
      <c r="EU34" s="82"/>
      <c r="EV34" s="82"/>
      <c r="EW34" s="82"/>
      <c r="EX34" s="82"/>
      <c r="EY34" s="82"/>
      <c r="EZ34" s="82"/>
      <c r="FA34" s="82"/>
      <c r="FB34" s="82"/>
      <c r="FC34" s="82"/>
      <c r="FD34" s="82"/>
      <c r="FE34" s="82"/>
      <c r="FF34" s="82"/>
      <c r="FG34" s="82"/>
      <c r="FH34" s="82"/>
      <c r="FI34" s="82"/>
      <c r="FJ34" s="82"/>
      <c r="FK34" s="82"/>
      <c r="FL34" s="82"/>
      <c r="FM34" s="82"/>
      <c r="FN34" s="82"/>
      <c r="FO34" s="82"/>
      <c r="FP34" s="82"/>
      <c r="FQ34" s="82"/>
      <c r="FR34" s="82"/>
      <c r="FS34" s="82"/>
      <c r="FT34" s="82"/>
      <c r="FU34" s="82"/>
      <c r="FV34" s="82"/>
      <c r="FW34" s="82"/>
      <c r="FX34" s="82"/>
      <c r="FY34" s="82"/>
      <c r="FZ34" s="82"/>
      <c r="GA34" s="82"/>
      <c r="GB34" s="82"/>
      <c r="GC34" s="82"/>
      <c r="GD34" s="82"/>
      <c r="GE34" s="82"/>
      <c r="GF34" s="82"/>
      <c r="GG34" s="82"/>
      <c r="GH34" s="82"/>
      <c r="GI34" s="82"/>
      <c r="GJ34" s="82"/>
      <c r="GK34" s="82"/>
      <c r="GL34" s="82"/>
      <c r="GM34" s="82"/>
      <c r="GN34" s="82"/>
      <c r="GO34" s="82"/>
      <c r="GP34" s="82"/>
      <c r="GQ34" s="82"/>
      <c r="GR34" s="82"/>
      <c r="GS34" s="82"/>
      <c r="GT34" s="82"/>
      <c r="GU34" s="82"/>
      <c r="GV34" s="82"/>
      <c r="GW34" s="82"/>
      <c r="GX34" s="82"/>
      <c r="GY34" s="82"/>
      <c r="GZ34" s="82"/>
      <c r="HA34" s="82"/>
      <c r="HB34" s="82"/>
      <c r="HC34" s="82"/>
      <c r="HD34" s="82"/>
      <c r="HE34" s="82"/>
      <c r="HF34" s="82"/>
      <c r="HG34" s="82"/>
      <c r="HH34" s="82"/>
      <c r="HI34" s="82"/>
      <c r="HJ34" s="82"/>
      <c r="HK34" s="82"/>
      <c r="HL34" s="82"/>
      <c r="HM34" s="82"/>
      <c r="HN34" s="82"/>
      <c r="HO34" s="82"/>
      <c r="HP34" s="82"/>
      <c r="HQ34" s="82"/>
      <c r="HR34" s="82"/>
      <c r="HS34" s="82"/>
      <c r="HT34" s="82"/>
      <c r="HU34" s="82"/>
      <c r="HV34" s="82"/>
      <c r="HW34" s="82"/>
      <c r="HX34" s="82"/>
      <c r="HY34" s="82"/>
      <c r="HZ34" s="82"/>
      <c r="IA34" s="82"/>
      <c r="IB34" s="82"/>
      <c r="IC34" s="82"/>
      <c r="ID34" s="82"/>
      <c r="IE34" s="82"/>
      <c r="IF34" s="82"/>
      <c r="IG34" s="82"/>
      <c r="IH34" s="82"/>
      <c r="II34" s="82"/>
    </row>
    <row r="35" spans="1:243" ht="19.55" customHeight="1" x14ac:dyDescent="0.15">
      <c r="A35" s="82"/>
      <c r="B35" s="82"/>
      <c r="C35" s="82"/>
      <c r="D35" s="82"/>
      <c r="E35" s="82"/>
      <c r="F35" s="3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  <c r="ER35" s="82"/>
      <c r="ES35" s="82"/>
      <c r="ET35" s="82"/>
      <c r="EU35" s="82"/>
      <c r="EV35" s="82"/>
      <c r="EW35" s="82"/>
      <c r="EX35" s="82"/>
      <c r="EY35" s="82"/>
      <c r="EZ35" s="82"/>
      <c r="FA35" s="82"/>
      <c r="FB35" s="82"/>
      <c r="FC35" s="82"/>
      <c r="FD35" s="82"/>
      <c r="FE35" s="82"/>
      <c r="FF35" s="82"/>
      <c r="FG35" s="82"/>
      <c r="FH35" s="82"/>
      <c r="FI35" s="82"/>
      <c r="FJ35" s="82"/>
      <c r="FK35" s="82"/>
      <c r="FL35" s="82"/>
      <c r="FM35" s="82"/>
      <c r="FN35" s="82"/>
      <c r="FO35" s="82"/>
      <c r="FP35" s="82"/>
      <c r="FQ35" s="82"/>
      <c r="FR35" s="82"/>
      <c r="FS35" s="82"/>
      <c r="FT35" s="82"/>
      <c r="FU35" s="82"/>
      <c r="FV35" s="82"/>
      <c r="FW35" s="82"/>
      <c r="FX35" s="82"/>
      <c r="FY35" s="82"/>
      <c r="FZ35" s="82"/>
      <c r="GA35" s="82"/>
      <c r="GB35" s="82"/>
      <c r="GC35" s="82"/>
      <c r="GD35" s="82"/>
      <c r="GE35" s="82"/>
      <c r="GF35" s="82"/>
      <c r="GG35" s="82"/>
      <c r="GH35" s="82"/>
      <c r="GI35" s="82"/>
      <c r="GJ35" s="82"/>
      <c r="GK35" s="82"/>
      <c r="GL35" s="82"/>
      <c r="GM35" s="82"/>
      <c r="GN35" s="82"/>
      <c r="GO35" s="82"/>
      <c r="GP35" s="82"/>
      <c r="GQ35" s="82"/>
      <c r="GR35" s="82"/>
      <c r="GS35" s="82"/>
      <c r="GT35" s="82"/>
      <c r="GU35" s="82"/>
      <c r="GV35" s="82"/>
      <c r="GW35" s="82"/>
      <c r="GX35" s="82"/>
      <c r="GY35" s="82"/>
      <c r="GZ35" s="82"/>
      <c r="HA35" s="82"/>
      <c r="HB35" s="82"/>
      <c r="HC35" s="82"/>
      <c r="HD35" s="82"/>
      <c r="HE35" s="82"/>
      <c r="HF35" s="82"/>
      <c r="HG35" s="82"/>
      <c r="HH35" s="82"/>
      <c r="HI35" s="82"/>
      <c r="HJ35" s="82"/>
      <c r="HK35" s="82"/>
      <c r="HL35" s="82"/>
      <c r="HM35" s="82"/>
      <c r="HN35" s="82"/>
      <c r="HO35" s="82"/>
      <c r="HP35" s="82"/>
      <c r="HQ35" s="82"/>
      <c r="HR35" s="82"/>
      <c r="HS35" s="82"/>
      <c r="HT35" s="82"/>
      <c r="HU35" s="82"/>
      <c r="HV35" s="82"/>
      <c r="HW35" s="82"/>
      <c r="HX35" s="82"/>
      <c r="HY35" s="82"/>
      <c r="HZ35" s="82"/>
      <c r="IA35" s="82"/>
      <c r="IB35" s="82"/>
      <c r="IC35" s="82"/>
      <c r="ID35" s="82"/>
      <c r="IE35" s="82"/>
      <c r="IF35" s="82"/>
      <c r="IG35" s="82"/>
      <c r="IH35" s="82"/>
      <c r="II35" s="82"/>
    </row>
    <row r="36" spans="1:243" ht="19.55" customHeight="1" x14ac:dyDescent="0.15">
      <c r="A36" s="82"/>
      <c r="B36" s="82"/>
      <c r="C36" s="82"/>
      <c r="D36" s="82"/>
      <c r="E36" s="82"/>
      <c r="F36" s="3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  <c r="ER36" s="82"/>
      <c r="ES36" s="82"/>
      <c r="ET36" s="82"/>
      <c r="EU36" s="82"/>
      <c r="EV36" s="82"/>
      <c r="EW36" s="82"/>
      <c r="EX36" s="82"/>
      <c r="EY36" s="82"/>
      <c r="EZ36" s="82"/>
      <c r="FA36" s="82"/>
      <c r="FB36" s="82"/>
      <c r="FC36" s="82"/>
      <c r="FD36" s="82"/>
      <c r="FE36" s="82"/>
      <c r="FF36" s="82"/>
      <c r="FG36" s="82"/>
      <c r="FH36" s="82"/>
      <c r="FI36" s="82"/>
      <c r="FJ36" s="82"/>
      <c r="FK36" s="82"/>
      <c r="FL36" s="82"/>
      <c r="FM36" s="82"/>
      <c r="FN36" s="82"/>
      <c r="FO36" s="82"/>
      <c r="FP36" s="82"/>
      <c r="FQ36" s="82"/>
      <c r="FR36" s="82"/>
      <c r="FS36" s="82"/>
      <c r="FT36" s="82"/>
      <c r="FU36" s="82"/>
      <c r="FV36" s="82"/>
      <c r="FW36" s="82"/>
      <c r="FX36" s="82"/>
      <c r="FY36" s="82"/>
      <c r="FZ36" s="82"/>
      <c r="GA36" s="82"/>
      <c r="GB36" s="82"/>
      <c r="GC36" s="82"/>
      <c r="GD36" s="82"/>
      <c r="GE36" s="82"/>
      <c r="GF36" s="82"/>
      <c r="GG36" s="82"/>
      <c r="GH36" s="82"/>
      <c r="GI36" s="82"/>
      <c r="GJ36" s="82"/>
      <c r="GK36" s="82"/>
      <c r="GL36" s="82"/>
      <c r="GM36" s="82"/>
      <c r="GN36" s="82"/>
      <c r="GO36" s="82"/>
      <c r="GP36" s="82"/>
      <c r="GQ36" s="82"/>
      <c r="GR36" s="82"/>
      <c r="GS36" s="82"/>
      <c r="GT36" s="82"/>
      <c r="GU36" s="82"/>
      <c r="GV36" s="82"/>
      <c r="GW36" s="82"/>
      <c r="GX36" s="82"/>
      <c r="GY36" s="82"/>
      <c r="GZ36" s="82"/>
      <c r="HA36" s="82"/>
      <c r="HB36" s="82"/>
      <c r="HC36" s="82"/>
      <c r="HD36" s="82"/>
      <c r="HE36" s="82"/>
      <c r="HF36" s="82"/>
      <c r="HG36" s="82"/>
      <c r="HH36" s="82"/>
      <c r="HI36" s="82"/>
      <c r="HJ36" s="82"/>
      <c r="HK36" s="82"/>
      <c r="HL36" s="82"/>
      <c r="HM36" s="82"/>
      <c r="HN36" s="82"/>
      <c r="HO36" s="82"/>
      <c r="HP36" s="82"/>
      <c r="HQ36" s="82"/>
      <c r="HR36" s="82"/>
      <c r="HS36" s="82"/>
      <c r="HT36" s="82"/>
      <c r="HU36" s="82"/>
      <c r="HV36" s="82"/>
      <c r="HW36" s="82"/>
      <c r="HX36" s="82"/>
      <c r="HY36" s="82"/>
      <c r="HZ36" s="82"/>
      <c r="IA36" s="82"/>
      <c r="IB36" s="82"/>
      <c r="IC36" s="82"/>
      <c r="ID36" s="82"/>
      <c r="IE36" s="82"/>
      <c r="IF36" s="82"/>
      <c r="IG36" s="82"/>
      <c r="IH36" s="82"/>
      <c r="II36" s="82"/>
    </row>
    <row r="37" spans="1:243" ht="19.55" customHeight="1" x14ac:dyDescent="0.15">
      <c r="A37" s="82"/>
      <c r="B37" s="82"/>
      <c r="C37" s="82"/>
      <c r="D37" s="82"/>
      <c r="E37" s="82"/>
      <c r="F37" s="3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  <c r="FH37" s="82"/>
      <c r="FI37" s="82"/>
      <c r="FJ37" s="82"/>
      <c r="FK37" s="82"/>
      <c r="FL37" s="82"/>
      <c r="FM37" s="82"/>
      <c r="FN37" s="82"/>
      <c r="FO37" s="82"/>
      <c r="FP37" s="82"/>
      <c r="FQ37" s="82"/>
      <c r="FR37" s="82"/>
      <c r="FS37" s="82"/>
      <c r="FT37" s="82"/>
      <c r="FU37" s="82"/>
      <c r="FV37" s="82"/>
      <c r="FW37" s="82"/>
      <c r="FX37" s="82"/>
      <c r="FY37" s="82"/>
      <c r="FZ37" s="82"/>
      <c r="GA37" s="82"/>
      <c r="GB37" s="82"/>
      <c r="GC37" s="82"/>
      <c r="GD37" s="82"/>
      <c r="GE37" s="82"/>
      <c r="GF37" s="82"/>
      <c r="GG37" s="82"/>
      <c r="GH37" s="82"/>
      <c r="GI37" s="82"/>
      <c r="GJ37" s="82"/>
      <c r="GK37" s="82"/>
      <c r="GL37" s="82"/>
      <c r="GM37" s="82"/>
      <c r="GN37" s="82"/>
      <c r="GO37" s="82"/>
      <c r="GP37" s="82"/>
      <c r="GQ37" s="82"/>
      <c r="GR37" s="82"/>
      <c r="GS37" s="82"/>
      <c r="GT37" s="82"/>
      <c r="GU37" s="82"/>
      <c r="GV37" s="82"/>
      <c r="GW37" s="82"/>
      <c r="GX37" s="82"/>
      <c r="GY37" s="82"/>
      <c r="GZ37" s="82"/>
      <c r="HA37" s="82"/>
      <c r="HB37" s="82"/>
      <c r="HC37" s="82"/>
      <c r="HD37" s="82"/>
      <c r="HE37" s="82"/>
      <c r="HF37" s="82"/>
      <c r="HG37" s="82"/>
      <c r="HH37" s="82"/>
      <c r="HI37" s="82"/>
      <c r="HJ37" s="82"/>
      <c r="HK37" s="82"/>
      <c r="HL37" s="82"/>
      <c r="HM37" s="82"/>
      <c r="HN37" s="82"/>
      <c r="HO37" s="82"/>
      <c r="HP37" s="82"/>
      <c r="HQ37" s="82"/>
      <c r="HR37" s="82"/>
      <c r="HS37" s="82"/>
      <c r="HT37" s="82"/>
      <c r="HU37" s="82"/>
      <c r="HV37" s="82"/>
      <c r="HW37" s="82"/>
      <c r="HX37" s="82"/>
      <c r="HY37" s="82"/>
      <c r="HZ37" s="82"/>
      <c r="IA37" s="82"/>
      <c r="IB37" s="82"/>
      <c r="IC37" s="82"/>
      <c r="ID37" s="82"/>
      <c r="IE37" s="82"/>
      <c r="IF37" s="82"/>
      <c r="IG37" s="82"/>
      <c r="IH37" s="82"/>
      <c r="II37" s="82"/>
    </row>
  </sheetData>
  <sheetProtection formatCells="0" formatColumns="0" formatRows="0" insertColumns="0" insertRow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orientation="landscape" fitToHeight="1000" errors="blank"/>
  <extLst>
    <ext uri="{2D9387EB-5337-4D45-933B-B4D357D02E09}">
      <gutter val="0.0" pos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30"/>
  <sheetViews>
    <sheetView showGridLines="0" showZeros="0" zoomScaleNormal="100" topLeftCell="A1" workbookViewId="0">
      <selection activeCell="B3" activeCellId="0" sqref="B3"/>
    </sheetView>
  </sheetViews>
  <sheetFormatPr defaultRowHeight="12.75" customHeight="1" defaultColWidth="9.000137329101562" x14ac:dyDescent="0.15"/>
  <cols>
    <col min="1" max="1" width="15.5" customWidth="1"/>
    <col min="2" max="2" width="38.833333333333336" customWidth="1"/>
    <col min="3" max="8" width="18.0" customWidth="1"/>
    <col min="9" max="9" width="8.666666666666666" customWidth="1"/>
  </cols>
  <sheetData>
    <row r="1" spans="1:9" ht="19.55" customHeight="1" x14ac:dyDescent="0.15">
      <c r="A1" s="84"/>
      <c r="B1" s="84"/>
      <c r="C1" s="84"/>
      <c r="D1" s="84"/>
      <c r="E1" s="85"/>
      <c r="F1" s="84"/>
      <c r="G1" s="84"/>
      <c r="H1" s="52" t="s">
        <v>322</v>
      </c>
      <c r="I1" s="100"/>
    </row>
    <row r="2" spans="1:9" ht="25.85" customHeight="1" x14ac:dyDescent="0.15">
      <c r="A2" s="354" t="s">
        <v>323</v>
      </c>
      <c r="B2" s="354"/>
      <c r="C2" s="354"/>
      <c r="D2" s="354"/>
      <c r="E2" s="354"/>
      <c r="F2" s="354"/>
      <c r="G2" s="354"/>
      <c r="H2" s="354"/>
      <c r="I2" s="100"/>
    </row>
    <row r="3" spans="1:9" ht="19.55" customHeight="1" x14ac:dyDescent="0.15">
      <c r="A3" s="86" t="s">
        <v>5</v>
      </c>
      <c r="B3" s="46" t="s">
        <v>6</v>
      </c>
      <c r="C3" s="46"/>
      <c r="D3" s="46"/>
      <c r="E3" s="46"/>
      <c r="F3" s="46"/>
      <c r="G3" s="46"/>
      <c r="H3" s="52" t="s">
        <v>7</v>
      </c>
      <c r="I3" s="100"/>
    </row>
    <row r="4" spans="1:9" ht="19.55" customHeight="1" x14ac:dyDescent="0.15">
      <c r="A4" s="372" t="s">
        <v>324</v>
      </c>
      <c r="B4" s="372" t="s">
        <v>5</v>
      </c>
      <c r="C4" s="410" t="s">
        <v>325</v>
      </c>
      <c r="D4" s="410"/>
      <c r="E4" s="409"/>
      <c r="F4" s="409"/>
      <c r="G4" s="409"/>
      <c r="H4" s="410"/>
      <c r="I4" s="100"/>
    </row>
    <row r="5" spans="1:9" ht="19.55" customHeight="1" x14ac:dyDescent="0.15">
      <c r="A5" s="372"/>
      <c r="B5" s="372"/>
      <c r="C5" s="416" t="s">
        <v>61</v>
      </c>
      <c r="D5" s="370" t="s">
        <v>222</v>
      </c>
      <c r="E5" s="359" t="s">
        <v>326</v>
      </c>
      <c r="F5" s="358"/>
      <c r="G5" s="357"/>
      <c r="H5" s="417" t="s">
        <v>227</v>
      </c>
      <c r="I5" s="100"/>
    </row>
    <row r="6" spans="1:9" ht="33.9" customHeight="1" x14ac:dyDescent="0.15">
      <c r="A6" s="368"/>
      <c r="B6" s="368"/>
      <c r="C6" s="415"/>
      <c r="D6" s="371"/>
      <c r="E6" s="91" t="s">
        <v>76</v>
      </c>
      <c r="F6" s="92" t="s">
        <v>327</v>
      </c>
      <c r="G6" s="63" t="s">
        <v>328</v>
      </c>
      <c r="H6" s="411"/>
      <c r="I6" s="100"/>
    </row>
    <row r="7" spans="1:9" ht="19.55" customHeight="1" x14ac:dyDescent="0.15">
      <c r="A7" s="68" t="s">
        <v>87</v>
      </c>
      <c r="B7" s="68" t="s">
        <v>6</v>
      </c>
      <c r="C7" s="94">
        <f>SUM(D7,E7,H7)</f>
        <v>66500</v>
      </c>
      <c r="D7" s="95">
        <v>0</v>
      </c>
      <c r="E7" s="95">
        <f>SUM(F7,G7)</f>
        <v>62000</v>
      </c>
      <c r="F7" s="95">
        <v>0</v>
      </c>
      <c r="G7" s="96">
        <v>62000</v>
      </c>
      <c r="H7" s="97">
        <v>4500</v>
      </c>
      <c r="I7" s="108"/>
    </row>
    <row r="8" spans="1:9" ht="19.55" customHeight="1" x14ac:dyDescent="0.15">
      <c r="A8" s="98"/>
      <c r="B8" s="98"/>
      <c r="C8" s="98"/>
      <c r="D8" s="98"/>
      <c r="E8" s="99"/>
      <c r="F8" s="98"/>
      <c r="G8" s="98"/>
      <c r="H8" s="100"/>
      <c r="I8" s="100"/>
    </row>
    <row r="9" spans="1:9" ht="19.55" customHeight="1" x14ac:dyDescent="0.15">
      <c r="A9" s="101"/>
      <c r="B9" s="101"/>
      <c r="C9" s="101"/>
      <c r="D9" s="101"/>
      <c r="E9" s="102"/>
      <c r="F9" s="103"/>
      <c r="G9" s="103"/>
      <c r="H9" s="100"/>
      <c r="I9" s="105"/>
    </row>
    <row r="10" spans="1:9" ht="19.55" customHeight="1" x14ac:dyDescent="0.15">
      <c r="A10" s="101"/>
      <c r="B10" s="101"/>
      <c r="C10" s="101"/>
      <c r="D10" s="101"/>
      <c r="E10" s="104"/>
      <c r="F10" s="101"/>
      <c r="G10" s="101"/>
      <c r="H10" s="105"/>
      <c r="I10" s="105"/>
    </row>
    <row r="11" spans="1:9" ht="19.55" customHeight="1" x14ac:dyDescent="0.15">
      <c r="A11" s="101"/>
      <c r="B11" s="101"/>
      <c r="C11" s="101"/>
      <c r="D11" s="101"/>
      <c r="E11" s="104"/>
      <c r="F11" s="101"/>
      <c r="G11" s="101"/>
      <c r="H11" s="105"/>
      <c r="I11" s="105"/>
    </row>
    <row r="12" spans="1:9" ht="19.55" customHeight="1" x14ac:dyDescent="0.15">
      <c r="A12" s="101"/>
      <c r="B12" s="101"/>
      <c r="C12" s="101"/>
      <c r="D12" s="101"/>
      <c r="E12" s="102"/>
      <c r="F12" s="101"/>
      <c r="G12" s="101"/>
      <c r="H12" s="105"/>
      <c r="I12" s="105"/>
    </row>
    <row r="13" spans="1:9" ht="19.55" customHeight="1" x14ac:dyDescent="0.15">
      <c r="A13" s="101"/>
      <c r="B13" s="101"/>
      <c r="C13" s="101"/>
      <c r="D13" s="101"/>
      <c r="E13" s="102"/>
      <c r="F13" s="101"/>
      <c r="G13" s="101"/>
      <c r="H13" s="105"/>
      <c r="I13" s="105"/>
    </row>
    <row r="14" spans="1:9" ht="19.55" customHeight="1" x14ac:dyDescent="0.15">
      <c r="A14" s="101"/>
      <c r="B14" s="101"/>
      <c r="C14" s="101"/>
      <c r="D14" s="101"/>
      <c r="E14" s="104"/>
      <c r="F14" s="101"/>
      <c r="G14" s="101"/>
      <c r="H14" s="105"/>
      <c r="I14" s="105"/>
    </row>
    <row r="15" spans="1:9" ht="19.55" customHeight="1" x14ac:dyDescent="0.15">
      <c r="A15" s="101"/>
      <c r="B15" s="101"/>
      <c r="C15" s="101"/>
      <c r="D15" s="101"/>
      <c r="E15" s="104"/>
      <c r="F15" s="101"/>
      <c r="G15" s="101"/>
      <c r="H15" s="105"/>
      <c r="I15" s="105"/>
    </row>
    <row r="16" spans="1:9" ht="19.55" customHeight="1" x14ac:dyDescent="0.15">
      <c r="A16" s="101"/>
      <c r="B16" s="101"/>
      <c r="C16" s="101"/>
      <c r="D16" s="101"/>
      <c r="E16" s="102"/>
      <c r="F16" s="101"/>
      <c r="G16" s="101"/>
      <c r="H16" s="105"/>
      <c r="I16" s="105"/>
    </row>
    <row r="17" spans="1:9" ht="19.55" customHeight="1" x14ac:dyDescent="0.15">
      <c r="A17" s="101"/>
      <c r="B17" s="101"/>
      <c r="C17" s="101"/>
      <c r="D17" s="101"/>
      <c r="E17" s="102"/>
      <c r="F17" s="101"/>
      <c r="G17" s="101"/>
      <c r="H17" s="105"/>
      <c r="I17" s="105"/>
    </row>
    <row r="18" spans="1:9" ht="19.55" customHeight="1" x14ac:dyDescent="0.15">
      <c r="A18" s="101"/>
      <c r="B18" s="101"/>
      <c r="C18" s="101"/>
      <c r="D18" s="101"/>
      <c r="E18" s="106"/>
      <c r="F18" s="101"/>
      <c r="G18" s="101"/>
      <c r="H18" s="105"/>
      <c r="I18" s="105"/>
    </row>
    <row r="19" spans="1:9" ht="19.55" customHeight="1" x14ac:dyDescent="0.15">
      <c r="A19" s="101"/>
      <c r="B19" s="101"/>
      <c r="C19" s="101"/>
      <c r="D19" s="101"/>
      <c r="E19" s="104"/>
      <c r="F19" s="101"/>
      <c r="G19" s="101"/>
      <c r="H19" s="105"/>
      <c r="I19" s="105"/>
    </row>
    <row r="20" spans="1:9" ht="19.55" customHeight="1" x14ac:dyDescent="0.15">
      <c r="A20" s="104"/>
      <c r="B20" s="104"/>
      <c r="C20" s="104"/>
      <c r="D20" s="104"/>
      <c r="E20" s="104"/>
      <c r="F20" s="101"/>
      <c r="G20" s="101"/>
      <c r="H20" s="105"/>
      <c r="I20" s="105"/>
    </row>
    <row r="21" spans="1:9" ht="19.55" customHeight="1" x14ac:dyDescent="0.15">
      <c r="A21" s="105"/>
      <c r="B21" s="105"/>
      <c r="C21" s="105"/>
      <c r="D21" s="105"/>
      <c r="E21" s="107"/>
      <c r="F21" s="105"/>
      <c r="G21" s="105"/>
      <c r="H21" s="105"/>
      <c r="I21" s="105"/>
    </row>
    <row r="22" spans="1:9" ht="19.55" customHeight="1" x14ac:dyDescent="0.15">
      <c r="A22" s="105"/>
      <c r="B22" s="105"/>
      <c r="C22" s="105"/>
      <c r="D22" s="105"/>
      <c r="E22" s="107"/>
      <c r="F22" s="105"/>
      <c r="G22" s="105"/>
      <c r="H22" s="105"/>
      <c r="I22" s="105"/>
    </row>
    <row r="23" spans="1:9" ht="19.55" customHeight="1" x14ac:dyDescent="0.15">
      <c r="A23" s="105"/>
      <c r="B23" s="105"/>
      <c r="C23" s="105"/>
      <c r="D23" s="105"/>
      <c r="E23" s="107"/>
      <c r="F23" s="105"/>
      <c r="G23" s="105"/>
      <c r="H23" s="105"/>
      <c r="I23" s="105"/>
    </row>
    <row r="24" spans="1:9" ht="19.55" customHeight="1" x14ac:dyDescent="0.15">
      <c r="A24" s="105"/>
      <c r="B24" s="105"/>
      <c r="C24" s="105"/>
      <c r="D24" s="105"/>
      <c r="E24" s="107"/>
      <c r="F24" s="105"/>
      <c r="G24" s="105"/>
      <c r="H24" s="105"/>
      <c r="I24" s="105"/>
    </row>
    <row r="25" spans="1:9" ht="19.55" customHeight="1" x14ac:dyDescent="0.15">
      <c r="A25" s="105"/>
      <c r="B25" s="105"/>
      <c r="C25" s="105"/>
      <c r="D25" s="105"/>
      <c r="E25" s="107"/>
      <c r="F25" s="105"/>
      <c r="G25" s="105"/>
      <c r="H25" s="105"/>
      <c r="I25" s="105"/>
    </row>
    <row r="26" spans="1:9" ht="19.55" customHeight="1" x14ac:dyDescent="0.15">
      <c r="A26" s="105"/>
      <c r="B26" s="105"/>
      <c r="C26" s="105"/>
      <c r="D26" s="105"/>
      <c r="E26" s="107"/>
      <c r="F26" s="105"/>
      <c r="G26" s="105"/>
      <c r="H26" s="105"/>
      <c r="I26" s="105"/>
    </row>
    <row r="27" spans="1:9" ht="19.55" customHeight="1" x14ac:dyDescent="0.15">
      <c r="A27" s="105"/>
      <c r="B27" s="105"/>
      <c r="C27" s="105"/>
      <c r="D27" s="105"/>
      <c r="E27" s="107"/>
      <c r="F27" s="105"/>
      <c r="G27" s="105"/>
      <c r="H27" s="105"/>
      <c r="I27" s="105"/>
    </row>
    <row r="28" spans="1:9" ht="19.55" customHeight="1" x14ac:dyDescent="0.15">
      <c r="A28" s="105"/>
      <c r="B28" s="105"/>
      <c r="C28" s="105"/>
      <c r="D28" s="105"/>
      <c r="E28" s="107"/>
      <c r="F28" s="105"/>
      <c r="G28" s="105"/>
      <c r="H28" s="105"/>
      <c r="I28" s="105"/>
    </row>
    <row r="29" spans="1:9" ht="19.55" customHeight="1" x14ac:dyDescent="0.15">
      <c r="A29" s="105"/>
      <c r="B29" s="105"/>
      <c r="C29" s="105"/>
      <c r="D29" s="105"/>
      <c r="E29" s="107"/>
      <c r="F29" s="105"/>
      <c r="G29" s="105"/>
      <c r="H29" s="105"/>
      <c r="I29" s="105"/>
    </row>
    <row r="30" spans="1:9" ht="19.55" customHeight="1" x14ac:dyDescent="0.15">
      <c r="A30" s="105"/>
      <c r="B30" s="105"/>
      <c r="C30" s="105"/>
      <c r="D30" s="105"/>
      <c r="E30" s="107"/>
      <c r="F30" s="105"/>
      <c r="G30" s="105"/>
      <c r="H30" s="105"/>
      <c r="I30" s="105"/>
    </row>
  </sheetData>
  <sheetProtection formatCells="0" formatColumns="0" formatRows="0" insertColumns="0" insertRow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orientation="landscape" fitToHeight="100" errors="blank"/>
  <extLst>
    <ext uri="{2D9387EB-5337-4D45-933B-B4D357D02E09}">
      <gutter val="0.0" pos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K48"/>
  <sheetViews>
    <sheetView showGridLines="0" showZeros="0" zoomScaleNormal="100" topLeftCell="A1" workbookViewId="0">
      <selection activeCell="E8" activeCellId="0" sqref="E8"/>
    </sheetView>
  </sheetViews>
  <sheetFormatPr defaultRowHeight="12.75" customHeight="1" defaultColWidth="9.000137329101562" x14ac:dyDescent="0.15"/>
  <cols>
    <col min="1" max="3" width="5.666666666666667" customWidth="1"/>
    <col min="4" max="4" width="17.0" customWidth="1"/>
    <col min="5" max="5" width="71.33333333333333" customWidth="1"/>
    <col min="6" max="8" width="18.166666666666668" customWidth="1"/>
    <col min="9" max="245" width="10.666666666666666" customWidth="1"/>
  </cols>
  <sheetData>
    <row r="1" spans="1:245" ht="19.55" customHeight="1" x14ac:dyDescent="0.15">
      <c r="A1" s="46"/>
      <c r="B1" s="47"/>
      <c r="C1" s="47"/>
      <c r="D1" s="47"/>
      <c r="E1" s="47"/>
      <c r="F1" s="47"/>
      <c r="G1" s="47"/>
      <c r="H1" s="48" t="s">
        <v>329</v>
      </c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  <c r="EL1" s="79"/>
      <c r="EM1" s="79"/>
      <c r="EN1" s="79"/>
      <c r="EO1" s="79"/>
      <c r="EP1" s="79"/>
      <c r="EQ1" s="79"/>
      <c r="ER1" s="79"/>
      <c r="ES1" s="79"/>
      <c r="ET1" s="79"/>
      <c r="EU1" s="79"/>
      <c r="EV1" s="79"/>
      <c r="EW1" s="79"/>
      <c r="EX1" s="79"/>
      <c r="EY1" s="79"/>
      <c r="EZ1" s="79"/>
      <c r="FA1" s="79"/>
      <c r="FB1" s="79"/>
      <c r="FC1" s="79"/>
      <c r="FD1" s="79"/>
      <c r="FE1" s="79"/>
      <c r="FF1" s="79"/>
      <c r="FG1" s="79"/>
      <c r="FH1" s="79"/>
      <c r="FI1" s="79"/>
      <c r="FJ1" s="79"/>
      <c r="FK1" s="79"/>
      <c r="FL1" s="79"/>
      <c r="FM1" s="79"/>
      <c r="FN1" s="79"/>
      <c r="FO1" s="79"/>
      <c r="FP1" s="79"/>
      <c r="FQ1" s="79"/>
      <c r="FR1" s="79"/>
      <c r="FS1" s="79"/>
      <c r="FT1" s="79"/>
      <c r="FU1" s="79"/>
      <c r="FV1" s="79"/>
      <c r="FW1" s="79"/>
      <c r="FX1" s="79"/>
      <c r="FY1" s="79"/>
      <c r="FZ1" s="79"/>
      <c r="GA1" s="79"/>
      <c r="GB1" s="79"/>
      <c r="GC1" s="79"/>
      <c r="GD1" s="79"/>
      <c r="GE1" s="79"/>
      <c r="GF1" s="79"/>
      <c r="GG1" s="79"/>
      <c r="GH1" s="79"/>
      <c r="GI1" s="79"/>
      <c r="GJ1" s="79"/>
      <c r="GK1" s="79"/>
      <c r="GL1" s="79"/>
      <c r="GM1" s="79"/>
      <c r="GN1" s="79"/>
      <c r="GO1" s="79"/>
      <c r="GP1" s="79"/>
      <c r="GQ1" s="79"/>
      <c r="GR1" s="79"/>
      <c r="GS1" s="79"/>
      <c r="GT1" s="79"/>
      <c r="GU1" s="79"/>
      <c r="GV1" s="79"/>
      <c r="GW1" s="79"/>
      <c r="GX1" s="79"/>
      <c r="GY1" s="79"/>
      <c r="GZ1" s="79"/>
      <c r="HA1" s="79"/>
      <c r="HB1" s="79"/>
      <c r="HC1" s="79"/>
      <c r="HD1" s="79"/>
      <c r="HE1" s="79"/>
      <c r="HF1" s="79"/>
      <c r="HG1" s="79"/>
      <c r="HH1" s="79"/>
      <c r="HI1" s="79"/>
      <c r="HJ1" s="79"/>
      <c r="HK1" s="79"/>
      <c r="HL1" s="79"/>
      <c r="HM1" s="79"/>
      <c r="HN1" s="79"/>
      <c r="HO1" s="79"/>
      <c r="HP1" s="79"/>
      <c r="HQ1" s="79"/>
      <c r="HR1" s="79"/>
      <c r="HS1" s="79"/>
      <c r="HT1" s="79"/>
      <c r="HU1" s="79"/>
      <c r="HV1" s="79"/>
      <c r="HW1" s="79"/>
      <c r="HX1" s="79"/>
      <c r="HY1" s="79"/>
      <c r="HZ1" s="79"/>
      <c r="IA1" s="79"/>
      <c r="IB1" s="79"/>
      <c r="IC1" s="79"/>
      <c r="ID1" s="79"/>
      <c r="IE1" s="79"/>
      <c r="IF1" s="79"/>
      <c r="IG1" s="79"/>
      <c r="IH1" s="79"/>
      <c r="II1" s="79"/>
      <c r="IJ1" s="79"/>
      <c r="IK1" s="79"/>
    </row>
    <row r="2" spans="1:245" ht="19.55" customHeight="1" x14ac:dyDescent="0.15">
      <c r="A2" s="354" t="s">
        <v>330</v>
      </c>
      <c r="B2" s="354"/>
      <c r="C2" s="354"/>
      <c r="D2" s="354"/>
      <c r="E2" s="354"/>
      <c r="F2" s="354"/>
      <c r="G2" s="354"/>
      <c r="H2" s="354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</row>
    <row r="3" spans="1:245" ht="19.55" customHeight="1" x14ac:dyDescent="0.15">
      <c r="A3" s="109" t="s">
        <v>5</v>
      </c>
      <c r="B3" s="50"/>
      <c r="C3" s="50"/>
      <c r="D3" s="50" t="s">
        <v>6</v>
      </c>
      <c r="E3" s="50"/>
      <c r="F3" s="51"/>
      <c r="G3" s="51"/>
      <c r="H3" s="52" t="s">
        <v>7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</row>
    <row r="4" spans="1:245" ht="19.55" customHeight="1" x14ac:dyDescent="0.15">
      <c r="A4" s="359" t="s">
        <v>60</v>
      </c>
      <c r="B4" s="358"/>
      <c r="C4" s="358"/>
      <c r="D4" s="358"/>
      <c r="E4" s="357"/>
      <c r="F4" s="418" t="s">
        <v>331</v>
      </c>
      <c r="G4" s="410"/>
      <c r="H4" s="410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</row>
    <row r="5" spans="1:245" ht="19.55" customHeight="1" x14ac:dyDescent="0.15">
      <c r="A5" s="359" t="s">
        <v>69</v>
      </c>
      <c r="B5" s="358"/>
      <c r="C5" s="357"/>
      <c r="D5" s="419" t="s">
        <v>70</v>
      </c>
      <c r="E5" s="370" t="s">
        <v>111</v>
      </c>
      <c r="F5" s="363" t="s">
        <v>61</v>
      </c>
      <c r="G5" s="363" t="s">
        <v>107</v>
      </c>
      <c r="H5" s="410" t="s">
        <v>108</v>
      </c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</row>
    <row r="6" spans="1:245" ht="19.55" customHeight="1" x14ac:dyDescent="0.15">
      <c r="A6" s="61" t="s">
        <v>81</v>
      </c>
      <c r="B6" s="62" t="s">
        <v>82</v>
      </c>
      <c r="C6" s="63" t="s">
        <v>83</v>
      </c>
      <c r="D6" s="413"/>
      <c r="E6" s="368"/>
      <c r="F6" s="371"/>
      <c r="G6" s="371"/>
      <c r="H6" s="409"/>
      <c r="I6" s="83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</row>
    <row r="7" spans="1:245" ht="19.55" customHeight="1" x14ac:dyDescent="0.15">
      <c r="A7" s="68"/>
      <c r="B7" s="68"/>
      <c r="C7" s="68"/>
      <c r="D7" s="68"/>
      <c r="E7" s="68"/>
      <c r="F7" s="69"/>
      <c r="G7" s="70"/>
      <c r="H7" s="71"/>
      <c r="I7" s="83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</row>
    <row r="8" spans="1:245" ht="19.55" customHeight="1" x14ac:dyDescent="0.15">
      <c r="A8" s="72"/>
      <c r="B8" s="72"/>
      <c r="C8" s="72"/>
      <c r="D8" s="73" t="s">
        <v>332</v>
      </c>
      <c r="E8" s="73"/>
      <c r="F8" s="73"/>
      <c r="G8" s="73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</row>
    <row r="9" spans="1:245" ht="19.55" customHeight="1" x14ac:dyDescent="0.15">
      <c r="A9" s="74"/>
      <c r="B9" s="74"/>
      <c r="C9" s="74"/>
      <c r="D9" s="75"/>
      <c r="E9" s="75"/>
      <c r="F9" s="75"/>
      <c r="G9" s="75"/>
      <c r="H9" s="75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</row>
    <row r="10" spans="1:245" ht="19.55" customHeight="1" x14ac:dyDescent="0.15">
      <c r="A10" s="74"/>
      <c r="B10" s="74"/>
      <c r="C10" s="74"/>
      <c r="D10" s="74"/>
      <c r="E10" s="74"/>
      <c r="F10" s="74"/>
      <c r="G10" s="74"/>
      <c r="H10" s="75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</row>
    <row r="11" spans="1:245" ht="19.55" customHeight="1" x14ac:dyDescent="0.15">
      <c r="A11" s="74"/>
      <c r="B11" s="74"/>
      <c r="C11" s="74"/>
      <c r="D11" s="75"/>
      <c r="E11" s="75"/>
      <c r="F11" s="75"/>
      <c r="G11" s="75"/>
      <c r="H11" s="75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</row>
    <row r="12" spans="1:245" ht="19.55" customHeight="1" x14ac:dyDescent="0.15">
      <c r="A12" s="74"/>
      <c r="B12" s="74"/>
      <c r="C12" s="74"/>
      <c r="D12" s="75"/>
      <c r="E12" s="75"/>
      <c r="F12" s="75"/>
      <c r="G12" s="75"/>
      <c r="H12" s="75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</row>
    <row r="13" spans="1:245" ht="19.55" customHeight="1" x14ac:dyDescent="0.15">
      <c r="A13" s="74"/>
      <c r="B13" s="74"/>
      <c r="C13" s="74"/>
      <c r="D13" s="74"/>
      <c r="E13" s="74"/>
      <c r="F13" s="74"/>
      <c r="G13" s="74"/>
      <c r="H13" s="75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</row>
    <row r="14" spans="1:245" ht="19.55" customHeight="1" x14ac:dyDescent="0.15">
      <c r="A14" s="74"/>
      <c r="B14" s="74"/>
      <c r="C14" s="74"/>
      <c r="D14" s="75"/>
      <c r="E14" s="75"/>
      <c r="F14" s="75"/>
      <c r="G14" s="75"/>
      <c r="H14" s="75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</row>
    <row r="15" spans="1:245" ht="19.55" customHeight="1" x14ac:dyDescent="0.15">
      <c r="A15" s="76"/>
      <c r="B15" s="74"/>
      <c r="C15" s="74"/>
      <c r="D15" s="75"/>
      <c r="E15" s="75"/>
      <c r="F15" s="75"/>
      <c r="G15" s="75"/>
      <c r="H15" s="75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</row>
    <row r="16" spans="1:245" ht="19.55" customHeight="1" x14ac:dyDescent="0.15">
      <c r="A16" s="76"/>
      <c r="B16" s="76"/>
      <c r="C16" s="74"/>
      <c r="D16" s="74"/>
      <c r="E16" s="76"/>
      <c r="F16" s="76"/>
      <c r="G16" s="76"/>
      <c r="H16" s="75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</row>
    <row r="17" spans="1:245" ht="19.55" customHeight="1" x14ac:dyDescent="0.15">
      <c r="A17" s="76"/>
      <c r="B17" s="76"/>
      <c r="C17" s="74"/>
      <c r="D17" s="75"/>
      <c r="E17" s="75"/>
      <c r="F17" s="75"/>
      <c r="G17" s="75"/>
      <c r="H17" s="75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</row>
    <row r="18" spans="1:245" ht="19.55" customHeight="1" x14ac:dyDescent="0.15">
      <c r="A18" s="74"/>
      <c r="B18" s="76"/>
      <c r="C18" s="74"/>
      <c r="D18" s="75"/>
      <c r="E18" s="75"/>
      <c r="F18" s="75"/>
      <c r="G18" s="75"/>
      <c r="H18" s="75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</row>
    <row r="19" spans="1:245" ht="19.55" customHeight="1" x14ac:dyDescent="0.15">
      <c r="A19" s="74"/>
      <c r="B19" s="76"/>
      <c r="C19" s="76"/>
      <c r="D19" s="76"/>
      <c r="E19" s="76"/>
      <c r="F19" s="76"/>
      <c r="G19" s="76"/>
      <c r="H19" s="75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</row>
    <row r="20" spans="1:245" ht="19.55" customHeight="1" x14ac:dyDescent="0.15">
      <c r="A20" s="76"/>
      <c r="B20" s="76"/>
      <c r="C20" s="76"/>
      <c r="D20" s="75"/>
      <c r="E20" s="75"/>
      <c r="F20" s="75"/>
      <c r="G20" s="75"/>
      <c r="H20" s="75"/>
      <c r="I20" s="76"/>
      <c r="J20" s="74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</row>
    <row r="21" spans="1:245" ht="19.55" customHeight="1" x14ac:dyDescent="0.15">
      <c r="A21" s="76"/>
      <c r="B21" s="76"/>
      <c r="C21" s="76"/>
      <c r="D21" s="75"/>
      <c r="E21" s="75"/>
      <c r="F21" s="75"/>
      <c r="G21" s="75"/>
      <c r="H21" s="75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</row>
    <row r="22" spans="1:245" ht="19.55" customHeight="1" x14ac:dyDescent="0.15">
      <c r="A22" s="76"/>
      <c r="B22" s="76"/>
      <c r="C22" s="76"/>
      <c r="D22" s="76"/>
      <c r="E22" s="76"/>
      <c r="F22" s="76"/>
      <c r="G22" s="76"/>
      <c r="H22" s="75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</row>
    <row r="23" spans="1:245" ht="19.55" customHeight="1" x14ac:dyDescent="0.15">
      <c r="A23" s="76"/>
      <c r="B23" s="76"/>
      <c r="C23" s="76"/>
      <c r="D23" s="75"/>
      <c r="E23" s="75"/>
      <c r="F23" s="75"/>
      <c r="G23" s="75"/>
      <c r="H23" s="75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</row>
    <row r="24" spans="1:245" ht="19.55" customHeight="1" x14ac:dyDescent="0.15">
      <c r="A24" s="76"/>
      <c r="B24" s="76"/>
      <c r="C24" s="76"/>
      <c r="D24" s="75"/>
      <c r="E24" s="75"/>
      <c r="F24" s="75"/>
      <c r="G24" s="75"/>
      <c r="H24" s="75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</row>
    <row r="25" spans="1:245" ht="19.55" customHeight="1" x14ac:dyDescent="0.15">
      <c r="A25" s="76"/>
      <c r="B25" s="76"/>
      <c r="C25" s="76"/>
      <c r="D25" s="76"/>
      <c r="E25" s="76"/>
      <c r="F25" s="76"/>
      <c r="G25" s="76"/>
      <c r="H25" s="75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</row>
    <row r="26" spans="1:245" ht="19.55" customHeight="1" x14ac:dyDescent="0.15">
      <c r="A26" s="76"/>
      <c r="B26" s="76"/>
      <c r="C26" s="76"/>
      <c r="D26" s="75"/>
      <c r="E26" s="75"/>
      <c r="F26" s="75"/>
      <c r="G26" s="75"/>
      <c r="H26" s="75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</row>
    <row r="27" spans="1:245" ht="19.55" customHeight="1" x14ac:dyDescent="0.15">
      <c r="A27" s="76"/>
      <c r="B27" s="76"/>
      <c r="C27" s="76"/>
      <c r="D27" s="75"/>
      <c r="E27" s="75"/>
      <c r="F27" s="75"/>
      <c r="G27" s="75"/>
      <c r="H27" s="75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</row>
    <row r="28" spans="1:245" ht="19.55" customHeight="1" x14ac:dyDescent="0.15">
      <c r="A28" s="76"/>
      <c r="B28" s="76"/>
      <c r="C28" s="76"/>
      <c r="D28" s="76"/>
      <c r="E28" s="76"/>
      <c r="F28" s="76"/>
      <c r="G28" s="76"/>
      <c r="H28" s="75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</row>
    <row r="29" spans="1:245" ht="19.55" customHeight="1" x14ac:dyDescent="0.15">
      <c r="A29" s="76"/>
      <c r="B29" s="76"/>
      <c r="C29" s="76"/>
      <c r="D29" s="75"/>
      <c r="E29" s="75"/>
      <c r="F29" s="75"/>
      <c r="G29" s="75"/>
      <c r="H29" s="75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</row>
    <row r="30" spans="1:245" ht="19.55" customHeight="1" x14ac:dyDescent="0.15">
      <c r="A30" s="76"/>
      <c r="B30" s="76"/>
      <c r="C30" s="76"/>
      <c r="D30" s="75"/>
      <c r="E30" s="75"/>
      <c r="F30" s="75"/>
      <c r="G30" s="75"/>
      <c r="H30" s="75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</row>
    <row r="31" spans="1:245" ht="19.55" customHeight="1" x14ac:dyDescent="0.15">
      <c r="A31" s="76"/>
      <c r="B31" s="76"/>
      <c r="C31" s="76"/>
      <c r="D31" s="76"/>
      <c r="E31" s="76"/>
      <c r="F31" s="76"/>
      <c r="G31" s="76"/>
      <c r="H31" s="75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</row>
    <row r="32" spans="1:245" ht="19.55" customHeight="1" x14ac:dyDescent="0.15">
      <c r="A32" s="76"/>
      <c r="B32" s="76"/>
      <c r="C32" s="76"/>
      <c r="D32" s="76"/>
      <c r="E32" s="77"/>
      <c r="F32" s="77"/>
      <c r="G32" s="77"/>
      <c r="H32" s="75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</row>
    <row r="33" spans="1:245" ht="19.55" customHeight="1" x14ac:dyDescent="0.15">
      <c r="A33" s="76"/>
      <c r="B33" s="76"/>
      <c r="C33" s="76"/>
      <c r="D33" s="76"/>
      <c r="E33" s="77"/>
      <c r="F33" s="77"/>
      <c r="G33" s="77"/>
      <c r="H33" s="75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</row>
    <row r="34" spans="1:245" ht="19.55" customHeight="1" x14ac:dyDescent="0.15">
      <c r="A34" s="76"/>
      <c r="B34" s="76"/>
      <c r="C34" s="76"/>
      <c r="D34" s="76"/>
      <c r="E34" s="76"/>
      <c r="F34" s="76"/>
      <c r="G34" s="76"/>
      <c r="H34" s="75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</row>
    <row r="35" spans="1:245" ht="19.55" customHeight="1" x14ac:dyDescent="0.15">
      <c r="A35" s="76"/>
      <c r="B35" s="76"/>
      <c r="C35" s="76"/>
      <c r="D35" s="76"/>
      <c r="E35" s="78"/>
      <c r="F35" s="78"/>
      <c r="G35" s="78"/>
      <c r="H35" s="75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</row>
    <row r="36" spans="1:245" ht="19.55" customHeight="1" x14ac:dyDescent="0.15">
      <c r="A36" s="79"/>
      <c r="B36" s="79"/>
      <c r="C36" s="79"/>
      <c r="D36" s="79"/>
      <c r="E36" s="80"/>
      <c r="F36" s="80"/>
      <c r="G36" s="80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  <c r="EO36" s="79"/>
      <c r="EP36" s="79"/>
      <c r="EQ36" s="79"/>
      <c r="ER36" s="79"/>
      <c r="ES36" s="79"/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  <c r="IJ36" s="79"/>
      <c r="IK36" s="79"/>
    </row>
    <row r="37" spans="1:245" ht="19.55" customHeight="1" x14ac:dyDescent="0.15">
      <c r="A37" s="81"/>
      <c r="B37" s="81"/>
      <c r="C37" s="81"/>
      <c r="D37" s="81"/>
      <c r="E37" s="81"/>
      <c r="F37" s="81"/>
      <c r="G37" s="81"/>
      <c r="H37" s="3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  <c r="FH37" s="82"/>
      <c r="FI37" s="82"/>
      <c r="FJ37" s="82"/>
      <c r="FK37" s="82"/>
      <c r="FL37" s="82"/>
      <c r="FM37" s="82"/>
      <c r="FN37" s="82"/>
      <c r="FO37" s="82"/>
      <c r="FP37" s="82"/>
      <c r="FQ37" s="82"/>
      <c r="FR37" s="82"/>
      <c r="FS37" s="82"/>
      <c r="FT37" s="82"/>
      <c r="FU37" s="82"/>
      <c r="FV37" s="82"/>
      <c r="FW37" s="82"/>
      <c r="FX37" s="82"/>
      <c r="FY37" s="82"/>
      <c r="FZ37" s="82"/>
      <c r="GA37" s="82"/>
      <c r="GB37" s="82"/>
      <c r="GC37" s="82"/>
      <c r="GD37" s="82"/>
      <c r="GE37" s="82"/>
      <c r="GF37" s="82"/>
      <c r="GG37" s="82"/>
      <c r="GH37" s="82"/>
      <c r="GI37" s="82"/>
      <c r="GJ37" s="82"/>
      <c r="GK37" s="82"/>
      <c r="GL37" s="82"/>
      <c r="GM37" s="82"/>
      <c r="GN37" s="82"/>
      <c r="GO37" s="82"/>
      <c r="GP37" s="82"/>
      <c r="GQ37" s="82"/>
      <c r="GR37" s="82"/>
      <c r="GS37" s="82"/>
      <c r="GT37" s="82"/>
      <c r="GU37" s="82"/>
      <c r="GV37" s="82"/>
      <c r="GW37" s="82"/>
      <c r="GX37" s="82"/>
      <c r="GY37" s="82"/>
      <c r="GZ37" s="82"/>
      <c r="HA37" s="82"/>
      <c r="HB37" s="82"/>
      <c r="HC37" s="82"/>
      <c r="HD37" s="82"/>
      <c r="HE37" s="82"/>
      <c r="HF37" s="82"/>
      <c r="HG37" s="82"/>
      <c r="HH37" s="82"/>
      <c r="HI37" s="82"/>
      <c r="HJ37" s="82"/>
      <c r="HK37" s="82"/>
      <c r="HL37" s="82"/>
      <c r="HM37" s="82"/>
      <c r="HN37" s="82"/>
      <c r="HO37" s="82"/>
      <c r="HP37" s="82"/>
      <c r="HQ37" s="82"/>
      <c r="HR37" s="82"/>
      <c r="HS37" s="82"/>
      <c r="HT37" s="82"/>
      <c r="HU37" s="82"/>
      <c r="HV37" s="82"/>
      <c r="HW37" s="82"/>
      <c r="HX37" s="82"/>
      <c r="HY37" s="82"/>
      <c r="HZ37" s="82"/>
      <c r="IA37" s="82"/>
      <c r="IB37" s="82"/>
      <c r="IC37" s="82"/>
      <c r="ID37" s="82"/>
      <c r="IE37" s="82"/>
      <c r="IF37" s="82"/>
      <c r="IG37" s="82"/>
      <c r="IH37" s="82"/>
      <c r="II37" s="82"/>
      <c r="IJ37" s="82"/>
      <c r="IK37" s="82"/>
    </row>
    <row r="38" spans="1:245" ht="19.55" customHeight="1" x14ac:dyDescent="0.15">
      <c r="A38" s="79"/>
      <c r="B38" s="79"/>
      <c r="C38" s="79"/>
      <c r="D38" s="79"/>
      <c r="E38" s="79"/>
      <c r="F38" s="79"/>
      <c r="G38" s="79"/>
      <c r="H38" s="3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  <c r="EO38" s="82"/>
      <c r="EP38" s="82"/>
      <c r="EQ38" s="82"/>
      <c r="ER38" s="82"/>
      <c r="ES38" s="82"/>
      <c r="ET38" s="82"/>
      <c r="EU38" s="82"/>
      <c r="EV38" s="82"/>
      <c r="EW38" s="82"/>
      <c r="EX38" s="82"/>
      <c r="EY38" s="82"/>
      <c r="EZ38" s="82"/>
      <c r="FA38" s="82"/>
      <c r="FB38" s="82"/>
      <c r="FC38" s="82"/>
      <c r="FD38" s="82"/>
      <c r="FE38" s="82"/>
      <c r="FF38" s="82"/>
      <c r="FG38" s="82"/>
      <c r="FH38" s="82"/>
      <c r="FI38" s="82"/>
      <c r="FJ38" s="82"/>
      <c r="FK38" s="82"/>
      <c r="FL38" s="82"/>
      <c r="FM38" s="82"/>
      <c r="FN38" s="82"/>
      <c r="FO38" s="82"/>
      <c r="FP38" s="82"/>
      <c r="FQ38" s="82"/>
      <c r="FR38" s="82"/>
      <c r="FS38" s="82"/>
      <c r="FT38" s="82"/>
      <c r="FU38" s="82"/>
      <c r="FV38" s="82"/>
      <c r="FW38" s="82"/>
      <c r="FX38" s="82"/>
      <c r="FY38" s="82"/>
      <c r="FZ38" s="82"/>
      <c r="GA38" s="82"/>
      <c r="GB38" s="82"/>
      <c r="GC38" s="82"/>
      <c r="GD38" s="82"/>
      <c r="GE38" s="82"/>
      <c r="GF38" s="82"/>
      <c r="GG38" s="82"/>
      <c r="GH38" s="82"/>
      <c r="GI38" s="82"/>
      <c r="GJ38" s="82"/>
      <c r="GK38" s="82"/>
      <c r="GL38" s="82"/>
      <c r="GM38" s="82"/>
      <c r="GN38" s="82"/>
      <c r="GO38" s="82"/>
      <c r="GP38" s="82"/>
      <c r="GQ38" s="82"/>
      <c r="GR38" s="82"/>
      <c r="GS38" s="82"/>
      <c r="GT38" s="82"/>
      <c r="GU38" s="82"/>
      <c r="GV38" s="82"/>
      <c r="GW38" s="82"/>
      <c r="GX38" s="82"/>
      <c r="GY38" s="82"/>
      <c r="GZ38" s="82"/>
      <c r="HA38" s="82"/>
      <c r="HB38" s="82"/>
      <c r="HC38" s="82"/>
      <c r="HD38" s="82"/>
      <c r="HE38" s="82"/>
      <c r="HF38" s="82"/>
      <c r="HG38" s="82"/>
      <c r="HH38" s="82"/>
      <c r="HI38" s="82"/>
      <c r="HJ38" s="82"/>
      <c r="HK38" s="82"/>
      <c r="HL38" s="82"/>
      <c r="HM38" s="82"/>
      <c r="HN38" s="82"/>
      <c r="HO38" s="82"/>
      <c r="HP38" s="82"/>
      <c r="HQ38" s="82"/>
      <c r="HR38" s="82"/>
      <c r="HS38" s="82"/>
      <c r="HT38" s="82"/>
      <c r="HU38" s="82"/>
      <c r="HV38" s="82"/>
      <c r="HW38" s="82"/>
      <c r="HX38" s="82"/>
      <c r="HY38" s="82"/>
      <c r="HZ38" s="82"/>
      <c r="IA38" s="82"/>
      <c r="IB38" s="82"/>
      <c r="IC38" s="82"/>
      <c r="ID38" s="82"/>
      <c r="IE38" s="82"/>
      <c r="IF38" s="82"/>
      <c r="IG38" s="82"/>
      <c r="IH38" s="82"/>
      <c r="II38" s="82"/>
      <c r="IJ38" s="82"/>
      <c r="IK38" s="82"/>
    </row>
    <row r="39" spans="1:245" ht="19.55" customHeight="1" x14ac:dyDescent="0.15">
      <c r="A39" s="82"/>
      <c r="B39" s="82"/>
      <c r="C39" s="82"/>
      <c r="D39" s="82"/>
      <c r="E39" s="82"/>
      <c r="F39" s="79"/>
      <c r="G39" s="79"/>
      <c r="H39" s="3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2"/>
      <c r="EL39" s="82"/>
      <c r="EM39" s="82"/>
      <c r="EN39" s="82"/>
      <c r="EO39" s="82"/>
      <c r="EP39" s="82"/>
      <c r="EQ39" s="82"/>
      <c r="ER39" s="82"/>
      <c r="ES39" s="82"/>
      <c r="ET39" s="82"/>
      <c r="EU39" s="82"/>
      <c r="EV39" s="82"/>
      <c r="EW39" s="82"/>
      <c r="EX39" s="82"/>
      <c r="EY39" s="82"/>
      <c r="EZ39" s="82"/>
      <c r="FA39" s="82"/>
      <c r="FB39" s="82"/>
      <c r="FC39" s="82"/>
      <c r="FD39" s="82"/>
      <c r="FE39" s="82"/>
      <c r="FF39" s="82"/>
      <c r="FG39" s="82"/>
      <c r="FH39" s="82"/>
      <c r="FI39" s="82"/>
      <c r="FJ39" s="82"/>
      <c r="FK39" s="82"/>
      <c r="FL39" s="82"/>
      <c r="FM39" s="82"/>
      <c r="FN39" s="82"/>
      <c r="FO39" s="82"/>
      <c r="FP39" s="82"/>
      <c r="FQ39" s="82"/>
      <c r="FR39" s="82"/>
      <c r="FS39" s="82"/>
      <c r="FT39" s="82"/>
      <c r="FU39" s="82"/>
      <c r="FV39" s="82"/>
      <c r="FW39" s="82"/>
      <c r="FX39" s="82"/>
      <c r="FY39" s="82"/>
      <c r="FZ39" s="82"/>
      <c r="GA39" s="82"/>
      <c r="GB39" s="82"/>
      <c r="GC39" s="82"/>
      <c r="GD39" s="82"/>
      <c r="GE39" s="82"/>
      <c r="GF39" s="82"/>
      <c r="GG39" s="82"/>
      <c r="GH39" s="82"/>
      <c r="GI39" s="82"/>
      <c r="GJ39" s="82"/>
      <c r="GK39" s="82"/>
      <c r="GL39" s="82"/>
      <c r="GM39" s="82"/>
      <c r="GN39" s="82"/>
      <c r="GO39" s="82"/>
      <c r="GP39" s="82"/>
      <c r="GQ39" s="82"/>
      <c r="GR39" s="82"/>
      <c r="GS39" s="82"/>
      <c r="GT39" s="82"/>
      <c r="GU39" s="82"/>
      <c r="GV39" s="82"/>
      <c r="GW39" s="82"/>
      <c r="GX39" s="82"/>
      <c r="GY39" s="82"/>
      <c r="GZ39" s="82"/>
      <c r="HA39" s="82"/>
      <c r="HB39" s="82"/>
      <c r="HC39" s="82"/>
      <c r="HD39" s="82"/>
      <c r="HE39" s="82"/>
      <c r="HF39" s="82"/>
      <c r="HG39" s="82"/>
      <c r="HH39" s="82"/>
      <c r="HI39" s="82"/>
      <c r="HJ39" s="82"/>
      <c r="HK39" s="82"/>
      <c r="HL39" s="82"/>
      <c r="HM39" s="82"/>
      <c r="HN39" s="82"/>
      <c r="HO39" s="82"/>
      <c r="HP39" s="82"/>
      <c r="HQ39" s="82"/>
      <c r="HR39" s="82"/>
      <c r="HS39" s="82"/>
      <c r="HT39" s="82"/>
      <c r="HU39" s="82"/>
      <c r="HV39" s="82"/>
      <c r="HW39" s="82"/>
      <c r="HX39" s="82"/>
      <c r="HY39" s="82"/>
      <c r="HZ39" s="82"/>
      <c r="IA39" s="82"/>
      <c r="IB39" s="82"/>
      <c r="IC39" s="82"/>
      <c r="ID39" s="82"/>
      <c r="IE39" s="82"/>
      <c r="IF39" s="82"/>
      <c r="IG39" s="82"/>
      <c r="IH39" s="82"/>
      <c r="II39" s="82"/>
      <c r="IJ39" s="82"/>
      <c r="IK39" s="82"/>
    </row>
    <row r="40" spans="1:245" ht="19.55" customHeight="1" x14ac:dyDescent="0.15">
      <c r="A40" s="82"/>
      <c r="B40" s="82"/>
      <c r="C40" s="82"/>
      <c r="D40" s="82"/>
      <c r="E40" s="82"/>
      <c r="F40" s="79"/>
      <c r="G40" s="79"/>
      <c r="H40" s="3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2"/>
      <c r="EL40" s="82"/>
      <c r="EM40" s="82"/>
      <c r="EN40" s="82"/>
      <c r="EO40" s="82"/>
      <c r="EP40" s="82"/>
      <c r="EQ40" s="82"/>
      <c r="ER40" s="82"/>
      <c r="ES40" s="82"/>
      <c r="ET40" s="82"/>
      <c r="EU40" s="82"/>
      <c r="EV40" s="82"/>
      <c r="EW40" s="82"/>
      <c r="EX40" s="82"/>
      <c r="EY40" s="82"/>
      <c r="EZ40" s="82"/>
      <c r="FA40" s="82"/>
      <c r="FB40" s="82"/>
      <c r="FC40" s="82"/>
      <c r="FD40" s="82"/>
      <c r="FE40" s="82"/>
      <c r="FF40" s="82"/>
      <c r="FG40" s="82"/>
      <c r="FH40" s="82"/>
      <c r="FI40" s="82"/>
      <c r="FJ40" s="82"/>
      <c r="FK40" s="82"/>
      <c r="FL40" s="82"/>
      <c r="FM40" s="82"/>
      <c r="FN40" s="82"/>
      <c r="FO40" s="82"/>
      <c r="FP40" s="82"/>
      <c r="FQ40" s="82"/>
      <c r="FR40" s="82"/>
      <c r="FS40" s="82"/>
      <c r="FT40" s="82"/>
      <c r="FU40" s="82"/>
      <c r="FV40" s="82"/>
      <c r="FW40" s="82"/>
      <c r="FX40" s="82"/>
      <c r="FY40" s="82"/>
      <c r="FZ40" s="82"/>
      <c r="GA40" s="82"/>
      <c r="GB40" s="82"/>
      <c r="GC40" s="82"/>
      <c r="GD40" s="82"/>
      <c r="GE40" s="82"/>
      <c r="GF40" s="82"/>
      <c r="GG40" s="82"/>
      <c r="GH40" s="82"/>
      <c r="GI40" s="82"/>
      <c r="GJ40" s="82"/>
      <c r="GK40" s="82"/>
      <c r="GL40" s="82"/>
      <c r="GM40" s="82"/>
      <c r="GN40" s="82"/>
      <c r="GO40" s="82"/>
      <c r="GP40" s="82"/>
      <c r="GQ40" s="82"/>
      <c r="GR40" s="82"/>
      <c r="GS40" s="82"/>
      <c r="GT40" s="82"/>
      <c r="GU40" s="82"/>
      <c r="GV40" s="82"/>
      <c r="GW40" s="82"/>
      <c r="GX40" s="82"/>
      <c r="GY40" s="82"/>
      <c r="GZ40" s="82"/>
      <c r="HA40" s="82"/>
      <c r="HB40" s="82"/>
      <c r="HC40" s="82"/>
      <c r="HD40" s="82"/>
      <c r="HE40" s="82"/>
      <c r="HF40" s="82"/>
      <c r="HG40" s="82"/>
      <c r="HH40" s="82"/>
      <c r="HI40" s="82"/>
      <c r="HJ40" s="82"/>
      <c r="HK40" s="82"/>
      <c r="HL40" s="82"/>
      <c r="HM40" s="82"/>
      <c r="HN40" s="82"/>
      <c r="HO40" s="82"/>
      <c r="HP40" s="82"/>
      <c r="HQ40" s="82"/>
      <c r="HR40" s="82"/>
      <c r="HS40" s="82"/>
      <c r="HT40" s="82"/>
      <c r="HU40" s="82"/>
      <c r="HV40" s="82"/>
      <c r="HW40" s="82"/>
      <c r="HX40" s="82"/>
      <c r="HY40" s="82"/>
      <c r="HZ40" s="82"/>
      <c r="IA40" s="82"/>
      <c r="IB40" s="82"/>
      <c r="IC40" s="82"/>
      <c r="ID40" s="82"/>
      <c r="IE40" s="82"/>
      <c r="IF40" s="82"/>
      <c r="IG40" s="82"/>
      <c r="IH40" s="82"/>
      <c r="II40" s="82"/>
      <c r="IJ40" s="82"/>
      <c r="IK40" s="82"/>
    </row>
    <row r="41" spans="1:245" ht="19.55" customHeight="1" x14ac:dyDescent="0.15">
      <c r="A41" s="82"/>
      <c r="B41" s="82"/>
      <c r="C41" s="82"/>
      <c r="D41" s="82"/>
      <c r="E41" s="82"/>
      <c r="F41" s="79"/>
      <c r="G41" s="79"/>
      <c r="H41" s="3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2"/>
      <c r="EL41" s="82"/>
      <c r="EM41" s="82"/>
      <c r="EN41" s="82"/>
      <c r="EO41" s="82"/>
      <c r="EP41" s="82"/>
      <c r="EQ41" s="82"/>
      <c r="ER41" s="82"/>
      <c r="ES41" s="82"/>
      <c r="ET41" s="82"/>
      <c r="EU41" s="82"/>
      <c r="EV41" s="82"/>
      <c r="EW41" s="82"/>
      <c r="EX41" s="82"/>
      <c r="EY41" s="82"/>
      <c r="EZ41" s="82"/>
      <c r="FA41" s="82"/>
      <c r="FB41" s="82"/>
      <c r="FC41" s="82"/>
      <c r="FD41" s="82"/>
      <c r="FE41" s="82"/>
      <c r="FF41" s="82"/>
      <c r="FG41" s="82"/>
      <c r="FH41" s="82"/>
      <c r="FI41" s="82"/>
      <c r="FJ41" s="82"/>
      <c r="FK41" s="82"/>
      <c r="FL41" s="82"/>
      <c r="FM41" s="82"/>
      <c r="FN41" s="82"/>
      <c r="FO41" s="82"/>
      <c r="FP41" s="82"/>
      <c r="FQ41" s="82"/>
      <c r="FR41" s="82"/>
      <c r="FS41" s="82"/>
      <c r="FT41" s="82"/>
      <c r="FU41" s="82"/>
      <c r="FV41" s="82"/>
      <c r="FW41" s="82"/>
      <c r="FX41" s="82"/>
      <c r="FY41" s="82"/>
      <c r="FZ41" s="82"/>
      <c r="GA41" s="82"/>
      <c r="GB41" s="82"/>
      <c r="GC41" s="82"/>
      <c r="GD41" s="82"/>
      <c r="GE41" s="82"/>
      <c r="GF41" s="82"/>
      <c r="GG41" s="82"/>
      <c r="GH41" s="82"/>
      <c r="GI41" s="82"/>
      <c r="GJ41" s="82"/>
      <c r="GK41" s="82"/>
      <c r="GL41" s="82"/>
      <c r="GM41" s="82"/>
      <c r="GN41" s="82"/>
      <c r="GO41" s="82"/>
      <c r="GP41" s="82"/>
      <c r="GQ41" s="82"/>
      <c r="GR41" s="82"/>
      <c r="GS41" s="82"/>
      <c r="GT41" s="82"/>
      <c r="GU41" s="82"/>
      <c r="GV41" s="82"/>
      <c r="GW41" s="82"/>
      <c r="GX41" s="82"/>
      <c r="GY41" s="82"/>
      <c r="GZ41" s="82"/>
      <c r="HA41" s="82"/>
      <c r="HB41" s="82"/>
      <c r="HC41" s="82"/>
      <c r="HD41" s="82"/>
      <c r="HE41" s="82"/>
      <c r="HF41" s="82"/>
      <c r="HG41" s="82"/>
      <c r="HH41" s="82"/>
      <c r="HI41" s="82"/>
      <c r="HJ41" s="82"/>
      <c r="HK41" s="82"/>
      <c r="HL41" s="82"/>
      <c r="HM41" s="82"/>
      <c r="HN41" s="82"/>
      <c r="HO41" s="82"/>
      <c r="HP41" s="82"/>
      <c r="HQ41" s="82"/>
      <c r="HR41" s="82"/>
      <c r="HS41" s="82"/>
      <c r="HT41" s="82"/>
      <c r="HU41" s="82"/>
      <c r="HV41" s="82"/>
      <c r="HW41" s="82"/>
      <c r="HX41" s="82"/>
      <c r="HY41" s="82"/>
      <c r="HZ41" s="82"/>
      <c r="IA41" s="82"/>
      <c r="IB41" s="82"/>
      <c r="IC41" s="82"/>
      <c r="ID41" s="82"/>
      <c r="IE41" s="82"/>
      <c r="IF41" s="82"/>
      <c r="IG41" s="82"/>
      <c r="IH41" s="82"/>
      <c r="II41" s="82"/>
      <c r="IJ41" s="82"/>
      <c r="IK41" s="82"/>
    </row>
    <row r="42" spans="1:245" ht="19.55" customHeight="1" x14ac:dyDescent="0.15">
      <c r="A42" s="82"/>
      <c r="B42" s="82"/>
      <c r="C42" s="82"/>
      <c r="D42" s="82"/>
      <c r="E42" s="82"/>
      <c r="F42" s="79"/>
      <c r="G42" s="79"/>
      <c r="H42" s="3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2"/>
      <c r="EL42" s="82"/>
      <c r="EM42" s="82"/>
      <c r="EN42" s="82"/>
      <c r="EO42" s="82"/>
      <c r="EP42" s="82"/>
      <c r="EQ42" s="82"/>
      <c r="ER42" s="82"/>
      <c r="ES42" s="82"/>
      <c r="ET42" s="82"/>
      <c r="EU42" s="82"/>
      <c r="EV42" s="82"/>
      <c r="EW42" s="82"/>
      <c r="EX42" s="82"/>
      <c r="EY42" s="82"/>
      <c r="EZ42" s="82"/>
      <c r="FA42" s="82"/>
      <c r="FB42" s="82"/>
      <c r="FC42" s="82"/>
      <c r="FD42" s="82"/>
      <c r="FE42" s="82"/>
      <c r="FF42" s="82"/>
      <c r="FG42" s="82"/>
      <c r="FH42" s="82"/>
      <c r="FI42" s="82"/>
      <c r="FJ42" s="82"/>
      <c r="FK42" s="82"/>
      <c r="FL42" s="82"/>
      <c r="FM42" s="82"/>
      <c r="FN42" s="82"/>
      <c r="FO42" s="82"/>
      <c r="FP42" s="82"/>
      <c r="FQ42" s="82"/>
      <c r="FR42" s="82"/>
      <c r="FS42" s="82"/>
      <c r="FT42" s="82"/>
      <c r="FU42" s="82"/>
      <c r="FV42" s="82"/>
      <c r="FW42" s="82"/>
      <c r="FX42" s="82"/>
      <c r="FY42" s="82"/>
      <c r="FZ42" s="82"/>
      <c r="GA42" s="82"/>
      <c r="GB42" s="82"/>
      <c r="GC42" s="82"/>
      <c r="GD42" s="82"/>
      <c r="GE42" s="82"/>
      <c r="GF42" s="82"/>
      <c r="GG42" s="82"/>
      <c r="GH42" s="82"/>
      <c r="GI42" s="82"/>
      <c r="GJ42" s="82"/>
      <c r="GK42" s="82"/>
      <c r="GL42" s="82"/>
      <c r="GM42" s="82"/>
      <c r="GN42" s="82"/>
      <c r="GO42" s="82"/>
      <c r="GP42" s="82"/>
      <c r="GQ42" s="82"/>
      <c r="GR42" s="82"/>
      <c r="GS42" s="82"/>
      <c r="GT42" s="82"/>
      <c r="GU42" s="82"/>
      <c r="GV42" s="82"/>
      <c r="GW42" s="82"/>
      <c r="GX42" s="82"/>
      <c r="GY42" s="82"/>
      <c r="GZ42" s="82"/>
      <c r="HA42" s="82"/>
      <c r="HB42" s="82"/>
      <c r="HC42" s="82"/>
      <c r="HD42" s="82"/>
      <c r="HE42" s="82"/>
      <c r="HF42" s="82"/>
      <c r="HG42" s="82"/>
      <c r="HH42" s="82"/>
      <c r="HI42" s="82"/>
      <c r="HJ42" s="82"/>
      <c r="HK42" s="82"/>
      <c r="HL42" s="82"/>
      <c r="HM42" s="82"/>
      <c r="HN42" s="82"/>
      <c r="HO42" s="82"/>
      <c r="HP42" s="82"/>
      <c r="HQ42" s="82"/>
      <c r="HR42" s="82"/>
      <c r="HS42" s="82"/>
      <c r="HT42" s="82"/>
      <c r="HU42" s="82"/>
      <c r="HV42" s="82"/>
      <c r="HW42" s="82"/>
      <c r="HX42" s="82"/>
      <c r="HY42" s="82"/>
      <c r="HZ42" s="82"/>
      <c r="IA42" s="82"/>
      <c r="IB42" s="82"/>
      <c r="IC42" s="82"/>
      <c r="ID42" s="82"/>
      <c r="IE42" s="82"/>
      <c r="IF42" s="82"/>
      <c r="IG42" s="82"/>
      <c r="IH42" s="82"/>
      <c r="II42" s="82"/>
      <c r="IJ42" s="82"/>
      <c r="IK42" s="82"/>
    </row>
    <row r="43" spans="1:245" ht="19.55" customHeight="1" x14ac:dyDescent="0.15">
      <c r="A43" s="82"/>
      <c r="B43" s="82"/>
      <c r="C43" s="82"/>
      <c r="D43" s="82"/>
      <c r="E43" s="82"/>
      <c r="F43" s="79"/>
      <c r="G43" s="79"/>
      <c r="H43" s="3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2"/>
      <c r="EL43" s="82"/>
      <c r="EM43" s="82"/>
      <c r="EN43" s="82"/>
      <c r="EO43" s="82"/>
      <c r="EP43" s="82"/>
      <c r="EQ43" s="82"/>
      <c r="ER43" s="82"/>
      <c r="ES43" s="82"/>
      <c r="ET43" s="82"/>
      <c r="EU43" s="82"/>
      <c r="EV43" s="82"/>
      <c r="EW43" s="82"/>
      <c r="EX43" s="82"/>
      <c r="EY43" s="82"/>
      <c r="EZ43" s="82"/>
      <c r="FA43" s="82"/>
      <c r="FB43" s="82"/>
      <c r="FC43" s="82"/>
      <c r="FD43" s="82"/>
      <c r="FE43" s="82"/>
      <c r="FF43" s="82"/>
      <c r="FG43" s="82"/>
      <c r="FH43" s="82"/>
      <c r="FI43" s="82"/>
      <c r="FJ43" s="82"/>
      <c r="FK43" s="82"/>
      <c r="FL43" s="82"/>
      <c r="FM43" s="82"/>
      <c r="FN43" s="82"/>
      <c r="FO43" s="82"/>
      <c r="FP43" s="82"/>
      <c r="FQ43" s="82"/>
      <c r="FR43" s="82"/>
      <c r="FS43" s="82"/>
      <c r="FT43" s="82"/>
      <c r="FU43" s="82"/>
      <c r="FV43" s="82"/>
      <c r="FW43" s="82"/>
      <c r="FX43" s="82"/>
      <c r="FY43" s="82"/>
      <c r="FZ43" s="82"/>
      <c r="GA43" s="82"/>
      <c r="GB43" s="82"/>
      <c r="GC43" s="82"/>
      <c r="GD43" s="82"/>
      <c r="GE43" s="82"/>
      <c r="GF43" s="82"/>
      <c r="GG43" s="82"/>
      <c r="GH43" s="82"/>
      <c r="GI43" s="82"/>
      <c r="GJ43" s="82"/>
      <c r="GK43" s="82"/>
      <c r="GL43" s="82"/>
      <c r="GM43" s="82"/>
      <c r="GN43" s="82"/>
      <c r="GO43" s="82"/>
      <c r="GP43" s="82"/>
      <c r="GQ43" s="82"/>
      <c r="GR43" s="82"/>
      <c r="GS43" s="82"/>
      <c r="GT43" s="82"/>
      <c r="GU43" s="82"/>
      <c r="GV43" s="82"/>
      <c r="GW43" s="82"/>
      <c r="GX43" s="82"/>
      <c r="GY43" s="82"/>
      <c r="GZ43" s="82"/>
      <c r="HA43" s="82"/>
      <c r="HB43" s="82"/>
      <c r="HC43" s="82"/>
      <c r="HD43" s="82"/>
      <c r="HE43" s="82"/>
      <c r="HF43" s="82"/>
      <c r="HG43" s="82"/>
      <c r="HH43" s="82"/>
      <c r="HI43" s="82"/>
      <c r="HJ43" s="82"/>
      <c r="HK43" s="82"/>
      <c r="HL43" s="82"/>
      <c r="HM43" s="82"/>
      <c r="HN43" s="82"/>
      <c r="HO43" s="82"/>
      <c r="HP43" s="82"/>
      <c r="HQ43" s="82"/>
      <c r="HR43" s="82"/>
      <c r="HS43" s="82"/>
      <c r="HT43" s="82"/>
      <c r="HU43" s="82"/>
      <c r="HV43" s="82"/>
      <c r="HW43" s="82"/>
      <c r="HX43" s="82"/>
      <c r="HY43" s="82"/>
      <c r="HZ43" s="82"/>
      <c r="IA43" s="82"/>
      <c r="IB43" s="82"/>
      <c r="IC43" s="82"/>
      <c r="ID43" s="82"/>
      <c r="IE43" s="82"/>
      <c r="IF43" s="82"/>
      <c r="IG43" s="82"/>
      <c r="IH43" s="82"/>
      <c r="II43" s="82"/>
      <c r="IJ43" s="82"/>
      <c r="IK43" s="82"/>
    </row>
    <row r="44" spans="1:245" ht="19.55" customHeight="1" x14ac:dyDescent="0.15">
      <c r="A44" s="82"/>
      <c r="B44" s="82"/>
      <c r="C44" s="82"/>
      <c r="D44" s="82"/>
      <c r="E44" s="82"/>
      <c r="F44" s="79"/>
      <c r="G44" s="79"/>
      <c r="H44" s="3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2"/>
      <c r="EL44" s="82"/>
      <c r="EM44" s="82"/>
      <c r="EN44" s="82"/>
      <c r="EO44" s="82"/>
      <c r="EP44" s="82"/>
      <c r="EQ44" s="82"/>
      <c r="ER44" s="82"/>
      <c r="ES44" s="82"/>
      <c r="ET44" s="82"/>
      <c r="EU44" s="82"/>
      <c r="EV44" s="82"/>
      <c r="EW44" s="82"/>
      <c r="EX44" s="82"/>
      <c r="EY44" s="82"/>
      <c r="EZ44" s="82"/>
      <c r="FA44" s="82"/>
      <c r="FB44" s="82"/>
      <c r="FC44" s="82"/>
      <c r="FD44" s="82"/>
      <c r="FE44" s="82"/>
      <c r="FF44" s="82"/>
      <c r="FG44" s="82"/>
      <c r="FH44" s="82"/>
      <c r="FI44" s="82"/>
      <c r="FJ44" s="82"/>
      <c r="FK44" s="82"/>
      <c r="FL44" s="82"/>
      <c r="FM44" s="82"/>
      <c r="FN44" s="82"/>
      <c r="FO44" s="82"/>
      <c r="FP44" s="82"/>
      <c r="FQ44" s="82"/>
      <c r="FR44" s="82"/>
      <c r="FS44" s="82"/>
      <c r="FT44" s="82"/>
      <c r="FU44" s="82"/>
      <c r="FV44" s="82"/>
      <c r="FW44" s="82"/>
      <c r="FX44" s="82"/>
      <c r="FY44" s="82"/>
      <c r="FZ44" s="82"/>
      <c r="GA44" s="82"/>
      <c r="GB44" s="82"/>
      <c r="GC44" s="82"/>
      <c r="GD44" s="82"/>
      <c r="GE44" s="82"/>
      <c r="GF44" s="82"/>
      <c r="GG44" s="82"/>
      <c r="GH44" s="82"/>
      <c r="GI44" s="82"/>
      <c r="GJ44" s="82"/>
      <c r="GK44" s="82"/>
      <c r="GL44" s="82"/>
      <c r="GM44" s="82"/>
      <c r="GN44" s="82"/>
      <c r="GO44" s="82"/>
      <c r="GP44" s="82"/>
      <c r="GQ44" s="82"/>
      <c r="GR44" s="82"/>
      <c r="GS44" s="82"/>
      <c r="GT44" s="82"/>
      <c r="GU44" s="82"/>
      <c r="GV44" s="82"/>
      <c r="GW44" s="82"/>
      <c r="GX44" s="82"/>
      <c r="GY44" s="82"/>
      <c r="GZ44" s="82"/>
      <c r="HA44" s="82"/>
      <c r="HB44" s="82"/>
      <c r="HC44" s="82"/>
      <c r="HD44" s="82"/>
      <c r="HE44" s="82"/>
      <c r="HF44" s="82"/>
      <c r="HG44" s="82"/>
      <c r="HH44" s="82"/>
      <c r="HI44" s="82"/>
      <c r="HJ44" s="82"/>
      <c r="HK44" s="82"/>
      <c r="HL44" s="82"/>
      <c r="HM44" s="82"/>
      <c r="HN44" s="82"/>
      <c r="HO44" s="82"/>
      <c r="HP44" s="82"/>
      <c r="HQ44" s="82"/>
      <c r="HR44" s="82"/>
      <c r="HS44" s="82"/>
      <c r="HT44" s="82"/>
      <c r="HU44" s="82"/>
      <c r="HV44" s="82"/>
      <c r="HW44" s="82"/>
      <c r="HX44" s="82"/>
      <c r="HY44" s="82"/>
      <c r="HZ44" s="82"/>
      <c r="IA44" s="82"/>
      <c r="IB44" s="82"/>
      <c r="IC44" s="82"/>
      <c r="ID44" s="82"/>
      <c r="IE44" s="82"/>
      <c r="IF44" s="82"/>
      <c r="IG44" s="82"/>
      <c r="IH44" s="82"/>
      <c r="II44" s="82"/>
      <c r="IJ44" s="82"/>
      <c r="IK44" s="82"/>
    </row>
    <row r="45" spans="1:245" ht="19.55" customHeight="1" x14ac:dyDescent="0.15">
      <c r="A45" s="82"/>
      <c r="B45" s="82"/>
      <c r="C45" s="82"/>
      <c r="D45" s="82"/>
      <c r="E45" s="82"/>
      <c r="F45" s="79"/>
      <c r="G45" s="79"/>
      <c r="H45" s="3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2"/>
      <c r="EJ45" s="82"/>
      <c r="EK45" s="82"/>
      <c r="EL45" s="82"/>
      <c r="EM45" s="82"/>
      <c r="EN45" s="82"/>
      <c r="EO45" s="82"/>
      <c r="EP45" s="82"/>
      <c r="EQ45" s="82"/>
      <c r="ER45" s="82"/>
      <c r="ES45" s="82"/>
      <c r="ET45" s="82"/>
      <c r="EU45" s="82"/>
      <c r="EV45" s="82"/>
      <c r="EW45" s="82"/>
      <c r="EX45" s="82"/>
      <c r="EY45" s="82"/>
      <c r="EZ45" s="82"/>
      <c r="FA45" s="82"/>
      <c r="FB45" s="82"/>
      <c r="FC45" s="82"/>
      <c r="FD45" s="82"/>
      <c r="FE45" s="82"/>
      <c r="FF45" s="82"/>
      <c r="FG45" s="82"/>
      <c r="FH45" s="82"/>
      <c r="FI45" s="82"/>
      <c r="FJ45" s="82"/>
      <c r="FK45" s="82"/>
      <c r="FL45" s="82"/>
      <c r="FM45" s="82"/>
      <c r="FN45" s="82"/>
      <c r="FO45" s="82"/>
      <c r="FP45" s="82"/>
      <c r="FQ45" s="82"/>
      <c r="FR45" s="82"/>
      <c r="FS45" s="82"/>
      <c r="FT45" s="82"/>
      <c r="FU45" s="82"/>
      <c r="FV45" s="82"/>
      <c r="FW45" s="82"/>
      <c r="FX45" s="82"/>
      <c r="FY45" s="82"/>
      <c r="FZ45" s="82"/>
      <c r="GA45" s="82"/>
      <c r="GB45" s="82"/>
      <c r="GC45" s="82"/>
      <c r="GD45" s="82"/>
      <c r="GE45" s="82"/>
      <c r="GF45" s="82"/>
      <c r="GG45" s="82"/>
      <c r="GH45" s="82"/>
      <c r="GI45" s="82"/>
      <c r="GJ45" s="82"/>
      <c r="GK45" s="82"/>
      <c r="GL45" s="82"/>
      <c r="GM45" s="82"/>
      <c r="GN45" s="82"/>
      <c r="GO45" s="82"/>
      <c r="GP45" s="82"/>
      <c r="GQ45" s="82"/>
      <c r="GR45" s="82"/>
      <c r="GS45" s="82"/>
      <c r="GT45" s="82"/>
      <c r="GU45" s="82"/>
      <c r="GV45" s="82"/>
      <c r="GW45" s="82"/>
      <c r="GX45" s="82"/>
      <c r="GY45" s="82"/>
      <c r="GZ45" s="82"/>
      <c r="HA45" s="82"/>
      <c r="HB45" s="82"/>
      <c r="HC45" s="82"/>
      <c r="HD45" s="82"/>
      <c r="HE45" s="82"/>
      <c r="HF45" s="82"/>
      <c r="HG45" s="82"/>
      <c r="HH45" s="82"/>
      <c r="HI45" s="82"/>
      <c r="HJ45" s="82"/>
      <c r="HK45" s="82"/>
      <c r="HL45" s="82"/>
      <c r="HM45" s="82"/>
      <c r="HN45" s="82"/>
      <c r="HO45" s="82"/>
      <c r="HP45" s="82"/>
      <c r="HQ45" s="82"/>
      <c r="HR45" s="82"/>
      <c r="HS45" s="82"/>
      <c r="HT45" s="82"/>
      <c r="HU45" s="82"/>
      <c r="HV45" s="82"/>
      <c r="HW45" s="82"/>
      <c r="HX45" s="82"/>
      <c r="HY45" s="82"/>
      <c r="HZ45" s="82"/>
      <c r="IA45" s="82"/>
      <c r="IB45" s="82"/>
      <c r="IC45" s="82"/>
      <c r="ID45" s="82"/>
      <c r="IE45" s="82"/>
      <c r="IF45" s="82"/>
      <c r="IG45" s="82"/>
      <c r="IH45" s="82"/>
      <c r="II45" s="82"/>
      <c r="IJ45" s="82"/>
      <c r="IK45" s="82"/>
    </row>
    <row r="46" spans="1:245" ht="19.55" customHeight="1" x14ac:dyDescent="0.15">
      <c r="A46" s="82"/>
      <c r="B46" s="82"/>
      <c r="C46" s="82"/>
      <c r="D46" s="82"/>
      <c r="E46" s="82"/>
      <c r="F46" s="79"/>
      <c r="G46" s="79"/>
      <c r="H46" s="3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2"/>
      <c r="DX46" s="82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2"/>
      <c r="EJ46" s="82"/>
      <c r="EK46" s="82"/>
      <c r="EL46" s="82"/>
      <c r="EM46" s="82"/>
      <c r="EN46" s="82"/>
      <c r="EO46" s="82"/>
      <c r="EP46" s="82"/>
      <c r="EQ46" s="82"/>
      <c r="ER46" s="82"/>
      <c r="ES46" s="82"/>
      <c r="ET46" s="82"/>
      <c r="EU46" s="82"/>
      <c r="EV46" s="82"/>
      <c r="EW46" s="82"/>
      <c r="EX46" s="82"/>
      <c r="EY46" s="82"/>
      <c r="EZ46" s="82"/>
      <c r="FA46" s="82"/>
      <c r="FB46" s="82"/>
      <c r="FC46" s="82"/>
      <c r="FD46" s="82"/>
      <c r="FE46" s="82"/>
      <c r="FF46" s="82"/>
      <c r="FG46" s="82"/>
      <c r="FH46" s="82"/>
      <c r="FI46" s="82"/>
      <c r="FJ46" s="82"/>
      <c r="FK46" s="82"/>
      <c r="FL46" s="82"/>
      <c r="FM46" s="82"/>
      <c r="FN46" s="82"/>
      <c r="FO46" s="82"/>
      <c r="FP46" s="82"/>
      <c r="FQ46" s="82"/>
      <c r="FR46" s="82"/>
      <c r="FS46" s="82"/>
      <c r="FT46" s="82"/>
      <c r="FU46" s="82"/>
      <c r="FV46" s="82"/>
      <c r="FW46" s="82"/>
      <c r="FX46" s="82"/>
      <c r="FY46" s="82"/>
      <c r="FZ46" s="82"/>
      <c r="GA46" s="82"/>
      <c r="GB46" s="82"/>
      <c r="GC46" s="82"/>
      <c r="GD46" s="82"/>
      <c r="GE46" s="82"/>
      <c r="GF46" s="82"/>
      <c r="GG46" s="82"/>
      <c r="GH46" s="82"/>
      <c r="GI46" s="82"/>
      <c r="GJ46" s="82"/>
      <c r="GK46" s="82"/>
      <c r="GL46" s="82"/>
      <c r="GM46" s="82"/>
      <c r="GN46" s="82"/>
      <c r="GO46" s="82"/>
      <c r="GP46" s="82"/>
      <c r="GQ46" s="82"/>
      <c r="GR46" s="82"/>
      <c r="GS46" s="82"/>
      <c r="GT46" s="82"/>
      <c r="GU46" s="82"/>
      <c r="GV46" s="82"/>
      <c r="GW46" s="82"/>
      <c r="GX46" s="82"/>
      <c r="GY46" s="82"/>
      <c r="GZ46" s="82"/>
      <c r="HA46" s="82"/>
      <c r="HB46" s="82"/>
      <c r="HC46" s="82"/>
      <c r="HD46" s="82"/>
      <c r="HE46" s="82"/>
      <c r="HF46" s="82"/>
      <c r="HG46" s="82"/>
      <c r="HH46" s="82"/>
      <c r="HI46" s="82"/>
      <c r="HJ46" s="82"/>
      <c r="HK46" s="82"/>
      <c r="HL46" s="82"/>
      <c r="HM46" s="82"/>
      <c r="HN46" s="82"/>
      <c r="HO46" s="82"/>
      <c r="HP46" s="82"/>
      <c r="HQ46" s="82"/>
      <c r="HR46" s="82"/>
      <c r="HS46" s="82"/>
      <c r="HT46" s="82"/>
      <c r="HU46" s="82"/>
      <c r="HV46" s="82"/>
      <c r="HW46" s="82"/>
      <c r="HX46" s="82"/>
      <c r="HY46" s="82"/>
      <c r="HZ46" s="82"/>
      <c r="IA46" s="82"/>
      <c r="IB46" s="82"/>
      <c r="IC46" s="82"/>
      <c r="ID46" s="82"/>
      <c r="IE46" s="82"/>
      <c r="IF46" s="82"/>
      <c r="IG46" s="82"/>
      <c r="IH46" s="82"/>
      <c r="II46" s="82"/>
      <c r="IJ46" s="82"/>
      <c r="IK46" s="82"/>
    </row>
    <row r="47" spans="1:245" ht="19.55" customHeight="1" x14ac:dyDescent="0.15">
      <c r="A47" s="82"/>
      <c r="B47" s="82"/>
      <c r="C47" s="82"/>
      <c r="D47" s="82"/>
      <c r="E47" s="82"/>
      <c r="F47" s="79"/>
      <c r="G47" s="79"/>
      <c r="H47" s="3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  <c r="DL47" s="82"/>
      <c r="DM47" s="82"/>
      <c r="DN47" s="82"/>
      <c r="DO47" s="82"/>
      <c r="DP47" s="82"/>
      <c r="DQ47" s="82"/>
      <c r="DR47" s="82"/>
      <c r="DS47" s="82"/>
      <c r="DT47" s="82"/>
      <c r="DU47" s="82"/>
      <c r="DV47" s="82"/>
      <c r="DW47" s="82"/>
      <c r="DX47" s="82"/>
      <c r="DY47" s="82"/>
      <c r="DZ47" s="82"/>
      <c r="EA47" s="82"/>
      <c r="EB47" s="82"/>
      <c r="EC47" s="82"/>
      <c r="ED47" s="82"/>
      <c r="EE47" s="82"/>
      <c r="EF47" s="82"/>
      <c r="EG47" s="82"/>
      <c r="EH47" s="82"/>
      <c r="EI47" s="82"/>
      <c r="EJ47" s="82"/>
      <c r="EK47" s="82"/>
      <c r="EL47" s="82"/>
      <c r="EM47" s="82"/>
      <c r="EN47" s="82"/>
      <c r="EO47" s="82"/>
      <c r="EP47" s="82"/>
      <c r="EQ47" s="82"/>
      <c r="ER47" s="82"/>
      <c r="ES47" s="82"/>
      <c r="ET47" s="82"/>
      <c r="EU47" s="82"/>
      <c r="EV47" s="82"/>
      <c r="EW47" s="82"/>
      <c r="EX47" s="82"/>
      <c r="EY47" s="82"/>
      <c r="EZ47" s="82"/>
      <c r="FA47" s="82"/>
      <c r="FB47" s="82"/>
      <c r="FC47" s="82"/>
      <c r="FD47" s="82"/>
      <c r="FE47" s="82"/>
      <c r="FF47" s="82"/>
      <c r="FG47" s="82"/>
      <c r="FH47" s="82"/>
      <c r="FI47" s="82"/>
      <c r="FJ47" s="82"/>
      <c r="FK47" s="82"/>
      <c r="FL47" s="82"/>
      <c r="FM47" s="82"/>
      <c r="FN47" s="82"/>
      <c r="FO47" s="82"/>
      <c r="FP47" s="82"/>
      <c r="FQ47" s="82"/>
      <c r="FR47" s="82"/>
      <c r="FS47" s="82"/>
      <c r="FT47" s="82"/>
      <c r="FU47" s="82"/>
      <c r="FV47" s="82"/>
      <c r="FW47" s="82"/>
      <c r="FX47" s="82"/>
      <c r="FY47" s="82"/>
      <c r="FZ47" s="82"/>
      <c r="GA47" s="82"/>
      <c r="GB47" s="82"/>
      <c r="GC47" s="82"/>
      <c r="GD47" s="82"/>
      <c r="GE47" s="82"/>
      <c r="GF47" s="82"/>
      <c r="GG47" s="82"/>
      <c r="GH47" s="82"/>
      <c r="GI47" s="82"/>
      <c r="GJ47" s="82"/>
      <c r="GK47" s="82"/>
      <c r="GL47" s="82"/>
      <c r="GM47" s="82"/>
      <c r="GN47" s="82"/>
      <c r="GO47" s="82"/>
      <c r="GP47" s="82"/>
      <c r="GQ47" s="82"/>
      <c r="GR47" s="82"/>
      <c r="GS47" s="82"/>
      <c r="GT47" s="82"/>
      <c r="GU47" s="82"/>
      <c r="GV47" s="82"/>
      <c r="GW47" s="82"/>
      <c r="GX47" s="82"/>
      <c r="GY47" s="82"/>
      <c r="GZ47" s="82"/>
      <c r="HA47" s="82"/>
      <c r="HB47" s="82"/>
      <c r="HC47" s="82"/>
      <c r="HD47" s="82"/>
      <c r="HE47" s="82"/>
      <c r="HF47" s="82"/>
      <c r="HG47" s="82"/>
      <c r="HH47" s="82"/>
      <c r="HI47" s="82"/>
      <c r="HJ47" s="82"/>
      <c r="HK47" s="82"/>
      <c r="HL47" s="82"/>
      <c r="HM47" s="82"/>
      <c r="HN47" s="82"/>
      <c r="HO47" s="82"/>
      <c r="HP47" s="82"/>
      <c r="HQ47" s="82"/>
      <c r="HR47" s="82"/>
      <c r="HS47" s="82"/>
      <c r="HT47" s="82"/>
      <c r="HU47" s="82"/>
      <c r="HV47" s="82"/>
      <c r="HW47" s="82"/>
      <c r="HX47" s="82"/>
      <c r="HY47" s="82"/>
      <c r="HZ47" s="82"/>
      <c r="IA47" s="82"/>
      <c r="IB47" s="82"/>
      <c r="IC47" s="82"/>
      <c r="ID47" s="82"/>
      <c r="IE47" s="82"/>
      <c r="IF47" s="82"/>
      <c r="IG47" s="82"/>
      <c r="IH47" s="82"/>
      <c r="II47" s="82"/>
      <c r="IJ47" s="82"/>
      <c r="IK47" s="82"/>
    </row>
    <row r="48" spans="1:245" ht="19.55" customHeight="1" x14ac:dyDescent="0.15">
      <c r="A48" s="82"/>
      <c r="B48" s="82"/>
      <c r="C48" s="82"/>
      <c r="D48" s="82"/>
      <c r="E48" s="82"/>
      <c r="F48" s="79"/>
      <c r="G48" s="79"/>
      <c r="H48" s="3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2"/>
      <c r="EC48" s="82"/>
      <c r="ED48" s="82"/>
      <c r="EE48" s="82"/>
      <c r="EF48" s="82"/>
      <c r="EG48" s="82"/>
      <c r="EH48" s="82"/>
      <c r="EI48" s="82"/>
      <c r="EJ48" s="82"/>
      <c r="EK48" s="82"/>
      <c r="EL48" s="82"/>
      <c r="EM48" s="82"/>
      <c r="EN48" s="82"/>
      <c r="EO48" s="82"/>
      <c r="EP48" s="82"/>
      <c r="EQ48" s="82"/>
      <c r="ER48" s="82"/>
      <c r="ES48" s="82"/>
      <c r="ET48" s="82"/>
      <c r="EU48" s="82"/>
      <c r="EV48" s="82"/>
      <c r="EW48" s="82"/>
      <c r="EX48" s="82"/>
      <c r="EY48" s="82"/>
      <c r="EZ48" s="82"/>
      <c r="FA48" s="82"/>
      <c r="FB48" s="82"/>
      <c r="FC48" s="82"/>
      <c r="FD48" s="82"/>
      <c r="FE48" s="82"/>
      <c r="FF48" s="82"/>
      <c r="FG48" s="82"/>
      <c r="FH48" s="82"/>
      <c r="FI48" s="82"/>
      <c r="FJ48" s="82"/>
      <c r="FK48" s="82"/>
      <c r="FL48" s="82"/>
      <c r="FM48" s="82"/>
      <c r="FN48" s="82"/>
      <c r="FO48" s="82"/>
      <c r="FP48" s="82"/>
      <c r="FQ48" s="82"/>
      <c r="FR48" s="82"/>
      <c r="FS48" s="82"/>
      <c r="FT48" s="82"/>
      <c r="FU48" s="82"/>
      <c r="FV48" s="82"/>
      <c r="FW48" s="82"/>
      <c r="FX48" s="82"/>
      <c r="FY48" s="82"/>
      <c r="FZ48" s="82"/>
      <c r="GA48" s="82"/>
      <c r="GB48" s="82"/>
      <c r="GC48" s="82"/>
      <c r="GD48" s="82"/>
      <c r="GE48" s="82"/>
      <c r="GF48" s="82"/>
      <c r="GG48" s="82"/>
      <c r="GH48" s="82"/>
      <c r="GI48" s="82"/>
      <c r="GJ48" s="82"/>
      <c r="GK48" s="82"/>
      <c r="GL48" s="82"/>
      <c r="GM48" s="82"/>
      <c r="GN48" s="82"/>
      <c r="GO48" s="82"/>
      <c r="GP48" s="82"/>
      <c r="GQ48" s="82"/>
      <c r="GR48" s="82"/>
      <c r="GS48" s="82"/>
      <c r="GT48" s="82"/>
      <c r="GU48" s="82"/>
      <c r="GV48" s="82"/>
      <c r="GW48" s="82"/>
      <c r="GX48" s="82"/>
      <c r="GY48" s="82"/>
      <c r="GZ48" s="82"/>
      <c r="HA48" s="82"/>
      <c r="HB48" s="82"/>
      <c r="HC48" s="82"/>
      <c r="HD48" s="82"/>
      <c r="HE48" s="82"/>
      <c r="HF48" s="82"/>
      <c r="HG48" s="82"/>
      <c r="HH48" s="82"/>
      <c r="HI48" s="82"/>
      <c r="HJ48" s="82"/>
      <c r="HK48" s="82"/>
      <c r="HL48" s="82"/>
      <c r="HM48" s="82"/>
      <c r="HN48" s="82"/>
      <c r="HO48" s="82"/>
      <c r="HP48" s="82"/>
      <c r="HQ48" s="82"/>
      <c r="HR48" s="82"/>
      <c r="HS48" s="82"/>
      <c r="HT48" s="82"/>
      <c r="HU48" s="82"/>
      <c r="HV48" s="82"/>
      <c r="HW48" s="82"/>
      <c r="HX48" s="82"/>
      <c r="HY48" s="82"/>
      <c r="HZ48" s="82"/>
      <c r="IA48" s="82"/>
      <c r="IB48" s="82"/>
      <c r="IC48" s="82"/>
      <c r="ID48" s="82"/>
      <c r="IE48" s="82"/>
      <c r="IF48" s="82"/>
      <c r="IG48" s="82"/>
      <c r="IH48" s="82"/>
      <c r="II48" s="82"/>
      <c r="IJ48" s="82"/>
      <c r="IK48" s="82"/>
    </row>
  </sheetData>
  <sheetProtection formatCells="0" formatColumns="0" formatRows="0" insertColumns="0" insertRow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orientation="landscape" fitToHeight="1000" errors="blank"/>
  <extLst>
    <ext uri="{2D9387EB-5337-4D45-933B-B4D357D02E09}">
      <gutter val="0.0" pos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30"/>
  <sheetViews>
    <sheetView showGridLines="0" showZeros="0" zoomScaleNormal="100" topLeftCell="A1" workbookViewId="0">
      <selection activeCell="B8" activeCellId="0" sqref="B8"/>
    </sheetView>
  </sheetViews>
  <sheetFormatPr defaultRowHeight="12.75" customHeight="1" defaultColWidth="9.000137329101562" x14ac:dyDescent="0.15"/>
  <cols>
    <col min="1" max="1" width="15.5" customWidth="1"/>
    <col min="2" max="2" width="38.833333333333336" customWidth="1"/>
    <col min="3" max="8" width="18.0" customWidth="1"/>
    <col min="9" max="9" width="8.666666666666666" customWidth="1"/>
  </cols>
  <sheetData>
    <row r="1" spans="1:9" ht="19.55" customHeight="1" x14ac:dyDescent="0.15">
      <c r="A1" s="84"/>
      <c r="B1" s="84"/>
      <c r="C1" s="84"/>
      <c r="D1" s="84"/>
      <c r="E1" s="85"/>
      <c r="F1" s="84"/>
      <c r="G1" s="84"/>
      <c r="H1" s="52" t="s">
        <v>333</v>
      </c>
      <c r="I1" s="100"/>
    </row>
    <row r="2" spans="1:9" ht="25.85" customHeight="1" x14ac:dyDescent="0.15">
      <c r="A2" s="354" t="s">
        <v>334</v>
      </c>
      <c r="B2" s="354"/>
      <c r="C2" s="354"/>
      <c r="D2" s="354"/>
      <c r="E2" s="354"/>
      <c r="F2" s="354"/>
      <c r="G2" s="354"/>
      <c r="H2" s="354"/>
      <c r="I2" s="100"/>
    </row>
    <row r="3" spans="1:9" ht="19.55" customHeight="1" x14ac:dyDescent="0.15">
      <c r="A3" s="86" t="s">
        <v>5</v>
      </c>
      <c r="B3" s="46" t="s">
        <v>6</v>
      </c>
      <c r="C3" s="46"/>
      <c r="D3" s="46"/>
      <c r="E3" s="46"/>
      <c r="F3" s="46"/>
      <c r="G3" s="46"/>
      <c r="H3" s="52" t="s">
        <v>7</v>
      </c>
      <c r="I3" s="100"/>
    </row>
    <row r="4" spans="1:9" ht="19.55" customHeight="1" x14ac:dyDescent="0.15">
      <c r="A4" s="372" t="s">
        <v>324</v>
      </c>
      <c r="B4" s="372" t="s">
        <v>5</v>
      </c>
      <c r="C4" s="410" t="s">
        <v>325</v>
      </c>
      <c r="D4" s="410"/>
      <c r="E4" s="409"/>
      <c r="F4" s="409"/>
      <c r="G4" s="409"/>
      <c r="H4" s="410"/>
      <c r="I4" s="100"/>
    </row>
    <row r="5" spans="1:9" ht="19.55" customHeight="1" x14ac:dyDescent="0.15">
      <c r="A5" s="372"/>
      <c r="B5" s="372"/>
      <c r="C5" s="416" t="s">
        <v>61</v>
      </c>
      <c r="D5" s="370" t="s">
        <v>222</v>
      </c>
      <c r="E5" s="359" t="s">
        <v>326</v>
      </c>
      <c r="F5" s="358"/>
      <c r="G5" s="357"/>
      <c r="H5" s="417" t="s">
        <v>227</v>
      </c>
      <c r="I5" s="100"/>
    </row>
    <row r="6" spans="1:9" ht="33.9" customHeight="1" x14ac:dyDescent="0.15">
      <c r="A6" s="368"/>
      <c r="B6" s="368"/>
      <c r="C6" s="415"/>
      <c r="D6" s="371"/>
      <c r="E6" s="91" t="s">
        <v>76</v>
      </c>
      <c r="F6" s="92" t="s">
        <v>327</v>
      </c>
      <c r="G6" s="63" t="s">
        <v>328</v>
      </c>
      <c r="H6" s="411"/>
      <c r="I6" s="100"/>
    </row>
    <row r="7" spans="1:9" ht="19.55" customHeight="1" x14ac:dyDescent="0.15">
      <c r="A7" s="68"/>
      <c r="B7" s="68"/>
      <c r="C7" s="94"/>
      <c r="D7" s="95"/>
      <c r="E7" s="95"/>
      <c r="F7" s="95"/>
      <c r="G7" s="96"/>
      <c r="H7" s="97"/>
      <c r="I7" s="108"/>
    </row>
    <row r="8" spans="1:9" ht="19.55" customHeight="1" x14ac:dyDescent="0.15">
      <c r="A8" s="98"/>
      <c r="B8" s="98" t="s">
        <v>332</v>
      </c>
      <c r="C8" s="98"/>
      <c r="D8" s="98"/>
      <c r="E8" s="99"/>
      <c r="F8" s="98"/>
      <c r="G8" s="98"/>
      <c r="H8" s="100"/>
      <c r="I8" s="100"/>
    </row>
    <row r="9" spans="1:9" ht="19.55" customHeight="1" x14ac:dyDescent="0.15">
      <c r="A9" s="101"/>
      <c r="B9" s="101"/>
      <c r="C9" s="101"/>
      <c r="D9" s="101"/>
      <c r="E9" s="102"/>
      <c r="F9" s="103"/>
      <c r="G9" s="103"/>
      <c r="H9" s="100"/>
      <c r="I9" s="105"/>
    </row>
    <row r="10" spans="1:9" ht="19.55" customHeight="1" x14ac:dyDescent="0.15">
      <c r="A10" s="101"/>
      <c r="B10" s="101"/>
      <c r="C10" s="101"/>
      <c r="D10" s="101"/>
      <c r="E10" s="104"/>
      <c r="F10" s="101"/>
      <c r="G10" s="101"/>
      <c r="H10" s="105"/>
      <c r="I10" s="105"/>
    </row>
    <row r="11" spans="1:9" ht="19.55" customHeight="1" x14ac:dyDescent="0.15">
      <c r="A11" s="101"/>
      <c r="B11" s="101"/>
      <c r="C11" s="101"/>
      <c r="D11" s="101"/>
      <c r="E11" s="104"/>
      <c r="F11" s="101"/>
      <c r="G11" s="101"/>
      <c r="H11" s="105"/>
      <c r="I11" s="105"/>
    </row>
    <row r="12" spans="1:9" ht="19.55" customHeight="1" x14ac:dyDescent="0.15">
      <c r="A12" s="101"/>
      <c r="B12" s="101"/>
      <c r="C12" s="101"/>
      <c r="D12" s="101"/>
      <c r="E12" s="102"/>
      <c r="F12" s="101"/>
      <c r="G12" s="101"/>
      <c r="H12" s="105"/>
      <c r="I12" s="105"/>
    </row>
    <row r="13" spans="1:9" ht="19.55" customHeight="1" x14ac:dyDescent="0.15">
      <c r="A13" s="101"/>
      <c r="B13" s="101"/>
      <c r="C13" s="101"/>
      <c r="D13" s="101"/>
      <c r="E13" s="102"/>
      <c r="F13" s="101"/>
      <c r="G13" s="101"/>
      <c r="H13" s="105"/>
      <c r="I13" s="105"/>
    </row>
    <row r="14" spans="1:9" ht="19.55" customHeight="1" x14ac:dyDescent="0.15">
      <c r="A14" s="101"/>
      <c r="B14" s="101"/>
      <c r="C14" s="101"/>
      <c r="D14" s="101"/>
      <c r="E14" s="104"/>
      <c r="F14" s="101"/>
      <c r="G14" s="101"/>
      <c r="H14" s="105"/>
      <c r="I14" s="105"/>
    </row>
    <row r="15" spans="1:9" ht="19.55" customHeight="1" x14ac:dyDescent="0.15">
      <c r="A15" s="101"/>
      <c r="B15" s="101"/>
      <c r="C15" s="101"/>
      <c r="D15" s="101"/>
      <c r="E15" s="104"/>
      <c r="F15" s="101"/>
      <c r="G15" s="101"/>
      <c r="H15" s="105"/>
      <c r="I15" s="105"/>
    </row>
    <row r="16" spans="1:9" ht="19.55" customHeight="1" x14ac:dyDescent="0.15">
      <c r="A16" s="101"/>
      <c r="B16" s="101"/>
      <c r="C16" s="101"/>
      <c r="D16" s="101"/>
      <c r="E16" s="102"/>
      <c r="F16" s="101"/>
      <c r="G16" s="101"/>
      <c r="H16" s="105"/>
      <c r="I16" s="105"/>
    </row>
    <row r="17" spans="1:9" ht="19.55" customHeight="1" x14ac:dyDescent="0.15">
      <c r="A17" s="101"/>
      <c r="B17" s="101"/>
      <c r="C17" s="101"/>
      <c r="D17" s="101"/>
      <c r="E17" s="102"/>
      <c r="F17" s="101"/>
      <c r="G17" s="101"/>
      <c r="H17" s="105"/>
      <c r="I17" s="105"/>
    </row>
    <row r="18" spans="1:9" ht="19.55" customHeight="1" x14ac:dyDescent="0.15">
      <c r="A18" s="101"/>
      <c r="B18" s="101"/>
      <c r="C18" s="101"/>
      <c r="D18" s="101"/>
      <c r="E18" s="106"/>
      <c r="F18" s="101"/>
      <c r="G18" s="101"/>
      <c r="H18" s="105"/>
      <c r="I18" s="105"/>
    </row>
    <row r="19" spans="1:9" ht="19.55" customHeight="1" x14ac:dyDescent="0.15">
      <c r="A19" s="101"/>
      <c r="B19" s="101"/>
      <c r="C19" s="101"/>
      <c r="D19" s="101"/>
      <c r="E19" s="104"/>
      <c r="F19" s="101"/>
      <c r="G19" s="101"/>
      <c r="H19" s="105"/>
      <c r="I19" s="105"/>
    </row>
    <row r="20" spans="1:9" ht="19.55" customHeight="1" x14ac:dyDescent="0.15">
      <c r="A20" s="104"/>
      <c r="B20" s="104"/>
      <c r="C20" s="104"/>
      <c r="D20" s="104"/>
      <c r="E20" s="104"/>
      <c r="F20" s="101"/>
      <c r="G20" s="101"/>
      <c r="H20" s="105"/>
      <c r="I20" s="105"/>
    </row>
    <row r="21" spans="1:9" ht="19.55" customHeight="1" x14ac:dyDescent="0.15">
      <c r="A21" s="105"/>
      <c r="B21" s="105"/>
      <c r="C21" s="105"/>
      <c r="D21" s="105"/>
      <c r="E21" s="107"/>
      <c r="F21" s="105"/>
      <c r="G21" s="105"/>
      <c r="H21" s="105"/>
      <c r="I21" s="105"/>
    </row>
    <row r="22" spans="1:9" ht="19.55" customHeight="1" x14ac:dyDescent="0.15">
      <c r="A22" s="105"/>
      <c r="B22" s="105"/>
      <c r="C22" s="105"/>
      <c r="D22" s="105"/>
      <c r="E22" s="107"/>
      <c r="F22" s="105"/>
      <c r="G22" s="105"/>
      <c r="H22" s="105"/>
      <c r="I22" s="105"/>
    </row>
    <row r="23" spans="1:9" ht="19.55" customHeight="1" x14ac:dyDescent="0.15">
      <c r="A23" s="105"/>
      <c r="B23" s="105"/>
      <c r="C23" s="105"/>
      <c r="D23" s="105"/>
      <c r="E23" s="107"/>
      <c r="F23" s="105"/>
      <c r="G23" s="105"/>
      <c r="H23" s="105"/>
      <c r="I23" s="105"/>
    </row>
    <row r="24" spans="1:9" ht="19.55" customHeight="1" x14ac:dyDescent="0.15">
      <c r="A24" s="105"/>
      <c r="B24" s="105"/>
      <c r="C24" s="105"/>
      <c r="D24" s="105"/>
      <c r="E24" s="107"/>
      <c r="F24" s="105"/>
      <c r="G24" s="105"/>
      <c r="H24" s="105"/>
      <c r="I24" s="105"/>
    </row>
    <row r="25" spans="1:9" ht="19.55" customHeight="1" x14ac:dyDescent="0.15">
      <c r="A25" s="105"/>
      <c r="B25" s="105"/>
      <c r="C25" s="105"/>
      <c r="D25" s="105"/>
      <c r="E25" s="107"/>
      <c r="F25" s="105"/>
      <c r="G25" s="105"/>
      <c r="H25" s="105"/>
      <c r="I25" s="105"/>
    </row>
    <row r="26" spans="1:9" ht="19.55" customHeight="1" x14ac:dyDescent="0.15">
      <c r="A26" s="105"/>
      <c r="B26" s="105"/>
      <c r="C26" s="105"/>
      <c r="D26" s="105"/>
      <c r="E26" s="107"/>
      <c r="F26" s="105"/>
      <c r="G26" s="105"/>
      <c r="H26" s="105"/>
      <c r="I26" s="105"/>
    </row>
    <row r="27" spans="1:9" ht="19.55" customHeight="1" x14ac:dyDescent="0.15">
      <c r="A27" s="105"/>
      <c r="B27" s="105"/>
      <c r="C27" s="105"/>
      <c r="D27" s="105"/>
      <c r="E27" s="107"/>
      <c r="F27" s="105"/>
      <c r="G27" s="105"/>
      <c r="H27" s="105"/>
      <c r="I27" s="105"/>
    </row>
    <row r="28" spans="1:9" ht="19.55" customHeight="1" x14ac:dyDescent="0.15">
      <c r="A28" s="105"/>
      <c r="B28" s="105"/>
      <c r="C28" s="105"/>
      <c r="D28" s="105"/>
      <c r="E28" s="107"/>
      <c r="F28" s="105"/>
      <c r="G28" s="105"/>
      <c r="H28" s="105"/>
      <c r="I28" s="105"/>
    </row>
    <row r="29" spans="1:9" ht="19.55" customHeight="1" x14ac:dyDescent="0.15">
      <c r="A29" s="105"/>
      <c r="B29" s="105"/>
      <c r="C29" s="105"/>
      <c r="D29" s="105"/>
      <c r="E29" s="107"/>
      <c r="F29" s="105"/>
      <c r="G29" s="105"/>
      <c r="H29" s="105"/>
      <c r="I29" s="105"/>
    </row>
    <row r="30" spans="1:9" ht="19.55" customHeight="1" x14ac:dyDescent="0.15">
      <c r="A30" s="105"/>
      <c r="B30" s="105"/>
      <c r="C30" s="105"/>
      <c r="D30" s="105"/>
      <c r="E30" s="107"/>
      <c r="F30" s="105"/>
      <c r="G30" s="105"/>
      <c r="H30" s="105"/>
      <c r="I30" s="105"/>
    </row>
  </sheetData>
  <sheetProtection formatCells="0" formatColumns="0" formatRows="0" insertColumns="0" insertRow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orientation="landscape" fitToHeight="100" errors="blank"/>
  <extLst>
    <ext uri="{2D9387EB-5337-4D45-933B-B4D357D02E09}">
      <gutter val="0.0" pos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K48"/>
  <sheetViews>
    <sheetView showGridLines="0" showZeros="0" zoomScaleNormal="100" topLeftCell="A1" workbookViewId="0">
      <selection activeCell="E15" activeCellId="0" sqref="E15"/>
    </sheetView>
  </sheetViews>
  <sheetFormatPr defaultRowHeight="12.75" customHeight="1" defaultColWidth="9.000137329101562" x14ac:dyDescent="0.15"/>
  <cols>
    <col min="1" max="3" width="5.666666666666667" customWidth="1"/>
    <col min="4" max="4" width="17.0" customWidth="1"/>
    <col min="5" max="5" width="76.66666666666667" customWidth="1"/>
    <col min="6" max="6" width="23.0" customWidth="1"/>
    <col min="7" max="8" width="20.833333333333332" customWidth="1"/>
    <col min="9" max="245" width="10.666666666666666" customWidth="1"/>
  </cols>
  <sheetData>
    <row r="1" spans="1:245" ht="19.55" customHeight="1" x14ac:dyDescent="0.15">
      <c r="A1" s="46"/>
      <c r="B1" s="47"/>
      <c r="C1" s="47"/>
      <c r="D1" s="47"/>
      <c r="E1" s="47"/>
      <c r="F1" s="47"/>
      <c r="G1" s="47"/>
      <c r="H1" s="48" t="s">
        <v>335</v>
      </c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  <c r="EL1" s="79"/>
      <c r="EM1" s="79"/>
      <c r="EN1" s="79"/>
      <c r="EO1" s="79"/>
      <c r="EP1" s="79"/>
      <c r="EQ1" s="79"/>
      <c r="ER1" s="79"/>
      <c r="ES1" s="79"/>
      <c r="ET1" s="79"/>
      <c r="EU1" s="79"/>
      <c r="EV1" s="79"/>
      <c r="EW1" s="79"/>
      <c r="EX1" s="79"/>
      <c r="EY1" s="79"/>
      <c r="EZ1" s="79"/>
      <c r="FA1" s="79"/>
      <c r="FB1" s="79"/>
      <c r="FC1" s="79"/>
      <c r="FD1" s="79"/>
      <c r="FE1" s="79"/>
      <c r="FF1" s="79"/>
      <c r="FG1" s="79"/>
      <c r="FH1" s="79"/>
      <c r="FI1" s="79"/>
      <c r="FJ1" s="79"/>
      <c r="FK1" s="79"/>
      <c r="FL1" s="79"/>
      <c r="FM1" s="79"/>
      <c r="FN1" s="79"/>
      <c r="FO1" s="79"/>
      <c r="FP1" s="79"/>
      <c r="FQ1" s="79"/>
      <c r="FR1" s="79"/>
      <c r="FS1" s="79"/>
      <c r="FT1" s="79"/>
      <c r="FU1" s="79"/>
      <c r="FV1" s="79"/>
      <c r="FW1" s="79"/>
      <c r="FX1" s="79"/>
      <c r="FY1" s="79"/>
      <c r="FZ1" s="79"/>
      <c r="GA1" s="79"/>
      <c r="GB1" s="79"/>
      <c r="GC1" s="79"/>
      <c r="GD1" s="79"/>
      <c r="GE1" s="79"/>
      <c r="GF1" s="79"/>
      <c r="GG1" s="79"/>
      <c r="GH1" s="79"/>
      <c r="GI1" s="79"/>
      <c r="GJ1" s="79"/>
      <c r="GK1" s="79"/>
      <c r="GL1" s="79"/>
      <c r="GM1" s="79"/>
      <c r="GN1" s="79"/>
      <c r="GO1" s="79"/>
      <c r="GP1" s="79"/>
      <c r="GQ1" s="79"/>
      <c r="GR1" s="79"/>
      <c r="GS1" s="79"/>
      <c r="GT1" s="79"/>
      <c r="GU1" s="79"/>
      <c r="GV1" s="79"/>
      <c r="GW1" s="79"/>
      <c r="GX1" s="79"/>
      <c r="GY1" s="79"/>
      <c r="GZ1" s="79"/>
      <c r="HA1" s="79"/>
      <c r="HB1" s="79"/>
      <c r="HC1" s="79"/>
      <c r="HD1" s="79"/>
      <c r="HE1" s="79"/>
      <c r="HF1" s="79"/>
      <c r="HG1" s="79"/>
      <c r="HH1" s="79"/>
      <c r="HI1" s="79"/>
      <c r="HJ1" s="79"/>
      <c r="HK1" s="79"/>
      <c r="HL1" s="79"/>
      <c r="HM1" s="79"/>
      <c r="HN1" s="79"/>
      <c r="HO1" s="79"/>
      <c r="HP1" s="79"/>
      <c r="HQ1" s="79"/>
      <c r="HR1" s="79"/>
      <c r="HS1" s="79"/>
      <c r="HT1" s="79"/>
      <c r="HU1" s="79"/>
      <c r="HV1" s="79"/>
      <c r="HW1" s="79"/>
      <c r="HX1" s="79"/>
      <c r="HY1" s="79"/>
      <c r="HZ1" s="79"/>
      <c r="IA1" s="79"/>
      <c r="IB1" s="79"/>
      <c r="IC1" s="79"/>
      <c r="ID1" s="79"/>
      <c r="IE1" s="79"/>
      <c r="IF1" s="79"/>
      <c r="IG1" s="79"/>
      <c r="IH1" s="79"/>
      <c r="II1" s="79"/>
      <c r="IJ1" s="79"/>
      <c r="IK1" s="79"/>
    </row>
    <row r="2" spans="1:245" ht="19.55" customHeight="1" x14ac:dyDescent="0.15">
      <c r="A2" s="354" t="s">
        <v>336</v>
      </c>
      <c r="B2" s="354"/>
      <c r="C2" s="354"/>
      <c r="D2" s="354"/>
      <c r="E2" s="354"/>
      <c r="F2" s="354"/>
      <c r="G2" s="354"/>
      <c r="H2" s="354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</row>
    <row r="3" spans="1:245" ht="19.55" customHeight="1" x14ac:dyDescent="0.15">
      <c r="A3" s="50"/>
      <c r="B3" s="50"/>
      <c r="C3" s="50"/>
      <c r="D3" s="50"/>
      <c r="E3" s="50"/>
      <c r="F3" s="51"/>
      <c r="G3" s="51"/>
      <c r="H3" s="52" t="s">
        <v>7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</row>
    <row r="4" spans="1:245" ht="19.55" customHeight="1" x14ac:dyDescent="0.15">
      <c r="A4" s="359" t="s">
        <v>60</v>
      </c>
      <c r="B4" s="358"/>
      <c r="C4" s="358"/>
      <c r="D4" s="358"/>
      <c r="E4" s="357"/>
      <c r="F4" s="418" t="s">
        <v>337</v>
      </c>
      <c r="G4" s="410"/>
      <c r="H4" s="410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</row>
    <row r="5" spans="1:245" ht="19.55" customHeight="1" x14ac:dyDescent="0.15">
      <c r="A5" s="359" t="s">
        <v>69</v>
      </c>
      <c r="B5" s="358"/>
      <c r="C5" s="357"/>
      <c r="D5" s="419" t="s">
        <v>70</v>
      </c>
      <c r="E5" s="370" t="s">
        <v>111</v>
      </c>
      <c r="F5" s="363" t="s">
        <v>61</v>
      </c>
      <c r="G5" s="363" t="s">
        <v>107</v>
      </c>
      <c r="H5" s="410" t="s">
        <v>108</v>
      </c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</row>
    <row r="6" spans="1:245" ht="19.55" customHeight="1" x14ac:dyDescent="0.15">
      <c r="A6" s="61" t="s">
        <v>81</v>
      </c>
      <c r="B6" s="62" t="s">
        <v>82</v>
      </c>
      <c r="C6" s="63" t="s">
        <v>83</v>
      </c>
      <c r="D6" s="413"/>
      <c r="E6" s="368"/>
      <c r="F6" s="371"/>
      <c r="G6" s="371"/>
      <c r="H6" s="409"/>
      <c r="I6" s="83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</row>
    <row r="7" spans="1:245" ht="19.55" customHeight="1" x14ac:dyDescent="0.15">
      <c r="A7" s="68"/>
      <c r="B7" s="68"/>
      <c r="C7" s="68"/>
      <c r="D7" s="68"/>
      <c r="E7" s="68"/>
      <c r="F7" s="69"/>
      <c r="G7" s="70"/>
      <c r="H7" s="71"/>
      <c r="I7" s="83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</row>
    <row r="8" spans="1:245" ht="19.55" customHeight="1" x14ac:dyDescent="0.15">
      <c r="A8" s="72"/>
      <c r="C8" s="72"/>
      <c r="D8" s="72" t="s">
        <v>332</v>
      </c>
      <c r="E8" s="73"/>
      <c r="F8" s="73"/>
      <c r="G8" s="73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</row>
    <row r="9" spans="1:245" ht="19.55" customHeight="1" x14ac:dyDescent="0.15">
      <c r="A9" s="74"/>
      <c r="B9" s="74"/>
      <c r="C9" s="74"/>
      <c r="D9" s="75"/>
      <c r="E9" s="75"/>
      <c r="F9" s="75"/>
      <c r="G9" s="75"/>
      <c r="H9" s="75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</row>
    <row r="10" spans="1:245" ht="19.55" customHeight="1" x14ac:dyDescent="0.15">
      <c r="A10" s="74"/>
      <c r="B10" s="74"/>
      <c r="C10" s="74"/>
      <c r="D10" s="74"/>
      <c r="E10" s="74"/>
      <c r="F10" s="74"/>
      <c r="G10" s="74"/>
      <c r="H10" s="75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</row>
    <row r="11" spans="1:245" ht="19.55" customHeight="1" x14ac:dyDescent="0.15">
      <c r="A11" s="74"/>
      <c r="B11" s="74"/>
      <c r="C11" s="74"/>
      <c r="D11" s="75"/>
      <c r="E11" s="75"/>
      <c r="F11" s="75"/>
      <c r="G11" s="75"/>
      <c r="H11" s="75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</row>
    <row r="12" spans="1:245" ht="19.55" customHeight="1" x14ac:dyDescent="0.15">
      <c r="A12" s="74"/>
      <c r="B12" s="74"/>
      <c r="C12" s="74"/>
      <c r="D12" s="75"/>
      <c r="E12" s="75"/>
      <c r="F12" s="75"/>
      <c r="G12" s="75"/>
      <c r="H12" s="75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</row>
    <row r="13" spans="1:245" ht="19.55" customHeight="1" x14ac:dyDescent="0.15">
      <c r="A13" s="74"/>
      <c r="B13" s="74"/>
      <c r="C13" s="74"/>
      <c r="D13" s="74"/>
      <c r="E13" s="74"/>
      <c r="F13" s="74"/>
      <c r="G13" s="74"/>
      <c r="H13" s="75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</row>
    <row r="14" spans="1:245" ht="19.55" customHeight="1" x14ac:dyDescent="0.15">
      <c r="A14" s="74"/>
      <c r="B14" s="74"/>
      <c r="C14" s="74"/>
      <c r="D14" s="75"/>
      <c r="E14" s="75"/>
      <c r="F14" s="75"/>
      <c r="G14" s="75"/>
      <c r="H14" s="75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</row>
    <row r="15" spans="1:245" ht="19.55" customHeight="1" x14ac:dyDescent="0.15">
      <c r="A15" s="76"/>
      <c r="B15" s="74"/>
      <c r="C15" s="74"/>
      <c r="D15" s="75"/>
      <c r="E15" s="75"/>
      <c r="F15" s="75"/>
      <c r="G15" s="75"/>
      <c r="H15" s="75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</row>
    <row r="16" spans="1:245" ht="19.55" customHeight="1" x14ac:dyDescent="0.15">
      <c r="A16" s="76"/>
      <c r="B16" s="76"/>
      <c r="C16" s="74"/>
      <c r="D16" s="74"/>
      <c r="E16" s="76"/>
      <c r="F16" s="76"/>
      <c r="G16" s="76"/>
      <c r="H16" s="75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</row>
    <row r="17" spans="1:245" ht="19.55" customHeight="1" x14ac:dyDescent="0.15">
      <c r="A17" s="76"/>
      <c r="B17" s="76"/>
      <c r="C17" s="74"/>
      <c r="D17" s="75"/>
      <c r="E17" s="75"/>
      <c r="F17" s="75"/>
      <c r="G17" s="75"/>
      <c r="H17" s="75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</row>
    <row r="18" spans="1:245" ht="19.55" customHeight="1" x14ac:dyDescent="0.15">
      <c r="A18" s="74"/>
      <c r="B18" s="76"/>
      <c r="C18" s="74"/>
      <c r="D18" s="75"/>
      <c r="E18" s="75"/>
      <c r="F18" s="75"/>
      <c r="G18" s="75"/>
      <c r="H18" s="75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</row>
    <row r="19" spans="1:245" ht="19.55" customHeight="1" x14ac:dyDescent="0.15">
      <c r="A19" s="74"/>
      <c r="B19" s="76"/>
      <c r="C19" s="76"/>
      <c r="D19" s="76"/>
      <c r="E19" s="76"/>
      <c r="F19" s="76"/>
      <c r="G19" s="76"/>
      <c r="H19" s="75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</row>
    <row r="20" spans="1:245" ht="19.55" customHeight="1" x14ac:dyDescent="0.15">
      <c r="A20" s="76"/>
      <c r="B20" s="76"/>
      <c r="C20" s="76"/>
      <c r="D20" s="75"/>
      <c r="E20" s="75"/>
      <c r="F20" s="75"/>
      <c r="G20" s="75"/>
      <c r="H20" s="75"/>
      <c r="I20" s="76"/>
      <c r="J20" s="74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</row>
    <row r="21" spans="1:245" ht="19.55" customHeight="1" x14ac:dyDescent="0.15">
      <c r="A21" s="76"/>
      <c r="B21" s="76"/>
      <c r="C21" s="76"/>
      <c r="D21" s="75"/>
      <c r="E21" s="75"/>
      <c r="F21" s="75"/>
      <c r="G21" s="75"/>
      <c r="H21" s="75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</row>
    <row r="22" spans="1:245" ht="19.55" customHeight="1" x14ac:dyDescent="0.15">
      <c r="A22" s="76"/>
      <c r="B22" s="76"/>
      <c r="C22" s="76"/>
      <c r="D22" s="76"/>
      <c r="E22" s="76"/>
      <c r="F22" s="76"/>
      <c r="G22" s="76"/>
      <c r="H22" s="75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</row>
    <row r="23" spans="1:245" ht="19.55" customHeight="1" x14ac:dyDescent="0.15">
      <c r="A23" s="76"/>
      <c r="B23" s="76"/>
      <c r="C23" s="76"/>
      <c r="D23" s="75"/>
      <c r="E23" s="75"/>
      <c r="F23" s="75"/>
      <c r="G23" s="75"/>
      <c r="H23" s="75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</row>
    <row r="24" spans="1:245" ht="19.55" customHeight="1" x14ac:dyDescent="0.15">
      <c r="A24" s="76"/>
      <c r="B24" s="76"/>
      <c r="C24" s="76"/>
      <c r="D24" s="75"/>
      <c r="E24" s="75"/>
      <c r="F24" s="75"/>
      <c r="G24" s="75"/>
      <c r="H24" s="75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</row>
    <row r="25" spans="1:245" ht="19.55" customHeight="1" x14ac:dyDescent="0.15">
      <c r="A25" s="76"/>
      <c r="B25" s="76"/>
      <c r="C25" s="76"/>
      <c r="D25" s="76"/>
      <c r="E25" s="76"/>
      <c r="F25" s="76"/>
      <c r="G25" s="76"/>
      <c r="H25" s="75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</row>
    <row r="26" spans="1:245" ht="19.55" customHeight="1" x14ac:dyDescent="0.15">
      <c r="A26" s="76"/>
      <c r="B26" s="76"/>
      <c r="C26" s="76"/>
      <c r="D26" s="75"/>
      <c r="E26" s="75"/>
      <c r="F26" s="75"/>
      <c r="G26" s="75"/>
      <c r="H26" s="75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</row>
    <row r="27" spans="1:245" ht="19.55" customHeight="1" x14ac:dyDescent="0.15">
      <c r="A27" s="76"/>
      <c r="B27" s="76"/>
      <c r="C27" s="76"/>
      <c r="D27" s="75"/>
      <c r="E27" s="75"/>
      <c r="F27" s="75"/>
      <c r="G27" s="75"/>
      <c r="H27" s="75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</row>
    <row r="28" spans="1:245" ht="19.55" customHeight="1" x14ac:dyDescent="0.15">
      <c r="A28" s="76"/>
      <c r="B28" s="76"/>
      <c r="C28" s="76"/>
      <c r="D28" s="76"/>
      <c r="E28" s="76"/>
      <c r="F28" s="76"/>
      <c r="G28" s="76"/>
      <c r="H28" s="75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</row>
    <row r="29" spans="1:245" ht="19.55" customHeight="1" x14ac:dyDescent="0.15">
      <c r="A29" s="76"/>
      <c r="B29" s="76"/>
      <c r="C29" s="76"/>
      <c r="D29" s="75"/>
      <c r="E29" s="75"/>
      <c r="F29" s="75"/>
      <c r="G29" s="75"/>
      <c r="H29" s="75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</row>
    <row r="30" spans="1:245" ht="19.55" customHeight="1" x14ac:dyDescent="0.15">
      <c r="A30" s="76"/>
      <c r="B30" s="76"/>
      <c r="C30" s="76"/>
      <c r="D30" s="75"/>
      <c r="E30" s="75"/>
      <c r="F30" s="75"/>
      <c r="G30" s="75"/>
      <c r="H30" s="75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</row>
    <row r="31" spans="1:245" ht="19.55" customHeight="1" x14ac:dyDescent="0.15">
      <c r="A31" s="76"/>
      <c r="B31" s="76"/>
      <c r="C31" s="76"/>
      <c r="D31" s="76"/>
      <c r="E31" s="76"/>
      <c r="F31" s="76"/>
      <c r="G31" s="76"/>
      <c r="H31" s="75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</row>
    <row r="32" spans="1:245" ht="19.55" customHeight="1" x14ac:dyDescent="0.15">
      <c r="A32" s="76"/>
      <c r="B32" s="76"/>
      <c r="C32" s="76"/>
      <c r="D32" s="76"/>
      <c r="E32" s="77"/>
      <c r="F32" s="77"/>
      <c r="G32" s="77"/>
      <c r="H32" s="75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</row>
    <row r="33" spans="1:245" ht="19.55" customHeight="1" x14ac:dyDescent="0.15">
      <c r="A33" s="76"/>
      <c r="B33" s="76"/>
      <c r="C33" s="76"/>
      <c r="D33" s="76"/>
      <c r="E33" s="77"/>
      <c r="F33" s="77"/>
      <c r="G33" s="77"/>
      <c r="H33" s="75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</row>
    <row r="34" spans="1:245" ht="19.55" customHeight="1" x14ac:dyDescent="0.15">
      <c r="A34" s="76"/>
      <c r="B34" s="76"/>
      <c r="C34" s="76"/>
      <c r="D34" s="76"/>
      <c r="E34" s="76"/>
      <c r="F34" s="76"/>
      <c r="G34" s="76"/>
      <c r="H34" s="75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</row>
    <row r="35" spans="1:245" ht="19.55" customHeight="1" x14ac:dyDescent="0.15">
      <c r="A35" s="76"/>
      <c r="B35" s="76"/>
      <c r="C35" s="76"/>
      <c r="D35" s="76"/>
      <c r="E35" s="78"/>
      <c r="F35" s="78"/>
      <c r="G35" s="78"/>
      <c r="H35" s="75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</row>
    <row r="36" spans="1:245" ht="19.55" customHeight="1" x14ac:dyDescent="0.15">
      <c r="A36" s="79"/>
      <c r="B36" s="79"/>
      <c r="C36" s="79"/>
      <c r="D36" s="79"/>
      <c r="E36" s="80"/>
      <c r="F36" s="80"/>
      <c r="G36" s="80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  <c r="EO36" s="79"/>
      <c r="EP36" s="79"/>
      <c r="EQ36" s="79"/>
      <c r="ER36" s="79"/>
      <c r="ES36" s="79"/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  <c r="IJ36" s="79"/>
      <c r="IK36" s="79"/>
    </row>
    <row r="37" spans="1:245" ht="19.55" customHeight="1" x14ac:dyDescent="0.15">
      <c r="A37" s="81"/>
      <c r="B37" s="81"/>
      <c r="C37" s="81"/>
      <c r="D37" s="81"/>
      <c r="E37" s="81"/>
      <c r="F37" s="81"/>
      <c r="G37" s="81"/>
      <c r="H37" s="3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  <c r="FH37" s="82"/>
      <c r="FI37" s="82"/>
      <c r="FJ37" s="82"/>
      <c r="FK37" s="82"/>
      <c r="FL37" s="82"/>
      <c r="FM37" s="82"/>
      <c r="FN37" s="82"/>
      <c r="FO37" s="82"/>
      <c r="FP37" s="82"/>
      <c r="FQ37" s="82"/>
      <c r="FR37" s="82"/>
      <c r="FS37" s="82"/>
      <c r="FT37" s="82"/>
      <c r="FU37" s="82"/>
      <c r="FV37" s="82"/>
      <c r="FW37" s="82"/>
      <c r="FX37" s="82"/>
      <c r="FY37" s="82"/>
      <c r="FZ37" s="82"/>
      <c r="GA37" s="82"/>
      <c r="GB37" s="82"/>
      <c r="GC37" s="82"/>
      <c r="GD37" s="82"/>
      <c r="GE37" s="82"/>
      <c r="GF37" s="82"/>
      <c r="GG37" s="82"/>
      <c r="GH37" s="82"/>
      <c r="GI37" s="82"/>
      <c r="GJ37" s="82"/>
      <c r="GK37" s="82"/>
      <c r="GL37" s="82"/>
      <c r="GM37" s="82"/>
      <c r="GN37" s="82"/>
      <c r="GO37" s="82"/>
      <c r="GP37" s="82"/>
      <c r="GQ37" s="82"/>
      <c r="GR37" s="82"/>
      <c r="GS37" s="82"/>
      <c r="GT37" s="82"/>
      <c r="GU37" s="82"/>
      <c r="GV37" s="82"/>
      <c r="GW37" s="82"/>
      <c r="GX37" s="82"/>
      <c r="GY37" s="82"/>
      <c r="GZ37" s="82"/>
      <c r="HA37" s="82"/>
      <c r="HB37" s="82"/>
      <c r="HC37" s="82"/>
      <c r="HD37" s="82"/>
      <c r="HE37" s="82"/>
      <c r="HF37" s="82"/>
      <c r="HG37" s="82"/>
      <c r="HH37" s="82"/>
      <c r="HI37" s="82"/>
      <c r="HJ37" s="82"/>
      <c r="HK37" s="82"/>
      <c r="HL37" s="82"/>
      <c r="HM37" s="82"/>
      <c r="HN37" s="82"/>
      <c r="HO37" s="82"/>
      <c r="HP37" s="82"/>
      <c r="HQ37" s="82"/>
      <c r="HR37" s="82"/>
      <c r="HS37" s="82"/>
      <c r="HT37" s="82"/>
      <c r="HU37" s="82"/>
      <c r="HV37" s="82"/>
      <c r="HW37" s="82"/>
      <c r="HX37" s="82"/>
      <c r="HY37" s="82"/>
      <c r="HZ37" s="82"/>
      <c r="IA37" s="82"/>
      <c r="IB37" s="82"/>
      <c r="IC37" s="82"/>
      <c r="ID37" s="82"/>
      <c r="IE37" s="82"/>
      <c r="IF37" s="82"/>
      <c r="IG37" s="82"/>
      <c r="IH37" s="82"/>
      <c r="II37" s="82"/>
      <c r="IJ37" s="82"/>
      <c r="IK37" s="82"/>
    </row>
    <row r="38" spans="1:245" ht="19.55" customHeight="1" x14ac:dyDescent="0.15">
      <c r="A38" s="79"/>
      <c r="B38" s="79"/>
      <c r="C38" s="79"/>
      <c r="D38" s="79"/>
      <c r="E38" s="79"/>
      <c r="F38" s="79"/>
      <c r="G38" s="79"/>
      <c r="H38" s="3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  <c r="EO38" s="82"/>
      <c r="EP38" s="82"/>
      <c r="EQ38" s="82"/>
      <c r="ER38" s="82"/>
      <c r="ES38" s="82"/>
      <c r="ET38" s="82"/>
      <c r="EU38" s="82"/>
      <c r="EV38" s="82"/>
      <c r="EW38" s="82"/>
      <c r="EX38" s="82"/>
      <c r="EY38" s="82"/>
      <c r="EZ38" s="82"/>
      <c r="FA38" s="82"/>
      <c r="FB38" s="82"/>
      <c r="FC38" s="82"/>
      <c r="FD38" s="82"/>
      <c r="FE38" s="82"/>
      <c r="FF38" s="82"/>
      <c r="FG38" s="82"/>
      <c r="FH38" s="82"/>
      <c r="FI38" s="82"/>
      <c r="FJ38" s="82"/>
      <c r="FK38" s="82"/>
      <c r="FL38" s="82"/>
      <c r="FM38" s="82"/>
      <c r="FN38" s="82"/>
      <c r="FO38" s="82"/>
      <c r="FP38" s="82"/>
      <c r="FQ38" s="82"/>
      <c r="FR38" s="82"/>
      <c r="FS38" s="82"/>
      <c r="FT38" s="82"/>
      <c r="FU38" s="82"/>
      <c r="FV38" s="82"/>
      <c r="FW38" s="82"/>
      <c r="FX38" s="82"/>
      <c r="FY38" s="82"/>
      <c r="FZ38" s="82"/>
      <c r="GA38" s="82"/>
      <c r="GB38" s="82"/>
      <c r="GC38" s="82"/>
      <c r="GD38" s="82"/>
      <c r="GE38" s="82"/>
      <c r="GF38" s="82"/>
      <c r="GG38" s="82"/>
      <c r="GH38" s="82"/>
      <c r="GI38" s="82"/>
      <c r="GJ38" s="82"/>
      <c r="GK38" s="82"/>
      <c r="GL38" s="82"/>
      <c r="GM38" s="82"/>
      <c r="GN38" s="82"/>
      <c r="GO38" s="82"/>
      <c r="GP38" s="82"/>
      <c r="GQ38" s="82"/>
      <c r="GR38" s="82"/>
      <c r="GS38" s="82"/>
      <c r="GT38" s="82"/>
      <c r="GU38" s="82"/>
      <c r="GV38" s="82"/>
      <c r="GW38" s="82"/>
      <c r="GX38" s="82"/>
      <c r="GY38" s="82"/>
      <c r="GZ38" s="82"/>
      <c r="HA38" s="82"/>
      <c r="HB38" s="82"/>
      <c r="HC38" s="82"/>
      <c r="HD38" s="82"/>
      <c r="HE38" s="82"/>
      <c r="HF38" s="82"/>
      <c r="HG38" s="82"/>
      <c r="HH38" s="82"/>
      <c r="HI38" s="82"/>
      <c r="HJ38" s="82"/>
      <c r="HK38" s="82"/>
      <c r="HL38" s="82"/>
      <c r="HM38" s="82"/>
      <c r="HN38" s="82"/>
      <c r="HO38" s="82"/>
      <c r="HP38" s="82"/>
      <c r="HQ38" s="82"/>
      <c r="HR38" s="82"/>
      <c r="HS38" s="82"/>
      <c r="HT38" s="82"/>
      <c r="HU38" s="82"/>
      <c r="HV38" s="82"/>
      <c r="HW38" s="82"/>
      <c r="HX38" s="82"/>
      <c r="HY38" s="82"/>
      <c r="HZ38" s="82"/>
      <c r="IA38" s="82"/>
      <c r="IB38" s="82"/>
      <c r="IC38" s="82"/>
      <c r="ID38" s="82"/>
      <c r="IE38" s="82"/>
      <c r="IF38" s="82"/>
      <c r="IG38" s="82"/>
      <c r="IH38" s="82"/>
      <c r="II38" s="82"/>
      <c r="IJ38" s="82"/>
      <c r="IK38" s="82"/>
    </row>
    <row r="39" spans="1:245" ht="19.55" customHeight="1" x14ac:dyDescent="0.15">
      <c r="A39" s="82"/>
      <c r="B39" s="82"/>
      <c r="C39" s="82"/>
      <c r="D39" s="82"/>
      <c r="E39" s="82"/>
      <c r="F39" s="79"/>
      <c r="G39" s="79"/>
      <c r="H39" s="3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2"/>
      <c r="EL39" s="82"/>
      <c r="EM39" s="82"/>
      <c r="EN39" s="82"/>
      <c r="EO39" s="82"/>
      <c r="EP39" s="82"/>
      <c r="EQ39" s="82"/>
      <c r="ER39" s="82"/>
      <c r="ES39" s="82"/>
      <c r="ET39" s="82"/>
      <c r="EU39" s="82"/>
      <c r="EV39" s="82"/>
      <c r="EW39" s="82"/>
      <c r="EX39" s="82"/>
      <c r="EY39" s="82"/>
      <c r="EZ39" s="82"/>
      <c r="FA39" s="82"/>
      <c r="FB39" s="82"/>
      <c r="FC39" s="82"/>
      <c r="FD39" s="82"/>
      <c r="FE39" s="82"/>
      <c r="FF39" s="82"/>
      <c r="FG39" s="82"/>
      <c r="FH39" s="82"/>
      <c r="FI39" s="82"/>
      <c r="FJ39" s="82"/>
      <c r="FK39" s="82"/>
      <c r="FL39" s="82"/>
      <c r="FM39" s="82"/>
      <c r="FN39" s="82"/>
      <c r="FO39" s="82"/>
      <c r="FP39" s="82"/>
      <c r="FQ39" s="82"/>
      <c r="FR39" s="82"/>
      <c r="FS39" s="82"/>
      <c r="FT39" s="82"/>
      <c r="FU39" s="82"/>
      <c r="FV39" s="82"/>
      <c r="FW39" s="82"/>
      <c r="FX39" s="82"/>
      <c r="FY39" s="82"/>
      <c r="FZ39" s="82"/>
      <c r="GA39" s="82"/>
      <c r="GB39" s="82"/>
      <c r="GC39" s="82"/>
      <c r="GD39" s="82"/>
      <c r="GE39" s="82"/>
      <c r="GF39" s="82"/>
      <c r="GG39" s="82"/>
      <c r="GH39" s="82"/>
      <c r="GI39" s="82"/>
      <c r="GJ39" s="82"/>
      <c r="GK39" s="82"/>
      <c r="GL39" s="82"/>
      <c r="GM39" s="82"/>
      <c r="GN39" s="82"/>
      <c r="GO39" s="82"/>
      <c r="GP39" s="82"/>
      <c r="GQ39" s="82"/>
      <c r="GR39" s="82"/>
      <c r="GS39" s="82"/>
      <c r="GT39" s="82"/>
      <c r="GU39" s="82"/>
      <c r="GV39" s="82"/>
      <c r="GW39" s="82"/>
      <c r="GX39" s="82"/>
      <c r="GY39" s="82"/>
      <c r="GZ39" s="82"/>
      <c r="HA39" s="82"/>
      <c r="HB39" s="82"/>
      <c r="HC39" s="82"/>
      <c r="HD39" s="82"/>
      <c r="HE39" s="82"/>
      <c r="HF39" s="82"/>
      <c r="HG39" s="82"/>
      <c r="HH39" s="82"/>
      <c r="HI39" s="82"/>
      <c r="HJ39" s="82"/>
      <c r="HK39" s="82"/>
      <c r="HL39" s="82"/>
      <c r="HM39" s="82"/>
      <c r="HN39" s="82"/>
      <c r="HO39" s="82"/>
      <c r="HP39" s="82"/>
      <c r="HQ39" s="82"/>
      <c r="HR39" s="82"/>
      <c r="HS39" s="82"/>
      <c r="HT39" s="82"/>
      <c r="HU39" s="82"/>
      <c r="HV39" s="82"/>
      <c r="HW39" s="82"/>
      <c r="HX39" s="82"/>
      <c r="HY39" s="82"/>
      <c r="HZ39" s="82"/>
      <c r="IA39" s="82"/>
      <c r="IB39" s="82"/>
      <c r="IC39" s="82"/>
      <c r="ID39" s="82"/>
      <c r="IE39" s="82"/>
      <c r="IF39" s="82"/>
      <c r="IG39" s="82"/>
      <c r="IH39" s="82"/>
      <c r="II39" s="82"/>
      <c r="IJ39" s="82"/>
      <c r="IK39" s="82"/>
    </row>
    <row r="40" spans="1:245" ht="19.55" customHeight="1" x14ac:dyDescent="0.15">
      <c r="A40" s="82"/>
      <c r="B40" s="82"/>
      <c r="C40" s="82"/>
      <c r="D40" s="82"/>
      <c r="E40" s="82"/>
      <c r="F40" s="79"/>
      <c r="G40" s="79"/>
      <c r="H40" s="3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2"/>
      <c r="EL40" s="82"/>
      <c r="EM40" s="82"/>
      <c r="EN40" s="82"/>
      <c r="EO40" s="82"/>
      <c r="EP40" s="82"/>
      <c r="EQ40" s="82"/>
      <c r="ER40" s="82"/>
      <c r="ES40" s="82"/>
      <c r="ET40" s="82"/>
      <c r="EU40" s="82"/>
      <c r="EV40" s="82"/>
      <c r="EW40" s="82"/>
      <c r="EX40" s="82"/>
      <c r="EY40" s="82"/>
      <c r="EZ40" s="82"/>
      <c r="FA40" s="82"/>
      <c r="FB40" s="82"/>
      <c r="FC40" s="82"/>
      <c r="FD40" s="82"/>
      <c r="FE40" s="82"/>
      <c r="FF40" s="82"/>
      <c r="FG40" s="82"/>
      <c r="FH40" s="82"/>
      <c r="FI40" s="82"/>
      <c r="FJ40" s="82"/>
      <c r="FK40" s="82"/>
      <c r="FL40" s="82"/>
      <c r="FM40" s="82"/>
      <c r="FN40" s="82"/>
      <c r="FO40" s="82"/>
      <c r="FP40" s="82"/>
      <c r="FQ40" s="82"/>
      <c r="FR40" s="82"/>
      <c r="FS40" s="82"/>
      <c r="FT40" s="82"/>
      <c r="FU40" s="82"/>
      <c r="FV40" s="82"/>
      <c r="FW40" s="82"/>
      <c r="FX40" s="82"/>
      <c r="FY40" s="82"/>
      <c r="FZ40" s="82"/>
      <c r="GA40" s="82"/>
      <c r="GB40" s="82"/>
      <c r="GC40" s="82"/>
      <c r="GD40" s="82"/>
      <c r="GE40" s="82"/>
      <c r="GF40" s="82"/>
      <c r="GG40" s="82"/>
      <c r="GH40" s="82"/>
      <c r="GI40" s="82"/>
      <c r="GJ40" s="82"/>
      <c r="GK40" s="82"/>
      <c r="GL40" s="82"/>
      <c r="GM40" s="82"/>
      <c r="GN40" s="82"/>
      <c r="GO40" s="82"/>
      <c r="GP40" s="82"/>
      <c r="GQ40" s="82"/>
      <c r="GR40" s="82"/>
      <c r="GS40" s="82"/>
      <c r="GT40" s="82"/>
      <c r="GU40" s="82"/>
      <c r="GV40" s="82"/>
      <c r="GW40" s="82"/>
      <c r="GX40" s="82"/>
      <c r="GY40" s="82"/>
      <c r="GZ40" s="82"/>
      <c r="HA40" s="82"/>
      <c r="HB40" s="82"/>
      <c r="HC40" s="82"/>
      <c r="HD40" s="82"/>
      <c r="HE40" s="82"/>
      <c r="HF40" s="82"/>
      <c r="HG40" s="82"/>
      <c r="HH40" s="82"/>
      <c r="HI40" s="82"/>
      <c r="HJ40" s="82"/>
      <c r="HK40" s="82"/>
      <c r="HL40" s="82"/>
      <c r="HM40" s="82"/>
      <c r="HN40" s="82"/>
      <c r="HO40" s="82"/>
      <c r="HP40" s="82"/>
      <c r="HQ40" s="82"/>
      <c r="HR40" s="82"/>
      <c r="HS40" s="82"/>
      <c r="HT40" s="82"/>
      <c r="HU40" s="82"/>
      <c r="HV40" s="82"/>
      <c r="HW40" s="82"/>
      <c r="HX40" s="82"/>
      <c r="HY40" s="82"/>
      <c r="HZ40" s="82"/>
      <c r="IA40" s="82"/>
      <c r="IB40" s="82"/>
      <c r="IC40" s="82"/>
      <c r="ID40" s="82"/>
      <c r="IE40" s="82"/>
      <c r="IF40" s="82"/>
      <c r="IG40" s="82"/>
      <c r="IH40" s="82"/>
      <c r="II40" s="82"/>
      <c r="IJ40" s="82"/>
      <c r="IK40" s="82"/>
    </row>
    <row r="41" spans="1:245" ht="19.55" customHeight="1" x14ac:dyDescent="0.15">
      <c r="A41" s="82"/>
      <c r="B41" s="82"/>
      <c r="C41" s="82"/>
      <c r="D41" s="82"/>
      <c r="E41" s="82"/>
      <c r="F41" s="79"/>
      <c r="G41" s="79"/>
      <c r="H41" s="3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2"/>
      <c r="EL41" s="82"/>
      <c r="EM41" s="82"/>
      <c r="EN41" s="82"/>
      <c r="EO41" s="82"/>
      <c r="EP41" s="82"/>
      <c r="EQ41" s="82"/>
      <c r="ER41" s="82"/>
      <c r="ES41" s="82"/>
      <c r="ET41" s="82"/>
      <c r="EU41" s="82"/>
      <c r="EV41" s="82"/>
      <c r="EW41" s="82"/>
      <c r="EX41" s="82"/>
      <c r="EY41" s="82"/>
      <c r="EZ41" s="82"/>
      <c r="FA41" s="82"/>
      <c r="FB41" s="82"/>
      <c r="FC41" s="82"/>
      <c r="FD41" s="82"/>
      <c r="FE41" s="82"/>
      <c r="FF41" s="82"/>
      <c r="FG41" s="82"/>
      <c r="FH41" s="82"/>
      <c r="FI41" s="82"/>
      <c r="FJ41" s="82"/>
      <c r="FK41" s="82"/>
      <c r="FL41" s="82"/>
      <c r="FM41" s="82"/>
      <c r="FN41" s="82"/>
      <c r="FO41" s="82"/>
      <c r="FP41" s="82"/>
      <c r="FQ41" s="82"/>
      <c r="FR41" s="82"/>
      <c r="FS41" s="82"/>
      <c r="FT41" s="82"/>
      <c r="FU41" s="82"/>
      <c r="FV41" s="82"/>
      <c r="FW41" s="82"/>
      <c r="FX41" s="82"/>
      <c r="FY41" s="82"/>
      <c r="FZ41" s="82"/>
      <c r="GA41" s="82"/>
      <c r="GB41" s="82"/>
      <c r="GC41" s="82"/>
      <c r="GD41" s="82"/>
      <c r="GE41" s="82"/>
      <c r="GF41" s="82"/>
      <c r="GG41" s="82"/>
      <c r="GH41" s="82"/>
      <c r="GI41" s="82"/>
      <c r="GJ41" s="82"/>
      <c r="GK41" s="82"/>
      <c r="GL41" s="82"/>
      <c r="GM41" s="82"/>
      <c r="GN41" s="82"/>
      <c r="GO41" s="82"/>
      <c r="GP41" s="82"/>
      <c r="GQ41" s="82"/>
      <c r="GR41" s="82"/>
      <c r="GS41" s="82"/>
      <c r="GT41" s="82"/>
      <c r="GU41" s="82"/>
      <c r="GV41" s="82"/>
      <c r="GW41" s="82"/>
      <c r="GX41" s="82"/>
      <c r="GY41" s="82"/>
      <c r="GZ41" s="82"/>
      <c r="HA41" s="82"/>
      <c r="HB41" s="82"/>
      <c r="HC41" s="82"/>
      <c r="HD41" s="82"/>
      <c r="HE41" s="82"/>
      <c r="HF41" s="82"/>
      <c r="HG41" s="82"/>
      <c r="HH41" s="82"/>
      <c r="HI41" s="82"/>
      <c r="HJ41" s="82"/>
      <c r="HK41" s="82"/>
      <c r="HL41" s="82"/>
      <c r="HM41" s="82"/>
      <c r="HN41" s="82"/>
      <c r="HO41" s="82"/>
      <c r="HP41" s="82"/>
      <c r="HQ41" s="82"/>
      <c r="HR41" s="82"/>
      <c r="HS41" s="82"/>
      <c r="HT41" s="82"/>
      <c r="HU41" s="82"/>
      <c r="HV41" s="82"/>
      <c r="HW41" s="82"/>
      <c r="HX41" s="82"/>
      <c r="HY41" s="82"/>
      <c r="HZ41" s="82"/>
      <c r="IA41" s="82"/>
      <c r="IB41" s="82"/>
      <c r="IC41" s="82"/>
      <c r="ID41" s="82"/>
      <c r="IE41" s="82"/>
      <c r="IF41" s="82"/>
      <c r="IG41" s="82"/>
      <c r="IH41" s="82"/>
      <c r="II41" s="82"/>
      <c r="IJ41" s="82"/>
      <c r="IK41" s="82"/>
    </row>
    <row r="42" spans="1:245" ht="19.55" customHeight="1" x14ac:dyDescent="0.15">
      <c r="A42" s="82"/>
      <c r="B42" s="82"/>
      <c r="C42" s="82"/>
      <c r="D42" s="82"/>
      <c r="E42" s="82"/>
      <c r="F42" s="79"/>
      <c r="G42" s="79"/>
      <c r="H42" s="3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2"/>
      <c r="EL42" s="82"/>
      <c r="EM42" s="82"/>
      <c r="EN42" s="82"/>
      <c r="EO42" s="82"/>
      <c r="EP42" s="82"/>
      <c r="EQ42" s="82"/>
      <c r="ER42" s="82"/>
      <c r="ES42" s="82"/>
      <c r="ET42" s="82"/>
      <c r="EU42" s="82"/>
      <c r="EV42" s="82"/>
      <c r="EW42" s="82"/>
      <c r="EX42" s="82"/>
      <c r="EY42" s="82"/>
      <c r="EZ42" s="82"/>
      <c r="FA42" s="82"/>
      <c r="FB42" s="82"/>
      <c r="FC42" s="82"/>
      <c r="FD42" s="82"/>
      <c r="FE42" s="82"/>
      <c r="FF42" s="82"/>
      <c r="FG42" s="82"/>
      <c r="FH42" s="82"/>
      <c r="FI42" s="82"/>
      <c r="FJ42" s="82"/>
      <c r="FK42" s="82"/>
      <c r="FL42" s="82"/>
      <c r="FM42" s="82"/>
      <c r="FN42" s="82"/>
      <c r="FO42" s="82"/>
      <c r="FP42" s="82"/>
      <c r="FQ42" s="82"/>
      <c r="FR42" s="82"/>
      <c r="FS42" s="82"/>
      <c r="FT42" s="82"/>
      <c r="FU42" s="82"/>
      <c r="FV42" s="82"/>
      <c r="FW42" s="82"/>
      <c r="FX42" s="82"/>
      <c r="FY42" s="82"/>
      <c r="FZ42" s="82"/>
      <c r="GA42" s="82"/>
      <c r="GB42" s="82"/>
      <c r="GC42" s="82"/>
      <c r="GD42" s="82"/>
      <c r="GE42" s="82"/>
      <c r="GF42" s="82"/>
      <c r="GG42" s="82"/>
      <c r="GH42" s="82"/>
      <c r="GI42" s="82"/>
      <c r="GJ42" s="82"/>
      <c r="GK42" s="82"/>
      <c r="GL42" s="82"/>
      <c r="GM42" s="82"/>
      <c r="GN42" s="82"/>
      <c r="GO42" s="82"/>
      <c r="GP42" s="82"/>
      <c r="GQ42" s="82"/>
      <c r="GR42" s="82"/>
      <c r="GS42" s="82"/>
      <c r="GT42" s="82"/>
      <c r="GU42" s="82"/>
      <c r="GV42" s="82"/>
      <c r="GW42" s="82"/>
      <c r="GX42" s="82"/>
      <c r="GY42" s="82"/>
      <c r="GZ42" s="82"/>
      <c r="HA42" s="82"/>
      <c r="HB42" s="82"/>
      <c r="HC42" s="82"/>
      <c r="HD42" s="82"/>
      <c r="HE42" s="82"/>
      <c r="HF42" s="82"/>
      <c r="HG42" s="82"/>
      <c r="HH42" s="82"/>
      <c r="HI42" s="82"/>
      <c r="HJ42" s="82"/>
      <c r="HK42" s="82"/>
      <c r="HL42" s="82"/>
      <c r="HM42" s="82"/>
      <c r="HN42" s="82"/>
      <c r="HO42" s="82"/>
      <c r="HP42" s="82"/>
      <c r="HQ42" s="82"/>
      <c r="HR42" s="82"/>
      <c r="HS42" s="82"/>
      <c r="HT42" s="82"/>
      <c r="HU42" s="82"/>
      <c r="HV42" s="82"/>
      <c r="HW42" s="82"/>
      <c r="HX42" s="82"/>
      <c r="HY42" s="82"/>
      <c r="HZ42" s="82"/>
      <c r="IA42" s="82"/>
      <c r="IB42" s="82"/>
      <c r="IC42" s="82"/>
      <c r="ID42" s="82"/>
      <c r="IE42" s="82"/>
      <c r="IF42" s="82"/>
      <c r="IG42" s="82"/>
      <c r="IH42" s="82"/>
      <c r="II42" s="82"/>
      <c r="IJ42" s="82"/>
      <c r="IK42" s="82"/>
    </row>
    <row r="43" spans="1:245" ht="19.55" customHeight="1" x14ac:dyDescent="0.15">
      <c r="A43" s="82"/>
      <c r="B43" s="82"/>
      <c r="C43" s="82"/>
      <c r="D43" s="82"/>
      <c r="E43" s="82"/>
      <c r="F43" s="79"/>
      <c r="G43" s="79"/>
      <c r="H43" s="3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2"/>
      <c r="EL43" s="82"/>
      <c r="EM43" s="82"/>
      <c r="EN43" s="82"/>
      <c r="EO43" s="82"/>
      <c r="EP43" s="82"/>
      <c r="EQ43" s="82"/>
      <c r="ER43" s="82"/>
      <c r="ES43" s="82"/>
      <c r="ET43" s="82"/>
      <c r="EU43" s="82"/>
      <c r="EV43" s="82"/>
      <c r="EW43" s="82"/>
      <c r="EX43" s="82"/>
      <c r="EY43" s="82"/>
      <c r="EZ43" s="82"/>
      <c r="FA43" s="82"/>
      <c r="FB43" s="82"/>
      <c r="FC43" s="82"/>
      <c r="FD43" s="82"/>
      <c r="FE43" s="82"/>
      <c r="FF43" s="82"/>
      <c r="FG43" s="82"/>
      <c r="FH43" s="82"/>
      <c r="FI43" s="82"/>
      <c r="FJ43" s="82"/>
      <c r="FK43" s="82"/>
      <c r="FL43" s="82"/>
      <c r="FM43" s="82"/>
      <c r="FN43" s="82"/>
      <c r="FO43" s="82"/>
      <c r="FP43" s="82"/>
      <c r="FQ43" s="82"/>
      <c r="FR43" s="82"/>
      <c r="FS43" s="82"/>
      <c r="FT43" s="82"/>
      <c r="FU43" s="82"/>
      <c r="FV43" s="82"/>
      <c r="FW43" s="82"/>
      <c r="FX43" s="82"/>
      <c r="FY43" s="82"/>
      <c r="FZ43" s="82"/>
      <c r="GA43" s="82"/>
      <c r="GB43" s="82"/>
      <c r="GC43" s="82"/>
      <c r="GD43" s="82"/>
      <c r="GE43" s="82"/>
      <c r="GF43" s="82"/>
      <c r="GG43" s="82"/>
      <c r="GH43" s="82"/>
      <c r="GI43" s="82"/>
      <c r="GJ43" s="82"/>
      <c r="GK43" s="82"/>
      <c r="GL43" s="82"/>
      <c r="GM43" s="82"/>
      <c r="GN43" s="82"/>
      <c r="GO43" s="82"/>
      <c r="GP43" s="82"/>
      <c r="GQ43" s="82"/>
      <c r="GR43" s="82"/>
      <c r="GS43" s="82"/>
      <c r="GT43" s="82"/>
      <c r="GU43" s="82"/>
      <c r="GV43" s="82"/>
      <c r="GW43" s="82"/>
      <c r="GX43" s="82"/>
      <c r="GY43" s="82"/>
      <c r="GZ43" s="82"/>
      <c r="HA43" s="82"/>
      <c r="HB43" s="82"/>
      <c r="HC43" s="82"/>
      <c r="HD43" s="82"/>
      <c r="HE43" s="82"/>
      <c r="HF43" s="82"/>
      <c r="HG43" s="82"/>
      <c r="HH43" s="82"/>
      <c r="HI43" s="82"/>
      <c r="HJ43" s="82"/>
      <c r="HK43" s="82"/>
      <c r="HL43" s="82"/>
      <c r="HM43" s="82"/>
      <c r="HN43" s="82"/>
      <c r="HO43" s="82"/>
      <c r="HP43" s="82"/>
      <c r="HQ43" s="82"/>
      <c r="HR43" s="82"/>
      <c r="HS43" s="82"/>
      <c r="HT43" s="82"/>
      <c r="HU43" s="82"/>
      <c r="HV43" s="82"/>
      <c r="HW43" s="82"/>
      <c r="HX43" s="82"/>
      <c r="HY43" s="82"/>
      <c r="HZ43" s="82"/>
      <c r="IA43" s="82"/>
      <c r="IB43" s="82"/>
      <c r="IC43" s="82"/>
      <c r="ID43" s="82"/>
      <c r="IE43" s="82"/>
      <c r="IF43" s="82"/>
      <c r="IG43" s="82"/>
      <c r="IH43" s="82"/>
      <c r="II43" s="82"/>
      <c r="IJ43" s="82"/>
      <c r="IK43" s="82"/>
    </row>
    <row r="44" spans="1:245" ht="19.55" customHeight="1" x14ac:dyDescent="0.15">
      <c r="A44" s="82"/>
      <c r="B44" s="82"/>
      <c r="C44" s="82"/>
      <c r="D44" s="82"/>
      <c r="E44" s="82"/>
      <c r="F44" s="79"/>
      <c r="G44" s="79"/>
      <c r="H44" s="3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2"/>
      <c r="EL44" s="82"/>
      <c r="EM44" s="82"/>
      <c r="EN44" s="82"/>
      <c r="EO44" s="82"/>
      <c r="EP44" s="82"/>
      <c r="EQ44" s="82"/>
      <c r="ER44" s="82"/>
      <c r="ES44" s="82"/>
      <c r="ET44" s="82"/>
      <c r="EU44" s="82"/>
      <c r="EV44" s="82"/>
      <c r="EW44" s="82"/>
      <c r="EX44" s="82"/>
      <c r="EY44" s="82"/>
      <c r="EZ44" s="82"/>
      <c r="FA44" s="82"/>
      <c r="FB44" s="82"/>
      <c r="FC44" s="82"/>
      <c r="FD44" s="82"/>
      <c r="FE44" s="82"/>
      <c r="FF44" s="82"/>
      <c r="FG44" s="82"/>
      <c r="FH44" s="82"/>
      <c r="FI44" s="82"/>
      <c r="FJ44" s="82"/>
      <c r="FK44" s="82"/>
      <c r="FL44" s="82"/>
      <c r="FM44" s="82"/>
      <c r="FN44" s="82"/>
      <c r="FO44" s="82"/>
      <c r="FP44" s="82"/>
      <c r="FQ44" s="82"/>
      <c r="FR44" s="82"/>
      <c r="FS44" s="82"/>
      <c r="FT44" s="82"/>
      <c r="FU44" s="82"/>
      <c r="FV44" s="82"/>
      <c r="FW44" s="82"/>
      <c r="FX44" s="82"/>
      <c r="FY44" s="82"/>
      <c r="FZ44" s="82"/>
      <c r="GA44" s="82"/>
      <c r="GB44" s="82"/>
      <c r="GC44" s="82"/>
      <c r="GD44" s="82"/>
      <c r="GE44" s="82"/>
      <c r="GF44" s="82"/>
      <c r="GG44" s="82"/>
      <c r="GH44" s="82"/>
      <c r="GI44" s="82"/>
      <c r="GJ44" s="82"/>
      <c r="GK44" s="82"/>
      <c r="GL44" s="82"/>
      <c r="GM44" s="82"/>
      <c r="GN44" s="82"/>
      <c r="GO44" s="82"/>
      <c r="GP44" s="82"/>
      <c r="GQ44" s="82"/>
      <c r="GR44" s="82"/>
      <c r="GS44" s="82"/>
      <c r="GT44" s="82"/>
      <c r="GU44" s="82"/>
      <c r="GV44" s="82"/>
      <c r="GW44" s="82"/>
      <c r="GX44" s="82"/>
      <c r="GY44" s="82"/>
      <c r="GZ44" s="82"/>
      <c r="HA44" s="82"/>
      <c r="HB44" s="82"/>
      <c r="HC44" s="82"/>
      <c r="HD44" s="82"/>
      <c r="HE44" s="82"/>
      <c r="HF44" s="82"/>
      <c r="HG44" s="82"/>
      <c r="HH44" s="82"/>
      <c r="HI44" s="82"/>
      <c r="HJ44" s="82"/>
      <c r="HK44" s="82"/>
      <c r="HL44" s="82"/>
      <c r="HM44" s="82"/>
      <c r="HN44" s="82"/>
      <c r="HO44" s="82"/>
      <c r="HP44" s="82"/>
      <c r="HQ44" s="82"/>
      <c r="HR44" s="82"/>
      <c r="HS44" s="82"/>
      <c r="HT44" s="82"/>
      <c r="HU44" s="82"/>
      <c r="HV44" s="82"/>
      <c r="HW44" s="82"/>
      <c r="HX44" s="82"/>
      <c r="HY44" s="82"/>
      <c r="HZ44" s="82"/>
      <c r="IA44" s="82"/>
      <c r="IB44" s="82"/>
      <c r="IC44" s="82"/>
      <c r="ID44" s="82"/>
      <c r="IE44" s="82"/>
      <c r="IF44" s="82"/>
      <c r="IG44" s="82"/>
      <c r="IH44" s="82"/>
      <c r="II44" s="82"/>
      <c r="IJ44" s="82"/>
      <c r="IK44" s="82"/>
    </row>
    <row r="45" spans="1:245" ht="19.55" customHeight="1" x14ac:dyDescent="0.15">
      <c r="A45" s="82"/>
      <c r="B45" s="82"/>
      <c r="C45" s="82"/>
      <c r="D45" s="82"/>
      <c r="E45" s="82"/>
      <c r="F45" s="79"/>
      <c r="G45" s="79"/>
      <c r="H45" s="3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2"/>
      <c r="EJ45" s="82"/>
      <c r="EK45" s="82"/>
      <c r="EL45" s="82"/>
      <c r="EM45" s="82"/>
      <c r="EN45" s="82"/>
      <c r="EO45" s="82"/>
      <c r="EP45" s="82"/>
      <c r="EQ45" s="82"/>
      <c r="ER45" s="82"/>
      <c r="ES45" s="82"/>
      <c r="ET45" s="82"/>
      <c r="EU45" s="82"/>
      <c r="EV45" s="82"/>
      <c r="EW45" s="82"/>
      <c r="EX45" s="82"/>
      <c r="EY45" s="82"/>
      <c r="EZ45" s="82"/>
      <c r="FA45" s="82"/>
      <c r="FB45" s="82"/>
      <c r="FC45" s="82"/>
      <c r="FD45" s="82"/>
      <c r="FE45" s="82"/>
      <c r="FF45" s="82"/>
      <c r="FG45" s="82"/>
      <c r="FH45" s="82"/>
      <c r="FI45" s="82"/>
      <c r="FJ45" s="82"/>
      <c r="FK45" s="82"/>
      <c r="FL45" s="82"/>
      <c r="FM45" s="82"/>
      <c r="FN45" s="82"/>
      <c r="FO45" s="82"/>
      <c r="FP45" s="82"/>
      <c r="FQ45" s="82"/>
      <c r="FR45" s="82"/>
      <c r="FS45" s="82"/>
      <c r="FT45" s="82"/>
      <c r="FU45" s="82"/>
      <c r="FV45" s="82"/>
      <c r="FW45" s="82"/>
      <c r="FX45" s="82"/>
      <c r="FY45" s="82"/>
      <c r="FZ45" s="82"/>
      <c r="GA45" s="82"/>
      <c r="GB45" s="82"/>
      <c r="GC45" s="82"/>
      <c r="GD45" s="82"/>
      <c r="GE45" s="82"/>
      <c r="GF45" s="82"/>
      <c r="GG45" s="82"/>
      <c r="GH45" s="82"/>
      <c r="GI45" s="82"/>
      <c r="GJ45" s="82"/>
      <c r="GK45" s="82"/>
      <c r="GL45" s="82"/>
      <c r="GM45" s="82"/>
      <c r="GN45" s="82"/>
      <c r="GO45" s="82"/>
      <c r="GP45" s="82"/>
      <c r="GQ45" s="82"/>
      <c r="GR45" s="82"/>
      <c r="GS45" s="82"/>
      <c r="GT45" s="82"/>
      <c r="GU45" s="82"/>
      <c r="GV45" s="82"/>
      <c r="GW45" s="82"/>
      <c r="GX45" s="82"/>
      <c r="GY45" s="82"/>
      <c r="GZ45" s="82"/>
      <c r="HA45" s="82"/>
      <c r="HB45" s="82"/>
      <c r="HC45" s="82"/>
      <c r="HD45" s="82"/>
      <c r="HE45" s="82"/>
      <c r="HF45" s="82"/>
      <c r="HG45" s="82"/>
      <c r="HH45" s="82"/>
      <c r="HI45" s="82"/>
      <c r="HJ45" s="82"/>
      <c r="HK45" s="82"/>
      <c r="HL45" s="82"/>
      <c r="HM45" s="82"/>
      <c r="HN45" s="82"/>
      <c r="HO45" s="82"/>
      <c r="HP45" s="82"/>
      <c r="HQ45" s="82"/>
      <c r="HR45" s="82"/>
      <c r="HS45" s="82"/>
      <c r="HT45" s="82"/>
      <c r="HU45" s="82"/>
      <c r="HV45" s="82"/>
      <c r="HW45" s="82"/>
      <c r="HX45" s="82"/>
      <c r="HY45" s="82"/>
      <c r="HZ45" s="82"/>
      <c r="IA45" s="82"/>
      <c r="IB45" s="82"/>
      <c r="IC45" s="82"/>
      <c r="ID45" s="82"/>
      <c r="IE45" s="82"/>
      <c r="IF45" s="82"/>
      <c r="IG45" s="82"/>
      <c r="IH45" s="82"/>
      <c r="II45" s="82"/>
      <c r="IJ45" s="82"/>
      <c r="IK45" s="82"/>
    </row>
    <row r="46" spans="1:245" ht="19.55" customHeight="1" x14ac:dyDescent="0.15">
      <c r="A46" s="82"/>
      <c r="B46" s="82"/>
      <c r="C46" s="82"/>
      <c r="D46" s="82"/>
      <c r="E46" s="82"/>
      <c r="F46" s="79"/>
      <c r="G46" s="79"/>
      <c r="H46" s="3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2"/>
      <c r="DX46" s="82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2"/>
      <c r="EJ46" s="82"/>
      <c r="EK46" s="82"/>
      <c r="EL46" s="82"/>
      <c r="EM46" s="82"/>
      <c r="EN46" s="82"/>
      <c r="EO46" s="82"/>
      <c r="EP46" s="82"/>
      <c r="EQ46" s="82"/>
      <c r="ER46" s="82"/>
      <c r="ES46" s="82"/>
      <c r="ET46" s="82"/>
      <c r="EU46" s="82"/>
      <c r="EV46" s="82"/>
      <c r="EW46" s="82"/>
      <c r="EX46" s="82"/>
      <c r="EY46" s="82"/>
      <c r="EZ46" s="82"/>
      <c r="FA46" s="82"/>
      <c r="FB46" s="82"/>
      <c r="FC46" s="82"/>
      <c r="FD46" s="82"/>
      <c r="FE46" s="82"/>
      <c r="FF46" s="82"/>
      <c r="FG46" s="82"/>
      <c r="FH46" s="82"/>
      <c r="FI46" s="82"/>
      <c r="FJ46" s="82"/>
      <c r="FK46" s="82"/>
      <c r="FL46" s="82"/>
      <c r="FM46" s="82"/>
      <c r="FN46" s="82"/>
      <c r="FO46" s="82"/>
      <c r="FP46" s="82"/>
      <c r="FQ46" s="82"/>
      <c r="FR46" s="82"/>
      <c r="FS46" s="82"/>
      <c r="FT46" s="82"/>
      <c r="FU46" s="82"/>
      <c r="FV46" s="82"/>
      <c r="FW46" s="82"/>
      <c r="FX46" s="82"/>
      <c r="FY46" s="82"/>
      <c r="FZ46" s="82"/>
      <c r="GA46" s="82"/>
      <c r="GB46" s="82"/>
      <c r="GC46" s="82"/>
      <c r="GD46" s="82"/>
      <c r="GE46" s="82"/>
      <c r="GF46" s="82"/>
      <c r="GG46" s="82"/>
      <c r="GH46" s="82"/>
      <c r="GI46" s="82"/>
      <c r="GJ46" s="82"/>
      <c r="GK46" s="82"/>
      <c r="GL46" s="82"/>
      <c r="GM46" s="82"/>
      <c r="GN46" s="82"/>
      <c r="GO46" s="82"/>
      <c r="GP46" s="82"/>
      <c r="GQ46" s="82"/>
      <c r="GR46" s="82"/>
      <c r="GS46" s="82"/>
      <c r="GT46" s="82"/>
      <c r="GU46" s="82"/>
      <c r="GV46" s="82"/>
      <c r="GW46" s="82"/>
      <c r="GX46" s="82"/>
      <c r="GY46" s="82"/>
      <c r="GZ46" s="82"/>
      <c r="HA46" s="82"/>
      <c r="HB46" s="82"/>
      <c r="HC46" s="82"/>
      <c r="HD46" s="82"/>
      <c r="HE46" s="82"/>
      <c r="HF46" s="82"/>
      <c r="HG46" s="82"/>
      <c r="HH46" s="82"/>
      <c r="HI46" s="82"/>
      <c r="HJ46" s="82"/>
      <c r="HK46" s="82"/>
      <c r="HL46" s="82"/>
      <c r="HM46" s="82"/>
      <c r="HN46" s="82"/>
      <c r="HO46" s="82"/>
      <c r="HP46" s="82"/>
      <c r="HQ46" s="82"/>
      <c r="HR46" s="82"/>
      <c r="HS46" s="82"/>
      <c r="HT46" s="82"/>
      <c r="HU46" s="82"/>
      <c r="HV46" s="82"/>
      <c r="HW46" s="82"/>
      <c r="HX46" s="82"/>
      <c r="HY46" s="82"/>
      <c r="HZ46" s="82"/>
      <c r="IA46" s="82"/>
      <c r="IB46" s="82"/>
      <c r="IC46" s="82"/>
      <c r="ID46" s="82"/>
      <c r="IE46" s="82"/>
      <c r="IF46" s="82"/>
      <c r="IG46" s="82"/>
      <c r="IH46" s="82"/>
      <c r="II46" s="82"/>
      <c r="IJ46" s="82"/>
      <c r="IK46" s="82"/>
    </row>
    <row r="47" spans="1:245" ht="19.55" customHeight="1" x14ac:dyDescent="0.15">
      <c r="A47" s="82"/>
      <c r="B47" s="82"/>
      <c r="C47" s="82"/>
      <c r="D47" s="82"/>
      <c r="E47" s="82"/>
      <c r="F47" s="79"/>
      <c r="G47" s="79"/>
      <c r="H47" s="3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  <c r="DL47" s="82"/>
      <c r="DM47" s="82"/>
      <c r="DN47" s="82"/>
      <c r="DO47" s="82"/>
      <c r="DP47" s="82"/>
      <c r="DQ47" s="82"/>
      <c r="DR47" s="82"/>
      <c r="DS47" s="82"/>
      <c r="DT47" s="82"/>
      <c r="DU47" s="82"/>
      <c r="DV47" s="82"/>
      <c r="DW47" s="82"/>
      <c r="DX47" s="82"/>
      <c r="DY47" s="82"/>
      <c r="DZ47" s="82"/>
      <c r="EA47" s="82"/>
      <c r="EB47" s="82"/>
      <c r="EC47" s="82"/>
      <c r="ED47" s="82"/>
      <c r="EE47" s="82"/>
      <c r="EF47" s="82"/>
      <c r="EG47" s="82"/>
      <c r="EH47" s="82"/>
      <c r="EI47" s="82"/>
      <c r="EJ47" s="82"/>
      <c r="EK47" s="82"/>
      <c r="EL47" s="82"/>
      <c r="EM47" s="82"/>
      <c r="EN47" s="82"/>
      <c r="EO47" s="82"/>
      <c r="EP47" s="82"/>
      <c r="EQ47" s="82"/>
      <c r="ER47" s="82"/>
      <c r="ES47" s="82"/>
      <c r="ET47" s="82"/>
      <c r="EU47" s="82"/>
      <c r="EV47" s="82"/>
      <c r="EW47" s="82"/>
      <c r="EX47" s="82"/>
      <c r="EY47" s="82"/>
      <c r="EZ47" s="82"/>
      <c r="FA47" s="82"/>
      <c r="FB47" s="82"/>
      <c r="FC47" s="82"/>
      <c r="FD47" s="82"/>
      <c r="FE47" s="82"/>
      <c r="FF47" s="82"/>
      <c r="FG47" s="82"/>
      <c r="FH47" s="82"/>
      <c r="FI47" s="82"/>
      <c r="FJ47" s="82"/>
      <c r="FK47" s="82"/>
      <c r="FL47" s="82"/>
      <c r="FM47" s="82"/>
      <c r="FN47" s="82"/>
      <c r="FO47" s="82"/>
      <c r="FP47" s="82"/>
      <c r="FQ47" s="82"/>
      <c r="FR47" s="82"/>
      <c r="FS47" s="82"/>
      <c r="FT47" s="82"/>
      <c r="FU47" s="82"/>
      <c r="FV47" s="82"/>
      <c r="FW47" s="82"/>
      <c r="FX47" s="82"/>
      <c r="FY47" s="82"/>
      <c r="FZ47" s="82"/>
      <c r="GA47" s="82"/>
      <c r="GB47" s="82"/>
      <c r="GC47" s="82"/>
      <c r="GD47" s="82"/>
      <c r="GE47" s="82"/>
      <c r="GF47" s="82"/>
      <c r="GG47" s="82"/>
      <c r="GH47" s="82"/>
      <c r="GI47" s="82"/>
      <c r="GJ47" s="82"/>
      <c r="GK47" s="82"/>
      <c r="GL47" s="82"/>
      <c r="GM47" s="82"/>
      <c r="GN47" s="82"/>
      <c r="GO47" s="82"/>
      <c r="GP47" s="82"/>
      <c r="GQ47" s="82"/>
      <c r="GR47" s="82"/>
      <c r="GS47" s="82"/>
      <c r="GT47" s="82"/>
      <c r="GU47" s="82"/>
      <c r="GV47" s="82"/>
      <c r="GW47" s="82"/>
      <c r="GX47" s="82"/>
      <c r="GY47" s="82"/>
      <c r="GZ47" s="82"/>
      <c r="HA47" s="82"/>
      <c r="HB47" s="82"/>
      <c r="HC47" s="82"/>
      <c r="HD47" s="82"/>
      <c r="HE47" s="82"/>
      <c r="HF47" s="82"/>
      <c r="HG47" s="82"/>
      <c r="HH47" s="82"/>
      <c r="HI47" s="82"/>
      <c r="HJ47" s="82"/>
      <c r="HK47" s="82"/>
      <c r="HL47" s="82"/>
      <c r="HM47" s="82"/>
      <c r="HN47" s="82"/>
      <c r="HO47" s="82"/>
      <c r="HP47" s="82"/>
      <c r="HQ47" s="82"/>
      <c r="HR47" s="82"/>
      <c r="HS47" s="82"/>
      <c r="HT47" s="82"/>
      <c r="HU47" s="82"/>
      <c r="HV47" s="82"/>
      <c r="HW47" s="82"/>
      <c r="HX47" s="82"/>
      <c r="HY47" s="82"/>
      <c r="HZ47" s="82"/>
      <c r="IA47" s="82"/>
      <c r="IB47" s="82"/>
      <c r="IC47" s="82"/>
      <c r="ID47" s="82"/>
      <c r="IE47" s="82"/>
      <c r="IF47" s="82"/>
      <c r="IG47" s="82"/>
      <c r="IH47" s="82"/>
      <c r="II47" s="82"/>
      <c r="IJ47" s="82"/>
      <c r="IK47" s="82"/>
    </row>
    <row r="48" spans="1:245" ht="19.55" customHeight="1" x14ac:dyDescent="0.15">
      <c r="A48" s="82"/>
      <c r="B48" s="82"/>
      <c r="C48" s="82"/>
      <c r="D48" s="82"/>
      <c r="E48" s="82"/>
      <c r="F48" s="79"/>
      <c r="G48" s="79"/>
      <c r="H48" s="3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2"/>
      <c r="EC48" s="82"/>
      <c r="ED48" s="82"/>
      <c r="EE48" s="82"/>
      <c r="EF48" s="82"/>
      <c r="EG48" s="82"/>
      <c r="EH48" s="82"/>
      <c r="EI48" s="82"/>
      <c r="EJ48" s="82"/>
      <c r="EK48" s="82"/>
      <c r="EL48" s="82"/>
      <c r="EM48" s="82"/>
      <c r="EN48" s="82"/>
      <c r="EO48" s="82"/>
      <c r="EP48" s="82"/>
      <c r="EQ48" s="82"/>
      <c r="ER48" s="82"/>
      <c r="ES48" s="82"/>
      <c r="ET48" s="82"/>
      <c r="EU48" s="82"/>
      <c r="EV48" s="82"/>
      <c r="EW48" s="82"/>
      <c r="EX48" s="82"/>
      <c r="EY48" s="82"/>
      <c r="EZ48" s="82"/>
      <c r="FA48" s="82"/>
      <c r="FB48" s="82"/>
      <c r="FC48" s="82"/>
      <c r="FD48" s="82"/>
      <c r="FE48" s="82"/>
      <c r="FF48" s="82"/>
      <c r="FG48" s="82"/>
      <c r="FH48" s="82"/>
      <c r="FI48" s="82"/>
      <c r="FJ48" s="82"/>
      <c r="FK48" s="82"/>
      <c r="FL48" s="82"/>
      <c r="FM48" s="82"/>
      <c r="FN48" s="82"/>
      <c r="FO48" s="82"/>
      <c r="FP48" s="82"/>
      <c r="FQ48" s="82"/>
      <c r="FR48" s="82"/>
      <c r="FS48" s="82"/>
      <c r="FT48" s="82"/>
      <c r="FU48" s="82"/>
      <c r="FV48" s="82"/>
      <c r="FW48" s="82"/>
      <c r="FX48" s="82"/>
      <c r="FY48" s="82"/>
      <c r="FZ48" s="82"/>
      <c r="GA48" s="82"/>
      <c r="GB48" s="82"/>
      <c r="GC48" s="82"/>
      <c r="GD48" s="82"/>
      <c r="GE48" s="82"/>
      <c r="GF48" s="82"/>
      <c r="GG48" s="82"/>
      <c r="GH48" s="82"/>
      <c r="GI48" s="82"/>
      <c r="GJ48" s="82"/>
      <c r="GK48" s="82"/>
      <c r="GL48" s="82"/>
      <c r="GM48" s="82"/>
      <c r="GN48" s="82"/>
      <c r="GO48" s="82"/>
      <c r="GP48" s="82"/>
      <c r="GQ48" s="82"/>
      <c r="GR48" s="82"/>
      <c r="GS48" s="82"/>
      <c r="GT48" s="82"/>
      <c r="GU48" s="82"/>
      <c r="GV48" s="82"/>
      <c r="GW48" s="82"/>
      <c r="GX48" s="82"/>
      <c r="GY48" s="82"/>
      <c r="GZ48" s="82"/>
      <c r="HA48" s="82"/>
      <c r="HB48" s="82"/>
      <c r="HC48" s="82"/>
      <c r="HD48" s="82"/>
      <c r="HE48" s="82"/>
      <c r="HF48" s="82"/>
      <c r="HG48" s="82"/>
      <c r="HH48" s="82"/>
      <c r="HI48" s="82"/>
      <c r="HJ48" s="82"/>
      <c r="HK48" s="82"/>
      <c r="HL48" s="82"/>
      <c r="HM48" s="82"/>
      <c r="HN48" s="82"/>
      <c r="HO48" s="82"/>
      <c r="HP48" s="82"/>
      <c r="HQ48" s="82"/>
      <c r="HR48" s="82"/>
      <c r="HS48" s="82"/>
      <c r="HT48" s="82"/>
      <c r="HU48" s="82"/>
      <c r="HV48" s="82"/>
      <c r="HW48" s="82"/>
      <c r="HX48" s="82"/>
      <c r="HY48" s="82"/>
      <c r="HZ48" s="82"/>
      <c r="IA48" s="82"/>
      <c r="IB48" s="82"/>
      <c r="IC48" s="82"/>
      <c r="ID48" s="82"/>
      <c r="IE48" s="82"/>
      <c r="IF48" s="82"/>
      <c r="IG48" s="82"/>
      <c r="IH48" s="82"/>
      <c r="II48" s="82"/>
      <c r="IJ48" s="82"/>
      <c r="IK48" s="82"/>
    </row>
  </sheetData>
  <sheetProtection formatCells="0" formatColumns="0" formatRows="0" insertColumns="0" insertRow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3937007874015748" right="0.3937007874015748" top="0.7874015748031497" bottom="0.3937007874015748" header="0.3937007874015748" footer="0.0"/>
  <pageSetup paperSize="9" scale="98" orientation="landscape" fitToHeight="1000" errors="blank"/>
  <extLst>
    <ext uri="{2D9387EB-5337-4D45-933B-B4D357D02E09}">
      <gutter val="0.0" pos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tabSelected="1" zoomScaleNormal="100" topLeftCell="A1" workbookViewId="0">
      <selection activeCell="B9" activeCellId="0" sqref="B9:H9"/>
    </sheetView>
  </sheetViews>
  <sheetFormatPr defaultRowHeight="11.25" defaultColWidth="9.0" x14ac:dyDescent="0.15"/>
  <cols>
    <col min="1" max="4" width="9.333333333333334"/>
    <col min="5" max="5" width="23.166666666666668" customWidth="1"/>
    <col min="6" max="6" width="34.0" customWidth="1"/>
    <col min="7" max="7" width="21.333333333333332" customWidth="1"/>
    <col min="8" max="8" width="17.333333333333332" customWidth="1"/>
  </cols>
  <sheetData>
    <row r="1" spans="1:8" ht="45.2" customHeight="1" x14ac:dyDescent="0.15">
      <c r="A1" s="496" t="s">
        <v>388</v>
      </c>
      <c r="B1" s="496"/>
      <c r="C1" s="496"/>
      <c r="D1" s="496"/>
      <c r="E1" s="496"/>
      <c r="F1" s="496"/>
      <c r="G1" s="496"/>
      <c r="H1" s="496"/>
    </row>
    <row r="2" spans="1:8" ht="14.3" customHeight="1" x14ac:dyDescent="0.15">
      <c r="A2" s="495" t="s">
        <v>389</v>
      </c>
      <c r="B2" s="495"/>
      <c r="C2" s="495"/>
      <c r="D2" s="495"/>
      <c r="E2" s="495"/>
      <c r="F2" s="495"/>
      <c r="G2" s="495"/>
      <c r="H2" s="495"/>
    </row>
    <row r="3" spans="1:8" ht="14.3" customHeight="1" x14ac:dyDescent="0.15">
      <c r="A3" s="494"/>
      <c r="B3" s="494"/>
      <c r="C3" s="494"/>
      <c r="D3" s="494"/>
      <c r="E3" s="494"/>
      <c r="F3" s="494"/>
      <c r="G3" s="494"/>
      <c r="H3" s="494"/>
    </row>
    <row r="4" spans="1:8" ht="28.45" customHeight="1" x14ac:dyDescent="0.15">
      <c r="A4" s="491" t="s">
        <v>390</v>
      </c>
      <c r="B4" s="491"/>
      <c r="C4" s="491"/>
      <c r="D4" s="491" t="s">
        <v>0</v>
      </c>
      <c r="E4" s="491"/>
      <c r="F4" s="491"/>
      <c r="G4" s="491"/>
      <c r="H4" s="491"/>
    </row>
    <row r="5" spans="1:8" ht="28.45" customHeight="1" x14ac:dyDescent="0.15">
      <c r="A5" s="491" t="s">
        <v>391</v>
      </c>
      <c r="B5" s="491" t="s">
        <v>392</v>
      </c>
      <c r="C5" s="491"/>
      <c r="D5" s="491" t="s">
        <v>393</v>
      </c>
      <c r="E5" s="491"/>
      <c r="F5" s="491"/>
      <c r="G5" s="491"/>
      <c r="H5" s="491"/>
    </row>
    <row r="6" spans="1:8" ht="331.49496" customHeight="1" x14ac:dyDescent="0.15">
      <c r="A6" s="491"/>
      <c r="B6" s="489" t="s">
        <v>394</v>
      </c>
      <c r="C6" s="489"/>
      <c r="D6" s="489" t="s">
        <v>395</v>
      </c>
      <c r="E6" s="489"/>
      <c r="F6" s="489"/>
      <c r="G6" s="489"/>
      <c r="H6" s="489"/>
    </row>
    <row r="7" spans="1:8" ht="28.45" customHeight="1" x14ac:dyDescent="0.15">
      <c r="A7" s="491"/>
      <c r="B7" s="491" t="s">
        <v>396</v>
      </c>
      <c r="C7" s="491"/>
      <c r="D7" s="491"/>
      <c r="E7" s="491"/>
      <c r="F7" s="492" t="s">
        <v>397</v>
      </c>
      <c r="G7" s="492" t="s">
        <v>398</v>
      </c>
      <c r="H7" s="492" t="s">
        <v>399</v>
      </c>
    </row>
    <row r="8" spans="1:8" ht="28.45" customHeight="1" x14ac:dyDescent="0.15">
      <c r="A8" s="491"/>
      <c r="B8" s="491"/>
      <c r="C8" s="491"/>
      <c r="D8" s="491"/>
      <c r="E8" s="491"/>
      <c r="F8" s="291">
        <v>2703241.4800000004</v>
      </c>
      <c r="G8" s="291">
        <v>2703241.4800000004</v>
      </c>
      <c r="H8" s="493">
        <v>0</v>
      </c>
    </row>
    <row r="9" spans="1:8" ht="57.25" customHeight="1" x14ac:dyDescent="0.15">
      <c r="A9" s="492" t="s">
        <v>400</v>
      </c>
      <c r="B9" s="489" t="s">
        <v>401</v>
      </c>
      <c r="C9" s="489"/>
      <c r="D9" s="489"/>
      <c r="E9" s="489"/>
      <c r="F9" s="489"/>
      <c r="G9" s="489"/>
      <c r="H9" s="489"/>
    </row>
    <row r="10" spans="1:8" ht="28.45" customHeight="1" x14ac:dyDescent="0.15">
      <c r="A10" s="491" t="s">
        <v>402</v>
      </c>
      <c r="B10" s="492" t="s">
        <v>343</v>
      </c>
      <c r="C10" s="491" t="s">
        <v>344</v>
      </c>
      <c r="D10" s="491"/>
      <c r="E10" s="491" t="s">
        <v>345</v>
      </c>
      <c r="F10" s="491"/>
      <c r="G10" s="491" t="s">
        <v>403</v>
      </c>
      <c r="H10" s="491"/>
    </row>
    <row r="11" spans="1:8" ht="28.45" customHeight="1" x14ac:dyDescent="0.15">
      <c r="A11" s="491"/>
      <c r="B11" s="490" t="s">
        <v>363</v>
      </c>
      <c r="C11" s="489" t="s">
        <v>364</v>
      </c>
      <c r="D11" s="489"/>
      <c r="E11" s="489" t="s">
        <v>404</v>
      </c>
      <c r="F11" s="489"/>
      <c r="G11" s="489" t="s">
        <v>405</v>
      </c>
      <c r="H11" s="489"/>
    </row>
    <row r="12" spans="1:8" ht="28.45" customHeight="1" x14ac:dyDescent="0.15">
      <c r="A12" s="491"/>
      <c r="B12" s="490" t="s">
        <v>355</v>
      </c>
      <c r="C12" s="489" t="s">
        <v>356</v>
      </c>
      <c r="D12" s="489"/>
      <c r="E12" s="489" t="s">
        <v>406</v>
      </c>
      <c r="F12" s="489"/>
      <c r="G12" s="489" t="s">
        <v>407</v>
      </c>
      <c r="H12" s="489"/>
    </row>
  </sheetData>
  <mergeCells count="22">
    <mergeCell ref="A1:H1"/>
    <mergeCell ref="A2:H2"/>
    <mergeCell ref="A3:H3"/>
    <mergeCell ref="A4:C4"/>
    <mergeCell ref="D4:H4"/>
    <mergeCell ref="A5:A8"/>
    <mergeCell ref="B5:C5"/>
    <mergeCell ref="D5:H5"/>
    <mergeCell ref="B6:C6"/>
    <mergeCell ref="D6:H6"/>
    <mergeCell ref="B7:E8"/>
    <mergeCell ref="B9:H9"/>
    <mergeCell ref="A10:A12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zoomScaleNormal="100" topLeftCell="A6" workbookViewId="0">
      <selection activeCell="T12" activeCellId="0" sqref="T11:T12"/>
    </sheetView>
  </sheetViews>
  <sheetFormatPr defaultRowHeight="11.25" defaultColWidth="9.0" x14ac:dyDescent="0.15"/>
  <cols>
    <col min="1" max="2" width="9.333333333333334"/>
    <col min="3" max="3" width="12.0" customWidth="1"/>
    <col min="4" max="6" width="9.333333333333334"/>
    <col min="7" max="7" width="15.833333333333334" customWidth="1"/>
    <col min="8" max="13" width="9.333333333333334"/>
  </cols>
  <sheetData>
    <row r="1" spans="1:12" ht="16.25" customHeight="1" x14ac:dyDescent="0.15">
      <c r="C1" s="504"/>
      <c r="D1" s="504"/>
      <c r="E1" s="504"/>
      <c r="F1" s="505"/>
      <c r="G1" s="504"/>
      <c r="H1" s="505"/>
      <c r="I1" s="505"/>
      <c r="J1" s="505"/>
      <c r="K1" s="505"/>
      <c r="L1" s="504"/>
    </row>
    <row r="2" spans="1:12" ht="22.8" customHeight="1" x14ac:dyDescent="0.15">
      <c r="A2" s="512" t="s">
        <v>338</v>
      </c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</row>
    <row r="3" spans="1:12" ht="19.499702" customHeight="1" x14ac:dyDescent="0.15">
      <c r="A3" s="502"/>
      <c r="B3" s="502"/>
      <c r="C3" s="502"/>
      <c r="D3" s="502"/>
      <c r="E3" s="501"/>
      <c r="F3" s="501"/>
      <c r="G3" s="501"/>
      <c r="H3" s="501"/>
      <c r="I3" s="501"/>
      <c r="J3" s="514" t="s">
        <v>339</v>
      </c>
      <c r="K3" s="500"/>
      <c r="L3" s="500"/>
    </row>
    <row r="4" spans="1:12" ht="23.999634" customHeight="1" x14ac:dyDescent="0.15">
      <c r="A4" s="498" t="s">
        <v>5</v>
      </c>
      <c r="B4" s="498" t="s">
        <v>340</v>
      </c>
      <c r="C4" s="498" t="s">
        <v>341</v>
      </c>
      <c r="D4" s="498" t="s">
        <v>342</v>
      </c>
      <c r="E4" s="498" t="s">
        <v>343</v>
      </c>
      <c r="F4" s="498" t="s">
        <v>344</v>
      </c>
      <c r="G4" s="498" t="s">
        <v>345</v>
      </c>
      <c r="H4" s="498" t="s">
        <v>346</v>
      </c>
      <c r="I4" s="498" t="s">
        <v>347</v>
      </c>
      <c r="J4" s="498" t="s">
        <v>348</v>
      </c>
      <c r="K4" s="498" t="s">
        <v>349</v>
      </c>
      <c r="L4" s="498" t="s">
        <v>350</v>
      </c>
    </row>
    <row r="5" spans="1:12" ht="22.8" customHeight="1" x14ac:dyDescent="0.15">
      <c r="A5" s="506" t="s">
        <v>351</v>
      </c>
      <c r="B5" s="510"/>
      <c r="C5" s="511">
        <v>580000</v>
      </c>
      <c r="D5" s="510"/>
      <c r="E5" s="510"/>
      <c r="F5" s="510"/>
      <c r="G5" s="510"/>
      <c r="H5" s="510"/>
      <c r="I5" s="510"/>
      <c r="J5" s="510"/>
      <c r="K5" s="510"/>
      <c r="L5" s="510"/>
    </row>
    <row r="6" spans="1:12" ht="25.3" customHeight="1" x14ac:dyDescent="0.15">
      <c r="A6" s="507" t="s">
        <v>352</v>
      </c>
      <c r="B6" s="507" t="s">
        <v>353</v>
      </c>
      <c r="C6" s="508">
        <f>26.13*10000</f>
        <v>261300</v>
      </c>
      <c r="D6" s="507" t="s">
        <v>354</v>
      </c>
      <c r="E6" s="506" t="s">
        <v>355</v>
      </c>
      <c r="F6" s="506" t="s">
        <v>356</v>
      </c>
      <c r="G6" s="506" t="s">
        <v>357</v>
      </c>
      <c r="H6" s="506" t="s">
        <v>358</v>
      </c>
      <c r="I6" s="506" t="s">
        <v>359</v>
      </c>
      <c r="J6" s="506" t="s">
        <v>360</v>
      </c>
      <c r="K6" s="506" t="s">
        <v>361</v>
      </c>
      <c r="L6" s="506" t="s">
        <v>362</v>
      </c>
    </row>
    <row r="7" spans="1:12" ht="25.3" customHeight="1" x14ac:dyDescent="0.15">
      <c r="A7" s="507"/>
      <c r="B7" s="507"/>
      <c r="C7" s="508"/>
      <c r="D7" s="507"/>
      <c r="E7" s="506" t="s">
        <v>363</v>
      </c>
      <c r="F7" s="506" t="s">
        <v>364</v>
      </c>
      <c r="G7" s="506" t="s">
        <v>365</v>
      </c>
      <c r="H7" s="506" t="s">
        <v>366</v>
      </c>
      <c r="I7" s="506" t="s">
        <v>298</v>
      </c>
      <c r="J7" s="506" t="s">
        <v>367</v>
      </c>
      <c r="K7" s="506" t="s">
        <v>361</v>
      </c>
      <c r="L7" s="506" t="s">
        <v>368</v>
      </c>
    </row>
    <row r="8" spans="1:12" ht="89.7" customHeight="1" x14ac:dyDescent="0.15">
      <c r="A8" s="507"/>
      <c r="B8" s="507"/>
      <c r="C8" s="508"/>
      <c r="D8" s="507"/>
      <c r="E8" s="506" t="s">
        <v>363</v>
      </c>
      <c r="F8" s="506" t="s">
        <v>369</v>
      </c>
      <c r="G8" s="506" t="s">
        <v>370</v>
      </c>
      <c r="H8" s="506" t="s">
        <v>366</v>
      </c>
      <c r="I8" s="506" t="s">
        <v>371</v>
      </c>
      <c r="J8" s="506" t="s">
        <v>360</v>
      </c>
      <c r="K8" s="506" t="s">
        <v>361</v>
      </c>
      <c r="L8" s="506" t="s">
        <v>368</v>
      </c>
    </row>
    <row r="9" spans="1:12" ht="116.15" customHeight="1" x14ac:dyDescent="0.15">
      <c r="A9" s="507"/>
      <c r="B9" s="507"/>
      <c r="C9" s="508"/>
      <c r="D9" s="507"/>
      <c r="E9" s="506" t="s">
        <v>355</v>
      </c>
      <c r="F9" s="506" t="s">
        <v>356</v>
      </c>
      <c r="G9" s="506" t="s">
        <v>372</v>
      </c>
      <c r="H9" s="506" t="s">
        <v>366</v>
      </c>
      <c r="I9" s="506" t="s">
        <v>359</v>
      </c>
      <c r="J9" s="506" t="s">
        <v>360</v>
      </c>
      <c r="K9" s="506" t="s">
        <v>361</v>
      </c>
      <c r="L9" s="506" t="s">
        <v>368</v>
      </c>
    </row>
    <row r="10" spans="1:12" ht="25.3" customHeight="1" x14ac:dyDescent="0.15">
      <c r="A10" s="507"/>
      <c r="B10" s="507" t="s">
        <v>373</v>
      </c>
      <c r="C10" s="515">
        <f>4.75*10000</f>
        <v>47500</v>
      </c>
      <c r="D10" s="507" t="s">
        <v>354</v>
      </c>
      <c r="E10" s="506" t="s">
        <v>363</v>
      </c>
      <c r="F10" s="506" t="s">
        <v>364</v>
      </c>
      <c r="G10" s="506" t="s">
        <v>365</v>
      </c>
      <c r="H10" s="506" t="s">
        <v>366</v>
      </c>
      <c r="I10" s="506" t="s">
        <v>298</v>
      </c>
      <c r="J10" s="506" t="s">
        <v>367</v>
      </c>
      <c r="K10" s="506" t="s">
        <v>361</v>
      </c>
      <c r="L10" s="506" t="s">
        <v>368</v>
      </c>
    </row>
    <row r="11" spans="1:12" ht="89.7" customHeight="1" x14ac:dyDescent="0.15">
      <c r="A11" s="507"/>
      <c r="B11" s="507"/>
      <c r="C11" s="508"/>
      <c r="D11" s="507"/>
      <c r="E11" s="506" t="s">
        <v>363</v>
      </c>
      <c r="F11" s="506" t="s">
        <v>369</v>
      </c>
      <c r="G11" s="506" t="s">
        <v>370</v>
      </c>
      <c r="H11" s="506" t="s">
        <v>366</v>
      </c>
      <c r="I11" s="506" t="s">
        <v>371</v>
      </c>
      <c r="J11" s="506" t="s">
        <v>360</v>
      </c>
      <c r="K11" s="506" t="s">
        <v>361</v>
      </c>
      <c r="L11" s="506" t="s">
        <v>368</v>
      </c>
    </row>
    <row r="12" spans="1:12" ht="116.15" customHeight="1" x14ac:dyDescent="0.15">
      <c r="A12" s="507"/>
      <c r="B12" s="507"/>
      <c r="C12" s="508"/>
      <c r="D12" s="507"/>
      <c r="E12" s="506" t="s">
        <v>355</v>
      </c>
      <c r="F12" s="506" t="s">
        <v>356</v>
      </c>
      <c r="G12" s="506" t="s">
        <v>372</v>
      </c>
      <c r="H12" s="506" t="s">
        <v>366</v>
      </c>
      <c r="I12" s="506" t="s">
        <v>359</v>
      </c>
      <c r="J12" s="506" t="s">
        <v>360</v>
      </c>
      <c r="K12" s="506" t="s">
        <v>361</v>
      </c>
      <c r="L12" s="506" t="s">
        <v>368</v>
      </c>
    </row>
    <row r="13" spans="1:12" ht="25.3" customHeight="1" x14ac:dyDescent="0.15">
      <c r="A13" s="507"/>
      <c r="B13" s="507"/>
      <c r="C13" s="508"/>
      <c r="D13" s="507"/>
      <c r="E13" s="506" t="s">
        <v>355</v>
      </c>
      <c r="F13" s="506" t="s">
        <v>356</v>
      </c>
      <c r="G13" s="506" t="s">
        <v>357</v>
      </c>
      <c r="H13" s="506" t="s">
        <v>358</v>
      </c>
      <c r="I13" s="506" t="s">
        <v>359</v>
      </c>
      <c r="J13" s="506" t="s">
        <v>360</v>
      </c>
      <c r="K13" s="506" t="s">
        <v>361</v>
      </c>
      <c r="L13" s="506" t="s">
        <v>362</v>
      </c>
    </row>
    <row r="14" spans="1:12" ht="25.3" customHeight="1" x14ac:dyDescent="0.15">
      <c r="A14" s="507"/>
      <c r="B14" s="507" t="s">
        <v>374</v>
      </c>
      <c r="C14" s="508">
        <v>200000</v>
      </c>
      <c r="D14" s="507" t="s">
        <v>375</v>
      </c>
      <c r="E14" s="506" t="s">
        <v>363</v>
      </c>
      <c r="F14" s="506" t="s">
        <v>376</v>
      </c>
      <c r="G14" s="506" t="s">
        <v>377</v>
      </c>
      <c r="H14" s="506" t="s">
        <v>378</v>
      </c>
      <c r="I14" s="506" t="s">
        <v>379</v>
      </c>
      <c r="J14" s="506" t="s">
        <v>380</v>
      </c>
      <c r="K14" s="506" t="s">
        <v>298</v>
      </c>
      <c r="L14" s="506" t="s">
        <v>362</v>
      </c>
    </row>
    <row r="15" spans="1:12" ht="37.95" customHeight="1" x14ac:dyDescent="0.15">
      <c r="A15" s="507"/>
      <c r="B15" s="507"/>
      <c r="C15" s="508"/>
      <c r="D15" s="507"/>
      <c r="E15" s="506" t="s">
        <v>363</v>
      </c>
      <c r="F15" s="506" t="s">
        <v>369</v>
      </c>
      <c r="G15" s="506" t="s">
        <v>375</v>
      </c>
      <c r="H15" s="506" t="s">
        <v>378</v>
      </c>
      <c r="I15" s="506" t="s">
        <v>359</v>
      </c>
      <c r="J15" s="506" t="s">
        <v>360</v>
      </c>
      <c r="K15" s="506" t="s">
        <v>89</v>
      </c>
      <c r="L15" s="506" t="s">
        <v>362</v>
      </c>
    </row>
    <row r="16" spans="1:12" ht="37.95" customHeight="1" x14ac:dyDescent="0.15">
      <c r="A16" s="507"/>
      <c r="B16" s="507"/>
      <c r="C16" s="508"/>
      <c r="D16" s="507"/>
      <c r="E16" s="506" t="s">
        <v>381</v>
      </c>
      <c r="F16" s="506" t="s">
        <v>382</v>
      </c>
      <c r="G16" s="506" t="s">
        <v>383</v>
      </c>
      <c r="H16" s="506" t="s">
        <v>378</v>
      </c>
      <c r="I16" s="506" t="s">
        <v>384</v>
      </c>
      <c r="J16" s="506" t="s">
        <v>360</v>
      </c>
      <c r="K16" s="506" t="s">
        <v>385</v>
      </c>
      <c r="L16" s="506" t="s">
        <v>362</v>
      </c>
    </row>
    <row r="17" spans="1:12" ht="89.7" customHeight="1" x14ac:dyDescent="0.15">
      <c r="A17" s="507" t="s">
        <v>386</v>
      </c>
      <c r="B17" s="507" t="s">
        <v>353</v>
      </c>
      <c r="C17" s="508">
        <f>7.13*10000</f>
        <v>71300</v>
      </c>
      <c r="D17" s="507" t="s">
        <v>354</v>
      </c>
      <c r="E17" s="506" t="s">
        <v>363</v>
      </c>
      <c r="F17" s="506" t="s">
        <v>369</v>
      </c>
      <c r="G17" s="506" t="s">
        <v>370</v>
      </c>
      <c r="H17" s="506" t="s">
        <v>366</v>
      </c>
      <c r="I17" s="506" t="s">
        <v>371</v>
      </c>
      <c r="J17" s="506" t="s">
        <v>360</v>
      </c>
      <c r="K17" s="506" t="s">
        <v>361</v>
      </c>
      <c r="L17" s="506" t="s">
        <v>368</v>
      </c>
    </row>
    <row r="18" spans="1:12" ht="25.3" customHeight="1" x14ac:dyDescent="0.15">
      <c r="A18" s="507"/>
      <c r="B18" s="507"/>
      <c r="C18" s="508"/>
      <c r="D18" s="507"/>
      <c r="E18" s="506" t="s">
        <v>355</v>
      </c>
      <c r="F18" s="506" t="s">
        <v>356</v>
      </c>
      <c r="G18" s="506" t="s">
        <v>357</v>
      </c>
      <c r="H18" s="506" t="s">
        <v>358</v>
      </c>
      <c r="I18" s="506" t="s">
        <v>359</v>
      </c>
      <c r="J18" s="506" t="s">
        <v>360</v>
      </c>
      <c r="K18" s="506" t="s">
        <v>361</v>
      </c>
      <c r="L18" s="506" t="s">
        <v>362</v>
      </c>
    </row>
    <row r="19" spans="1:12" ht="116.15" customHeight="1" x14ac:dyDescent="0.15">
      <c r="A19" s="507"/>
      <c r="B19" s="507"/>
      <c r="C19" s="508"/>
      <c r="D19" s="507"/>
      <c r="E19" s="506" t="s">
        <v>355</v>
      </c>
      <c r="F19" s="506" t="s">
        <v>356</v>
      </c>
      <c r="G19" s="506" t="s">
        <v>372</v>
      </c>
      <c r="H19" s="506" t="s">
        <v>366</v>
      </c>
      <c r="I19" s="506" t="s">
        <v>359</v>
      </c>
      <c r="J19" s="506" t="s">
        <v>360</v>
      </c>
      <c r="K19" s="506" t="s">
        <v>361</v>
      </c>
      <c r="L19" s="506" t="s">
        <v>368</v>
      </c>
    </row>
    <row r="20" spans="1:12" ht="25.3" customHeight="1" x14ac:dyDescent="0.15">
      <c r="A20" s="507"/>
      <c r="B20" s="507"/>
      <c r="C20" s="508"/>
      <c r="D20" s="507"/>
      <c r="E20" s="506" t="s">
        <v>363</v>
      </c>
      <c r="F20" s="506" t="s">
        <v>364</v>
      </c>
      <c r="G20" s="506" t="s">
        <v>365</v>
      </c>
      <c r="H20" s="506" t="s">
        <v>366</v>
      </c>
      <c r="I20" s="506" t="s">
        <v>298</v>
      </c>
      <c r="J20" s="506" t="s">
        <v>367</v>
      </c>
      <c r="K20" s="506" t="s">
        <v>361</v>
      </c>
      <c r="L20" s="506" t="s">
        <v>368</v>
      </c>
    </row>
    <row r="21" spans="3:3" x14ac:dyDescent="0.15">
      <c r="C21" t="s">
        <v>387</v>
      </c>
    </row>
  </sheetData>
  <mergeCells count="17">
    <mergeCell ref="A2:L2"/>
    <mergeCell ref="A3:D3"/>
    <mergeCell ref="J3:L3"/>
    <mergeCell ref="A6:A16"/>
    <mergeCell ref="B6:B9"/>
    <mergeCell ref="C6:C9"/>
    <mergeCell ref="D6:D9"/>
    <mergeCell ref="B10:B13"/>
    <mergeCell ref="C10:C13"/>
    <mergeCell ref="D10:D13"/>
    <mergeCell ref="B14:B16"/>
    <mergeCell ref="C14:C16"/>
    <mergeCell ref="D14:D16"/>
    <mergeCell ref="A17:A20"/>
    <mergeCell ref="B17:B20"/>
    <mergeCell ref="C17:C20"/>
    <mergeCell ref="D17:D20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5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user</cp:lastModifiedBy>
  <cp:revision>0</cp:revision>
  <dcterms:created xsi:type="dcterms:W3CDTF">2021-04-19T03:45:00Z</dcterms:created>
  <dcterms:modified xsi:type="dcterms:W3CDTF">2022-04-28T06:43:44Z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2052-11.1.0.11636</vt:lpwstr>
  </property>
  <property fmtid="{D5CDD505-2E9C-101B-9397-08002B2CF9AE}" pid="3" name="ICV">
    <vt:lpwstr>E9671AB262384C7F93E0C5436FEF5519</vt:lpwstr>
  </property>
</Properties>
</file>