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63" activeTab="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表" sheetId="19" r:id="rId15"/>
  </sheets>
  <definedNames>
    <definedName name="_xlnm.Print_Area" localSheetId="6">'3'!$A$1:$DH$7</definedName>
    <definedName name="HEADERRANGE" localSheetId="6">'3'!$A$1:$DH$6</definedName>
    <definedName name="DETAILRANGE" localSheetId="6">'3'!$A$7:$DH$7</definedName>
    <definedName name="_xlnm.Print_Area" localSheetId="3">'1-2'!$A$1:$J$7</definedName>
    <definedName name="HEADERRANGE" localSheetId="3">'1-2'!$A$1:$J$6</definedName>
    <definedName name="DETAILRANGE" localSheetId="3">'1-2'!$A$7:$J$7</definedName>
    <definedName name="_xlnm.Print_Area" localSheetId="2">'1-1'!$A$1:$T$7</definedName>
    <definedName name="HEADERRANGE" localSheetId="2">'1-1'!$A$1:$T$6</definedName>
    <definedName name="DETAILRANGE" localSheetId="2">'1-1'!$A$7:$T$7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xlnm.Print_Area" localSheetId="0">封面!$A$1:$A$9</definedName>
    <definedName name="HEADERRANGE" localSheetId="0">封面!$A$1:$A$8</definedName>
    <definedName name="DETAILRANGE" localSheetId="0">封面!$A$9</definedName>
    <definedName name="_xlnm.Print_Area" localSheetId="9">'3-3'!$A$1:$H$7</definedName>
    <definedName name="HEADERRANGE" localSheetId="9">'3-3'!$A$1:$H$6</definedName>
    <definedName name="DETAILRANGE" localSheetId="9">'3-3'!$A$7:$H$7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5">'2-1'!$A$1:$AI$6</definedName>
    <definedName name="HEADERRANGE" localSheetId="5">'2-1'!$A$1:$AI$6</definedName>
    <definedName name="DETAILRANGE" localSheetId="5">'2-1'!#REF!</definedName>
    <definedName name="_xlnm.Print_Area" localSheetId="7">'3-1'!$A$1:$G$6</definedName>
    <definedName name="HEADERRANGE" localSheetId="7">'3-1'!$A$1:$G$6</definedName>
    <definedName name="DETAILRANGE" localSheetId="7">'3-1'!#REF!</definedName>
    <definedName name="_xlnm.Print_Area" localSheetId="8">'3-2'!$A$1:$F$6</definedName>
    <definedName name="HEADERRANGE" localSheetId="8">'3-2'!$A$1:$F$5</definedName>
    <definedName name="DETAILRANGE" localSheetId="8">'3-2'!$A$6:$F$6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<sst xmlns="http://schemas.openxmlformats.org/spreadsheetml/2006/main" count="1040" uniqueCount="536">
  <si>
    <t>黑水县科学技术和农业畜牧水务局</t>
  </si>
  <si>
    <t>2022年部门预算</t>
  </si>
  <si>
    <t>报送日期：    2022 年  1 月 18 日</t>
  </si>
  <si>
    <t>表1</t>
  </si>
  <si>
    <t>部门收支总表</t>
  </si>
  <si>
    <t>单位名称：黑水县科学技术和农业畜牧水务局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</si>
  <si>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</si>
  <si>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</si>
  <si>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</si>
  <si>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</si>
  <si>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</si>
  <si>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</si>
  <si>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</si>
  <si>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</si>
  <si>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</si>
  <si>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</si>
  <si>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</si>
  <si>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</si>
  <si>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</si>
  <si>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</si>
  <si>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</si>
  <si>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</si>
  <si>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</si>
  <si>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</si>
  <si>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</si>
  <si>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</si>
  <si>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</si>
  <si>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</si>
  <si>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</si>
  <si>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</si>
  <si>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</si>
  <si>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</si>
  <si>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</si>
  <si>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</si>
  <si>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</si>
  <si>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</si>
  <si>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</si>
  <si>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</si>
  <si>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</si>
  <si>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</si>
  <si>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</si>
  <si>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</si>
  <si>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</si>
  <si>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</si>
  <si>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</si>
  <si>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</si>
  <si>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</si>
  <si>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</si>
  <si>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</si>
  <si>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</si>
  <si>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</si>
  <si>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</si>
  <si>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</si>
  <si>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</si>
  <si>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</si>
  <si>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</si>
  <si>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</si>
  <si>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</si>
  <si>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</si>
  <si>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</si>
  <si>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</si>
  <si>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>：黑水县科学技术和农业畜牧水务局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</si>
  <si>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</si>
  <si>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</si>
  <si>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</si>
  <si>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</si>
  <si>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</si>
  <si>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</si>
  <si>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</si>
  <si>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</si>
  <si>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</si>
  <si>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</si>
  <si>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</si>
  <si>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</si>
  <si>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</si>
  <si>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</si>
  <si>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</si>
  <si>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</si>
  <si>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</si>
  <si>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</si>
  <si>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</si>
  <si>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</si>
  <si>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</si>
  <si>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</si>
  <si>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</si>
  <si>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</si>
  <si>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132</t>
  </si>
  <si>
    <t>黑水县科农牧水局</t>
  </si>
  <si>
    <t>208</t>
  </si>
  <si>
    <t>05</t>
  </si>
  <si>
    <t xml:space="preserve">  132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</si>
  <si>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</si>
  <si>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</si>
  <si>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</si>
  <si>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</si>
  <si>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</si>
  <si>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</si>
  <si>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</si>
  <si>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</si>
  <si>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</si>
  <si>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</si>
  <si>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</si>
  <si>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213</t>
  </si>
  <si>
    <t xml:space="preserve">  行政运行</t>
  </si>
  <si>
    <t>04</t>
  </si>
  <si>
    <t xml:space="preserve">  事业运行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</si>
  <si>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</si>
  <si>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</si>
  <si>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</si>
  <si>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</si>
  <si>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</si>
  <si>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</si>
  <si>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</si>
  <si>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</si>
  <si>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</si>
  <si>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部门编码</t>
  </si>
  <si>
    <t xml:space="preserve">      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</si>
  <si>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</si>
  <si>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</si>
  <si>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</si>
  <si>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</si>
  <si>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</si>
  <si>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</si>
  <si>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</si>
  <si>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</si>
  <si>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</si>
  <si>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</si>
  <si>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</si>
  <si>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</si>
  <si>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</si>
  <si>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</si>
  <si>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</si>
  <si>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</si>
  <si>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</si>
  <si>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</si>
  <si>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</si>
  <si>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</si>
  <si>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</si>
  <si>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</si>
  <si>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</si>
  <si>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</si>
  <si>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</si>
  <si>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</si>
  <si>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</si>
  <si>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</si>
  <si>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</si>
  <si>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</si>
  <si>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</si>
  <si>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</si>
  <si>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</si>
  <si>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</si>
  <si>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</si>
  <si>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</si>
  <si>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</si>
  <si>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</si>
  <si>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</si>
  <si>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</si>
  <si>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</si>
  <si>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</si>
  <si>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</si>
  <si>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</si>
  <si>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</si>
  <si>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</si>
  <si>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</si>
  <si>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</si>
  <si>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</si>
  <si>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</si>
  <si>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</si>
  <si>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</si>
  <si>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</si>
  <si>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</si>
  <si>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</si>
  <si>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</si>
  <si>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</si>
  <si>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</si>
  <si>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</si>
  <si>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</si>
  <si>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</si>
  <si>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</si>
  <si>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</si>
  <si>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</si>
  <si>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 xml:space="preserve">    公务接待费</t>
  </si>
  <si>
    <t>08</t>
  </si>
  <si>
    <t xml:space="preserve">    公务用车运行维护费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</si>
  <si>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</si>
  <si>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</si>
  <si>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</si>
  <si>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</si>
  <si>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</si>
  <si>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</si>
  <si>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</si>
  <si>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</si>
  <si>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</si>
  <si>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</si>
  <si>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</si>
  <si>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</si>
  <si>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</si>
  <si>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</si>
  <si>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</si>
  <si>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</si>
  <si>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</si>
  <si>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</si>
  <si>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</si>
  <si>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</si>
  <si>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</si>
  <si>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</si>
  <si>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</si>
  <si>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</si>
  <si>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</si>
  <si>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</si>
  <si>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</si>
  <si>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</si>
  <si>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</si>
  <si>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</si>
  <si>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</si>
  <si>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</si>
  <si>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</si>
  <si>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</si>
  <si>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</si>
  <si>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</si>
  <si>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</si>
  <si>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</si>
  <si>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</si>
  <si>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</si>
  <si>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</si>
  <si>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</si>
  <si>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</si>
  <si>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</si>
  <si>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</si>
  <si>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</si>
  <si>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</si>
  <si>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</si>
  <si>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</si>
  <si>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</si>
  <si>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</si>
  <si>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</si>
  <si>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</si>
  <si>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</si>
  <si>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</si>
  <si>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</si>
  <si>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</si>
  <si>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</si>
  <si>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</si>
  <si>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</si>
  <si>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</si>
  <si>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</si>
  <si>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</si>
  <si>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</si>
  <si>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</si>
  <si>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</si>
  <si>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</si>
  <si>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</si>
  <si>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</si>
  <si>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</si>
  <si>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</si>
  <si>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</si>
  <si>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</si>
  <si>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</si>
  <si>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</si>
  <si>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</si>
  <si>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</si>
  <si>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</si>
  <si>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</si>
  <si>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</si>
  <si>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</si>
  <si>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</si>
  <si>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</si>
  <si>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</si>
  <si>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</si>
  <si>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</si>
  <si>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</si>
  <si>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</si>
  <si>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</si>
  <si>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</si>
  <si>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</si>
  <si>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</si>
  <si>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</si>
  <si>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</si>
  <si>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</si>
  <si>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</si>
  <si>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</si>
  <si>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</si>
  <si>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</si>
  <si>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</si>
  <si>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</si>
  <si>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</si>
  <si>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</si>
  <si>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功能科目名称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</si>
  <si>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</si>
  <si>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</si>
  <si>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</si>
  <si>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</si>
  <si>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</si>
  <si>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</si>
  <si>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</si>
  <si>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</si>
  <si>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</si>
  <si>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</si>
  <si>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</si>
  <si>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</si>
  <si>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</si>
  <si>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</si>
  <si>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</si>
  <si>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</si>
  <si>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</si>
  <si>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</si>
  <si>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</si>
  <si>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</si>
  <si>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</si>
  <si>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</si>
  <si>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</si>
  <si>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</si>
  <si>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</si>
  <si>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</si>
  <si>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</si>
  <si>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</si>
  <si>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</si>
  <si>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</si>
  <si>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</si>
  <si>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</si>
  <si>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</si>
  <si>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</si>
  <si>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</si>
  <si>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</si>
  <si>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</si>
  <si>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</si>
  <si>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</si>
  <si>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</si>
  <si>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</si>
  <si>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</si>
  <si>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</si>
  <si>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</si>
  <si>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</si>
  <si>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</si>
  <si>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</si>
  <si>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</si>
  <si>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</si>
  <si>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</si>
  <si>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</si>
  <si>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</si>
  <si>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</si>
  <si>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</si>
  <si>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</si>
  <si>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</si>
  <si>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</si>
  <si>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</si>
  <si>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</si>
  <si>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</si>
  <si>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</si>
  <si>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</si>
  <si>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</si>
  <si>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</si>
  <si>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</si>
  <si>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</si>
  <si>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</si>
  <si>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</si>
  <si>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</si>
  <si>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</si>
  <si>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</si>
  <si>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</si>
  <si>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</si>
  <si>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</si>
  <si>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</si>
  <si>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</si>
  <si>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</si>
  <si>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</si>
  <si>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</si>
  <si>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</si>
  <si>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</si>
  <si>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</si>
  <si>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</si>
  <si>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</si>
  <si>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</si>
  <si>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</si>
  <si>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</si>
  <si>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</si>
  <si>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</si>
  <si>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</si>
  <si>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</si>
  <si>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</si>
  <si>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</si>
  <si>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</si>
  <si>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</si>
  <si>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</si>
  <si>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</si>
  <si>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</si>
  <si>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</si>
  <si>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</si>
  <si>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</si>
  <si>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</si>
  <si>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</si>
  <si>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</si>
  <si>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</si>
  <si>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</si>
  <si>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</si>
  <si>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</si>
  <si>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</si>
  <si>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</si>
  <si>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</si>
  <si>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</si>
  <si>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</si>
  <si>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</si>
  <si>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</si>
  <si>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农林水支出</t>
  </si>
  <si>
    <t xml:space="preserve">  农业农村</t>
  </si>
  <si>
    <t xml:space="preserve">    行政运行</t>
  </si>
  <si>
    <t xml:space="preserve">    事业运行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</si>
  <si>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</si>
  <si>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</si>
  <si>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</si>
  <si>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</si>
  <si>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</si>
  <si>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</si>
  <si>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</si>
  <si>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</si>
  <si>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</si>
  <si>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</si>
  <si>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</si>
  <si>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</si>
  <si>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</si>
  <si>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</si>
  <si>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</si>
  <si>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</si>
  <si>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</si>
  <si>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</si>
  <si>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</si>
  <si>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</si>
  <si>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</si>
  <si>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</si>
  <si>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</si>
  <si>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</si>
  <si>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</si>
  <si>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99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</si>
  <si>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</si>
  <si>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</si>
  <si>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</si>
  <si>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</si>
  <si>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</si>
  <si>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</si>
  <si>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</si>
  <si>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</si>
  <si>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</si>
  <si>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16</t>
  </si>
  <si>
    <t>17</t>
  </si>
  <si>
    <t>26</t>
  </si>
  <si>
    <t xml:space="preserve">    劳务费</t>
  </si>
  <si>
    <t>31</t>
  </si>
  <si>
    <t>39</t>
  </si>
  <si>
    <t xml:space="preserve">    其他交通费用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</si>
  <si>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</si>
  <si>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</si>
  <si>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</si>
  <si>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</si>
  <si>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</si>
  <si>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</si>
  <si>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</si>
  <si>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</si>
  <si>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</si>
  <si>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132102</t>
  </si>
  <si>
    <t>三支一扶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</si>
  <si>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</si>
  <si>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</si>
  <si>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</si>
  <si>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</si>
  <si>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</si>
  <si>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</si>
  <si>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</si>
  <si>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</si>
  <si>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</si>
  <si>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</si>
  <si>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此表无内容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</si>
  <si>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</si>
  <si>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</si>
  <si>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</si>
  <si>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</si>
  <si>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</si>
  <si>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</si>
  <si>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金额单位：元</t>
  </si>
  <si>
    <t>项目名称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</si>
  <si>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</si>
  <si>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</si>
  <si>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</si>
  <si>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</si>
  <si>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</si>
  <si>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</si>
  <si>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</si>
  <si>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</si>
  <si>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</si>
  <si>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</si>
  <si>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132102-黑水县科学技术和农业畜牧水务局（事业）</t>
  </si>
  <si>
    <t>绩效目标和绩效指标是可量化可考核（执行标准、执行总金额、执行完成时间）；基层单位继续选派“三支一扶”服务人员到基层工作，满足基层公共服务体系建设和民生事业发展。</t>
  </si>
  <si>
    <t>产出指标</t>
  </si>
  <si>
    <t>数量指标</t>
  </si>
  <si>
    <t>足额保障率</t>
  </si>
  <si>
    <t>＝</t>
  </si>
  <si>
    <t>100</t>
  </si>
  <si>
    <t>%</t>
  </si>
  <si>
    <t>45</t>
  </si>
  <si>
    <t>正向指标</t>
  </si>
  <si>
    <t>时效指标</t>
  </si>
  <si>
    <t>按时发放率</t>
  </si>
  <si>
    <t>132001-黑水县科学技术和农业畜牧水务局（行政和参公）</t>
  </si>
  <si>
    <t>公车运行维护费</t>
  </si>
  <si>
    <t>保障单位日常运转，提高预算编制质量，严格执行预算</t>
  </si>
  <si>
    <t>预算编制准确率（计算方法为：∣（执行数-预算数）/预算数∣）</t>
  </si>
  <si>
    <t>≤</t>
  </si>
  <si>
    <t>5</t>
  </si>
  <si>
    <t>22.5</t>
  </si>
  <si>
    <t>反向指标</t>
  </si>
  <si>
    <t>效益指标</t>
  </si>
  <si>
    <t>经济效益指标</t>
  </si>
  <si>
    <t>“三公经费”控制率[计算方法为：（三公经费实际支出数/预算安排数]×100%）</t>
  </si>
  <si>
    <t>运转保障率</t>
  </si>
  <si>
    <t>科目调整次数</t>
  </si>
  <si>
    <t>次</t>
  </si>
  <si>
    <t>质量指标</t>
  </si>
  <si>
    <t>定额公用经费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</si>
  <si>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</si>
  <si>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</si>
  <si>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</si>
  <si>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</si>
  <si>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</si>
  <si>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</si>
  <si>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保障人员经费</t>
  </si>
  <si>
    <t xml:space="preserve">保障人员经费（工资性支出、社会保障缴费、住房公积金、临时工工资、其他工资福利支出、离退休费、体检费、独生子女奖励金、遗属补助）	主要任务(任务一)	主要任务(任务一)
</t>
  </si>
  <si>
    <t>机关运行费</t>
  </si>
  <si>
    <t xml:space="preserve">定额公用经费（日常公用经费或保障性公用经费+公务用车运行维护费）	
</t>
  </si>
  <si>
    <t>年度部门整体支出预算</t>
  </si>
  <si>
    <t>资金总额</t>
  </si>
  <si>
    <t>财政拨款</t>
  </si>
  <si>
    <t>其他资金</t>
  </si>
  <si>
    <t>年度总体目标</t>
  </si>
  <si>
    <t>推进科农牧水局业务活动稳定进行，农业生产可持续发展。</t>
  </si>
  <si>
    <t>年度绩效指标</t>
  </si>
  <si>
    <t>指标值（包含数字及文字描述）</t>
  </si>
  <si>
    <t>＝100%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</si>
</sst>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#,##0_);\(#,##0\)"/>
    <numFmt numFmtId="178" formatCode="0.00_ "/>
    <numFmt numFmtId="179" formatCode="#,###.00"/>
    <numFmt numFmtId="180" formatCode="#,##0.00_);[Red]\(#,##0.00\)"/>
    <numFmt numFmtId="181" formatCode="&quot;\&quot;#,##0.00_);\(&quot;\&quot;#,##0.00\)"/>
    <numFmt numFmtId="182" formatCode="#,##0.00_ "/>
    <numFmt numFmtId="183" formatCode="#,##0.0000"/>
  </numFmts>
  <fonts count="49">
    <font>
      <sz val="9"/>
      <color rgb="FF000000"/>
      <name val="宋体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Arial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Times New Roman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1" fontId="0" fillId="0" borderId="0"/>
    <xf numFmtId="43" fontId="21" fillId="0" borderId="0" applyProtection="0">
      <alignment vertical="center"/>
    </xf>
    <xf numFmtId="176" fontId="21" fillId="0" borderId="0" applyProtection="0">
      <alignment vertical="center"/>
    </xf>
    <xf numFmtId="9" fontId="21" fillId="0" borderId="0" applyProtection="0">
      <alignment vertical="center"/>
    </xf>
    <xf numFmtId="41" fontId="21" fillId="0" borderId="0" applyProtection="0">
      <alignment vertical="center"/>
    </xf>
    <xf numFmtId="42" fontId="21" fillId="0" borderId="0" applyProtection="0">
      <alignment vertical="center"/>
    </xf>
    <xf numFmtId="0" fontId="31" fillId="0" borderId="0" applyProtection="0">
      <alignment vertical="center"/>
    </xf>
    <xf numFmtId="0" fontId="32" fillId="0" borderId="0" applyProtection="0">
      <alignment vertical="center"/>
    </xf>
    <xf numFmtId="0" fontId="21" fillId="4" borderId="47" applyProtection="0">
      <alignment vertical="center"/>
    </xf>
    <xf numFmtId="0" fontId="33" fillId="0" borderId="0" applyProtection="0">
      <alignment vertical="center"/>
    </xf>
    <xf numFmtId="0" fontId="34" fillId="0" borderId="0" applyProtection="0">
      <alignment vertical="center"/>
    </xf>
    <xf numFmtId="0" fontId="35" fillId="0" borderId="0" applyProtection="0">
      <alignment vertical="center"/>
    </xf>
    <xf numFmtId="0" fontId="36" fillId="0" borderId="0" applyProtection="0">
      <alignment vertical="center"/>
    </xf>
    <xf numFmtId="0" fontId="37" fillId="0" borderId="0" applyProtection="0">
      <alignment vertical="center"/>
    </xf>
    <xf numFmtId="0" fontId="38" fillId="0" borderId="0" applyProtection="0">
      <alignment vertical="center"/>
    </xf>
    <xf numFmtId="0" fontId="38" fillId="0" borderId="0" applyProtection="0">
      <alignment vertical="center"/>
    </xf>
    <xf numFmtId="0" fontId="39" fillId="5" borderId="48" applyProtection="0">
      <alignment vertical="center"/>
    </xf>
    <xf numFmtId="0" fontId="40" fillId="6" borderId="49" applyProtection="0">
      <alignment vertical="center"/>
    </xf>
    <xf numFmtId="0" fontId="41" fillId="6" borderId="48" applyProtection="0">
      <alignment vertical="center"/>
    </xf>
    <xf numFmtId="0" fontId="42" fillId="7" borderId="50" applyProtection="0">
      <alignment vertical="center"/>
    </xf>
    <xf numFmtId="0" fontId="43" fillId="0" borderId="0" applyProtection="0">
      <alignment vertical="center"/>
    </xf>
    <xf numFmtId="0" fontId="44" fillId="0" borderId="0" applyProtection="0">
      <alignment vertical="center"/>
    </xf>
    <xf numFmtId="0" fontId="45" fillId="8" borderId="0" applyProtection="0">
      <alignment vertical="center"/>
    </xf>
    <xf numFmtId="0" fontId="46" fillId="9" borderId="0" applyProtection="0">
      <alignment vertical="center"/>
    </xf>
    <xf numFmtId="0" fontId="47" fillId="10" borderId="0" applyProtection="0">
      <alignment vertical="center"/>
    </xf>
    <xf numFmtId="0" fontId="48" fillId="11" borderId="0" applyProtection="0">
      <alignment vertical="center"/>
    </xf>
    <xf numFmtId="0" fontId="21" fillId="12" borderId="0" applyProtection="0">
      <alignment vertical="center"/>
    </xf>
    <xf numFmtId="0" fontId="21" fillId="13" borderId="0" applyProtection="0">
      <alignment vertical="center"/>
    </xf>
    <xf numFmtId="0" fontId="48" fillId="14" borderId="0" applyProtection="0">
      <alignment vertical="center"/>
    </xf>
    <xf numFmtId="0" fontId="48" fillId="15" borderId="0" applyProtection="0">
      <alignment vertical="center"/>
    </xf>
    <xf numFmtId="0" fontId="21" fillId="16" borderId="0" applyProtection="0">
      <alignment vertical="center"/>
    </xf>
    <xf numFmtId="0" fontId="21" fillId="17" borderId="0" applyProtection="0">
      <alignment vertical="center"/>
    </xf>
    <xf numFmtId="0" fontId="48" fillId="18" borderId="0" applyProtection="0">
      <alignment vertical="center"/>
    </xf>
    <xf numFmtId="0" fontId="48" fillId="19" borderId="0" applyProtection="0">
      <alignment vertical="center"/>
    </xf>
    <xf numFmtId="0" fontId="21" fillId="20" borderId="0" applyProtection="0">
      <alignment vertical="center"/>
    </xf>
    <xf numFmtId="0" fontId="21" fillId="21" borderId="0" applyProtection="0">
      <alignment vertical="center"/>
    </xf>
    <xf numFmtId="0" fontId="48" fillId="22" borderId="0" applyProtection="0">
      <alignment vertical="center"/>
    </xf>
    <xf numFmtId="0" fontId="48" fillId="23" borderId="0" applyProtection="0">
      <alignment vertical="center"/>
    </xf>
    <xf numFmtId="0" fontId="21" fillId="24" borderId="0" applyProtection="0">
      <alignment vertical="center"/>
    </xf>
    <xf numFmtId="0" fontId="21" fillId="25" borderId="0" applyProtection="0">
      <alignment vertical="center"/>
    </xf>
    <xf numFmtId="0" fontId="48" fillId="26" borderId="0" applyProtection="0">
      <alignment vertical="center"/>
    </xf>
    <xf numFmtId="0" fontId="48" fillId="27" borderId="0" applyProtection="0">
      <alignment vertical="center"/>
    </xf>
    <xf numFmtId="0" fontId="21" fillId="28" borderId="0" applyProtection="0">
      <alignment vertical="center"/>
    </xf>
    <xf numFmtId="0" fontId="21" fillId="29" borderId="0" applyProtection="0">
      <alignment vertical="center"/>
    </xf>
    <xf numFmtId="0" fontId="48" fillId="30" borderId="0" applyProtection="0">
      <alignment vertical="center"/>
    </xf>
    <xf numFmtId="0" fontId="48" fillId="31" borderId="0" applyProtection="0">
      <alignment vertical="center"/>
    </xf>
    <xf numFmtId="0" fontId="21" fillId="32" borderId="0" applyProtection="0">
      <alignment vertical="center"/>
    </xf>
    <xf numFmtId="0" fontId="21" fillId="33" borderId="0" applyProtection="0">
      <alignment vertical="center"/>
    </xf>
    <xf numFmtId="0" fontId="48" fillId="34" borderId="0" applyProtection="0">
      <alignment vertical="center"/>
    </xf>
    <xf numFmtId="0" fontId="23" fillId="0" borderId="0"/>
  </cellStyleXfs>
  <cellXfs count="250">
    <xf numFmtId="1" fontId="0" fillId="0" borderId="0" xfId="0" applyNumberFormat="1" applyFill="1" applyAlignment="1"/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/>
    <xf numFmtId="0" fontId="9" fillId="3" borderId="0" xfId="0" applyNumberFormat="1" applyFont="1" applyFill="1" applyAlignment="1"/>
    <xf numFmtId="0" fontId="9" fillId="3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right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vertical="center" wrapText="1"/>
    </xf>
    <xf numFmtId="3" fontId="9" fillId="0" borderId="17" xfId="0" applyNumberFormat="1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vertical="center" wrapText="1"/>
    </xf>
    <xf numFmtId="3" fontId="9" fillId="0" borderId="18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9" fillId="0" borderId="0" xfId="0" applyNumberFormat="1" applyFont="1" applyFill="1" applyAlignment="1">
      <alignment vertical="center" wrapText="1"/>
    </xf>
    <xf numFmtId="1" fontId="9" fillId="0" borderId="0" xfId="0" applyNumberFormat="1" applyFont="1" applyFill="1" applyAlignment="1">
      <alignment vertical="center" wrapText="1"/>
    </xf>
    <xf numFmtId="1" fontId="5" fillId="0" borderId="0" xfId="0" applyNumberFormat="1" applyFont="1" applyFill="1" applyAlignment="1">
      <alignment horizontal="center" vertical="center" wrapText="1"/>
    </xf>
    <xf numFmtId="0" fontId="9" fillId="3" borderId="0" xfId="0" applyNumberFormat="1" applyFont="1" applyFill="1" applyAlignment="1">
      <alignment vertical="center" wrapText="1"/>
    </xf>
    <xf numFmtId="0" fontId="13" fillId="3" borderId="0" xfId="0" applyNumberFormat="1" applyFont="1" applyFill="1" applyAlignment="1">
      <alignment vertical="center" wrapText="1"/>
    </xf>
    <xf numFmtId="0" fontId="14" fillId="3" borderId="0" xfId="0" applyNumberFormat="1" applyFont="1" applyFill="1" applyAlignment="1">
      <alignment vertical="center" wrapText="1"/>
    </xf>
    <xf numFmtId="0" fontId="0" fillId="3" borderId="0" xfId="0" applyNumberFormat="1" applyFill="1" applyAlignment="1"/>
    <xf numFmtId="0" fontId="15" fillId="3" borderId="0" xfId="0" applyNumberFormat="1" applyFont="1" applyFill="1" applyAlignment="1"/>
    <xf numFmtId="0" fontId="9" fillId="3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3" borderId="0" xfId="0" applyNumberFormat="1" applyFill="1" applyBorder="1" applyAlignment="1"/>
    <xf numFmtId="0" fontId="0" fillId="0" borderId="0" xfId="0" applyNumberFormat="1" applyFill="1" applyAlignment="1"/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Continuous" vertical="center"/>
    </xf>
    <xf numFmtId="0" fontId="9" fillId="0" borderId="0" xfId="0" applyNumberFormat="1" applyFont="1" applyFill="1" applyAlignment="1">
      <alignment horizontal="left" vertical="center"/>
    </xf>
    <xf numFmtId="0" fontId="9" fillId="0" borderId="16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19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vertical="center" wrapText="1"/>
    </xf>
    <xf numFmtId="3" fontId="9" fillId="0" borderId="4" xfId="0" applyNumberFormat="1" applyFont="1" applyFill="1" applyBorder="1" applyAlignment="1">
      <alignment vertical="center" wrapText="1"/>
    </xf>
    <xf numFmtId="0" fontId="16" fillId="0" borderId="4" xfId="0" applyNumberFormat="1" applyFont="1" applyFill="1" applyBorder="1" applyAlignment="1"/>
    <xf numFmtId="0" fontId="17" fillId="0" borderId="4" xfId="0" applyNumberFormat="1" applyFont="1" applyFill="1" applyBorder="1" applyAlignment="1">
      <alignment horizontal="centerContinuous" vertical="center"/>
    </xf>
    <xf numFmtId="1" fontId="18" fillId="0" borderId="4" xfId="0" applyNumberFormat="1" applyFont="1" applyFill="1" applyBorder="1" applyAlignment="1"/>
    <xf numFmtId="0" fontId="17" fillId="0" borderId="4" xfId="0" applyNumberFormat="1" applyFont="1" applyFill="1" applyBorder="1" applyAlignment="1"/>
    <xf numFmtId="0" fontId="16" fillId="0" borderId="4" xfId="0" applyNumberFormat="1" applyFont="1" applyFill="1" applyBorder="1" applyAlignment="1">
      <alignment horizontal="centerContinuous" vertical="center"/>
    </xf>
    <xf numFmtId="0" fontId="19" fillId="0" borderId="4" xfId="0" applyNumberFormat="1" applyFont="1" applyFill="1" applyBorder="1" applyAlignment="1">
      <alignment horizontal="centerContinuous" vertical="center"/>
    </xf>
    <xf numFmtId="0" fontId="16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1" fontId="18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Continuous" vertical="center"/>
    </xf>
    <xf numFmtId="1" fontId="18" fillId="0" borderId="0" xfId="0" applyNumberFormat="1" applyFont="1" applyFill="1" applyBorder="1" applyAlignment="1">
      <alignment horizontal="centerContinuous" vertical="center"/>
    </xf>
    <xf numFmtId="1" fontId="21" fillId="0" borderId="0" xfId="0" applyNumberFormat="1" applyFont="1" applyFill="1" applyBorder="1" applyAlignment="1"/>
    <xf numFmtId="1" fontId="18" fillId="0" borderId="0" xfId="0" applyNumberFormat="1" applyFont="1" applyFill="1" applyAlignment="1"/>
    <xf numFmtId="1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>
      <alignment vertical="center" wrapText="1"/>
    </xf>
    <xf numFmtId="3" fontId="9" fillId="0" borderId="21" xfId="0" applyNumberFormat="1" applyFont="1" applyFill="1" applyBorder="1" applyAlignment="1">
      <alignment vertical="center" wrapText="1"/>
    </xf>
    <xf numFmtId="3" fontId="9" fillId="0" borderId="22" xfId="0" applyNumberFormat="1" applyFont="1" applyFill="1" applyBorder="1" applyAlignment="1">
      <alignment vertical="center" wrapText="1"/>
    </xf>
    <xf numFmtId="3" fontId="9" fillId="0" borderId="23" xfId="0" applyNumberFormat="1" applyFont="1" applyFill="1" applyBorder="1" applyAlignment="1">
      <alignment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4" xfId="0" applyNumberFormat="1" applyFill="1" applyBorder="1" applyAlignment="1"/>
    <xf numFmtId="0" fontId="9" fillId="0" borderId="4" xfId="0" applyNumberFormat="1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vertical="center" wrapText="1"/>
    </xf>
    <xf numFmtId="0" fontId="9" fillId="3" borderId="4" xfId="0" applyNumberFormat="1" applyFont="1" applyFill="1" applyBorder="1" applyAlignment="1">
      <alignment vertical="center" wrapText="1"/>
    </xf>
    <xf numFmtId="3" fontId="9" fillId="0" borderId="24" xfId="0" applyNumberFormat="1" applyFont="1" applyFill="1" applyBorder="1" applyAlignment="1">
      <alignment vertical="center" wrapText="1"/>
    </xf>
    <xf numFmtId="3" fontId="9" fillId="0" borderId="8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horizontal="centerContinuous" vertical="center"/>
    </xf>
    <xf numFmtId="0" fontId="17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centerContinuous" vertical="center"/>
    </xf>
    <xf numFmtId="0" fontId="9" fillId="0" borderId="10" xfId="0" applyNumberFormat="1" applyFont="1" applyFill="1" applyBorder="1" applyAlignment="1">
      <alignment horizontal="left"/>
    </xf>
    <xf numFmtId="1" fontId="9" fillId="0" borderId="25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vertical="center" wrapText="1"/>
    </xf>
    <xf numFmtId="49" fontId="9" fillId="0" borderId="13" xfId="0" applyNumberFormat="1" applyFont="1" applyFill="1" applyBorder="1" applyAlignment="1">
      <alignment vertical="center" wrapText="1"/>
    </xf>
    <xf numFmtId="4" fontId="9" fillId="0" borderId="26" xfId="0" applyNumberFormat="1" applyFont="1" applyFill="1" applyBorder="1" applyAlignment="1">
      <alignment vertical="center" wrapText="1"/>
    </xf>
    <xf numFmtId="0" fontId="5" fillId="3" borderId="0" xfId="0" applyNumberFormat="1" applyFont="1" applyFill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1" fontId="9" fillId="0" borderId="1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49" fontId="9" fillId="0" borderId="26" xfId="0" applyNumberFormat="1" applyFont="1" applyFill="1" applyBorder="1" applyAlignment="1">
      <alignment vertical="center" wrapText="1"/>
    </xf>
    <xf numFmtId="3" fontId="9" fillId="0" borderId="26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15" fillId="0" borderId="4" xfId="0" applyNumberFormat="1" applyFont="1" applyFill="1" applyBorder="1" applyAlignment="1"/>
    <xf numFmtId="0" fontId="0" fillId="0" borderId="4" xfId="0" applyNumberFormat="1" applyFill="1" applyBorder="1" applyAlignment="1"/>
    <xf numFmtId="0" fontId="0" fillId="3" borderId="4" xfId="0" applyNumberFormat="1" applyFill="1" applyBorder="1" applyAlignment="1"/>
    <xf numFmtId="0" fontId="15" fillId="3" borderId="4" xfId="0" applyNumberFormat="1" applyFont="1" applyFill="1" applyBorder="1" applyAlignment="1"/>
    <xf numFmtId="0" fontId="20" fillId="3" borderId="4" xfId="0" applyNumberFormat="1" applyFont="1" applyFill="1" applyBorder="1" applyAlignment="1"/>
    <xf numFmtId="0" fontId="20" fillId="3" borderId="0" xfId="0" applyNumberFormat="1" applyFont="1" applyFill="1" applyBorder="1" applyAlignment="1"/>
    <xf numFmtId="0" fontId="20" fillId="3" borderId="0" xfId="0" applyNumberFormat="1" applyFont="1" applyFill="1" applyAlignment="1"/>
    <xf numFmtId="177" fontId="22" fillId="0" borderId="4" xfId="0" applyNumberFormat="1" applyFont="1" applyFill="1" applyBorder="1" applyAlignment="1">
      <alignment horizontal="center" vertical="center"/>
    </xf>
    <xf numFmtId="177" fontId="22" fillId="3" borderId="4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/>
    <xf numFmtId="0" fontId="0" fillId="3" borderId="1" xfId="0" applyNumberFormat="1" applyFill="1" applyBorder="1" applyAlignment="1">
      <alignment horizontal="center" vertical="center" wrapText="1"/>
    </xf>
    <xf numFmtId="0" fontId="0" fillId="3" borderId="26" xfId="0" applyNumberForma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3" fontId="9" fillId="0" borderId="28" xfId="0" applyNumberFormat="1" applyFont="1" applyFill="1" applyBorder="1" applyAlignment="1">
      <alignment vertical="center" wrapText="1"/>
    </xf>
    <xf numFmtId="3" fontId="9" fillId="0" borderId="29" xfId="0" applyNumberFormat="1" applyFont="1" applyFill="1" applyBorder="1" applyAlignment="1">
      <alignment vertical="center" wrapText="1"/>
    </xf>
    <xf numFmtId="0" fontId="0" fillId="3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3" borderId="13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/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30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vertical="center"/>
    </xf>
    <xf numFmtId="178" fontId="12" fillId="0" borderId="26" xfId="0" applyNumberFormat="1" applyFont="1" applyFill="1" applyBorder="1" applyAlignment="1">
      <alignment vertical="center" wrapText="1"/>
    </xf>
    <xf numFmtId="0" fontId="9" fillId="0" borderId="25" xfId="0" applyNumberFormat="1" applyFont="1" applyFill="1" applyBorder="1" applyAlignment="1">
      <alignment vertical="center"/>
    </xf>
    <xf numFmtId="4" fontId="12" fillId="0" borderId="26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179" fontId="12" fillId="0" borderId="27" xfId="0" applyNumberFormat="1" applyFont="1" applyFill="1" applyBorder="1" applyAlignment="1">
      <alignment vertical="center" wrapText="1"/>
    </xf>
    <xf numFmtId="3" fontId="12" fillId="0" borderId="31" xfId="0" applyNumberFormat="1" applyFont="1" applyFill="1" applyBorder="1" applyAlignment="1">
      <alignment vertical="center" wrapText="1"/>
    </xf>
    <xf numFmtId="4" fontId="12" fillId="0" borderId="31" xfId="0" applyNumberFormat="1" applyFont="1" applyFill="1" applyBorder="1" applyAlignment="1">
      <alignment vertical="center" wrapText="1"/>
    </xf>
    <xf numFmtId="3" fontId="12" fillId="0" borderId="32" xfId="0" applyNumberFormat="1" applyFont="1" applyFill="1" applyBorder="1" applyAlignment="1">
      <alignment vertical="center" wrapText="1"/>
    </xf>
    <xf numFmtId="3" fontId="12" fillId="0" borderId="33" xfId="0" applyNumberFormat="1" applyFont="1" applyFill="1" applyBorder="1" applyAlignment="1">
      <alignment vertical="center" wrapText="1"/>
    </xf>
    <xf numFmtId="1" fontId="12" fillId="0" borderId="16" xfId="0" applyNumberFormat="1" applyFont="1" applyFill="1" applyBorder="1" applyAlignment="1">
      <alignment vertical="center"/>
    </xf>
    <xf numFmtId="3" fontId="12" fillId="0" borderId="34" xfId="0" applyNumberFormat="1" applyFont="1" applyFill="1" applyBorder="1" applyAlignment="1">
      <alignment vertical="center" wrapText="1"/>
    </xf>
    <xf numFmtId="4" fontId="12" fillId="0" borderId="35" xfId="0" applyNumberFormat="1" applyFont="1" applyFill="1" applyBorder="1" applyAlignment="1">
      <alignment vertical="center" wrapText="1"/>
    </xf>
    <xf numFmtId="3" fontId="12" fillId="0" borderId="35" xfId="0" applyNumberFormat="1" applyFont="1" applyFill="1" applyBorder="1" applyAlignment="1">
      <alignment vertical="center" wrapText="1"/>
    </xf>
    <xf numFmtId="179" fontId="12" fillId="0" borderId="36" xfId="0" applyNumberFormat="1" applyFont="1" applyFill="1" applyBorder="1" applyAlignment="1">
      <alignment vertical="center" wrapText="1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25" xfId="0" applyNumberFormat="1" applyFont="1" applyFill="1" applyBorder="1" applyAlignment="1">
      <alignment horizontal="center" vertical="center"/>
    </xf>
    <xf numFmtId="4" fontId="12" fillId="0" borderId="33" xfId="0" applyNumberFormat="1" applyFont="1" applyFill="1" applyBorder="1" applyAlignment="1">
      <alignment vertical="center" wrapText="1"/>
    </xf>
    <xf numFmtId="179" fontId="12" fillId="0" borderId="20" xfId="0" applyNumberFormat="1" applyFont="1" applyFill="1" applyBorder="1" applyAlignment="1">
      <alignment vertical="center" wrapText="1"/>
    </xf>
    <xf numFmtId="179" fontId="12" fillId="0" borderId="37" xfId="0" applyNumberFormat="1" applyFont="1" applyFill="1" applyBorder="1" applyAlignment="1">
      <alignment vertical="center" wrapText="1"/>
    </xf>
    <xf numFmtId="0" fontId="12" fillId="0" borderId="25" xfId="0" applyNumberFormat="1" applyFont="1" applyFill="1" applyBorder="1" applyAlignment="1">
      <alignment vertical="center"/>
    </xf>
    <xf numFmtId="4" fontId="12" fillId="0" borderId="32" xfId="0" applyNumberFormat="1" applyFont="1" applyFill="1" applyBorder="1" applyAlignment="1">
      <alignment vertical="center" wrapText="1"/>
    </xf>
    <xf numFmtId="179" fontId="12" fillId="0" borderId="25" xfId="0" applyNumberFormat="1" applyFont="1" applyFill="1" applyBorder="1" applyAlignment="1">
      <alignment vertical="center" wrapText="1"/>
    </xf>
    <xf numFmtId="179" fontId="12" fillId="0" borderId="38" xfId="0" applyNumberFormat="1" applyFont="1" applyFill="1" applyBorder="1" applyAlignment="1">
      <alignment vertical="center" wrapText="1"/>
    </xf>
    <xf numFmtId="3" fontId="12" fillId="0" borderId="32" xfId="0" applyNumberFormat="1" applyFont="1" applyFill="1" applyBorder="1" applyAlignment="1">
      <alignment horizontal="right" vertical="center" wrapText="1"/>
    </xf>
    <xf numFmtId="4" fontId="12" fillId="0" borderId="34" xfId="0" applyNumberFormat="1" applyFont="1" applyFill="1" applyBorder="1" applyAlignment="1">
      <alignment vertical="center" wrapText="1"/>
    </xf>
    <xf numFmtId="179" fontId="12" fillId="0" borderId="19" xfId="0" applyNumberFormat="1" applyFont="1" applyFill="1" applyBorder="1" applyAlignment="1">
      <alignment vertical="center" wrapText="1"/>
    </xf>
    <xf numFmtId="179" fontId="12" fillId="0" borderId="39" xfId="0" applyNumberFormat="1" applyFont="1" applyFill="1" applyBorder="1" applyAlignment="1">
      <alignment vertical="center" wrapText="1"/>
    </xf>
    <xf numFmtId="180" fontId="12" fillId="0" borderId="35" xfId="0" applyNumberFormat="1" applyFont="1" applyFill="1" applyBorder="1" applyAlignment="1">
      <alignment horizontal="right" vertical="center" wrapText="1"/>
    </xf>
    <xf numFmtId="179" fontId="12" fillId="0" borderId="40" xfId="0" applyNumberFormat="1" applyFont="1" applyFill="1" applyBorder="1" applyAlignment="1">
      <alignment vertical="center" wrapText="1"/>
    </xf>
    <xf numFmtId="179" fontId="12" fillId="0" borderId="41" xfId="0" applyNumberFormat="1" applyFont="1" applyFill="1" applyBorder="1" applyAlignment="1">
      <alignment vertical="center" wrapText="1"/>
    </xf>
    <xf numFmtId="0" fontId="23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20" fillId="0" borderId="0" xfId="0" applyNumberFormat="1" applyFont="1" applyFill="1" applyAlignment="1">
      <alignment horizontal="center"/>
    </xf>
    <xf numFmtId="1" fontId="23" fillId="0" borderId="0" xfId="0" applyNumberFormat="1" applyFont="1" applyFill="1" applyAlignment="1"/>
    <xf numFmtId="0" fontId="12" fillId="3" borderId="0" xfId="0" applyNumberFormat="1" applyFont="1" applyFill="1" applyAlignment="1"/>
    <xf numFmtId="0" fontId="12" fillId="3" borderId="25" xfId="0" applyNumberFormat="1" applyFont="1" applyFill="1" applyBorder="1" applyAlignment="1">
      <alignment horizontal="center" vertical="center"/>
    </xf>
    <xf numFmtId="0" fontId="12" fillId="3" borderId="16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3" borderId="12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25" xfId="0" applyNumberFormat="1" applyFont="1" applyFill="1" applyBorder="1" applyAlignment="1">
      <alignment horizontal="center" vertical="center" wrapText="1"/>
    </xf>
    <xf numFmtId="0" fontId="12" fillId="3" borderId="14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vertical="center" wrapText="1"/>
    </xf>
    <xf numFmtId="49" fontId="12" fillId="0" borderId="13" xfId="0" applyNumberFormat="1" applyFont="1" applyFill="1" applyBorder="1" applyAlignment="1">
      <alignment vertical="center" wrapText="1"/>
    </xf>
    <xf numFmtId="4" fontId="12" fillId="0" borderId="28" xfId="0" applyNumberFormat="1" applyFont="1" applyFill="1" applyBorder="1" applyAlignment="1">
      <alignment vertical="center" wrapText="1"/>
    </xf>
    <xf numFmtId="4" fontId="12" fillId="0" borderId="42" xfId="0" applyNumberFormat="1" applyFont="1" applyFill="1" applyBorder="1" applyAlignment="1">
      <alignment vertical="center" wrapText="1"/>
    </xf>
    <xf numFmtId="3" fontId="12" fillId="0" borderId="42" xfId="0" applyNumberFormat="1" applyFont="1" applyFill="1" applyBorder="1" applyAlignment="1">
      <alignment vertical="center" wrapText="1"/>
    </xf>
    <xf numFmtId="0" fontId="16" fillId="3" borderId="4" xfId="0" applyNumberFormat="1" applyFont="1" applyFill="1" applyBorder="1" applyAlignment="1"/>
    <xf numFmtId="0" fontId="16" fillId="3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7" fillId="3" borderId="4" xfId="0" applyNumberFormat="1" applyFont="1" applyFill="1" applyBorder="1" applyAlignment="1">
      <alignment horizontal="center" vertical="center"/>
    </xf>
    <xf numFmtId="0" fontId="19" fillId="3" borderId="4" xfId="0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vertical="center"/>
    </xf>
    <xf numFmtId="0" fontId="12" fillId="3" borderId="0" xfId="0" applyNumberFormat="1" applyFont="1" applyFill="1" applyAlignment="1">
      <alignment horizontal="right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3" fontId="12" fillId="0" borderId="23" xfId="0" applyNumberFormat="1" applyFont="1" applyFill="1" applyBorder="1" applyAlignment="1">
      <alignment vertical="center" wrapText="1"/>
    </xf>
    <xf numFmtId="0" fontId="0" fillId="0" borderId="0" xfId="0" applyNumberFormat="1" applyFill="1" applyBorder="1" applyAlignment="1"/>
    <xf numFmtId="0" fontId="9" fillId="0" borderId="43" xfId="0" applyNumberFormat="1" applyFont="1" applyFill="1" applyBorder="1" applyAlignment="1">
      <alignment vertical="center"/>
    </xf>
    <xf numFmtId="0" fontId="9" fillId="0" borderId="26" xfId="0" applyNumberFormat="1" applyFont="1" applyFill="1" applyBorder="1" applyAlignment="1">
      <alignment horizontal="center" vertical="center" wrapText="1"/>
    </xf>
    <xf numFmtId="0" fontId="9" fillId="0" borderId="44" xfId="0" applyNumberFormat="1" applyFont="1" applyFill="1" applyBorder="1" applyAlignment="1">
      <alignment horizontal="center" vertical="center" wrapText="1"/>
    </xf>
    <xf numFmtId="4" fontId="9" fillId="0" borderId="28" xfId="0" applyNumberFormat="1" applyFont="1" applyFill="1" applyBorder="1" applyAlignment="1">
      <alignment vertical="center" wrapText="1"/>
    </xf>
    <xf numFmtId="3" fontId="9" fillId="0" borderId="42" xfId="0" applyNumberFormat="1" applyFont="1" applyFill="1" applyBorder="1" applyAlignment="1">
      <alignment vertical="center" wrapText="1"/>
    </xf>
    <xf numFmtId="180" fontId="9" fillId="0" borderId="42" xfId="0" applyNumberFormat="1" applyFont="1" applyFill="1" applyBorder="1" applyAlignment="1">
      <alignment vertical="center" wrapText="1"/>
    </xf>
    <xf numFmtId="0" fontId="25" fillId="3" borderId="4" xfId="0" applyNumberFormat="1" applyFont="1" applyFill="1" applyBorder="1" applyAlignment="1"/>
    <xf numFmtId="0" fontId="9" fillId="3" borderId="16" xfId="0" applyNumberFormat="1" applyFont="1" applyFill="1" applyBorder="1" applyAlignment="1">
      <alignment horizontal="center" vertical="center" wrapText="1"/>
    </xf>
    <xf numFmtId="1" fontId="0" fillId="0" borderId="6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81" fontId="9" fillId="0" borderId="9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9" fillId="0" borderId="30" xfId="0" applyNumberFormat="1" applyFont="1" applyFill="1" applyBorder="1" applyAlignment="1">
      <alignment horizontal="center" vertical="center" wrapText="1"/>
    </xf>
    <xf numFmtId="181" fontId="9" fillId="0" borderId="45" xfId="0" applyNumberFormat="1" applyFont="1" applyFill="1" applyBorder="1" applyAlignment="1">
      <alignment horizontal="center" vertical="center" wrapText="1"/>
    </xf>
    <xf numFmtId="0" fontId="9" fillId="3" borderId="15" xfId="0" applyNumberFormat="1" applyFont="1" applyFill="1" applyBorder="1" applyAlignment="1">
      <alignment horizontal="center" vertical="center" wrapText="1"/>
    </xf>
    <xf numFmtId="3" fontId="9" fillId="0" borderId="27" xfId="0" applyNumberFormat="1" applyFont="1" applyFill="1" applyBorder="1" applyAlignment="1">
      <alignment vertical="center" wrapText="1"/>
    </xf>
    <xf numFmtId="3" fontId="9" fillId="0" borderId="14" xfId="0" applyNumberFormat="1" applyFont="1" applyFill="1" applyBorder="1" applyAlignment="1">
      <alignment vertical="center" wrapText="1"/>
    </xf>
    <xf numFmtId="0" fontId="20" fillId="0" borderId="0" xfId="0" applyNumberFormat="1" applyFont="1" applyFill="1" applyBorder="1" applyAlignment="1"/>
    <xf numFmtId="1" fontId="0" fillId="0" borderId="8" xfId="0" applyNumberForma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vertical="center" wrapText="1"/>
    </xf>
    <xf numFmtId="3" fontId="9" fillId="0" borderId="46" xfId="0" applyNumberFormat="1" applyFont="1" applyFill="1" applyBorder="1" applyAlignment="1">
      <alignment vertical="center" wrapText="1"/>
    </xf>
    <xf numFmtId="182" fontId="12" fillId="0" borderId="1" xfId="0" applyNumberFormat="1" applyFont="1" applyFill="1" applyBorder="1" applyAlignment="1">
      <alignment vertical="center" wrapText="1"/>
    </xf>
    <xf numFmtId="1" fontId="26" fillId="0" borderId="0" xfId="0" applyNumberFormat="1" applyFont="1" applyFill="1" applyAlignment="1"/>
    <xf numFmtId="4" fontId="12" fillId="0" borderId="32" xfId="0" applyNumberFormat="1" applyFont="1" applyFill="1" applyBorder="1" applyAlignment="1">
      <alignment horizontal="right" vertical="center" wrapText="1"/>
    </xf>
    <xf numFmtId="4" fontId="12" fillId="0" borderId="35" xfId="0" applyNumberFormat="1" applyFont="1" applyFill="1" applyBorder="1" applyAlignment="1">
      <alignment horizontal="right" vertical="center" wrapText="1"/>
    </xf>
    <xf numFmtId="179" fontId="24" fillId="0" borderId="22" xfId="0" applyNumberFormat="1" applyFont="1" applyFill="1" applyBorder="1" applyAlignment="1"/>
    <xf numFmtId="179" fontId="20" fillId="0" borderId="0" xfId="0" applyNumberFormat="1" applyFont="1" applyFill="1" applyBorder="1" applyAlignment="1"/>
    <xf numFmtId="1" fontId="27" fillId="0" borderId="0" xfId="0" applyNumberFormat="1" applyFont="1" applyFill="1" applyAlignment="1"/>
    <xf numFmtId="183" fontId="28" fillId="0" borderId="0" xfId="0" applyNumberFormat="1" applyFont="1" applyFill="1" applyAlignment="1">
      <alignment horizontal="center" vertical="top"/>
    </xf>
    <xf numFmtId="1" fontId="29" fillId="0" borderId="0" xfId="0" applyNumberFormat="1" applyFont="1" applyFill="1" applyAlignment="1">
      <alignment horizontal="center" vertical="center"/>
    </xf>
    <xf numFmtId="1" fontId="30" fillId="0" borderId="0" xfId="0" applyNumberFormat="1" applyFont="1" applyFill="1" applyAlignment="1">
      <alignment horizontal="center"/>
    </xf>
    <xf numFmtId="1" fontId="3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8" sqref="A8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45"/>
    </row>
    <row r="3" ht="102.6" customHeight="1" spans="1:1">
      <c r="A3" s="246" t="s">
        <v>0</v>
      </c>
    </row>
    <row r="4" ht="107.25" customHeight="1" spans="1:1">
      <c r="A4" s="247" t="s">
        <v>1</v>
      </c>
    </row>
    <row r="5" ht="409.5" hidden="1" customHeight="1" spans="1:1">
      <c r="A5" s="86"/>
    </row>
    <row r="6" ht="29.25" customHeight="1" spans="1:1">
      <c r="A6" s="248"/>
    </row>
    <row r="7" ht="78" customHeight="1"/>
    <row r="8" ht="82.5" customHeight="1" spans="1:1">
      <c r="A8" s="249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03972313348" right="0.590203972313348" top="0.590203972313348" bottom="0.59020397231334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A1" sqref="A1:H2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61"/>
      <c r="B1" s="61"/>
      <c r="C1" s="61"/>
      <c r="D1" s="61"/>
      <c r="E1" s="62"/>
      <c r="F1" s="61"/>
      <c r="G1" s="61"/>
      <c r="H1" s="27" t="s">
        <v>460</v>
      </c>
      <c r="I1" s="85"/>
    </row>
    <row r="2" ht="25.5" customHeight="1" spans="1:9">
      <c r="A2" s="24" t="s">
        <v>461</v>
      </c>
      <c r="B2" s="24"/>
      <c r="C2" s="24"/>
      <c r="D2" s="24"/>
      <c r="E2" s="24"/>
      <c r="F2" s="24"/>
      <c r="G2" s="24"/>
      <c r="H2" s="24"/>
      <c r="I2" s="85"/>
    </row>
    <row r="3" ht="19.5" customHeight="1" spans="1:9">
      <c r="A3" s="63" t="s">
        <v>5</v>
      </c>
      <c r="B3" s="21"/>
      <c r="C3" s="21"/>
      <c r="D3" s="21"/>
      <c r="E3" s="21"/>
      <c r="F3" s="21"/>
      <c r="G3" s="21"/>
      <c r="H3" s="27" t="s">
        <v>6</v>
      </c>
      <c r="I3" s="85"/>
    </row>
    <row r="4" ht="19.5" customHeight="1" spans="1:9">
      <c r="A4" s="64" t="s">
        <v>462</v>
      </c>
      <c r="B4" s="64" t="s">
        <v>60</v>
      </c>
      <c r="C4" s="32" t="s">
        <v>463</v>
      </c>
      <c r="D4" s="32"/>
      <c r="E4" s="42"/>
      <c r="F4" s="42"/>
      <c r="G4" s="42"/>
      <c r="H4" s="32"/>
      <c r="I4" s="85"/>
    </row>
    <row r="5" ht="19.5" customHeight="1" spans="1:9">
      <c r="A5" s="64"/>
      <c r="B5" s="64"/>
      <c r="C5" s="65" t="s">
        <v>63</v>
      </c>
      <c r="D5" s="34" t="s">
        <v>228</v>
      </c>
      <c r="E5" s="28" t="s">
        <v>464</v>
      </c>
      <c r="F5" s="29"/>
      <c r="G5" s="30"/>
      <c r="H5" s="66" t="s">
        <v>233</v>
      </c>
      <c r="I5" s="85"/>
    </row>
    <row r="6" ht="33.75" customHeight="1" spans="1:9">
      <c r="A6" s="40"/>
      <c r="B6" s="40"/>
      <c r="C6" s="67"/>
      <c r="D6" s="41"/>
      <c r="E6" s="68" t="s">
        <v>78</v>
      </c>
      <c r="F6" s="69" t="s">
        <v>465</v>
      </c>
      <c r="G6" s="38" t="s">
        <v>466</v>
      </c>
      <c r="H6" s="70"/>
      <c r="I6" s="85"/>
    </row>
    <row r="7" ht="19.5" customHeight="1" spans="1:9">
      <c r="A7" s="71" t="s">
        <v>86</v>
      </c>
      <c r="B7" s="71" t="s">
        <v>0</v>
      </c>
      <c r="C7" s="72">
        <f>SUM(D7,E7,H7)</f>
        <v>314000</v>
      </c>
      <c r="D7" s="72">
        <v>0</v>
      </c>
      <c r="E7" s="72">
        <f>SUM(F7,G7)</f>
        <v>285000</v>
      </c>
      <c r="F7" s="72">
        <v>0</v>
      </c>
      <c r="G7" s="97">
        <v>285000</v>
      </c>
      <c r="H7" s="98">
        <v>29000</v>
      </c>
      <c r="I7" s="86"/>
    </row>
    <row r="8" ht="19.5" customHeight="1" spans="1:9">
      <c r="A8" s="79"/>
      <c r="B8" s="79"/>
      <c r="C8" s="79"/>
      <c r="D8" s="79"/>
      <c r="E8" s="99"/>
      <c r="F8" s="100"/>
      <c r="G8" s="100"/>
      <c r="H8" s="85"/>
      <c r="I8" s="81"/>
    </row>
    <row r="9" ht="19.5" customHeight="1" spans="1:9">
      <c r="A9" s="79"/>
      <c r="B9" s="79"/>
      <c r="C9" s="79"/>
      <c r="D9" s="79"/>
      <c r="E9" s="80"/>
      <c r="F9" s="79"/>
      <c r="G9" s="79"/>
      <c r="H9" s="81"/>
      <c r="I9" s="81"/>
    </row>
    <row r="10" ht="19.5" customHeight="1" spans="1:9">
      <c r="A10" s="79"/>
      <c r="B10" s="79"/>
      <c r="C10" s="79"/>
      <c r="D10" s="79"/>
      <c r="E10" s="80"/>
      <c r="F10" s="79"/>
      <c r="G10" s="79"/>
      <c r="H10" s="81"/>
      <c r="I10" s="81"/>
    </row>
    <row r="11" ht="19.5" customHeight="1" spans="1:9">
      <c r="A11" s="79"/>
      <c r="B11" s="79"/>
      <c r="C11" s="79"/>
      <c r="D11" s="79"/>
      <c r="E11" s="99"/>
      <c r="F11" s="79"/>
      <c r="G11" s="79"/>
      <c r="H11" s="81"/>
      <c r="I11" s="81"/>
    </row>
    <row r="12" ht="19.5" customHeight="1" spans="1:9">
      <c r="A12" s="79"/>
      <c r="B12" s="79"/>
      <c r="C12" s="79"/>
      <c r="D12" s="79"/>
      <c r="E12" s="99"/>
      <c r="F12" s="79"/>
      <c r="G12" s="79"/>
      <c r="H12" s="81"/>
      <c r="I12" s="81"/>
    </row>
    <row r="13" ht="19.5" customHeight="1" spans="1:9">
      <c r="A13" s="79"/>
      <c r="B13" s="79"/>
      <c r="C13" s="79"/>
      <c r="D13" s="79"/>
      <c r="E13" s="80"/>
      <c r="F13" s="79"/>
      <c r="G13" s="79"/>
      <c r="H13" s="81"/>
      <c r="I13" s="81"/>
    </row>
    <row r="14" ht="19.5" customHeight="1" spans="1:9">
      <c r="A14" s="79"/>
      <c r="B14" s="79"/>
      <c r="C14" s="79"/>
      <c r="D14" s="79"/>
      <c r="E14" s="80"/>
      <c r="F14" s="79"/>
      <c r="G14" s="79"/>
      <c r="H14" s="81"/>
      <c r="I14" s="81"/>
    </row>
    <row r="15" ht="19.5" customHeight="1" spans="1:9">
      <c r="A15" s="79"/>
      <c r="B15" s="79"/>
      <c r="C15" s="79"/>
      <c r="D15" s="79"/>
      <c r="E15" s="99"/>
      <c r="F15" s="79"/>
      <c r="G15" s="79"/>
      <c r="H15" s="81"/>
      <c r="I15" s="81"/>
    </row>
    <row r="16" ht="19.5" customHeight="1" spans="1:9">
      <c r="A16" s="79"/>
      <c r="B16" s="79"/>
      <c r="C16" s="79"/>
      <c r="D16" s="79" t="s">
        <v>54</v>
      </c>
      <c r="E16" s="99"/>
      <c r="F16" s="79"/>
      <c r="G16" s="79"/>
      <c r="H16" s="81"/>
      <c r="I16" s="81"/>
    </row>
    <row r="17" ht="19.5" customHeight="1" spans="1:9">
      <c r="A17" s="79"/>
      <c r="B17" s="79"/>
      <c r="C17" s="79"/>
      <c r="D17" s="79"/>
      <c r="E17" s="101"/>
      <c r="F17" s="79"/>
      <c r="G17" s="79"/>
      <c r="H17" s="81"/>
      <c r="I17" s="81"/>
    </row>
    <row r="18" ht="19.5" customHeight="1" spans="1:9">
      <c r="A18" s="79"/>
      <c r="B18" s="79"/>
      <c r="C18" s="79"/>
      <c r="D18" s="79"/>
      <c r="E18" s="80"/>
      <c r="F18" s="79"/>
      <c r="G18" s="79"/>
      <c r="H18" s="81"/>
      <c r="I18" s="81"/>
    </row>
    <row r="19" ht="19.5" customHeight="1" spans="1:9">
      <c r="A19" s="80"/>
      <c r="B19" s="80"/>
      <c r="C19" s="80"/>
      <c r="D19" s="80"/>
      <c r="E19" s="80"/>
      <c r="F19" s="79"/>
      <c r="G19" s="79"/>
      <c r="H19" s="81"/>
      <c r="I19" s="81"/>
    </row>
    <row r="20" ht="19.5" customHeight="1" spans="1:9">
      <c r="A20" s="81"/>
      <c r="B20" s="81"/>
      <c r="C20" s="81"/>
      <c r="D20" s="81"/>
      <c r="E20" s="83"/>
      <c r="F20" s="81"/>
      <c r="G20" s="81"/>
      <c r="H20" s="81"/>
      <c r="I20" s="81"/>
    </row>
    <row r="21" ht="19.5" customHeight="1" spans="1:9">
      <c r="A21" s="81"/>
      <c r="B21" s="81"/>
      <c r="C21" s="81"/>
      <c r="D21" s="81"/>
      <c r="E21" s="83"/>
      <c r="F21" s="81"/>
      <c r="G21" s="81"/>
      <c r="H21" s="81"/>
      <c r="I21" s="81"/>
    </row>
    <row r="22" ht="19.5" customHeight="1" spans="1:9">
      <c r="A22" s="81"/>
      <c r="B22" s="81"/>
      <c r="C22" s="81"/>
      <c r="D22" s="81"/>
      <c r="E22" s="83"/>
      <c r="F22" s="81"/>
      <c r="G22" s="81"/>
      <c r="H22" s="81"/>
      <c r="I22" s="81"/>
    </row>
    <row r="23" ht="19.5" customHeight="1" spans="1:9">
      <c r="A23" s="81"/>
      <c r="B23" s="81"/>
      <c r="C23" s="81"/>
      <c r="D23" s="81"/>
      <c r="E23" s="83"/>
      <c r="F23" s="81"/>
      <c r="G23" s="81"/>
      <c r="H23" s="81"/>
      <c r="I23" s="81"/>
    </row>
    <row r="24" ht="19.5" customHeight="1" spans="1:9">
      <c r="A24" s="81"/>
      <c r="B24" s="81"/>
      <c r="C24" s="81"/>
      <c r="D24" s="81"/>
      <c r="E24" s="83"/>
      <c r="F24" s="81"/>
      <c r="G24" s="81"/>
      <c r="H24" s="81"/>
      <c r="I24" s="81"/>
    </row>
    <row r="25" ht="19.5" customHeight="1" spans="1:9">
      <c r="A25" s="81"/>
      <c r="B25" s="81"/>
      <c r="C25" s="81"/>
      <c r="D25" s="81"/>
      <c r="E25" s="83"/>
      <c r="F25" s="81"/>
      <c r="G25" s="81"/>
      <c r="H25" s="81"/>
      <c r="I25" s="81"/>
    </row>
    <row r="26" ht="19.5" customHeight="1" spans="1:9">
      <c r="A26" s="81"/>
      <c r="B26" s="81"/>
      <c r="C26" s="81"/>
      <c r="D26" s="81"/>
      <c r="E26" s="83"/>
      <c r="F26" s="81"/>
      <c r="G26" s="81"/>
      <c r="H26" s="81"/>
      <c r="I26" s="81"/>
    </row>
    <row r="27" ht="19.5" customHeight="1" spans="1:9">
      <c r="A27" s="81"/>
      <c r="B27" s="81"/>
      <c r="C27" s="81"/>
      <c r="D27" s="81"/>
      <c r="E27" s="83"/>
      <c r="F27" s="81"/>
      <c r="G27" s="81"/>
      <c r="H27" s="81"/>
      <c r="I27" s="81"/>
    </row>
    <row r="28" ht="19.5" customHeight="1" spans="1:9">
      <c r="A28" s="81"/>
      <c r="B28" s="81"/>
      <c r="C28" s="81"/>
      <c r="D28" s="81"/>
      <c r="E28" s="83"/>
      <c r="F28" s="81"/>
      <c r="G28" s="81"/>
      <c r="H28" s="81"/>
      <c r="I28" s="81"/>
    </row>
    <row r="29" ht="19.5" customHeight="1" spans="1:9">
      <c r="A29" s="81"/>
      <c r="B29" s="81"/>
      <c r="C29" s="81"/>
      <c r="D29" s="81"/>
      <c r="E29" s="83"/>
      <c r="F29" s="81"/>
      <c r="G29" s="81"/>
      <c r="H29" s="81"/>
      <c r="I29" s="81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1" sqref="A1:H24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19.5" customHeight="1" spans="1:245">
      <c r="A1" s="21"/>
      <c r="B1" s="22"/>
      <c r="C1" s="22"/>
      <c r="D1" s="22"/>
      <c r="E1" s="22"/>
      <c r="F1" s="22"/>
      <c r="G1" s="22"/>
      <c r="H1" s="23" t="s">
        <v>467</v>
      </c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</row>
    <row r="2" ht="19.5" customHeight="1" spans="1:245">
      <c r="A2" s="24" t="s">
        <v>468</v>
      </c>
      <c r="B2" s="24"/>
      <c r="C2" s="24"/>
      <c r="D2" s="24"/>
      <c r="E2" s="24"/>
      <c r="F2" s="24"/>
      <c r="G2" s="24"/>
      <c r="H2" s="24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</row>
    <row r="3" ht="19.5" customHeight="1" spans="1:245">
      <c r="A3" s="87" t="s">
        <v>5</v>
      </c>
      <c r="B3" s="25"/>
      <c r="C3" s="25"/>
      <c r="D3" s="25"/>
      <c r="E3" s="25"/>
      <c r="F3" s="26"/>
      <c r="G3" s="26"/>
      <c r="H3" s="27" t="s">
        <v>6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</row>
    <row r="4" ht="19.5" customHeight="1" spans="1:245">
      <c r="A4" s="28" t="s">
        <v>62</v>
      </c>
      <c r="B4" s="29"/>
      <c r="C4" s="29"/>
      <c r="D4" s="29"/>
      <c r="E4" s="30"/>
      <c r="F4" s="31" t="s">
        <v>469</v>
      </c>
      <c r="G4" s="32"/>
      <c r="H4" s="32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</row>
    <row r="5" ht="19.5" customHeight="1" spans="1:245">
      <c r="A5" s="28" t="s">
        <v>71</v>
      </c>
      <c r="B5" s="29"/>
      <c r="C5" s="30"/>
      <c r="D5" s="33" t="s">
        <v>72</v>
      </c>
      <c r="E5" s="34" t="s">
        <v>114</v>
      </c>
      <c r="F5" s="35" t="s">
        <v>63</v>
      </c>
      <c r="G5" s="35" t="s">
        <v>110</v>
      </c>
      <c r="H5" s="32" t="s">
        <v>111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</row>
    <row r="6" ht="19.5" customHeight="1" spans="1:245">
      <c r="A6" s="36" t="s">
        <v>83</v>
      </c>
      <c r="B6" s="37" t="s">
        <v>84</v>
      </c>
      <c r="C6" s="38" t="s">
        <v>85</v>
      </c>
      <c r="D6" s="39"/>
      <c r="E6" s="40"/>
      <c r="F6" s="41"/>
      <c r="G6" s="41"/>
      <c r="H6" s="42"/>
      <c r="I6" s="60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</row>
    <row r="7" ht="19.5" customHeight="1" spans="1:245">
      <c r="A7" s="88"/>
      <c r="B7" s="88"/>
      <c r="C7" s="88"/>
      <c r="D7" s="88"/>
      <c r="E7" s="88"/>
      <c r="F7" s="89"/>
      <c r="G7" s="90"/>
      <c r="H7" s="91"/>
      <c r="I7" s="60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</row>
    <row r="8" ht="19.5" customHeight="1" spans="1:245">
      <c r="A8" s="16"/>
      <c r="B8" s="16"/>
      <c r="C8" s="16"/>
      <c r="D8" s="92"/>
      <c r="E8" s="92"/>
      <c r="F8" s="92"/>
      <c r="G8" s="92"/>
      <c r="H8" s="93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</row>
    <row r="9" ht="19.5" customHeight="1" spans="1:245">
      <c r="A9" s="94"/>
      <c r="B9" s="94"/>
      <c r="C9" s="94"/>
      <c r="D9" s="95"/>
      <c r="E9" s="95"/>
      <c r="F9" s="95"/>
      <c r="G9" s="95"/>
      <c r="H9" s="95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</row>
    <row r="10" ht="19.5" customHeight="1" spans="1:245">
      <c r="A10" s="94"/>
      <c r="B10" s="94"/>
      <c r="C10" s="94"/>
      <c r="D10" s="94"/>
      <c r="E10" s="94"/>
      <c r="F10" s="94"/>
      <c r="G10" s="94"/>
      <c r="H10" s="95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</row>
    <row r="11" ht="19.5" customHeight="1" spans="1:245">
      <c r="A11" s="94"/>
      <c r="B11" s="94"/>
      <c r="C11" s="94"/>
      <c r="D11" s="95"/>
      <c r="E11" s="95"/>
      <c r="F11" s="95"/>
      <c r="G11" s="95"/>
      <c r="H11" s="95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</row>
    <row r="12" ht="19.5" customHeight="1" spans="1:245">
      <c r="A12" s="94"/>
      <c r="B12" s="94"/>
      <c r="C12" s="94"/>
      <c r="D12" s="95"/>
      <c r="E12" s="95"/>
      <c r="F12" s="95"/>
      <c r="G12" s="95"/>
      <c r="H12" s="95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</row>
    <row r="13" ht="19.5" customHeight="1" spans="1:245">
      <c r="A13" s="94"/>
      <c r="B13" s="94"/>
      <c r="C13" s="94"/>
      <c r="D13" s="94"/>
      <c r="E13" s="94"/>
      <c r="F13" s="94"/>
      <c r="G13" s="94"/>
      <c r="H13" s="95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</row>
    <row r="14" ht="19.5" customHeight="1" spans="1:245">
      <c r="A14" s="94"/>
      <c r="B14" s="94"/>
      <c r="C14" s="94"/>
      <c r="D14" s="95"/>
      <c r="E14" s="95"/>
      <c r="F14" s="95"/>
      <c r="G14" s="95"/>
      <c r="H14" s="95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</row>
    <row r="15" ht="19.5" customHeight="1" spans="1:245">
      <c r="A15" s="96"/>
      <c r="B15" s="94"/>
      <c r="C15" s="94"/>
      <c r="D15" s="95"/>
      <c r="E15" s="95"/>
      <c r="F15" s="95"/>
      <c r="G15" s="95"/>
      <c r="H15" s="95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</row>
    <row r="16" ht="19.5" customHeight="1" spans="1:245">
      <c r="A16" s="96"/>
      <c r="B16" s="96"/>
      <c r="C16" s="94"/>
      <c r="D16" s="94"/>
      <c r="E16" s="96"/>
      <c r="F16" s="96"/>
      <c r="G16" s="96"/>
      <c r="H16" s="95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</row>
    <row r="17" ht="19.5" customHeight="1" spans="1:245">
      <c r="A17" s="96"/>
      <c r="B17" s="96"/>
      <c r="C17" s="94"/>
      <c r="D17" s="95"/>
      <c r="E17" s="95"/>
      <c r="F17" s="95"/>
      <c r="G17" s="95"/>
      <c r="H17" s="95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</row>
    <row r="18" ht="19.5" customHeight="1" spans="1:245">
      <c r="A18" s="49"/>
      <c r="B18" s="52"/>
      <c r="C18" s="49"/>
      <c r="D18" s="50"/>
      <c r="E18" s="50"/>
      <c r="F18" s="50"/>
      <c r="G18" s="50"/>
      <c r="H18" s="50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</row>
    <row r="19" ht="19.5" customHeight="1" spans="1:245">
      <c r="A19" s="49"/>
      <c r="B19" s="52"/>
      <c r="C19" s="52"/>
      <c r="D19" s="52"/>
      <c r="E19" s="52"/>
      <c r="F19" s="52"/>
      <c r="G19" s="52"/>
      <c r="H19" s="50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</row>
    <row r="20" ht="19.5" customHeight="1" spans="1:245">
      <c r="A20" s="52"/>
      <c r="B20" s="52"/>
      <c r="C20" s="52"/>
      <c r="D20" s="50"/>
      <c r="E20" s="51" t="s">
        <v>470</v>
      </c>
      <c r="F20" s="50"/>
      <c r="G20" s="50"/>
      <c r="H20" s="50"/>
      <c r="I20" s="52"/>
      <c r="J20" s="49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</row>
    <row r="21" ht="19.5" customHeight="1" spans="1:245">
      <c r="A21" s="52"/>
      <c r="B21" s="52"/>
      <c r="C21" s="52"/>
      <c r="D21" s="50"/>
      <c r="E21" s="50"/>
      <c r="F21" s="50"/>
      <c r="G21" s="50"/>
      <c r="H21" s="50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</row>
    <row r="22" ht="19.5" customHeight="1" spans="1:245">
      <c r="A22" s="52"/>
      <c r="B22" s="52"/>
      <c r="C22" s="52"/>
      <c r="D22" s="52"/>
      <c r="E22" s="52"/>
      <c r="F22" s="52"/>
      <c r="G22" s="52"/>
      <c r="H22" s="50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</row>
    <row r="23" ht="19.5" customHeight="1" spans="1:245">
      <c r="A23" s="52"/>
      <c r="B23" s="52"/>
      <c r="C23" s="52"/>
      <c r="D23" s="50"/>
      <c r="E23" s="50"/>
      <c r="F23" s="50"/>
      <c r="G23" s="50"/>
      <c r="H23" s="50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</row>
    <row r="24" ht="19.5" customHeight="1" spans="1:245">
      <c r="A24" s="52"/>
      <c r="B24" s="52"/>
      <c r="C24" s="52"/>
      <c r="D24" s="50"/>
      <c r="E24" s="50"/>
      <c r="F24" s="50"/>
      <c r="G24" s="50"/>
      <c r="H24" s="50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</row>
    <row r="25" ht="19.5" customHeight="1" spans="1:245">
      <c r="A25" s="52"/>
      <c r="B25" s="52"/>
      <c r="C25" s="52"/>
      <c r="D25" s="52"/>
      <c r="E25" s="52"/>
      <c r="F25" s="52"/>
      <c r="G25" s="52"/>
      <c r="H25" s="50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</row>
    <row r="26" ht="19.5" customHeight="1" spans="1:245">
      <c r="A26" s="52"/>
      <c r="B26" s="52"/>
      <c r="C26" s="52"/>
      <c r="D26" s="50"/>
      <c r="E26" s="50"/>
      <c r="F26" s="50"/>
      <c r="G26" s="50"/>
      <c r="H26" s="50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</row>
    <row r="27" ht="19.5" customHeight="1" spans="1:245">
      <c r="A27" s="52"/>
      <c r="B27" s="52"/>
      <c r="C27" s="52"/>
      <c r="D27" s="50"/>
      <c r="E27" s="50"/>
      <c r="F27" s="50"/>
      <c r="G27" s="50"/>
      <c r="H27" s="50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</row>
    <row r="28" ht="19.5" customHeight="1" spans="1:245">
      <c r="A28" s="52"/>
      <c r="B28" s="52"/>
      <c r="C28" s="52"/>
      <c r="D28" s="52"/>
      <c r="E28" s="52"/>
      <c r="F28" s="52"/>
      <c r="G28" s="52"/>
      <c r="H28" s="50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</row>
    <row r="29" ht="19.5" customHeight="1" spans="1:245">
      <c r="A29" s="52"/>
      <c r="B29" s="52"/>
      <c r="C29" s="52"/>
      <c r="D29" s="50"/>
      <c r="E29" s="50"/>
      <c r="F29" s="50"/>
      <c r="G29" s="50"/>
      <c r="H29" s="50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</row>
    <row r="30" ht="19.5" customHeight="1" spans="1:245">
      <c r="A30" s="52"/>
      <c r="B30" s="52"/>
      <c r="C30" s="52"/>
      <c r="D30" s="50"/>
      <c r="E30" s="50"/>
      <c r="F30" s="50"/>
      <c r="G30" s="50"/>
      <c r="H30" s="50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</row>
    <row r="31" ht="19.5" customHeight="1" spans="1:245">
      <c r="A31" s="52"/>
      <c r="B31" s="52"/>
      <c r="C31" s="52"/>
      <c r="D31" s="52"/>
      <c r="E31" s="52"/>
      <c r="F31" s="52"/>
      <c r="G31" s="52"/>
      <c r="H31" s="50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  <c r="IJ31" s="52"/>
      <c r="IK31" s="52"/>
    </row>
    <row r="32" ht="19.5" customHeight="1" spans="1:245">
      <c r="A32" s="52"/>
      <c r="B32" s="52"/>
      <c r="C32" s="52"/>
      <c r="D32" s="52"/>
      <c r="E32" s="53"/>
      <c r="F32" s="53"/>
      <c r="G32" s="53"/>
      <c r="H32" s="50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</row>
    <row r="33" ht="19.5" customHeight="1" spans="1:245">
      <c r="A33" s="52"/>
      <c r="B33" s="52"/>
      <c r="C33" s="52"/>
      <c r="D33" s="52"/>
      <c r="E33" s="53"/>
      <c r="F33" s="53"/>
      <c r="G33" s="53"/>
      <c r="H33" s="50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</row>
    <row r="34" ht="19.5" customHeight="1" spans="1:245">
      <c r="A34" s="52"/>
      <c r="B34" s="52"/>
      <c r="C34" s="52"/>
      <c r="D34" s="52"/>
      <c r="E34" s="52"/>
      <c r="F34" s="52"/>
      <c r="G34" s="52"/>
      <c r="H34" s="50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</row>
    <row r="35" ht="19.5" customHeight="1" spans="1:245">
      <c r="A35" s="52"/>
      <c r="B35" s="52"/>
      <c r="C35" s="52"/>
      <c r="D35" s="52"/>
      <c r="E35" s="54"/>
      <c r="F35" s="54"/>
      <c r="G35" s="54"/>
      <c r="H35" s="50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</row>
    <row r="36" ht="19.5" customHeight="1" spans="1:245">
      <c r="A36" s="55"/>
      <c r="B36" s="55"/>
      <c r="C36" s="55"/>
      <c r="D36" s="55"/>
      <c r="E36" s="56"/>
      <c r="F36" s="56"/>
      <c r="G36" s="56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</row>
    <row r="37" ht="19.5" customHeight="1" spans="1:245">
      <c r="A37" s="57"/>
      <c r="B37" s="57"/>
      <c r="C37" s="57"/>
      <c r="D37" s="57"/>
      <c r="E37" s="57"/>
      <c r="F37" s="57"/>
      <c r="G37" s="57"/>
      <c r="H37" s="58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</row>
    <row r="38" ht="19.5" customHeight="1" spans="1:245">
      <c r="A38" s="55"/>
      <c r="B38" s="55"/>
      <c r="C38" s="55"/>
      <c r="D38" s="55"/>
      <c r="E38" s="55"/>
      <c r="F38" s="55"/>
      <c r="G38" s="55"/>
      <c r="H38" s="58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</row>
    <row r="39" ht="19.5" customHeight="1" spans="1:245">
      <c r="A39" s="59"/>
      <c r="B39" s="59"/>
      <c r="C39" s="59"/>
      <c r="D39" s="59"/>
      <c r="E39" s="59"/>
      <c r="F39" s="55"/>
      <c r="G39" s="55"/>
      <c r="H39" s="58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</row>
    <row r="40" ht="19.5" customHeight="1" spans="1:245">
      <c r="A40" s="59"/>
      <c r="B40" s="59"/>
      <c r="C40" s="59"/>
      <c r="D40" s="59"/>
      <c r="E40" s="59"/>
      <c r="F40" s="55"/>
      <c r="G40" s="55"/>
      <c r="H40" s="58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</row>
    <row r="41" ht="19.5" customHeight="1" spans="1:245">
      <c r="A41" s="59"/>
      <c r="B41" s="59"/>
      <c r="C41" s="59"/>
      <c r="D41" s="59"/>
      <c r="E41" s="59"/>
      <c r="F41" s="55"/>
      <c r="G41" s="55"/>
      <c r="H41" s="58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</row>
    <row r="42" ht="19.5" customHeight="1" spans="1:245">
      <c r="A42" s="59"/>
      <c r="B42" s="59"/>
      <c r="C42" s="59"/>
      <c r="D42" s="59"/>
      <c r="E42" s="59"/>
      <c r="F42" s="55"/>
      <c r="G42" s="55"/>
      <c r="H42" s="58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</row>
    <row r="43" ht="19.5" customHeight="1" spans="1:245">
      <c r="A43" s="59"/>
      <c r="B43" s="59"/>
      <c r="C43" s="59"/>
      <c r="D43" s="59"/>
      <c r="E43" s="59"/>
      <c r="F43" s="55"/>
      <c r="G43" s="55"/>
      <c r="H43" s="58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</row>
    <row r="44" ht="19.5" customHeight="1" spans="1:245">
      <c r="A44" s="59"/>
      <c r="B44" s="59"/>
      <c r="C44" s="59"/>
      <c r="D44" s="59"/>
      <c r="E44" s="59"/>
      <c r="F44" s="55"/>
      <c r="G44" s="55"/>
      <c r="H44" s="58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</row>
    <row r="45" ht="19.5" customHeight="1" spans="1:245">
      <c r="A45" s="59"/>
      <c r="B45" s="59"/>
      <c r="C45" s="59"/>
      <c r="D45" s="59"/>
      <c r="E45" s="59"/>
      <c r="F45" s="55"/>
      <c r="G45" s="55"/>
      <c r="H45" s="58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</row>
    <row r="46" ht="19.5" customHeight="1" spans="1:245">
      <c r="A46" s="59"/>
      <c r="B46" s="59"/>
      <c r="C46" s="59"/>
      <c r="D46" s="59"/>
      <c r="E46" s="59"/>
      <c r="F46" s="55"/>
      <c r="G46" s="55"/>
      <c r="H46" s="58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</row>
    <row r="47" ht="19.5" customHeight="1" spans="1:245">
      <c r="A47" s="59"/>
      <c r="B47" s="59"/>
      <c r="C47" s="59"/>
      <c r="D47" s="59"/>
      <c r="E47" s="59"/>
      <c r="F47" s="55"/>
      <c r="G47" s="55"/>
      <c r="H47" s="58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</row>
    <row r="48" ht="19.5" customHeight="1" spans="1:245">
      <c r="A48" s="59"/>
      <c r="B48" s="59"/>
      <c r="C48" s="59"/>
      <c r="D48" s="59"/>
      <c r="E48" s="59"/>
      <c r="F48" s="55"/>
      <c r="G48" s="55"/>
      <c r="H48" s="58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1" sqref="A1:H2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61"/>
      <c r="B1" s="61"/>
      <c r="C1" s="61"/>
      <c r="D1" s="61"/>
      <c r="E1" s="62"/>
      <c r="F1" s="61"/>
      <c r="G1" s="61"/>
      <c r="H1" s="27" t="s">
        <v>471</v>
      </c>
      <c r="I1" s="85"/>
    </row>
    <row r="2" ht="25.5" customHeight="1" spans="1:9">
      <c r="A2" s="24" t="s">
        <v>472</v>
      </c>
      <c r="B2" s="24"/>
      <c r="C2" s="24"/>
      <c r="D2" s="24"/>
      <c r="E2" s="24"/>
      <c r="F2" s="24"/>
      <c r="G2" s="24"/>
      <c r="H2" s="24"/>
      <c r="I2" s="85"/>
    </row>
    <row r="3" ht="19.5" customHeight="1" spans="1:9">
      <c r="A3" s="63" t="s">
        <v>5</v>
      </c>
      <c r="B3" s="21"/>
      <c r="C3" s="21"/>
      <c r="D3" s="21"/>
      <c r="E3" s="21"/>
      <c r="F3" s="21"/>
      <c r="G3" s="21"/>
      <c r="H3" s="27" t="s">
        <v>6</v>
      </c>
      <c r="I3" s="85"/>
    </row>
    <row r="4" ht="19.5" customHeight="1" spans="1:9">
      <c r="A4" s="64" t="s">
        <v>462</v>
      </c>
      <c r="B4" s="64" t="s">
        <v>60</v>
      </c>
      <c r="C4" s="32" t="s">
        <v>463</v>
      </c>
      <c r="D4" s="32"/>
      <c r="E4" s="42"/>
      <c r="F4" s="42"/>
      <c r="G4" s="42"/>
      <c r="H4" s="32"/>
      <c r="I4" s="85"/>
    </row>
    <row r="5" ht="19.5" customHeight="1" spans="1:9">
      <c r="A5" s="64"/>
      <c r="B5" s="64"/>
      <c r="C5" s="65" t="s">
        <v>63</v>
      </c>
      <c r="D5" s="34" t="s">
        <v>228</v>
      </c>
      <c r="E5" s="28" t="s">
        <v>464</v>
      </c>
      <c r="F5" s="29"/>
      <c r="G5" s="30"/>
      <c r="H5" s="66" t="s">
        <v>233</v>
      </c>
      <c r="I5" s="85"/>
    </row>
    <row r="6" ht="33.75" customHeight="1" spans="1:9">
      <c r="A6" s="40"/>
      <c r="B6" s="40"/>
      <c r="C6" s="67"/>
      <c r="D6" s="41"/>
      <c r="E6" s="68" t="s">
        <v>78</v>
      </c>
      <c r="F6" s="69" t="s">
        <v>465</v>
      </c>
      <c r="G6" s="38" t="s">
        <v>466</v>
      </c>
      <c r="H6" s="70"/>
      <c r="I6" s="85"/>
    </row>
    <row r="7" ht="19.5" customHeight="1" spans="1:9">
      <c r="A7" s="71"/>
      <c r="B7" s="71"/>
      <c r="C7" s="72"/>
      <c r="D7" s="72"/>
      <c r="E7" s="72"/>
      <c r="F7" s="72"/>
      <c r="G7" s="72"/>
      <c r="H7" s="72"/>
      <c r="I7" s="86"/>
    </row>
    <row r="8" ht="19.5" customHeight="1" spans="1:9">
      <c r="A8" s="73"/>
      <c r="B8" s="73"/>
      <c r="C8" s="73"/>
      <c r="D8" s="73"/>
      <c r="E8" s="74"/>
      <c r="F8" s="73"/>
      <c r="G8" s="73"/>
      <c r="H8" s="75"/>
      <c r="I8" s="85"/>
    </row>
    <row r="9" ht="19.5" customHeight="1" spans="1:9">
      <c r="A9" s="73"/>
      <c r="B9" s="73"/>
      <c r="C9" s="73"/>
      <c r="D9" s="73"/>
      <c r="E9" s="74"/>
      <c r="F9" s="76"/>
      <c r="G9" s="76"/>
      <c r="H9" s="75"/>
      <c r="I9" s="81"/>
    </row>
    <row r="10" ht="19.5" customHeight="1" spans="1:9">
      <c r="A10" s="73"/>
      <c r="B10" s="73"/>
      <c r="C10" s="73"/>
      <c r="D10" s="73"/>
      <c r="E10" s="77"/>
      <c r="F10" s="73"/>
      <c r="G10" s="73"/>
      <c r="H10" s="75"/>
      <c r="I10" s="81"/>
    </row>
    <row r="11" ht="19.5" customHeight="1" spans="1:9">
      <c r="A11" s="73"/>
      <c r="B11" s="73"/>
      <c r="C11" s="73"/>
      <c r="D11" s="73"/>
      <c r="E11" s="77"/>
      <c r="F11" s="73"/>
      <c r="G11" s="73"/>
      <c r="H11" s="75"/>
      <c r="I11" s="81"/>
    </row>
    <row r="12" ht="19.5" customHeight="1" spans="1:9">
      <c r="A12" s="73"/>
      <c r="B12" s="73"/>
      <c r="C12" s="73"/>
      <c r="D12" s="73"/>
      <c r="E12" s="74"/>
      <c r="F12" s="73"/>
      <c r="G12" s="73"/>
      <c r="H12" s="75"/>
      <c r="I12" s="81"/>
    </row>
    <row r="13" ht="19.5" customHeight="1" spans="1:9">
      <c r="A13" s="73"/>
      <c r="B13" s="73"/>
      <c r="C13" s="73"/>
      <c r="D13" s="73"/>
      <c r="E13" s="74"/>
      <c r="F13" s="73"/>
      <c r="G13" s="73"/>
      <c r="H13" s="75"/>
      <c r="I13" s="81"/>
    </row>
    <row r="14" ht="19.5" customHeight="1" spans="1:9">
      <c r="A14" s="73"/>
      <c r="B14" s="73"/>
      <c r="C14" s="73"/>
      <c r="D14" s="73"/>
      <c r="E14" s="77"/>
      <c r="F14" s="73"/>
      <c r="G14" s="73"/>
      <c r="H14" s="75"/>
      <c r="I14" s="81"/>
    </row>
    <row r="15" ht="19.5" customHeight="1" spans="1:9">
      <c r="A15" s="73"/>
      <c r="B15" s="73"/>
      <c r="C15" s="73"/>
      <c r="D15" s="73"/>
      <c r="E15" s="77"/>
      <c r="F15" s="73"/>
      <c r="G15" s="73"/>
      <c r="H15" s="75"/>
      <c r="I15" s="81"/>
    </row>
    <row r="16" ht="19.5" customHeight="1" spans="1:9">
      <c r="A16" s="73"/>
      <c r="B16" s="73"/>
      <c r="C16" s="73"/>
      <c r="D16" s="73"/>
      <c r="E16" s="74"/>
      <c r="F16" s="73"/>
      <c r="G16" s="73"/>
      <c r="H16" s="75"/>
      <c r="I16" s="81"/>
    </row>
    <row r="17" ht="19.5" customHeight="1" spans="1:9">
      <c r="A17" s="73"/>
      <c r="B17" s="73"/>
      <c r="C17" s="73"/>
      <c r="D17" s="73"/>
      <c r="E17" s="74"/>
      <c r="F17" s="73"/>
      <c r="G17" s="73"/>
      <c r="H17" s="75"/>
      <c r="I17" s="81"/>
    </row>
    <row r="18" ht="19.5" customHeight="1" spans="1:9">
      <c r="A18" s="73"/>
      <c r="B18" s="73"/>
      <c r="C18" s="73"/>
      <c r="D18" s="73"/>
      <c r="E18" s="78"/>
      <c r="F18" s="73"/>
      <c r="G18" s="73"/>
      <c r="H18" s="75"/>
      <c r="I18" s="81"/>
    </row>
    <row r="19" ht="19.5" customHeight="1" spans="1:9">
      <c r="A19" s="79"/>
      <c r="B19" s="79"/>
      <c r="C19" s="79"/>
      <c r="D19" s="79"/>
      <c r="E19" s="80"/>
      <c r="F19" s="79"/>
      <c r="G19" s="79"/>
      <c r="H19" s="81"/>
      <c r="I19" s="81"/>
    </row>
    <row r="20" ht="19.5" customHeight="1" spans="1:9">
      <c r="A20" s="80"/>
      <c r="B20" s="80" t="s">
        <v>470</v>
      </c>
      <c r="C20" s="82"/>
      <c r="D20" s="80"/>
      <c r="E20" s="80"/>
      <c r="F20" s="79"/>
      <c r="G20" s="79"/>
      <c r="H20" s="81"/>
      <c r="I20" s="81"/>
    </row>
    <row r="21" ht="19.5" customHeight="1" spans="1:9">
      <c r="A21" s="81"/>
      <c r="B21" s="81"/>
      <c r="C21" s="81"/>
      <c r="D21" s="81"/>
      <c r="E21" s="83"/>
      <c r="F21" s="84"/>
      <c r="G21" s="81"/>
      <c r="H21" s="81"/>
      <c r="I21" s="81"/>
    </row>
    <row r="22" ht="19.5" customHeight="1" spans="1:9">
      <c r="A22" s="81"/>
      <c r="B22" s="81"/>
      <c r="C22" s="81"/>
      <c r="D22" s="81"/>
      <c r="E22" s="83"/>
      <c r="F22" s="81"/>
      <c r="G22" s="81"/>
      <c r="H22" s="81"/>
      <c r="I22" s="81"/>
    </row>
    <row r="23" ht="19.5" customHeight="1" spans="1:9">
      <c r="A23" s="81"/>
      <c r="B23" s="81"/>
      <c r="C23" s="81"/>
      <c r="D23" s="81"/>
      <c r="E23" s="83"/>
      <c r="F23" s="81"/>
      <c r="G23" s="81"/>
      <c r="H23" s="81"/>
      <c r="I23" s="81"/>
    </row>
    <row r="24" ht="19.5" customHeight="1" spans="1:9">
      <c r="A24" s="81"/>
      <c r="B24" s="81"/>
      <c r="C24" s="81"/>
      <c r="D24" s="81"/>
      <c r="E24" s="83"/>
      <c r="F24" s="81"/>
      <c r="G24" s="81"/>
      <c r="H24" s="81"/>
      <c r="I24" s="81"/>
    </row>
    <row r="25" ht="19.5" customHeight="1" spans="1:9">
      <c r="A25" s="81"/>
      <c r="B25" s="81"/>
      <c r="C25" s="81"/>
      <c r="D25" s="81"/>
      <c r="E25" s="83"/>
      <c r="F25" s="81"/>
      <c r="G25" s="81"/>
      <c r="H25" s="81"/>
      <c r="I25" s="81"/>
    </row>
    <row r="26" ht="19.5" customHeight="1" spans="1:9">
      <c r="A26" s="81"/>
      <c r="B26" s="81"/>
      <c r="C26" s="81"/>
      <c r="D26" s="81"/>
      <c r="E26" s="83"/>
      <c r="F26" s="81"/>
      <c r="G26" s="81"/>
      <c r="H26" s="81"/>
      <c r="I26" s="81"/>
    </row>
    <row r="27" ht="19.5" customHeight="1" spans="1:9">
      <c r="A27" s="81"/>
      <c r="B27" s="81"/>
      <c r="C27" s="81"/>
      <c r="D27" s="81"/>
      <c r="E27" s="83"/>
      <c r="F27" s="81"/>
      <c r="G27" s="81"/>
      <c r="H27" s="81"/>
      <c r="I27" s="81"/>
    </row>
    <row r="28" ht="19.5" customHeight="1" spans="1:9">
      <c r="A28" s="81"/>
      <c r="B28" s="81"/>
      <c r="C28" s="81"/>
      <c r="D28" s="81"/>
      <c r="E28" s="83"/>
      <c r="F28" s="81"/>
      <c r="G28" s="81"/>
      <c r="H28" s="81"/>
      <c r="I28" s="81"/>
    </row>
    <row r="29" ht="19.5" customHeight="1" spans="1:9">
      <c r="A29" s="81"/>
      <c r="B29" s="81"/>
      <c r="C29" s="81"/>
      <c r="D29" s="81"/>
      <c r="E29" s="83"/>
      <c r="F29" s="81"/>
      <c r="G29" s="81"/>
      <c r="H29" s="81"/>
      <c r="I29" s="81"/>
    </row>
    <row r="30" ht="19.5" customHeight="1" spans="1:9">
      <c r="A30" s="81"/>
      <c r="B30" s="81"/>
      <c r="C30" s="81"/>
      <c r="D30" s="81"/>
      <c r="E30" s="83"/>
      <c r="F30" s="81"/>
      <c r="G30" s="81"/>
      <c r="H30" s="81"/>
      <c r="I30" s="81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1" sqref="A1:H16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19.5" customHeight="1" spans="1:245">
      <c r="A1" s="21"/>
      <c r="B1" s="22"/>
      <c r="C1" s="22"/>
      <c r="D1" s="22"/>
      <c r="E1" s="22"/>
      <c r="F1" s="22"/>
      <c r="G1" s="22"/>
      <c r="H1" s="23" t="s">
        <v>473</v>
      </c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</row>
    <row r="2" ht="19.5" customHeight="1" spans="1:245">
      <c r="A2" s="24" t="s">
        <v>474</v>
      </c>
      <c r="B2" s="24"/>
      <c r="C2" s="24"/>
      <c r="D2" s="24"/>
      <c r="E2" s="24"/>
      <c r="F2" s="24"/>
      <c r="G2" s="24"/>
      <c r="H2" s="24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</row>
    <row r="3" ht="19.5" customHeight="1" spans="1:245">
      <c r="A3" s="25"/>
      <c r="B3" s="25"/>
      <c r="C3" s="25"/>
      <c r="D3" s="25"/>
      <c r="E3" s="25"/>
      <c r="F3" s="26"/>
      <c r="G3" s="26"/>
      <c r="H3" s="27" t="s">
        <v>6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</row>
    <row r="4" ht="19.5" customHeight="1" spans="1:245">
      <c r="A4" s="28" t="s">
        <v>62</v>
      </c>
      <c r="B4" s="29"/>
      <c r="C4" s="29"/>
      <c r="D4" s="29"/>
      <c r="E4" s="30"/>
      <c r="F4" s="31" t="s">
        <v>475</v>
      </c>
      <c r="G4" s="32"/>
      <c r="H4" s="32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</row>
    <row r="5" ht="19.5" customHeight="1" spans="1:245">
      <c r="A5" s="28" t="s">
        <v>71</v>
      </c>
      <c r="B5" s="29"/>
      <c r="C5" s="30"/>
      <c r="D5" s="33" t="s">
        <v>72</v>
      </c>
      <c r="E5" s="34" t="s">
        <v>114</v>
      </c>
      <c r="F5" s="35" t="s">
        <v>63</v>
      </c>
      <c r="G5" s="35" t="s">
        <v>110</v>
      </c>
      <c r="H5" s="32" t="s">
        <v>111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</row>
    <row r="6" ht="19.5" customHeight="1" spans="1:245">
      <c r="A6" s="36" t="s">
        <v>83</v>
      </c>
      <c r="B6" s="37" t="s">
        <v>84</v>
      </c>
      <c r="C6" s="38" t="s">
        <v>85</v>
      </c>
      <c r="D6" s="39"/>
      <c r="E6" s="40"/>
      <c r="F6" s="41"/>
      <c r="G6" s="41"/>
      <c r="H6" s="42"/>
      <c r="I6" s="60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</row>
    <row r="7" ht="19.5" customHeight="1" spans="1:245">
      <c r="A7" s="43"/>
      <c r="B7" s="43"/>
      <c r="C7" s="43"/>
      <c r="D7" s="43"/>
      <c r="E7" s="43"/>
      <c r="F7" s="44"/>
      <c r="G7" s="45"/>
      <c r="H7" s="46"/>
      <c r="I7" s="60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</row>
    <row r="8" ht="19.5" customHeight="1" spans="1:245">
      <c r="A8" s="47"/>
      <c r="B8" s="47"/>
      <c r="C8" s="47"/>
      <c r="D8" s="48"/>
      <c r="E8" s="48"/>
      <c r="F8" s="48"/>
      <c r="G8" s="48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</row>
    <row r="9" ht="19.5" customHeight="1" spans="1:245">
      <c r="A9" s="49"/>
      <c r="B9" s="49"/>
      <c r="C9" s="49"/>
      <c r="D9" s="50"/>
      <c r="E9" s="51" t="s">
        <v>470</v>
      </c>
      <c r="F9" s="50"/>
      <c r="G9" s="50"/>
      <c r="H9" s="50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</row>
    <row r="10" ht="19.5" customHeight="1" spans="1:245">
      <c r="A10" s="49"/>
      <c r="B10" s="49"/>
      <c r="C10" s="49"/>
      <c r="D10" s="49"/>
      <c r="E10" s="49"/>
      <c r="F10" s="49"/>
      <c r="G10" s="49"/>
      <c r="H10" s="50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</row>
    <row r="11" ht="19.5" customHeight="1" spans="1:245">
      <c r="A11" s="49"/>
      <c r="B11" s="49"/>
      <c r="C11" s="49"/>
      <c r="D11" s="50"/>
      <c r="E11" s="50"/>
      <c r="F11" s="50"/>
      <c r="G11" s="50"/>
      <c r="H11" s="50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</row>
    <row r="12" ht="19.5" customHeight="1" spans="1:245">
      <c r="A12" s="49"/>
      <c r="B12" s="49"/>
      <c r="C12" s="49"/>
      <c r="D12" s="50"/>
      <c r="E12" s="50"/>
      <c r="F12" s="50"/>
      <c r="G12" s="50"/>
      <c r="H12" s="50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</row>
    <row r="13" ht="19.5" customHeight="1" spans="1:245">
      <c r="A13" s="49"/>
      <c r="B13" s="49"/>
      <c r="C13" s="49"/>
      <c r="D13" s="49"/>
      <c r="E13" s="49"/>
      <c r="F13" s="49"/>
      <c r="G13" s="49"/>
      <c r="H13" s="50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</row>
    <row r="14" ht="19.5" customHeight="1" spans="1:245">
      <c r="A14" s="49"/>
      <c r="B14" s="49"/>
      <c r="C14" s="49"/>
      <c r="D14" s="50"/>
      <c r="E14" s="50"/>
      <c r="F14" s="50"/>
      <c r="G14" s="50"/>
      <c r="H14" s="50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</row>
    <row r="15" ht="19.5" customHeight="1" spans="1:245">
      <c r="A15" s="52"/>
      <c r="B15" s="49"/>
      <c r="C15" s="49"/>
      <c r="D15" s="50"/>
      <c r="E15" s="50"/>
      <c r="F15" s="50"/>
      <c r="G15" s="50"/>
      <c r="H15" s="50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</row>
    <row r="16" ht="19.5" customHeight="1" spans="1:245">
      <c r="A16" s="52"/>
      <c r="B16" s="52"/>
      <c r="C16" s="49"/>
      <c r="D16" s="49"/>
      <c r="E16" s="52"/>
      <c r="F16" s="52"/>
      <c r="G16" s="52"/>
      <c r="H16" s="50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</row>
    <row r="17" ht="19.5" customHeight="1" spans="1:245">
      <c r="A17" s="52"/>
      <c r="B17" s="52"/>
      <c r="C17" s="49"/>
      <c r="D17" s="50"/>
      <c r="E17" s="50"/>
      <c r="F17" s="50"/>
      <c r="G17" s="50"/>
      <c r="H17" s="50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</row>
    <row r="18" ht="19.5" customHeight="1" spans="1:245">
      <c r="A18" s="49"/>
      <c r="B18" s="52"/>
      <c r="C18" s="49"/>
      <c r="D18" s="50"/>
      <c r="E18" s="50"/>
      <c r="F18" s="50"/>
      <c r="G18" s="50"/>
      <c r="H18" s="50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</row>
    <row r="19" ht="19.5" customHeight="1" spans="1:245">
      <c r="A19" s="49"/>
      <c r="B19" s="52"/>
      <c r="C19" s="52"/>
      <c r="D19" s="52"/>
      <c r="E19" s="52"/>
      <c r="F19" s="52"/>
      <c r="G19" s="52"/>
      <c r="H19" s="50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</row>
    <row r="20" ht="19.5" customHeight="1" spans="1:245">
      <c r="A20" s="52"/>
      <c r="B20" s="52"/>
      <c r="C20" s="52"/>
      <c r="D20" s="50"/>
      <c r="E20" s="50"/>
      <c r="F20" s="50"/>
      <c r="G20" s="50"/>
      <c r="H20" s="50"/>
      <c r="I20" s="52"/>
      <c r="J20" s="49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</row>
    <row r="21" ht="19.5" customHeight="1" spans="1:245">
      <c r="A21" s="52"/>
      <c r="B21" s="52"/>
      <c r="C21" s="52"/>
      <c r="D21" s="50"/>
      <c r="E21" s="50"/>
      <c r="F21" s="50"/>
      <c r="G21" s="50"/>
      <c r="H21" s="50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</row>
    <row r="22" ht="19.5" customHeight="1" spans="1:245">
      <c r="A22" s="52"/>
      <c r="B22" s="52"/>
      <c r="C22" s="52"/>
      <c r="D22" s="52"/>
      <c r="E22" s="52"/>
      <c r="F22" s="52"/>
      <c r="G22" s="52"/>
      <c r="H22" s="50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</row>
    <row r="23" ht="19.5" customHeight="1" spans="1:245">
      <c r="A23" s="52"/>
      <c r="B23" s="52"/>
      <c r="C23" s="52"/>
      <c r="D23" s="50"/>
      <c r="E23" s="50"/>
      <c r="F23" s="50"/>
      <c r="G23" s="50"/>
      <c r="H23" s="50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</row>
    <row r="24" ht="19.5" customHeight="1" spans="1:245">
      <c r="A24" s="52"/>
      <c r="B24" s="52"/>
      <c r="C24" s="52"/>
      <c r="D24" s="50"/>
      <c r="E24" s="50"/>
      <c r="F24" s="50"/>
      <c r="G24" s="50"/>
      <c r="H24" s="50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</row>
    <row r="25" ht="19.5" customHeight="1" spans="1:245">
      <c r="A25" s="52"/>
      <c r="B25" s="52"/>
      <c r="C25" s="52"/>
      <c r="D25" s="52"/>
      <c r="E25" s="52"/>
      <c r="F25" s="52"/>
      <c r="G25" s="52"/>
      <c r="H25" s="50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</row>
    <row r="26" ht="19.5" customHeight="1" spans="1:245">
      <c r="A26" s="52"/>
      <c r="B26" s="52"/>
      <c r="C26" s="52"/>
      <c r="D26" s="50"/>
      <c r="E26" s="50"/>
      <c r="F26" s="50"/>
      <c r="G26" s="50"/>
      <c r="H26" s="50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</row>
    <row r="27" ht="19.5" customHeight="1" spans="1:245">
      <c r="A27" s="52"/>
      <c r="B27" s="52"/>
      <c r="C27" s="52"/>
      <c r="D27" s="50"/>
      <c r="E27" s="50"/>
      <c r="F27" s="50"/>
      <c r="G27" s="50"/>
      <c r="H27" s="50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</row>
    <row r="28" ht="19.5" customHeight="1" spans="1:245">
      <c r="A28" s="52"/>
      <c r="B28" s="52"/>
      <c r="C28" s="52"/>
      <c r="D28" s="52"/>
      <c r="E28" s="52"/>
      <c r="F28" s="52"/>
      <c r="G28" s="52"/>
      <c r="H28" s="50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</row>
    <row r="29" ht="19.5" customHeight="1" spans="1:245">
      <c r="A29" s="52"/>
      <c r="B29" s="52"/>
      <c r="C29" s="52"/>
      <c r="D29" s="50"/>
      <c r="E29" s="50"/>
      <c r="F29" s="50"/>
      <c r="G29" s="50"/>
      <c r="H29" s="50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</row>
    <row r="30" ht="19.5" customHeight="1" spans="1:245">
      <c r="A30" s="52"/>
      <c r="B30" s="52"/>
      <c r="C30" s="52"/>
      <c r="D30" s="50"/>
      <c r="E30" s="50"/>
      <c r="F30" s="50"/>
      <c r="G30" s="50"/>
      <c r="H30" s="50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</row>
    <row r="31" ht="19.5" customHeight="1" spans="1:245">
      <c r="A31" s="52"/>
      <c r="B31" s="52"/>
      <c r="C31" s="52"/>
      <c r="D31" s="52"/>
      <c r="E31" s="52"/>
      <c r="F31" s="52"/>
      <c r="G31" s="52"/>
      <c r="H31" s="50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  <c r="IJ31" s="52"/>
      <c r="IK31" s="52"/>
    </row>
    <row r="32" ht="19.5" customHeight="1" spans="1:245">
      <c r="A32" s="52"/>
      <c r="B32" s="52"/>
      <c r="C32" s="52"/>
      <c r="D32" s="52"/>
      <c r="E32" s="53"/>
      <c r="F32" s="53"/>
      <c r="G32" s="53"/>
      <c r="H32" s="50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</row>
    <row r="33" ht="19.5" customHeight="1" spans="1:245">
      <c r="A33" s="52"/>
      <c r="B33" s="52"/>
      <c r="C33" s="52"/>
      <c r="D33" s="52"/>
      <c r="E33" s="53"/>
      <c r="F33" s="53"/>
      <c r="G33" s="53"/>
      <c r="H33" s="50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</row>
    <row r="34" ht="19.5" customHeight="1" spans="1:245">
      <c r="A34" s="52"/>
      <c r="B34" s="52"/>
      <c r="C34" s="52"/>
      <c r="D34" s="52"/>
      <c r="E34" s="52"/>
      <c r="F34" s="52"/>
      <c r="G34" s="52"/>
      <c r="H34" s="50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</row>
    <row r="35" ht="19.5" customHeight="1" spans="1:245">
      <c r="A35" s="52"/>
      <c r="B35" s="52"/>
      <c r="C35" s="52"/>
      <c r="D35" s="52"/>
      <c r="E35" s="54"/>
      <c r="F35" s="54"/>
      <c r="G35" s="54"/>
      <c r="H35" s="50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</row>
    <row r="36" ht="19.5" customHeight="1" spans="1:245">
      <c r="A36" s="55"/>
      <c r="B36" s="55"/>
      <c r="C36" s="55"/>
      <c r="D36" s="55"/>
      <c r="E36" s="56"/>
      <c r="F36" s="56"/>
      <c r="G36" s="56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</row>
    <row r="37" ht="19.5" customHeight="1" spans="1:245">
      <c r="A37" s="57"/>
      <c r="B37" s="57"/>
      <c r="C37" s="57"/>
      <c r="D37" s="57"/>
      <c r="E37" s="57"/>
      <c r="F37" s="57"/>
      <c r="G37" s="57"/>
      <c r="H37" s="58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</row>
    <row r="38" ht="19.5" customHeight="1" spans="1:245">
      <c r="A38" s="55"/>
      <c r="B38" s="55"/>
      <c r="C38" s="55"/>
      <c r="D38" s="55"/>
      <c r="E38" s="55"/>
      <c r="F38" s="55"/>
      <c r="G38" s="55"/>
      <c r="H38" s="58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</row>
    <row r="39" ht="19.5" customHeight="1" spans="1:245">
      <c r="A39" s="59"/>
      <c r="B39" s="59"/>
      <c r="C39" s="59"/>
      <c r="D39" s="59"/>
      <c r="E39" s="59"/>
      <c r="F39" s="55"/>
      <c r="G39" s="55"/>
      <c r="H39" s="58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</row>
    <row r="40" ht="19.5" customHeight="1" spans="1:245">
      <c r="A40" s="59"/>
      <c r="B40" s="59"/>
      <c r="C40" s="59"/>
      <c r="D40" s="59"/>
      <c r="E40" s="59"/>
      <c r="F40" s="55"/>
      <c r="G40" s="55"/>
      <c r="H40" s="58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</row>
    <row r="41" ht="19.5" customHeight="1" spans="1:245">
      <c r="A41" s="59"/>
      <c r="B41" s="59"/>
      <c r="C41" s="59"/>
      <c r="D41" s="59"/>
      <c r="E41" s="59"/>
      <c r="F41" s="55"/>
      <c r="G41" s="55"/>
      <c r="H41" s="58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</row>
    <row r="42" ht="19.5" customHeight="1" spans="1:245">
      <c r="A42" s="59"/>
      <c r="B42" s="59"/>
      <c r="C42" s="59"/>
      <c r="D42" s="59"/>
      <c r="E42" s="59"/>
      <c r="F42" s="55"/>
      <c r="G42" s="55"/>
      <c r="H42" s="58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</row>
    <row r="43" ht="19.5" customHeight="1" spans="1:245">
      <c r="A43" s="59"/>
      <c r="B43" s="59"/>
      <c r="C43" s="59"/>
      <c r="D43" s="59"/>
      <c r="E43" s="59"/>
      <c r="F43" s="55"/>
      <c r="G43" s="55"/>
      <c r="H43" s="58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</row>
    <row r="44" ht="19.5" customHeight="1" spans="1:245">
      <c r="A44" s="59"/>
      <c r="B44" s="59"/>
      <c r="C44" s="59"/>
      <c r="D44" s="59"/>
      <c r="E44" s="59"/>
      <c r="F44" s="55"/>
      <c r="G44" s="55"/>
      <c r="H44" s="58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</row>
    <row r="45" ht="19.5" customHeight="1" spans="1:245">
      <c r="A45" s="59"/>
      <c r="B45" s="59"/>
      <c r="C45" s="59"/>
      <c r="D45" s="59"/>
      <c r="E45" s="59"/>
      <c r="F45" s="55"/>
      <c r="G45" s="55"/>
      <c r="H45" s="58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</row>
    <row r="46" ht="19.5" customHeight="1" spans="1:245">
      <c r="A46" s="59"/>
      <c r="B46" s="59"/>
      <c r="C46" s="59"/>
      <c r="D46" s="59"/>
      <c r="E46" s="59"/>
      <c r="F46" s="55"/>
      <c r="G46" s="55"/>
      <c r="H46" s="58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  <c r="HK46" s="59"/>
      <c r="HL46" s="59"/>
      <c r="HM46" s="59"/>
      <c r="HN46" s="59"/>
      <c r="HO46" s="59"/>
      <c r="HP46" s="59"/>
      <c r="HQ46" s="59"/>
      <c r="HR46" s="59"/>
      <c r="HS46" s="59"/>
      <c r="HT46" s="59"/>
      <c r="HU46" s="59"/>
      <c r="HV46" s="59"/>
      <c r="HW46" s="59"/>
      <c r="HX46" s="59"/>
      <c r="HY46" s="59"/>
      <c r="HZ46" s="59"/>
      <c r="IA46" s="59"/>
      <c r="IB46" s="59"/>
      <c r="IC46" s="59"/>
      <c r="ID46" s="59"/>
      <c r="IE46" s="59"/>
      <c r="IF46" s="59"/>
      <c r="IG46" s="59"/>
      <c r="IH46" s="59"/>
      <c r="II46" s="59"/>
      <c r="IJ46" s="59"/>
      <c r="IK46" s="59"/>
    </row>
    <row r="47" ht="19.5" customHeight="1" spans="1:245">
      <c r="A47" s="59"/>
      <c r="B47" s="59"/>
      <c r="C47" s="59"/>
      <c r="D47" s="59"/>
      <c r="E47" s="59"/>
      <c r="F47" s="55"/>
      <c r="G47" s="55"/>
      <c r="H47" s="58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</row>
    <row r="48" ht="19.5" customHeight="1" spans="1:245">
      <c r="A48" s="59"/>
      <c r="B48" s="59"/>
      <c r="C48" s="59"/>
      <c r="D48" s="59"/>
      <c r="E48" s="59"/>
      <c r="F48" s="55"/>
      <c r="G48" s="55"/>
      <c r="H48" s="58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topLeftCell="A9" workbookViewId="0">
      <selection activeCell="A1" sqref="A1:L22"/>
    </sheetView>
  </sheetViews>
  <sheetFormatPr defaultColWidth="12" defaultRowHeight="11.25"/>
  <cols>
    <col min="1" max="1" width="58.1666666666667" style="7" customWidth="1"/>
    <col min="2" max="2" width="30" style="7" customWidth="1"/>
    <col min="3" max="3" width="21.8333333333333" style="7" customWidth="1"/>
    <col min="4" max="4" width="35.6666666666667" style="7" customWidth="1"/>
    <col min="5" max="8" width="20.5" style="7" customWidth="1"/>
    <col min="9" max="9" width="22" style="7" customWidth="1"/>
    <col min="10" max="10" width="19" style="7" customWidth="1"/>
    <col min="11" max="11" width="13.3333333333333" style="7" customWidth="1"/>
    <col min="12" max="12" width="20" style="7" customWidth="1"/>
    <col min="13" max="13" width="2" style="7" customWidth="1"/>
    <col min="14" max="14" width="13" style="7" customWidth="1"/>
    <col min="15" max="16384" width="12" style="7"/>
  </cols>
  <sheetData>
    <row r="1" ht="16.35" customHeight="1" spans="2:13">
      <c r="B1" s="8"/>
      <c r="C1" s="9"/>
      <c r="D1" s="9"/>
      <c r="E1" s="10"/>
      <c r="G1" s="10"/>
      <c r="L1" s="10"/>
      <c r="M1" s="19"/>
    </row>
    <row r="2" ht="23" customHeight="1" spans="1:13">
      <c r="A2" s="11" t="s">
        <v>476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9" t="s">
        <v>54</v>
      </c>
    </row>
    <row r="3" ht="19.5" customHeight="1" spans="1:1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0" t="s">
        <v>477</v>
      </c>
      <c r="M3" s="19"/>
    </row>
    <row r="4" ht="24.4" customHeight="1" spans="1:13">
      <c r="A4" s="13" t="s">
        <v>60</v>
      </c>
      <c r="B4" s="13" t="s">
        <v>478</v>
      </c>
      <c r="C4" s="13" t="s">
        <v>479</v>
      </c>
      <c r="D4" s="13" t="s">
        <v>480</v>
      </c>
      <c r="E4" s="13" t="s">
        <v>481</v>
      </c>
      <c r="F4" s="13" t="s">
        <v>482</v>
      </c>
      <c r="G4" s="13" t="s">
        <v>483</v>
      </c>
      <c r="H4" s="13" t="s">
        <v>484</v>
      </c>
      <c r="I4" s="13" t="s">
        <v>485</v>
      </c>
      <c r="J4" s="13" t="s">
        <v>486</v>
      </c>
      <c r="K4" s="13" t="s">
        <v>487</v>
      </c>
      <c r="L4" s="13" t="s">
        <v>488</v>
      </c>
      <c r="M4" s="19"/>
    </row>
    <row r="5" ht="30" customHeight="1" spans="1:12">
      <c r="A5" s="14" t="s">
        <v>489</v>
      </c>
      <c r="B5" s="14" t="s">
        <v>459</v>
      </c>
      <c r="C5" s="15">
        <v>228191</v>
      </c>
      <c r="D5" s="16" t="s">
        <v>490</v>
      </c>
      <c r="E5" s="17" t="s">
        <v>491</v>
      </c>
      <c r="F5" s="17" t="s">
        <v>492</v>
      </c>
      <c r="G5" s="17" t="s">
        <v>493</v>
      </c>
      <c r="H5" s="17" t="s">
        <v>494</v>
      </c>
      <c r="I5" s="17" t="s">
        <v>495</v>
      </c>
      <c r="J5" s="17" t="s">
        <v>496</v>
      </c>
      <c r="K5" s="17" t="s">
        <v>497</v>
      </c>
      <c r="L5" s="17" t="s">
        <v>498</v>
      </c>
    </row>
    <row r="6" ht="40" customHeight="1" spans="1:12">
      <c r="A6" s="14"/>
      <c r="B6" s="14"/>
      <c r="C6" s="15"/>
      <c r="D6" s="16"/>
      <c r="E6" s="17" t="s">
        <v>491</v>
      </c>
      <c r="F6" s="17" t="s">
        <v>499</v>
      </c>
      <c r="G6" s="17" t="s">
        <v>500</v>
      </c>
      <c r="H6" s="17" t="s">
        <v>494</v>
      </c>
      <c r="I6" s="17" t="s">
        <v>495</v>
      </c>
      <c r="J6" s="17" t="s">
        <v>496</v>
      </c>
      <c r="K6" s="17" t="s">
        <v>497</v>
      </c>
      <c r="L6" s="17" t="s">
        <v>498</v>
      </c>
    </row>
    <row r="7" ht="54" customHeight="1" spans="1:12">
      <c r="A7" s="14" t="s">
        <v>501</v>
      </c>
      <c r="B7" s="14" t="s">
        <v>502</v>
      </c>
      <c r="C7" s="15">
        <v>142500</v>
      </c>
      <c r="D7" s="16" t="s">
        <v>503</v>
      </c>
      <c r="E7" s="17" t="s">
        <v>491</v>
      </c>
      <c r="F7" s="17">
        <v>22</v>
      </c>
      <c r="G7" s="17" t="s">
        <v>504</v>
      </c>
      <c r="H7" s="17" t="s">
        <v>505</v>
      </c>
      <c r="I7" s="17" t="s">
        <v>506</v>
      </c>
      <c r="J7" s="17" t="s">
        <v>496</v>
      </c>
      <c r="K7" s="17" t="s">
        <v>507</v>
      </c>
      <c r="L7" s="17" t="s">
        <v>508</v>
      </c>
    </row>
    <row r="8" ht="49" customHeight="1" spans="1:12">
      <c r="A8" s="14"/>
      <c r="B8" s="14"/>
      <c r="C8" s="15"/>
      <c r="D8" s="16"/>
      <c r="E8" s="17" t="s">
        <v>509</v>
      </c>
      <c r="F8" s="17" t="s">
        <v>510</v>
      </c>
      <c r="G8" s="17" t="s">
        <v>511</v>
      </c>
      <c r="H8" s="17" t="s">
        <v>505</v>
      </c>
      <c r="I8" s="17" t="s">
        <v>495</v>
      </c>
      <c r="J8" s="17" t="s">
        <v>496</v>
      </c>
      <c r="K8" s="17" t="s">
        <v>507</v>
      </c>
      <c r="L8" s="17" t="s">
        <v>508</v>
      </c>
    </row>
    <row r="9" ht="15" customHeight="1" spans="1:12">
      <c r="A9" s="14"/>
      <c r="B9" s="14"/>
      <c r="C9" s="15"/>
      <c r="D9" s="16"/>
      <c r="E9" s="17" t="s">
        <v>509</v>
      </c>
      <c r="F9" s="17" t="s">
        <v>510</v>
      </c>
      <c r="G9" s="17" t="s">
        <v>512</v>
      </c>
      <c r="H9" s="17" t="s">
        <v>494</v>
      </c>
      <c r="I9" s="17" t="s">
        <v>495</v>
      </c>
      <c r="J9" s="17" t="s">
        <v>496</v>
      </c>
      <c r="K9" s="17" t="s">
        <v>507</v>
      </c>
      <c r="L9" s="17" t="s">
        <v>498</v>
      </c>
    </row>
    <row r="10" ht="33" customHeight="1" spans="1:12">
      <c r="A10" s="14"/>
      <c r="B10" s="14"/>
      <c r="C10" s="15"/>
      <c r="D10" s="16"/>
      <c r="E10" s="17" t="s">
        <v>491</v>
      </c>
      <c r="F10" s="17" t="s">
        <v>492</v>
      </c>
      <c r="G10" s="17" t="s">
        <v>513</v>
      </c>
      <c r="H10" s="17" t="s">
        <v>505</v>
      </c>
      <c r="I10" s="17" t="s">
        <v>426</v>
      </c>
      <c r="J10" s="17" t="s">
        <v>514</v>
      </c>
      <c r="K10" s="17" t="s">
        <v>507</v>
      </c>
      <c r="L10" s="17" t="s">
        <v>508</v>
      </c>
    </row>
    <row r="11" ht="45" customHeight="1" spans="1:12">
      <c r="A11" s="14" t="s">
        <v>489</v>
      </c>
      <c r="B11" s="14"/>
      <c r="C11" s="15">
        <v>142500</v>
      </c>
      <c r="D11" s="16" t="s">
        <v>503</v>
      </c>
      <c r="E11" s="17" t="s">
        <v>491</v>
      </c>
      <c r="F11" s="17" t="s">
        <v>515</v>
      </c>
      <c r="G11" s="17" t="s">
        <v>504</v>
      </c>
      <c r="H11" s="17" t="s">
        <v>505</v>
      </c>
      <c r="I11" s="17" t="s">
        <v>506</v>
      </c>
      <c r="J11" s="17" t="s">
        <v>496</v>
      </c>
      <c r="K11" s="17" t="s">
        <v>507</v>
      </c>
      <c r="L11" s="17" t="s">
        <v>508</v>
      </c>
    </row>
    <row r="12" spans="1:12">
      <c r="A12" s="14"/>
      <c r="B12" s="14"/>
      <c r="C12" s="15"/>
      <c r="D12" s="16"/>
      <c r="E12" s="17" t="s">
        <v>509</v>
      </c>
      <c r="F12" s="17" t="s">
        <v>510</v>
      </c>
      <c r="G12" s="17" t="s">
        <v>512</v>
      </c>
      <c r="H12" s="17" t="s">
        <v>494</v>
      </c>
      <c r="I12" s="17" t="s">
        <v>495</v>
      </c>
      <c r="J12" s="17" t="s">
        <v>496</v>
      </c>
      <c r="K12" s="17" t="s">
        <v>507</v>
      </c>
      <c r="L12" s="17" t="s">
        <v>498</v>
      </c>
    </row>
    <row r="13" ht="54" customHeight="1" spans="1:12">
      <c r="A13" s="14"/>
      <c r="B13" s="14"/>
      <c r="C13" s="15"/>
      <c r="D13" s="16"/>
      <c r="E13" s="17" t="s">
        <v>509</v>
      </c>
      <c r="F13" s="17" t="s">
        <v>510</v>
      </c>
      <c r="G13" s="17" t="s">
        <v>511</v>
      </c>
      <c r="H13" s="17" t="s">
        <v>505</v>
      </c>
      <c r="I13" s="17" t="s">
        <v>495</v>
      </c>
      <c r="J13" s="17" t="s">
        <v>496</v>
      </c>
      <c r="K13" s="17" t="s">
        <v>507</v>
      </c>
      <c r="L13" s="17" t="s">
        <v>508</v>
      </c>
    </row>
    <row r="14" ht="18" customHeight="1" spans="1:12">
      <c r="A14" s="14"/>
      <c r="B14" s="14"/>
      <c r="C14" s="15"/>
      <c r="D14" s="16"/>
      <c r="E14" s="17" t="s">
        <v>491</v>
      </c>
      <c r="F14" s="17" t="s">
        <v>492</v>
      </c>
      <c r="G14" s="17" t="s">
        <v>513</v>
      </c>
      <c r="H14" s="17" t="s">
        <v>505</v>
      </c>
      <c r="I14" s="17" t="s">
        <v>426</v>
      </c>
      <c r="J14" s="17" t="s">
        <v>514</v>
      </c>
      <c r="K14" s="17" t="s">
        <v>507</v>
      </c>
      <c r="L14" s="17" t="s">
        <v>508</v>
      </c>
    </row>
    <row r="15" ht="16.35" customHeight="1" spans="1:12">
      <c r="A15" s="14" t="s">
        <v>501</v>
      </c>
      <c r="B15" s="14" t="s">
        <v>516</v>
      </c>
      <c r="C15" s="15">
        <v>1045000</v>
      </c>
      <c r="D15" s="16" t="s">
        <v>503</v>
      </c>
      <c r="E15" s="17" t="s">
        <v>491</v>
      </c>
      <c r="F15" s="17" t="s">
        <v>492</v>
      </c>
      <c r="G15" s="17" t="s">
        <v>513</v>
      </c>
      <c r="H15" s="17" t="s">
        <v>505</v>
      </c>
      <c r="I15" s="17" t="s">
        <v>426</v>
      </c>
      <c r="J15" s="17" t="s">
        <v>514</v>
      </c>
      <c r="K15" s="17" t="s">
        <v>507</v>
      </c>
      <c r="L15" s="17" t="s">
        <v>508</v>
      </c>
    </row>
    <row r="16" ht="19" customHeight="1" spans="1:12">
      <c r="A16" s="14"/>
      <c r="B16" s="14"/>
      <c r="C16" s="15"/>
      <c r="D16" s="16"/>
      <c r="E16" s="17" t="s">
        <v>509</v>
      </c>
      <c r="F16" s="17" t="s">
        <v>510</v>
      </c>
      <c r="G16" s="17" t="s">
        <v>512</v>
      </c>
      <c r="H16" s="17" t="s">
        <v>494</v>
      </c>
      <c r="I16" s="17" t="s">
        <v>495</v>
      </c>
      <c r="J16" s="17" t="s">
        <v>496</v>
      </c>
      <c r="K16" s="17" t="s">
        <v>507</v>
      </c>
      <c r="L16" s="17" t="s">
        <v>498</v>
      </c>
    </row>
    <row r="17" ht="45" customHeight="1" spans="1:12">
      <c r="A17" s="14"/>
      <c r="B17" s="14"/>
      <c r="C17" s="15"/>
      <c r="D17" s="16"/>
      <c r="E17" s="17" t="s">
        <v>509</v>
      </c>
      <c r="F17" s="17" t="s">
        <v>510</v>
      </c>
      <c r="G17" s="17" t="s">
        <v>511</v>
      </c>
      <c r="H17" s="17" t="s">
        <v>505</v>
      </c>
      <c r="I17" s="17" t="s">
        <v>495</v>
      </c>
      <c r="J17" s="17" t="s">
        <v>496</v>
      </c>
      <c r="K17" s="17" t="s">
        <v>507</v>
      </c>
      <c r="L17" s="17" t="s">
        <v>508</v>
      </c>
    </row>
    <row r="18" ht="45" customHeight="1" spans="1:12">
      <c r="A18" s="14"/>
      <c r="B18" s="14"/>
      <c r="C18" s="15"/>
      <c r="D18" s="16"/>
      <c r="E18" s="17" t="s">
        <v>491</v>
      </c>
      <c r="F18" s="17" t="s">
        <v>515</v>
      </c>
      <c r="G18" s="17" t="s">
        <v>504</v>
      </c>
      <c r="H18" s="17" t="s">
        <v>505</v>
      </c>
      <c r="I18" s="17" t="s">
        <v>506</v>
      </c>
      <c r="J18" s="17" t="s">
        <v>496</v>
      </c>
      <c r="K18" s="17" t="s">
        <v>507</v>
      </c>
      <c r="L18" s="17" t="s">
        <v>508</v>
      </c>
    </row>
    <row r="19" ht="23" customHeight="1" spans="1:12">
      <c r="A19" s="14" t="s">
        <v>489</v>
      </c>
      <c r="B19" s="14"/>
      <c r="C19" s="15">
        <v>1938000</v>
      </c>
      <c r="D19" s="16" t="s">
        <v>503</v>
      </c>
      <c r="E19" s="17" t="s">
        <v>491</v>
      </c>
      <c r="F19" s="17" t="s">
        <v>492</v>
      </c>
      <c r="G19" s="17" t="s">
        <v>513</v>
      </c>
      <c r="H19" s="17" t="s">
        <v>505</v>
      </c>
      <c r="I19" s="17" t="s">
        <v>426</v>
      </c>
      <c r="J19" s="17" t="s">
        <v>514</v>
      </c>
      <c r="K19" s="17" t="s">
        <v>507</v>
      </c>
      <c r="L19" s="17" t="s">
        <v>508</v>
      </c>
    </row>
    <row r="20" ht="51" customHeight="1" spans="1:12">
      <c r="A20" s="14"/>
      <c r="B20" s="14"/>
      <c r="C20" s="15"/>
      <c r="D20" s="16"/>
      <c r="E20" s="17" t="s">
        <v>509</v>
      </c>
      <c r="F20" s="17" t="s">
        <v>510</v>
      </c>
      <c r="G20" s="17" t="s">
        <v>511</v>
      </c>
      <c r="H20" s="17" t="s">
        <v>505</v>
      </c>
      <c r="I20" s="17" t="s">
        <v>495</v>
      </c>
      <c r="J20" s="17" t="s">
        <v>496</v>
      </c>
      <c r="K20" s="17" t="s">
        <v>507</v>
      </c>
      <c r="L20" s="17" t="s">
        <v>508</v>
      </c>
    </row>
    <row r="21" ht="45" customHeight="1" spans="1:12">
      <c r="A21" s="14"/>
      <c r="B21" s="14"/>
      <c r="C21" s="15"/>
      <c r="D21" s="16"/>
      <c r="E21" s="17" t="s">
        <v>491</v>
      </c>
      <c r="F21" s="17" t="s">
        <v>515</v>
      </c>
      <c r="G21" s="17" t="s">
        <v>504</v>
      </c>
      <c r="H21" s="17" t="s">
        <v>505</v>
      </c>
      <c r="I21" s="17" t="s">
        <v>506</v>
      </c>
      <c r="J21" s="17" t="s">
        <v>496</v>
      </c>
      <c r="K21" s="17" t="s">
        <v>507</v>
      </c>
      <c r="L21" s="17" t="s">
        <v>508</v>
      </c>
    </row>
    <row r="22" ht="16.35" customHeight="1" spans="1:12">
      <c r="A22" s="14"/>
      <c r="B22" s="14"/>
      <c r="C22" s="15"/>
      <c r="D22" s="16"/>
      <c r="E22" s="17" t="s">
        <v>509</v>
      </c>
      <c r="F22" s="17" t="s">
        <v>510</v>
      </c>
      <c r="G22" s="17" t="s">
        <v>512</v>
      </c>
      <c r="H22" s="17" t="s">
        <v>494</v>
      </c>
      <c r="I22" s="17" t="s">
        <v>495</v>
      </c>
      <c r="J22" s="17" t="s">
        <v>496</v>
      </c>
      <c r="K22" s="17" t="s">
        <v>507</v>
      </c>
      <c r="L22" s="17" t="s">
        <v>498</v>
      </c>
    </row>
    <row r="30" spans="4:4">
      <c r="D30" s="18"/>
    </row>
  </sheetData>
  <mergeCells count="20">
    <mergeCell ref="A2:L2"/>
    <mergeCell ref="A3:D3"/>
    <mergeCell ref="A5:A6"/>
    <mergeCell ref="A7:A10"/>
    <mergeCell ref="A11:A14"/>
    <mergeCell ref="A15:A18"/>
    <mergeCell ref="A19:A22"/>
    <mergeCell ref="B5:B6"/>
    <mergeCell ref="B7:B14"/>
    <mergeCell ref="B15:B22"/>
    <mergeCell ref="C5:C6"/>
    <mergeCell ref="C7:C10"/>
    <mergeCell ref="C11:C14"/>
    <mergeCell ref="C15:C18"/>
    <mergeCell ref="C19:C22"/>
    <mergeCell ref="D5:D6"/>
    <mergeCell ref="D7:D10"/>
    <mergeCell ref="D11:D14"/>
    <mergeCell ref="D15:D18"/>
    <mergeCell ref="D19:D22"/>
  </mergeCells>
  <pageMargins left="0.69921814550565" right="0.69921814550565" top="0.74990626395218" bottom="0.74990626395218" header="0.299962510274151" footer="0.299962510274151"/>
  <pageSetup paperSize="9" scale="53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opLeftCell="A2" workbookViewId="0">
      <selection activeCell="S6" sqref="S6"/>
    </sheetView>
  </sheetViews>
  <sheetFormatPr defaultColWidth="9.33333333333333" defaultRowHeight="11.25" outlineLevelCol="7"/>
  <cols>
    <col min="6" max="6" width="20.6666666666667" customWidth="1"/>
    <col min="7" max="7" width="17.5" customWidth="1"/>
    <col min="8" max="8" width="37.6666666666667" customWidth="1"/>
  </cols>
  <sheetData>
    <row r="1" ht="46" customHeight="1" spans="1:8">
      <c r="A1" s="1" t="s">
        <v>517</v>
      </c>
      <c r="B1" s="1"/>
      <c r="C1" s="1"/>
      <c r="D1" s="1"/>
      <c r="E1" s="1"/>
      <c r="F1" s="1"/>
      <c r="G1" s="1"/>
      <c r="H1" s="1"/>
    </row>
    <row r="2" ht="14" customHeight="1" spans="1:8">
      <c r="A2" s="2" t="s">
        <v>518</v>
      </c>
      <c r="B2" s="2"/>
      <c r="C2" s="2"/>
      <c r="D2" s="2"/>
      <c r="E2" s="2"/>
      <c r="F2" s="2"/>
      <c r="G2" s="2"/>
      <c r="H2" s="2"/>
    </row>
    <row r="3" ht="21" customHeight="1" spans="1:8">
      <c r="A3" s="3"/>
      <c r="B3" s="3"/>
      <c r="C3" s="3"/>
      <c r="D3" s="3"/>
      <c r="E3" s="3"/>
      <c r="F3" s="3"/>
      <c r="G3" s="3"/>
      <c r="H3" s="3"/>
    </row>
    <row r="4" ht="34" customHeight="1" spans="1:8">
      <c r="A4" s="4" t="s">
        <v>519</v>
      </c>
      <c r="B4" s="4"/>
      <c r="C4" s="4"/>
      <c r="D4" s="4" t="s">
        <v>0</v>
      </c>
      <c r="E4" s="4"/>
      <c r="F4" s="4"/>
      <c r="G4" s="4"/>
      <c r="H4" s="4"/>
    </row>
    <row r="5" ht="40" customHeight="1" spans="1:8">
      <c r="A5" s="4" t="s">
        <v>520</v>
      </c>
      <c r="B5" s="4" t="s">
        <v>521</v>
      </c>
      <c r="C5" s="4"/>
      <c r="D5" s="4" t="s">
        <v>522</v>
      </c>
      <c r="E5" s="4"/>
      <c r="F5" s="4"/>
      <c r="G5" s="4"/>
      <c r="H5" s="4"/>
    </row>
    <row r="6" ht="40" customHeight="1" spans="1:8">
      <c r="A6" s="4"/>
      <c r="B6" s="5" t="s">
        <v>523</v>
      </c>
      <c r="C6" s="5"/>
      <c r="D6" s="5" t="s">
        <v>524</v>
      </c>
      <c r="E6" s="5"/>
      <c r="F6" s="5"/>
      <c r="G6" s="5"/>
      <c r="H6" s="5"/>
    </row>
    <row r="7" ht="38" customHeight="1" spans="1:8">
      <c r="A7" s="4"/>
      <c r="B7" s="5" t="s">
        <v>525</v>
      </c>
      <c r="C7" s="5"/>
      <c r="D7" s="5" t="s">
        <v>526</v>
      </c>
      <c r="E7" s="5"/>
      <c r="F7" s="5"/>
      <c r="G7" s="5"/>
      <c r="H7" s="5"/>
    </row>
    <row r="8" ht="21" customHeight="1" spans="1:8">
      <c r="A8" s="4"/>
      <c r="B8" s="4" t="s">
        <v>527</v>
      </c>
      <c r="C8" s="4"/>
      <c r="D8" s="4"/>
      <c r="E8" s="4"/>
      <c r="F8" s="4" t="s">
        <v>528</v>
      </c>
      <c r="G8" s="4" t="s">
        <v>529</v>
      </c>
      <c r="H8" s="4" t="s">
        <v>530</v>
      </c>
    </row>
    <row r="9" ht="25" customHeight="1" spans="1:8">
      <c r="A9" s="4"/>
      <c r="B9" s="4"/>
      <c r="C9" s="4"/>
      <c r="D9" s="4"/>
      <c r="E9" s="4"/>
      <c r="F9" s="6">
        <v>25000705.02</v>
      </c>
      <c r="G9" s="6">
        <v>25000705.02</v>
      </c>
      <c r="H9" s="6">
        <v>0</v>
      </c>
    </row>
    <row r="10" ht="30" customHeight="1" spans="1:8">
      <c r="A10" s="4" t="s">
        <v>531</v>
      </c>
      <c r="B10" s="5" t="s">
        <v>532</v>
      </c>
      <c r="C10" s="5"/>
      <c r="D10" s="5"/>
      <c r="E10" s="5"/>
      <c r="F10" s="5"/>
      <c r="G10" s="5"/>
      <c r="H10" s="5"/>
    </row>
    <row r="11" ht="39" customHeight="1" spans="1:8">
      <c r="A11" s="4" t="s">
        <v>533</v>
      </c>
      <c r="B11" s="4" t="s">
        <v>481</v>
      </c>
      <c r="C11" s="4" t="s">
        <v>482</v>
      </c>
      <c r="D11" s="4"/>
      <c r="E11" s="4" t="s">
        <v>483</v>
      </c>
      <c r="F11" s="4"/>
      <c r="G11" s="4" t="s">
        <v>534</v>
      </c>
      <c r="H11" s="4"/>
    </row>
    <row r="12" ht="49" customHeight="1" spans="1:8">
      <c r="A12" s="4"/>
      <c r="B12" s="5" t="s">
        <v>491</v>
      </c>
      <c r="C12" s="5" t="s">
        <v>492</v>
      </c>
      <c r="D12" s="5"/>
      <c r="E12" s="5" t="s">
        <v>493</v>
      </c>
      <c r="F12" s="5"/>
      <c r="G12" s="5" t="s">
        <v>535</v>
      </c>
      <c r="H12" s="5"/>
    </row>
    <row r="13" ht="86" customHeight="1" spans="1:8">
      <c r="A13" s="4"/>
      <c r="B13" s="5"/>
      <c r="C13" s="5" t="s">
        <v>499</v>
      </c>
      <c r="D13" s="5"/>
      <c r="E13" s="5" t="s">
        <v>500</v>
      </c>
      <c r="F13" s="5"/>
      <c r="G13" s="5" t="s">
        <v>535</v>
      </c>
      <c r="H13" s="5"/>
    </row>
    <row r="14" ht="48" customHeight="1" spans="1:8">
      <c r="A14" s="4"/>
      <c r="B14" s="5" t="s">
        <v>509</v>
      </c>
      <c r="C14" s="5" t="s">
        <v>510</v>
      </c>
      <c r="D14" s="5"/>
      <c r="E14" s="5" t="s">
        <v>512</v>
      </c>
      <c r="F14" s="5"/>
      <c r="G14" s="5" t="s">
        <v>535</v>
      </c>
      <c r="H14" s="5"/>
    </row>
  </sheetData>
  <mergeCells count="28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A5:A9"/>
    <mergeCell ref="A11:A14"/>
    <mergeCell ref="B12:B13"/>
    <mergeCell ref="B8:E9"/>
  </mergeCells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10" workbookViewId="0">
      <selection activeCell="D42" sqref="D42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45"/>
      <c r="B1" s="145"/>
      <c r="C1" s="145"/>
      <c r="D1" s="27" t="s">
        <v>3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</row>
    <row r="2" customHeight="1" spans="1:31">
      <c r="A2" s="24" t="s">
        <v>4</v>
      </c>
      <c r="B2" s="24"/>
      <c r="C2" s="24"/>
      <c r="D2" s="24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</row>
    <row r="3" customHeight="1" spans="1:31">
      <c r="A3" s="146" t="s">
        <v>5</v>
      </c>
      <c r="B3" s="147"/>
      <c r="C3" s="61"/>
      <c r="D3" s="27" t="s">
        <v>6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</row>
    <row r="4" ht="15" customHeight="1" spans="1:31">
      <c r="A4" s="148" t="s">
        <v>7</v>
      </c>
      <c r="B4" s="149"/>
      <c r="C4" s="148" t="s">
        <v>8</v>
      </c>
      <c r="D4" s="149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</row>
    <row r="5" ht="15" customHeight="1" spans="1:31">
      <c r="A5" s="151" t="s">
        <v>9</v>
      </c>
      <c r="B5" s="152" t="s">
        <v>10</v>
      </c>
      <c r="C5" s="151" t="s">
        <v>9</v>
      </c>
      <c r="D5" s="152" t="s">
        <v>10</v>
      </c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</row>
    <row r="6" ht="15" customHeight="1" spans="1:31">
      <c r="A6" s="155" t="s">
        <v>11</v>
      </c>
      <c r="B6" s="160">
        <v>25000705.02</v>
      </c>
      <c r="C6" s="176" t="s">
        <v>12</v>
      </c>
      <c r="D6" s="239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</row>
    <row r="7" ht="15" customHeight="1" spans="1:31">
      <c r="A7" s="155" t="s">
        <v>13</v>
      </c>
      <c r="B7" s="160"/>
      <c r="C7" s="176" t="s">
        <v>14</v>
      </c>
      <c r="D7" s="239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</row>
    <row r="8" ht="15" customHeight="1" spans="1:31">
      <c r="A8" s="155" t="s">
        <v>15</v>
      </c>
      <c r="B8" s="160"/>
      <c r="C8" s="176" t="s">
        <v>16</v>
      </c>
      <c r="D8" s="239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</row>
    <row r="9" ht="15" customHeight="1" spans="1:31">
      <c r="A9" s="155" t="s">
        <v>17</v>
      </c>
      <c r="B9" s="160"/>
      <c r="C9" s="176" t="s">
        <v>18</v>
      </c>
      <c r="D9" s="239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</row>
    <row r="10" ht="15" customHeight="1" spans="1:31">
      <c r="A10" s="155" t="s">
        <v>19</v>
      </c>
      <c r="B10" s="160"/>
      <c r="C10" s="176" t="s">
        <v>20</v>
      </c>
      <c r="D10" s="239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</row>
    <row r="11" ht="15" customHeight="1" spans="1:31">
      <c r="A11" s="155" t="s">
        <v>21</v>
      </c>
      <c r="B11" s="160"/>
      <c r="C11" s="176" t="s">
        <v>22</v>
      </c>
      <c r="D11" s="239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</row>
    <row r="12" ht="15" customHeight="1" spans="1:31">
      <c r="A12" s="155"/>
      <c r="B12" s="160"/>
      <c r="C12" s="176" t="s">
        <v>23</v>
      </c>
      <c r="D12" s="239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</row>
    <row r="13" ht="15" customHeight="1" spans="1:31">
      <c r="A13" s="166"/>
      <c r="B13" s="160"/>
      <c r="C13" s="176" t="s">
        <v>24</v>
      </c>
      <c r="D13" s="239">
        <v>3377657.52</v>
      </c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</row>
    <row r="14" ht="15" customHeight="1" spans="1:31">
      <c r="A14" s="166"/>
      <c r="B14" s="160"/>
      <c r="C14" s="176" t="s">
        <v>25</v>
      </c>
      <c r="D14" s="239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</row>
    <row r="15" ht="15" customHeight="1" spans="1:31">
      <c r="A15" s="166"/>
      <c r="B15" s="181"/>
      <c r="C15" s="176" t="s">
        <v>26</v>
      </c>
      <c r="D15" s="239">
        <v>1359649.93</v>
      </c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</row>
    <row r="16" ht="15" customHeight="1" spans="1:31">
      <c r="A16" s="166"/>
      <c r="B16" s="177"/>
      <c r="C16" s="176" t="s">
        <v>27</v>
      </c>
      <c r="D16" s="239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</row>
    <row r="17" ht="15" customHeight="1" spans="1:31">
      <c r="A17" s="166"/>
      <c r="B17" s="177"/>
      <c r="C17" s="176" t="s">
        <v>28</v>
      </c>
      <c r="D17" s="239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</row>
    <row r="18" ht="15" customHeight="1" spans="1:31">
      <c r="A18" s="166"/>
      <c r="B18" s="177"/>
      <c r="C18" s="176" t="s">
        <v>29</v>
      </c>
      <c r="D18" s="239">
        <v>18018313.25</v>
      </c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</row>
    <row r="19" ht="15" customHeight="1" spans="1:31">
      <c r="A19" s="166"/>
      <c r="B19" s="177"/>
      <c r="C19" s="176" t="s">
        <v>30</v>
      </c>
      <c r="D19" s="239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</row>
    <row r="20" ht="15" customHeight="1" spans="1:31">
      <c r="A20" s="166"/>
      <c r="B20" s="177"/>
      <c r="C20" s="176" t="s">
        <v>31</v>
      </c>
      <c r="D20" s="239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</row>
    <row r="21" ht="15" customHeight="1" spans="1:31">
      <c r="A21" s="166"/>
      <c r="B21" s="177"/>
      <c r="C21" s="176" t="s">
        <v>32</v>
      </c>
      <c r="D21" s="239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</row>
    <row r="22" ht="15" customHeight="1" spans="1:31">
      <c r="A22" s="166"/>
      <c r="B22" s="177"/>
      <c r="C22" s="176" t="s">
        <v>33</v>
      </c>
      <c r="D22" s="239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</row>
    <row r="23" ht="15" customHeight="1" spans="1:31">
      <c r="A23" s="166"/>
      <c r="B23" s="177"/>
      <c r="C23" s="176" t="s">
        <v>34</v>
      </c>
      <c r="D23" s="239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</row>
    <row r="24" ht="15" customHeight="1" spans="1:31">
      <c r="A24" s="166"/>
      <c r="B24" s="177"/>
      <c r="C24" s="176" t="s">
        <v>35</v>
      </c>
      <c r="D24" s="239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</row>
    <row r="25" ht="15" customHeight="1" spans="1:31">
      <c r="A25" s="166"/>
      <c r="B25" s="177"/>
      <c r="C25" s="176" t="s">
        <v>36</v>
      </c>
      <c r="D25" s="239">
        <v>2245084.32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</row>
    <row r="26" ht="15" customHeight="1" spans="1:31">
      <c r="A26" s="155"/>
      <c r="B26" s="177"/>
      <c r="C26" s="176" t="s">
        <v>37</v>
      </c>
      <c r="D26" s="239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</row>
    <row r="27" ht="15" customHeight="1" spans="1:31">
      <c r="A27" s="155"/>
      <c r="B27" s="177"/>
      <c r="C27" s="176" t="s">
        <v>38</v>
      </c>
      <c r="D27" s="239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</row>
    <row r="28" ht="15" customHeight="1" spans="1:31">
      <c r="A28" s="155"/>
      <c r="B28" s="177"/>
      <c r="C28" s="176" t="s">
        <v>39</v>
      </c>
      <c r="D28" s="239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</row>
    <row r="29" ht="15" customHeight="1" spans="1:31">
      <c r="A29" s="155"/>
      <c r="B29" s="177"/>
      <c r="C29" s="176" t="s">
        <v>40</v>
      </c>
      <c r="D29" s="239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</row>
    <row r="30" ht="15" customHeight="1" spans="1:31">
      <c r="A30" s="155"/>
      <c r="B30" s="177"/>
      <c r="C30" s="176" t="s">
        <v>41</v>
      </c>
      <c r="D30" s="239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</row>
    <row r="31" ht="15" customHeight="1" spans="1:31">
      <c r="A31" s="155"/>
      <c r="B31" s="177"/>
      <c r="C31" s="176" t="s">
        <v>42</v>
      </c>
      <c r="D31" s="239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</row>
    <row r="32" ht="15" customHeight="1" spans="1:31">
      <c r="A32" s="155"/>
      <c r="B32" s="177"/>
      <c r="C32" s="176" t="s">
        <v>43</v>
      </c>
      <c r="D32" s="239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</row>
    <row r="33" ht="15" customHeight="1" spans="1:31">
      <c r="A33" s="155"/>
      <c r="B33" s="177"/>
      <c r="C33" s="176" t="s">
        <v>44</v>
      </c>
      <c r="D33" s="239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</row>
    <row r="34" ht="15" customHeight="1" spans="1:31">
      <c r="A34" s="155"/>
      <c r="B34" s="177"/>
      <c r="C34" s="176" t="s">
        <v>45</v>
      </c>
      <c r="D34" s="239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</row>
    <row r="35" ht="15" customHeight="1" spans="1:31">
      <c r="A35" s="155"/>
      <c r="B35" s="177"/>
      <c r="C35" s="176" t="s">
        <v>46</v>
      </c>
      <c r="D35" s="239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</row>
    <row r="36" ht="15" customHeight="1" spans="1:31">
      <c r="A36" s="171" t="s">
        <v>47</v>
      </c>
      <c r="B36" s="177">
        <f>SUM(B6:B34)</f>
        <v>25000705.02</v>
      </c>
      <c r="C36" s="172" t="s">
        <v>48</v>
      </c>
      <c r="D36" s="239">
        <f>SUM(D6:D34)</f>
        <v>25000705.02</v>
      </c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</row>
    <row r="37" ht="15" customHeight="1" spans="1:31">
      <c r="A37" s="155" t="s">
        <v>49</v>
      </c>
      <c r="B37" s="177"/>
      <c r="C37" s="176" t="s">
        <v>50</v>
      </c>
      <c r="D37" s="239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</row>
    <row r="38" ht="15" customHeight="1" spans="1:31">
      <c r="A38" s="155" t="s">
        <v>51</v>
      </c>
      <c r="B38" s="177" t="s">
        <v>52</v>
      </c>
      <c r="C38" s="176" t="s">
        <v>53</v>
      </c>
      <c r="D38" s="239"/>
      <c r="E38" s="190"/>
      <c r="F38" s="190"/>
      <c r="G38" s="240" t="s">
        <v>54</v>
      </c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</row>
    <row r="39" ht="15" customHeight="1" spans="1:31">
      <c r="A39" s="155"/>
      <c r="B39" s="177"/>
      <c r="C39" s="176" t="s">
        <v>55</v>
      </c>
      <c r="D39" s="239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</row>
    <row r="40" ht="15" customHeight="1" spans="1:31">
      <c r="A40" s="155"/>
      <c r="B40" s="241"/>
      <c r="C40" s="176"/>
      <c r="D40" s="239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</row>
    <row r="41" ht="15" customHeight="1" spans="1:31">
      <c r="A41" s="171" t="s">
        <v>56</v>
      </c>
      <c r="B41" s="242">
        <f>SUM(B36:B38)</f>
        <v>25000705.02</v>
      </c>
      <c r="C41" s="172" t="s">
        <v>57</v>
      </c>
      <c r="D41" s="239">
        <f>SUM(D36,D37,D39)</f>
        <v>25000705.02</v>
      </c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</row>
    <row r="42" customHeight="1" spans="1:31">
      <c r="A42" s="187"/>
      <c r="B42" s="243"/>
      <c r="C42" s="189"/>
      <c r="D42" s="244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</row>
    <row r="43" ht="11.25" customHeight="1" spans="2:2">
      <c r="B43" s="58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A1" sqref="A1:T20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5" max="5" width="38" customWidth="1"/>
    <col min="6" max="6" width="21.1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19.5" customHeight="1" spans="1:20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29"/>
      <c r="T1" s="23" t="s">
        <v>58</v>
      </c>
    </row>
    <row r="2" ht="19.5" customHeight="1" spans="1:20">
      <c r="A2" s="24" t="s">
        <v>59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19.5" customHeight="1" spans="1:20">
      <c r="A3" s="218" t="s">
        <v>60</v>
      </c>
      <c r="B3" s="218"/>
      <c r="C3" s="218" t="s">
        <v>61</v>
      </c>
      <c r="D3" s="218"/>
      <c r="E3" s="25"/>
      <c r="F3" s="21"/>
      <c r="G3" s="21"/>
      <c r="H3" s="21"/>
      <c r="I3" s="21"/>
      <c r="J3" s="22"/>
      <c r="K3" s="22"/>
      <c r="L3" s="22"/>
      <c r="M3" s="22"/>
      <c r="N3" s="22"/>
      <c r="O3" s="22"/>
      <c r="P3" s="22"/>
      <c r="Q3" s="22"/>
      <c r="R3" s="22"/>
      <c r="S3" s="55"/>
      <c r="T3" s="27" t="s">
        <v>6</v>
      </c>
    </row>
    <row r="4" ht="19.5" customHeight="1" spans="1:20">
      <c r="A4" s="28" t="s">
        <v>62</v>
      </c>
      <c r="B4" s="29"/>
      <c r="C4" s="29"/>
      <c r="D4" s="29"/>
      <c r="E4" s="30"/>
      <c r="F4" s="109" t="s">
        <v>63</v>
      </c>
      <c r="G4" s="64" t="s">
        <v>64</v>
      </c>
      <c r="H4" s="135" t="s">
        <v>65</v>
      </c>
      <c r="I4" s="143"/>
      <c r="J4" s="136"/>
      <c r="K4" s="109" t="s">
        <v>66</v>
      </c>
      <c r="L4" s="35"/>
      <c r="M4" s="225" t="s">
        <v>67</v>
      </c>
      <c r="N4" s="226" t="s">
        <v>68</v>
      </c>
      <c r="O4" s="227"/>
      <c r="P4" s="227"/>
      <c r="Q4" s="227"/>
      <c r="R4" s="236"/>
      <c r="S4" s="109" t="s">
        <v>69</v>
      </c>
      <c r="T4" s="35" t="s">
        <v>70</v>
      </c>
    </row>
    <row r="5" ht="19.5" customHeight="1" spans="1:20">
      <c r="A5" s="28" t="s">
        <v>71</v>
      </c>
      <c r="B5" s="29"/>
      <c r="C5" s="30"/>
      <c r="D5" s="111" t="s">
        <v>72</v>
      </c>
      <c r="E5" s="34" t="s">
        <v>73</v>
      </c>
      <c r="F5" s="35"/>
      <c r="G5" s="64"/>
      <c r="H5" s="219" t="s">
        <v>65</v>
      </c>
      <c r="I5" s="219" t="s">
        <v>74</v>
      </c>
      <c r="J5" s="219" t="s">
        <v>75</v>
      </c>
      <c r="K5" s="228" t="s">
        <v>76</v>
      </c>
      <c r="L5" s="35" t="s">
        <v>77</v>
      </c>
      <c r="M5" s="229"/>
      <c r="N5" s="230" t="s">
        <v>78</v>
      </c>
      <c r="O5" s="230" t="s">
        <v>79</v>
      </c>
      <c r="P5" s="230" t="s">
        <v>80</v>
      </c>
      <c r="Q5" s="230" t="s">
        <v>81</v>
      </c>
      <c r="R5" s="230" t="s">
        <v>82</v>
      </c>
      <c r="S5" s="35"/>
      <c r="T5" s="35"/>
    </row>
    <row r="6" ht="30.75" customHeight="1" spans="1:20">
      <c r="A6" s="37" t="s">
        <v>83</v>
      </c>
      <c r="B6" s="36" t="s">
        <v>84</v>
      </c>
      <c r="C6" s="38" t="s">
        <v>85</v>
      </c>
      <c r="D6" s="40"/>
      <c r="E6" s="40"/>
      <c r="F6" s="41"/>
      <c r="G6" s="40"/>
      <c r="H6" s="220"/>
      <c r="I6" s="220"/>
      <c r="J6" s="220"/>
      <c r="K6" s="231"/>
      <c r="L6" s="41"/>
      <c r="M6" s="232"/>
      <c r="N6" s="41"/>
      <c r="O6" s="41"/>
      <c r="P6" s="41"/>
      <c r="Q6" s="41"/>
      <c r="R6" s="41"/>
      <c r="S6" s="41"/>
      <c r="T6" s="41"/>
    </row>
    <row r="7" ht="19.5" customHeight="1" spans="1:20">
      <c r="A7" s="88"/>
      <c r="B7" s="88"/>
      <c r="C7" s="88"/>
      <c r="D7" s="43" t="s">
        <v>86</v>
      </c>
      <c r="E7" s="43" t="s">
        <v>87</v>
      </c>
      <c r="F7" s="221">
        <f>SUM(F8:F15)</f>
        <v>25000705.02</v>
      </c>
      <c r="G7" s="222"/>
      <c r="H7" s="223">
        <f>SUM(H8:H15)</f>
        <v>25000705.02</v>
      </c>
      <c r="I7" s="222"/>
      <c r="J7" s="91"/>
      <c r="K7" s="233"/>
      <c r="L7" s="234"/>
      <c r="M7" s="234"/>
      <c r="N7" s="121"/>
      <c r="O7" s="233"/>
      <c r="P7" s="234"/>
      <c r="Q7" s="234"/>
      <c r="R7" s="237"/>
      <c r="S7" s="238"/>
      <c r="T7" s="238"/>
    </row>
    <row r="8" ht="19.5" customHeight="1" spans="1:20">
      <c r="A8" s="43" t="s">
        <v>88</v>
      </c>
      <c r="B8" s="43" t="s">
        <v>89</v>
      </c>
      <c r="C8" s="43" t="s">
        <v>89</v>
      </c>
      <c r="D8" s="43" t="s">
        <v>90</v>
      </c>
      <c r="E8" s="43" t="s">
        <v>91</v>
      </c>
      <c r="F8" s="124">
        <f t="shared" ref="F8:F15" si="0">H8</f>
        <v>2253488.48</v>
      </c>
      <c r="G8" s="124"/>
      <c r="H8" s="124">
        <v>2253488.48</v>
      </c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</row>
    <row r="9" ht="19.5" customHeight="1" spans="1:20">
      <c r="A9" s="43" t="s">
        <v>88</v>
      </c>
      <c r="B9" s="43" t="s">
        <v>89</v>
      </c>
      <c r="C9" s="43" t="s">
        <v>92</v>
      </c>
      <c r="D9" s="43" t="s">
        <v>90</v>
      </c>
      <c r="E9" s="43" t="s">
        <v>93</v>
      </c>
      <c r="F9" s="124">
        <f t="shared" si="0"/>
        <v>1124169.04</v>
      </c>
      <c r="G9" s="124"/>
      <c r="H9" s="124">
        <v>1124169.04</v>
      </c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</row>
    <row r="10" ht="19.5" customHeight="1" spans="1:20">
      <c r="A10" s="43" t="s">
        <v>94</v>
      </c>
      <c r="B10" s="43" t="s">
        <v>95</v>
      </c>
      <c r="C10" s="43" t="s">
        <v>96</v>
      </c>
      <c r="D10" s="43" t="s">
        <v>90</v>
      </c>
      <c r="E10" s="43" t="s">
        <v>97</v>
      </c>
      <c r="F10" s="124">
        <f t="shared" si="0"/>
        <v>361227.02</v>
      </c>
      <c r="G10" s="124"/>
      <c r="H10" s="124">
        <v>361227.02</v>
      </c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</row>
    <row r="11" ht="19.5" customHeight="1" spans="1:20">
      <c r="A11" s="43" t="s">
        <v>94</v>
      </c>
      <c r="B11" s="43" t="s">
        <v>95</v>
      </c>
      <c r="C11" s="43" t="s">
        <v>98</v>
      </c>
      <c r="D11" s="43" t="s">
        <v>90</v>
      </c>
      <c r="E11" s="43" t="s">
        <v>99</v>
      </c>
      <c r="F11" s="124">
        <f t="shared" si="0"/>
        <v>624674.19</v>
      </c>
      <c r="G11" s="124"/>
      <c r="H11" s="124">
        <v>624674.19</v>
      </c>
      <c r="I11" s="124"/>
      <c r="J11" s="124"/>
      <c r="K11" s="124"/>
      <c r="L11" s="124"/>
      <c r="M11" s="124"/>
      <c r="N11" s="125"/>
      <c r="O11" s="124"/>
      <c r="P11" s="124"/>
      <c r="Q11" s="124"/>
      <c r="R11" s="124"/>
      <c r="S11" s="124"/>
      <c r="T11" s="125"/>
    </row>
    <row r="12" ht="19.5" customHeight="1" spans="1:20">
      <c r="A12" s="43" t="s">
        <v>94</v>
      </c>
      <c r="B12" s="43" t="s">
        <v>95</v>
      </c>
      <c r="C12" s="43" t="s">
        <v>100</v>
      </c>
      <c r="D12" s="43" t="s">
        <v>90</v>
      </c>
      <c r="E12" s="43" t="s">
        <v>101</v>
      </c>
      <c r="F12" s="124">
        <f t="shared" si="0"/>
        <v>373748.72</v>
      </c>
      <c r="G12" s="124"/>
      <c r="H12" s="124">
        <v>373748.72</v>
      </c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5"/>
    </row>
    <row r="13" ht="19.5" customHeight="1" spans="1:20">
      <c r="A13" s="43" t="s">
        <v>102</v>
      </c>
      <c r="B13" s="43" t="s">
        <v>96</v>
      </c>
      <c r="C13" s="43" t="s">
        <v>96</v>
      </c>
      <c r="D13" s="43" t="s">
        <v>90</v>
      </c>
      <c r="E13" s="43" t="s">
        <v>103</v>
      </c>
      <c r="F13" s="124">
        <f t="shared" si="0"/>
        <v>6509183.19</v>
      </c>
      <c r="G13" s="124"/>
      <c r="H13" s="124">
        <v>6509183.19</v>
      </c>
      <c r="I13" s="124"/>
      <c r="J13" s="124"/>
      <c r="K13" s="125"/>
      <c r="L13" s="124"/>
      <c r="M13" s="124"/>
      <c r="N13" s="124"/>
      <c r="O13" s="124"/>
      <c r="P13" s="124"/>
      <c r="Q13" s="125"/>
      <c r="R13" s="124"/>
      <c r="S13" s="124"/>
      <c r="T13" s="125"/>
    </row>
    <row r="14" ht="19.5" customHeight="1" spans="1:20">
      <c r="A14" s="43" t="s">
        <v>102</v>
      </c>
      <c r="B14" s="43" t="s">
        <v>96</v>
      </c>
      <c r="C14" s="43" t="s">
        <v>104</v>
      </c>
      <c r="D14" s="43" t="s">
        <v>90</v>
      </c>
      <c r="E14" s="43" t="s">
        <v>105</v>
      </c>
      <c r="F14" s="124">
        <f t="shared" si="0"/>
        <v>11509130.06</v>
      </c>
      <c r="G14" s="125"/>
      <c r="H14" s="124">
        <v>11509130.06</v>
      </c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5"/>
    </row>
    <row r="15" ht="19.5" customHeight="1" spans="1:20">
      <c r="A15" s="43" t="s">
        <v>106</v>
      </c>
      <c r="B15" s="43" t="s">
        <v>98</v>
      </c>
      <c r="C15" s="43" t="s">
        <v>96</v>
      </c>
      <c r="D15" s="43" t="s">
        <v>90</v>
      </c>
      <c r="E15" s="43" t="s">
        <v>107</v>
      </c>
      <c r="F15" s="124">
        <f t="shared" si="0"/>
        <v>2245084.32</v>
      </c>
      <c r="G15" s="125"/>
      <c r="H15" s="124">
        <v>2245084.32</v>
      </c>
      <c r="I15" s="124"/>
      <c r="J15" s="124"/>
      <c r="K15" s="124"/>
      <c r="L15" s="125"/>
      <c r="M15" s="124"/>
      <c r="N15" s="124"/>
      <c r="O15" s="124"/>
      <c r="P15" s="124"/>
      <c r="Q15" s="125"/>
      <c r="R15" s="124"/>
      <c r="S15" s="124"/>
      <c r="T15" s="125"/>
    </row>
    <row r="16" ht="19.5" customHeight="1" spans="1:20">
      <c r="A16" s="125"/>
      <c r="B16" s="124"/>
      <c r="C16" s="124"/>
      <c r="D16" s="125"/>
      <c r="E16" s="224"/>
      <c r="F16" s="125"/>
      <c r="G16" s="125"/>
      <c r="H16" s="125"/>
      <c r="I16" s="125"/>
      <c r="J16" s="125"/>
      <c r="K16" s="124"/>
      <c r="L16" s="125"/>
      <c r="M16" s="124"/>
      <c r="N16" s="124"/>
      <c r="O16" s="124"/>
      <c r="P16" s="124"/>
      <c r="Q16" s="124"/>
      <c r="R16" s="124"/>
      <c r="S16" s="125"/>
      <c r="T16" s="125"/>
    </row>
    <row r="17" ht="19.5" customHeight="1" spans="1:2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4"/>
      <c r="L17" s="124"/>
      <c r="M17" s="124"/>
      <c r="N17" s="125"/>
      <c r="O17" s="124"/>
      <c r="P17" s="124"/>
      <c r="Q17" s="124"/>
      <c r="R17" s="124"/>
      <c r="S17" s="125"/>
      <c r="T17" s="125"/>
    </row>
    <row r="18" ht="19.5" customHeight="1" spans="1:2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4"/>
      <c r="L18" s="124"/>
      <c r="M18" s="125"/>
      <c r="N18" s="125"/>
      <c r="O18" s="125"/>
      <c r="P18" s="124"/>
      <c r="Q18" s="124"/>
      <c r="R18" s="125"/>
      <c r="S18" s="125"/>
      <c r="T18" s="125"/>
    </row>
    <row r="19" ht="19.5" customHeight="1" spans="1:2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4"/>
      <c r="M19" s="125"/>
      <c r="N19" s="125"/>
      <c r="O19" s="125"/>
      <c r="P19" s="125"/>
      <c r="Q19" s="124"/>
      <c r="R19" s="125"/>
      <c r="S19" s="125"/>
      <c r="T19" s="125"/>
    </row>
    <row r="20" ht="19.5" customHeight="1" spans="1:20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4"/>
      <c r="M20" s="125"/>
      <c r="N20" s="125"/>
      <c r="O20" s="125"/>
      <c r="P20" s="125"/>
      <c r="Q20" s="125"/>
      <c r="R20" s="125"/>
      <c r="S20" s="125"/>
      <c r="T20" s="125"/>
    </row>
    <row r="21" ht="19.5" customHeight="1" spans="1:20">
      <c r="A21" s="57"/>
      <c r="B21" s="57"/>
      <c r="C21" s="57"/>
      <c r="D21" s="57"/>
      <c r="E21" s="57"/>
      <c r="F21" s="55"/>
      <c r="G21" s="59"/>
      <c r="H21" s="59"/>
      <c r="I21" s="55"/>
      <c r="J21" s="55"/>
      <c r="K21" s="59"/>
      <c r="L21" s="59"/>
      <c r="M21" s="59"/>
      <c r="N21" s="59"/>
      <c r="O21" s="55"/>
      <c r="P21" s="55"/>
      <c r="Q21" s="55"/>
      <c r="R21" s="59"/>
      <c r="S21" s="59"/>
      <c r="T21" s="59"/>
    </row>
    <row r="22" ht="19.5" customHeight="1" spans="1:20">
      <c r="A22" s="129"/>
      <c r="B22" s="129"/>
      <c r="C22" s="129"/>
      <c r="D22" s="129"/>
      <c r="E22" s="129"/>
      <c r="F22" s="129"/>
      <c r="G22" s="128"/>
      <c r="H22" s="128"/>
      <c r="I22" s="129"/>
      <c r="J22" s="129"/>
      <c r="K22" s="128"/>
      <c r="L22" s="128"/>
      <c r="M22" s="128"/>
      <c r="N22" s="235"/>
      <c r="O22" s="145"/>
      <c r="P22" s="129"/>
      <c r="Q22" s="129"/>
      <c r="R22" s="128"/>
      <c r="S22" s="128"/>
      <c r="T22" s="128"/>
    </row>
    <row r="23" ht="19.5" customHeight="1" spans="1:20">
      <c r="A23" s="128"/>
      <c r="B23" s="128"/>
      <c r="C23" s="128"/>
      <c r="D23" s="128"/>
      <c r="E23" s="128"/>
      <c r="F23" s="128"/>
      <c r="G23" s="128"/>
      <c r="H23" s="128"/>
      <c r="I23" s="129"/>
      <c r="J23" s="129"/>
      <c r="K23" s="128"/>
      <c r="L23" s="128"/>
      <c r="M23" s="128"/>
      <c r="N23" s="128"/>
      <c r="O23" s="129"/>
      <c r="P23" s="129"/>
      <c r="Q23" s="129"/>
      <c r="R23" s="128"/>
      <c r="S23" s="128"/>
      <c r="T23" s="128"/>
    </row>
    <row r="24" ht="19.5" customHeight="1" spans="1:20">
      <c r="A24" s="128"/>
      <c r="B24" s="128"/>
      <c r="C24" s="128"/>
      <c r="D24" s="128"/>
      <c r="E24" s="128"/>
      <c r="F24" s="128"/>
      <c r="G24" s="128"/>
      <c r="H24" s="128"/>
      <c r="I24" s="129"/>
      <c r="J24" s="129"/>
      <c r="K24" s="128"/>
      <c r="L24" s="128"/>
      <c r="M24" s="128"/>
      <c r="N24" s="128"/>
      <c r="O24" s="129"/>
      <c r="P24" s="129"/>
      <c r="Q24" s="129"/>
      <c r="R24" s="128"/>
      <c r="S24" s="128"/>
      <c r="T24" s="128"/>
    </row>
    <row r="25" ht="19.5" customHeight="1" spans="1:20">
      <c r="A25" s="128"/>
      <c r="B25" s="128"/>
      <c r="C25" s="128"/>
      <c r="D25" s="128"/>
      <c r="E25" s="128"/>
      <c r="F25" s="128"/>
      <c r="G25" s="128"/>
      <c r="H25" s="128"/>
      <c r="I25" s="129"/>
      <c r="J25" s="129"/>
      <c r="K25" s="128"/>
      <c r="L25" s="128"/>
      <c r="M25" s="128"/>
      <c r="N25" s="128"/>
      <c r="O25" s="129"/>
      <c r="P25" s="129"/>
      <c r="Q25" s="129"/>
      <c r="R25" s="128"/>
      <c r="S25" s="128"/>
      <c r="T25" s="128"/>
    </row>
    <row r="26" ht="19.5" customHeight="1" spans="1:20">
      <c r="A26" s="128"/>
      <c r="B26" s="128"/>
      <c r="C26" s="128"/>
      <c r="D26" s="128"/>
      <c r="E26" s="128"/>
      <c r="F26" s="128"/>
      <c r="G26" s="128"/>
      <c r="H26" s="128"/>
      <c r="I26" s="129"/>
      <c r="J26" s="129"/>
      <c r="K26" s="128"/>
      <c r="L26" s="128"/>
      <c r="M26" s="128"/>
      <c r="N26" s="128"/>
      <c r="O26" s="129"/>
      <c r="P26" s="129"/>
      <c r="Q26" s="129"/>
      <c r="R26" s="128"/>
      <c r="S26" s="128"/>
      <c r="T26" s="128"/>
    </row>
    <row r="27" ht="19.5" customHeight="1" spans="1:20">
      <c r="A27" s="128"/>
      <c r="B27" s="128"/>
      <c r="C27" s="128"/>
      <c r="D27" s="128"/>
      <c r="E27" s="128"/>
      <c r="F27" s="128"/>
      <c r="G27" s="128"/>
      <c r="H27" s="128"/>
      <c r="I27" s="129"/>
      <c r="J27" s="129"/>
      <c r="K27" s="128"/>
      <c r="L27" s="128"/>
      <c r="M27" s="128"/>
      <c r="N27" s="128"/>
      <c r="O27" s="129"/>
      <c r="P27" s="129"/>
      <c r="Q27" s="129"/>
      <c r="R27" s="128"/>
      <c r="S27" s="128"/>
      <c r="T27" s="128"/>
    </row>
    <row r="28" ht="19.5" customHeight="1" spans="1:20">
      <c r="A28" s="128"/>
      <c r="B28" s="128"/>
      <c r="C28" s="128"/>
      <c r="D28" s="128"/>
      <c r="E28" s="128"/>
      <c r="F28" s="128"/>
      <c r="G28" s="128"/>
      <c r="H28" s="128"/>
      <c r="I28" s="129"/>
      <c r="J28" s="129"/>
      <c r="K28" s="128"/>
      <c r="L28" s="128"/>
      <c r="M28" s="128"/>
      <c r="N28" s="128"/>
      <c r="O28" s="129"/>
      <c r="P28" s="129"/>
      <c r="Q28" s="129"/>
      <c r="R28" s="128"/>
      <c r="S28" s="128"/>
      <c r="T28" s="128"/>
    </row>
    <row r="29" ht="19.5" customHeight="1" spans="1:20">
      <c r="A29" s="128"/>
      <c r="B29" s="128"/>
      <c r="C29" s="128"/>
      <c r="D29" s="128"/>
      <c r="E29" s="128"/>
      <c r="F29" s="128"/>
      <c r="G29" s="128"/>
      <c r="H29" s="128"/>
      <c r="I29" s="129"/>
      <c r="J29" s="129"/>
      <c r="K29" s="128"/>
      <c r="L29" s="128"/>
      <c r="M29" s="128"/>
      <c r="N29" s="128"/>
      <c r="O29" s="129"/>
      <c r="P29" s="129"/>
      <c r="Q29" s="129"/>
      <c r="R29" s="128"/>
      <c r="S29" s="128"/>
      <c r="T29" s="128"/>
    </row>
    <row r="30" ht="19.5" customHeight="1" spans="1:20">
      <c r="A30" s="128"/>
      <c r="B30" s="128"/>
      <c r="C30" s="128"/>
      <c r="D30" s="128"/>
      <c r="E30" s="128"/>
      <c r="F30" s="128"/>
      <c r="G30" s="128"/>
      <c r="H30" s="128"/>
      <c r="I30" s="129"/>
      <c r="J30" s="129"/>
      <c r="K30" s="128"/>
      <c r="L30" s="128"/>
      <c r="M30" s="128"/>
      <c r="N30" s="128"/>
      <c r="O30" s="129"/>
      <c r="P30" s="129"/>
      <c r="Q30" s="129"/>
      <c r="R30" s="128"/>
      <c r="S30" s="128"/>
      <c r="T30" s="128"/>
    </row>
    <row r="31" ht="19.5" customHeight="1" spans="1:20">
      <c r="A31" s="128"/>
      <c r="B31" s="128"/>
      <c r="C31" s="128"/>
      <c r="D31" s="128"/>
      <c r="E31" s="128"/>
      <c r="F31" s="128"/>
      <c r="G31" s="128"/>
      <c r="H31" s="128"/>
      <c r="I31" s="129"/>
      <c r="J31" s="129"/>
      <c r="K31" s="128"/>
      <c r="L31" s="128"/>
      <c r="M31" s="128"/>
      <c r="N31" s="128"/>
      <c r="O31" s="129"/>
      <c r="P31" s="129"/>
      <c r="Q31" s="129"/>
      <c r="R31" s="128"/>
      <c r="S31" s="128"/>
      <c r="T31" s="128"/>
    </row>
    <row r="32" ht="19.5" customHeight="1" spans="1:20">
      <c r="A32" s="128"/>
      <c r="B32" s="128"/>
      <c r="C32" s="128"/>
      <c r="D32" s="128"/>
      <c r="E32" s="128"/>
      <c r="F32" s="128"/>
      <c r="G32" s="128"/>
      <c r="H32" s="128"/>
      <c r="I32" s="129"/>
      <c r="J32" s="129"/>
      <c r="K32" s="128"/>
      <c r="L32" s="128"/>
      <c r="M32" s="128"/>
      <c r="N32" s="128"/>
      <c r="O32" s="129"/>
      <c r="P32" s="129"/>
      <c r="Q32" s="129"/>
      <c r="R32" s="128"/>
      <c r="S32" s="128"/>
      <c r="T32" s="128"/>
    </row>
    <row r="33" ht="19.5" customHeight="1" spans="1:20">
      <c r="A33" s="128"/>
      <c r="B33" s="128"/>
      <c r="C33" s="128"/>
      <c r="D33" s="128"/>
      <c r="E33" s="128"/>
      <c r="F33" s="128"/>
      <c r="G33" s="128"/>
      <c r="H33" s="128"/>
      <c r="I33" s="129"/>
      <c r="J33" s="129"/>
      <c r="K33" s="128"/>
      <c r="L33" s="128"/>
      <c r="M33" s="128"/>
      <c r="N33" s="128"/>
      <c r="O33" s="129"/>
      <c r="P33" s="129"/>
      <c r="Q33" s="129"/>
      <c r="R33" s="128"/>
      <c r="S33" s="128"/>
      <c r="T33" s="128"/>
    </row>
    <row r="34" ht="19.5" customHeight="1" spans="1:20">
      <c r="A34" s="128"/>
      <c r="B34" s="128"/>
      <c r="C34" s="128"/>
      <c r="D34" s="128"/>
      <c r="E34" s="128"/>
      <c r="F34" s="128"/>
      <c r="G34" s="128"/>
      <c r="H34" s="128"/>
      <c r="I34" s="129"/>
      <c r="J34" s="129"/>
      <c r="K34" s="128"/>
      <c r="L34" s="128"/>
      <c r="M34" s="128"/>
      <c r="N34" s="128"/>
      <c r="O34" s="129"/>
      <c r="P34" s="129"/>
      <c r="Q34" s="129"/>
      <c r="R34" s="128"/>
      <c r="S34" s="128"/>
      <c r="T34" s="128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6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B1" sqref="A1:J24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22.1666666666667" customWidth="1"/>
    <col min="7" max="7" width="21" customWidth="1"/>
    <col min="8" max="10" width="14.5" customWidth="1"/>
    <col min="11" max="12" width="10.6666666666667" customWidth="1"/>
  </cols>
  <sheetData>
    <row r="1" ht="19.5" customHeight="1" spans="1:10">
      <c r="A1" s="61"/>
      <c r="B1" s="191"/>
      <c r="C1" s="191"/>
      <c r="D1" s="191"/>
      <c r="E1" s="191"/>
      <c r="F1" s="191"/>
      <c r="G1" s="191"/>
      <c r="H1" s="191"/>
      <c r="I1" s="191"/>
      <c r="J1" s="214" t="s">
        <v>108</v>
      </c>
    </row>
    <row r="2" ht="19.5" customHeight="1" spans="1:10">
      <c r="A2" s="24" t="s">
        <v>109</v>
      </c>
      <c r="B2" s="24"/>
      <c r="C2" s="24"/>
      <c r="D2" s="24"/>
      <c r="E2" s="24"/>
      <c r="F2" s="24"/>
      <c r="G2" s="24"/>
      <c r="H2" s="24"/>
      <c r="I2" s="24"/>
      <c r="J2" s="24"/>
    </row>
    <row r="3" ht="19.5" customHeight="1" spans="1:12">
      <c r="A3" s="146" t="s">
        <v>60</v>
      </c>
      <c r="B3" s="147"/>
      <c r="C3" s="147" t="s">
        <v>61</v>
      </c>
      <c r="D3" s="147"/>
      <c r="E3" s="147"/>
      <c r="F3" s="191"/>
      <c r="G3" s="191"/>
      <c r="H3" s="191"/>
      <c r="I3" s="191"/>
      <c r="J3" s="27" t="s">
        <v>6</v>
      </c>
      <c r="K3" s="55"/>
      <c r="L3" s="55"/>
    </row>
    <row r="4" ht="19.5" customHeight="1" spans="1:12">
      <c r="A4" s="148" t="s">
        <v>62</v>
      </c>
      <c r="B4" s="150"/>
      <c r="C4" s="150"/>
      <c r="D4" s="150"/>
      <c r="E4" s="149"/>
      <c r="F4" s="192" t="s">
        <v>63</v>
      </c>
      <c r="G4" s="193" t="s">
        <v>110</v>
      </c>
      <c r="H4" s="194" t="s">
        <v>111</v>
      </c>
      <c r="I4" s="194" t="s">
        <v>112</v>
      </c>
      <c r="J4" s="199" t="s">
        <v>113</v>
      </c>
      <c r="K4" s="55"/>
      <c r="L4" s="55"/>
    </row>
    <row r="5" ht="19.5" customHeight="1" spans="1:12">
      <c r="A5" s="148" t="s">
        <v>71</v>
      </c>
      <c r="B5" s="150"/>
      <c r="C5" s="149"/>
      <c r="D5" s="195" t="s">
        <v>72</v>
      </c>
      <c r="E5" s="196" t="s">
        <v>114</v>
      </c>
      <c r="F5" s="193"/>
      <c r="G5" s="193"/>
      <c r="H5" s="194"/>
      <c r="I5" s="194"/>
      <c r="J5" s="199"/>
      <c r="K5" s="55"/>
      <c r="L5" s="55"/>
    </row>
    <row r="6" ht="15" customHeight="1" spans="1:12">
      <c r="A6" s="197" t="s">
        <v>83</v>
      </c>
      <c r="B6" s="197" t="s">
        <v>84</v>
      </c>
      <c r="C6" s="198" t="s">
        <v>85</v>
      </c>
      <c r="D6" s="199"/>
      <c r="E6" s="200"/>
      <c r="F6" s="201"/>
      <c r="G6" s="201"/>
      <c r="H6" s="202"/>
      <c r="I6" s="202"/>
      <c r="J6" s="215"/>
      <c r="K6" s="55"/>
      <c r="L6" s="55"/>
    </row>
    <row r="7" ht="19.5" customHeight="1" spans="1:12">
      <c r="A7" s="203" t="s">
        <v>83</v>
      </c>
      <c r="B7" s="203" t="s">
        <v>84</v>
      </c>
      <c r="C7" s="203" t="s">
        <v>85</v>
      </c>
      <c r="D7" s="204" t="s">
        <v>115</v>
      </c>
      <c r="E7" s="204" t="s">
        <v>63</v>
      </c>
      <c r="F7" s="205">
        <f>F8</f>
        <v>25000705.02</v>
      </c>
      <c r="G7" s="206">
        <f>G8</f>
        <v>25000705.02</v>
      </c>
      <c r="H7" s="207"/>
      <c r="I7" s="207"/>
      <c r="J7" s="216"/>
      <c r="K7" s="7"/>
      <c r="L7" s="7"/>
    </row>
    <row r="8" ht="19.5" customHeight="1" spans="1:12">
      <c r="A8" s="88"/>
      <c r="B8" s="88"/>
      <c r="C8" s="88"/>
      <c r="D8" s="43" t="s">
        <v>86</v>
      </c>
      <c r="E8" s="43" t="s">
        <v>87</v>
      </c>
      <c r="F8" s="73">
        <f>SUM(F9:F16)</f>
        <v>25000705.02</v>
      </c>
      <c r="G8" s="73">
        <f>SUM(G9:G16)</f>
        <v>25000705.02</v>
      </c>
      <c r="H8" s="73"/>
      <c r="I8" s="73"/>
      <c r="J8" s="73"/>
      <c r="K8" s="60"/>
      <c r="L8" s="59"/>
    </row>
    <row r="9" ht="19.5" customHeight="1" spans="1:12">
      <c r="A9" s="43" t="s">
        <v>88</v>
      </c>
      <c r="B9" s="43" t="s">
        <v>89</v>
      </c>
      <c r="C9" s="43" t="s">
        <v>89</v>
      </c>
      <c r="D9" s="43" t="s">
        <v>90</v>
      </c>
      <c r="E9" s="43" t="s">
        <v>91</v>
      </c>
      <c r="F9" s="124">
        <f t="shared" ref="F9:F16" si="0">G9</f>
        <v>2253488.48</v>
      </c>
      <c r="G9" s="124">
        <v>2253488.48</v>
      </c>
      <c r="H9" s="73"/>
      <c r="I9" s="73"/>
      <c r="J9" s="73"/>
      <c r="K9" s="59"/>
      <c r="L9" s="59"/>
    </row>
    <row r="10" ht="19.5" customHeight="1" spans="1:12">
      <c r="A10" s="43" t="s">
        <v>88</v>
      </c>
      <c r="B10" s="43" t="s">
        <v>89</v>
      </c>
      <c r="C10" s="43" t="s">
        <v>92</v>
      </c>
      <c r="D10" s="43" t="s">
        <v>90</v>
      </c>
      <c r="E10" s="43" t="s">
        <v>93</v>
      </c>
      <c r="F10" s="124">
        <f t="shared" si="0"/>
        <v>1124169.04</v>
      </c>
      <c r="G10" s="124">
        <v>1124169.04</v>
      </c>
      <c r="H10" s="73"/>
      <c r="I10" s="73"/>
      <c r="J10" s="73"/>
      <c r="K10" s="59"/>
      <c r="L10" s="59"/>
    </row>
    <row r="11" ht="19.5" customHeight="1" spans="1:12">
      <c r="A11" s="43" t="s">
        <v>94</v>
      </c>
      <c r="B11" s="43" t="s">
        <v>95</v>
      </c>
      <c r="C11" s="43" t="s">
        <v>96</v>
      </c>
      <c r="D11" s="43" t="s">
        <v>90</v>
      </c>
      <c r="E11" s="43" t="s">
        <v>97</v>
      </c>
      <c r="F11" s="124">
        <f t="shared" si="0"/>
        <v>361227.02</v>
      </c>
      <c r="G11" s="124">
        <v>361227.02</v>
      </c>
      <c r="H11" s="73"/>
      <c r="I11" s="73"/>
      <c r="J11" s="73"/>
      <c r="K11" s="59"/>
      <c r="L11" s="59"/>
    </row>
    <row r="12" ht="19.5" customHeight="1" spans="1:12">
      <c r="A12" s="43" t="s">
        <v>94</v>
      </c>
      <c r="B12" s="43" t="s">
        <v>95</v>
      </c>
      <c r="C12" s="43" t="s">
        <v>98</v>
      </c>
      <c r="D12" s="43" t="s">
        <v>90</v>
      </c>
      <c r="E12" s="43" t="s">
        <v>99</v>
      </c>
      <c r="F12" s="124">
        <f t="shared" si="0"/>
        <v>624674.19</v>
      </c>
      <c r="G12" s="124">
        <v>624674.19</v>
      </c>
      <c r="H12" s="73"/>
      <c r="I12" s="73"/>
      <c r="J12" s="73"/>
      <c r="K12" s="59"/>
      <c r="L12" s="59"/>
    </row>
    <row r="13" ht="19.5" customHeight="1" spans="1:12">
      <c r="A13" s="43" t="s">
        <v>94</v>
      </c>
      <c r="B13" s="43" t="s">
        <v>95</v>
      </c>
      <c r="C13" s="43" t="s">
        <v>100</v>
      </c>
      <c r="D13" s="43" t="s">
        <v>90</v>
      </c>
      <c r="E13" s="43" t="s">
        <v>101</v>
      </c>
      <c r="F13" s="124">
        <f t="shared" si="0"/>
        <v>373748.72</v>
      </c>
      <c r="G13" s="124">
        <v>373748.72</v>
      </c>
      <c r="H13" s="73"/>
      <c r="I13" s="73"/>
      <c r="J13" s="73"/>
      <c r="K13" s="59"/>
      <c r="L13" s="217"/>
    </row>
    <row r="14" ht="19.5" customHeight="1" spans="1:12">
      <c r="A14" s="43" t="s">
        <v>102</v>
      </c>
      <c r="B14" s="43" t="s">
        <v>96</v>
      </c>
      <c r="C14" s="43" t="s">
        <v>96</v>
      </c>
      <c r="D14" s="43" t="s">
        <v>90</v>
      </c>
      <c r="E14" s="43" t="s">
        <v>103</v>
      </c>
      <c r="F14" s="124">
        <f t="shared" si="0"/>
        <v>6509183.19</v>
      </c>
      <c r="G14" s="124">
        <v>6509183.19</v>
      </c>
      <c r="H14" s="73"/>
      <c r="I14" s="73"/>
      <c r="J14" s="73"/>
      <c r="K14" s="59"/>
      <c r="L14" s="59"/>
    </row>
    <row r="15" ht="19.5" customHeight="1" spans="1:12">
      <c r="A15" s="43" t="s">
        <v>102</v>
      </c>
      <c r="B15" s="43" t="s">
        <v>96</v>
      </c>
      <c r="C15" s="43" t="s">
        <v>104</v>
      </c>
      <c r="D15" s="43" t="s">
        <v>90</v>
      </c>
      <c r="E15" s="43" t="s">
        <v>105</v>
      </c>
      <c r="F15" s="124">
        <f t="shared" si="0"/>
        <v>11509130.06</v>
      </c>
      <c r="G15" s="124">
        <v>11509130.06</v>
      </c>
      <c r="H15" s="73"/>
      <c r="I15" s="73"/>
      <c r="J15" s="73"/>
      <c r="K15" s="59"/>
      <c r="L15" s="59"/>
    </row>
    <row r="16" ht="19.5" customHeight="1" spans="1:12">
      <c r="A16" s="43" t="s">
        <v>106</v>
      </c>
      <c r="B16" s="43" t="s">
        <v>98</v>
      </c>
      <c r="C16" s="43" t="s">
        <v>96</v>
      </c>
      <c r="D16" s="43" t="s">
        <v>90</v>
      </c>
      <c r="E16" s="43" t="s">
        <v>107</v>
      </c>
      <c r="F16" s="124">
        <f t="shared" si="0"/>
        <v>2245084.32</v>
      </c>
      <c r="G16" s="124">
        <v>2245084.32</v>
      </c>
      <c r="H16" s="208"/>
      <c r="I16" s="73"/>
      <c r="J16" s="208"/>
      <c r="K16" s="59"/>
      <c r="L16" s="59"/>
    </row>
    <row r="17" ht="19.5" customHeight="1" spans="1:12">
      <c r="A17" s="209"/>
      <c r="B17" s="209"/>
      <c r="C17" s="209"/>
      <c r="D17" s="210"/>
      <c r="E17" s="211"/>
      <c r="F17" s="208"/>
      <c r="G17" s="125"/>
      <c r="H17" s="208"/>
      <c r="I17" s="208"/>
      <c r="J17" s="208"/>
      <c r="K17" s="59"/>
      <c r="L17" s="59"/>
    </row>
    <row r="18" ht="19.5" customHeight="1" spans="1:12">
      <c r="A18" s="209"/>
      <c r="B18" s="209"/>
      <c r="C18" s="209"/>
      <c r="D18" s="210"/>
      <c r="E18" s="212"/>
      <c r="F18" s="208"/>
      <c r="G18" s="208"/>
      <c r="H18" s="208"/>
      <c r="I18" s="208"/>
      <c r="J18" s="208"/>
      <c r="K18" s="59"/>
      <c r="L18" s="59"/>
    </row>
    <row r="19" ht="19.5" customHeight="1" spans="1:12">
      <c r="A19" s="209"/>
      <c r="B19" s="209"/>
      <c r="C19" s="209"/>
      <c r="D19" s="209"/>
      <c r="E19" s="212"/>
      <c r="F19" s="208" t="s">
        <v>116</v>
      </c>
      <c r="G19" s="208"/>
      <c r="H19" s="208"/>
      <c r="I19" s="208"/>
      <c r="J19" s="208"/>
      <c r="K19" s="59"/>
      <c r="L19" s="59"/>
    </row>
    <row r="20" ht="19.5" customHeight="1" spans="1:12">
      <c r="A20" s="209"/>
      <c r="B20" s="209"/>
      <c r="C20" s="209"/>
      <c r="D20" s="209"/>
      <c r="E20" s="212"/>
      <c r="F20" s="208"/>
      <c r="G20" s="208"/>
      <c r="H20" s="208"/>
      <c r="I20" s="208"/>
      <c r="J20" s="208"/>
      <c r="K20" s="59"/>
      <c r="L20" s="59"/>
    </row>
    <row r="21" ht="19.5" customHeight="1" spans="1:12">
      <c r="A21" s="209"/>
      <c r="B21" s="209"/>
      <c r="C21" s="209"/>
      <c r="D21" s="209"/>
      <c r="E21" s="209"/>
      <c r="F21" s="208"/>
      <c r="G21" s="208"/>
      <c r="H21" s="208"/>
      <c r="I21" s="208"/>
      <c r="J21" s="208"/>
      <c r="K21" s="59"/>
      <c r="L21" s="59"/>
    </row>
    <row r="22" ht="19.5" customHeight="1" spans="1:12">
      <c r="A22" s="213"/>
      <c r="B22" s="213"/>
      <c r="C22" s="213"/>
      <c r="D22" s="213"/>
      <c r="E22" s="213"/>
      <c r="F22" s="208"/>
      <c r="G22" s="208"/>
      <c r="H22" s="208"/>
      <c r="I22" s="208"/>
      <c r="J22" s="208"/>
      <c r="K22" s="59"/>
      <c r="L22" s="59"/>
    </row>
    <row r="23" ht="19.5" customHeight="1" spans="1:1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58"/>
      <c r="L23" s="58"/>
    </row>
    <row r="24" ht="19.5" customHeight="1" spans="1:1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58"/>
      <c r="L24" s="58"/>
    </row>
    <row r="25" ht="19.5" customHeight="1" spans="1:12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58"/>
      <c r="L25" s="58"/>
    </row>
    <row r="26" ht="19.5" customHeight="1" spans="1:12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58"/>
      <c r="L26" s="58"/>
    </row>
    <row r="27" ht="19.5" customHeight="1" spans="1:12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58"/>
      <c r="L27" s="58"/>
    </row>
    <row r="28" ht="19.5" customHeight="1" spans="1:12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58"/>
      <c r="L28" s="58"/>
    </row>
    <row r="29" ht="19.5" customHeight="1" spans="1:12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58"/>
      <c r="L29" s="58"/>
    </row>
    <row r="30" ht="19.5" customHeight="1" spans="1:12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58"/>
      <c r="L30" s="58"/>
    </row>
    <row r="31" ht="19.5" customHeight="1" spans="1:12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58"/>
      <c r="L31" s="58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A1" sqref="A1:H39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9" max="41" width="8.33333333333333" customWidth="1"/>
    <col min="42" max="253" width="10.6666666666667" customWidth="1"/>
  </cols>
  <sheetData>
    <row r="1" ht="16.35" customHeight="1" spans="1:34">
      <c r="A1" s="145"/>
      <c r="B1" s="145"/>
      <c r="C1" s="145"/>
      <c r="D1" s="145"/>
      <c r="E1" s="145"/>
      <c r="F1" s="145"/>
      <c r="G1" s="145"/>
      <c r="H1" s="27" t="s">
        <v>117</v>
      </c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</row>
    <row r="2" customHeight="1" spans="1:34">
      <c r="A2" s="24" t="s">
        <v>118</v>
      </c>
      <c r="B2" s="24"/>
      <c r="C2" s="24"/>
      <c r="D2" s="24"/>
      <c r="E2" s="24"/>
      <c r="F2" s="24"/>
      <c r="G2" s="24"/>
      <c r="H2" s="24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</row>
    <row r="3" customHeight="1" spans="1:34">
      <c r="A3" s="146" t="s">
        <v>5</v>
      </c>
      <c r="B3" s="147"/>
      <c r="C3" s="61"/>
      <c r="D3" s="61"/>
      <c r="E3" s="61"/>
      <c r="F3" s="61"/>
      <c r="G3" s="61"/>
      <c r="H3" s="27" t="s">
        <v>6</v>
      </c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</row>
    <row r="4" customHeight="1" spans="1:34">
      <c r="A4" s="148" t="s">
        <v>7</v>
      </c>
      <c r="B4" s="149"/>
      <c r="C4" s="148" t="s">
        <v>8</v>
      </c>
      <c r="D4" s="150"/>
      <c r="E4" s="150"/>
      <c r="F4" s="150"/>
      <c r="G4" s="150"/>
      <c r="H4" s="149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</row>
    <row r="5" ht="34.5" customHeight="1" spans="1:34">
      <c r="A5" s="151" t="s">
        <v>9</v>
      </c>
      <c r="B5" s="152" t="s">
        <v>10</v>
      </c>
      <c r="C5" s="151" t="s">
        <v>9</v>
      </c>
      <c r="D5" s="152" t="s">
        <v>63</v>
      </c>
      <c r="E5" s="152" t="s">
        <v>119</v>
      </c>
      <c r="F5" s="153" t="s">
        <v>120</v>
      </c>
      <c r="G5" s="152" t="s">
        <v>121</v>
      </c>
      <c r="H5" s="154" t="s">
        <v>122</v>
      </c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</row>
    <row r="6" customHeight="1" spans="1:34">
      <c r="A6" s="155" t="s">
        <v>123</v>
      </c>
      <c r="B6" s="156">
        <f>SUM(B7:B9)</f>
        <v>25000705.02</v>
      </c>
      <c r="C6" s="157" t="s">
        <v>124</v>
      </c>
      <c r="D6" s="158">
        <f>SUM(E6,F6,G6,H6)</f>
        <v>25000705.02</v>
      </c>
      <c r="E6" s="158">
        <f>SUM(E7:E36)</f>
        <v>25000705.02</v>
      </c>
      <c r="F6" s="159">
        <f>SUM(F7:F36)</f>
        <v>0</v>
      </c>
      <c r="G6" s="159">
        <f>SUM(G7:G36)</f>
        <v>0</v>
      </c>
      <c r="H6" s="159">
        <f>SUM(H7:H36)</f>
        <v>0</v>
      </c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</row>
    <row r="7" customHeight="1" spans="1:34">
      <c r="A7" s="155" t="s">
        <v>125</v>
      </c>
      <c r="B7" s="156">
        <v>25000705.02</v>
      </c>
      <c r="C7" s="157" t="s">
        <v>126</v>
      </c>
      <c r="D7" s="160">
        <f t="shared" ref="D7:D25" si="0">SUM(E7:H7)</f>
        <v>0</v>
      </c>
      <c r="E7" s="158"/>
      <c r="F7" s="159"/>
      <c r="G7" s="161"/>
      <c r="H7" s="159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</row>
    <row r="8" customHeight="1" spans="1:34">
      <c r="A8" s="155" t="s">
        <v>127</v>
      </c>
      <c r="B8" s="162"/>
      <c r="C8" s="157" t="s">
        <v>128</v>
      </c>
      <c r="D8" s="160">
        <f t="shared" si="0"/>
        <v>0</v>
      </c>
      <c r="E8" s="163"/>
      <c r="F8" s="162"/>
      <c r="G8" s="161"/>
      <c r="H8" s="162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</row>
    <row r="9" customHeight="1" spans="1:34">
      <c r="A9" s="155" t="s">
        <v>129</v>
      </c>
      <c r="B9" s="164"/>
      <c r="C9" s="157" t="s">
        <v>130</v>
      </c>
      <c r="D9" s="160">
        <f t="shared" si="0"/>
        <v>0</v>
      </c>
      <c r="E9" s="163"/>
      <c r="F9" s="162"/>
      <c r="G9" s="161"/>
      <c r="H9" s="162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</row>
    <row r="10" customHeight="1" spans="1:34">
      <c r="A10" s="155" t="s">
        <v>131</v>
      </c>
      <c r="B10" s="165"/>
      <c r="C10" s="157" t="s">
        <v>132</v>
      </c>
      <c r="D10" s="160">
        <f t="shared" si="0"/>
        <v>0</v>
      </c>
      <c r="E10" s="163"/>
      <c r="F10" s="162"/>
      <c r="G10" s="161"/>
      <c r="H10" s="162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</row>
    <row r="11" customHeight="1" spans="1:34">
      <c r="A11" s="155" t="s">
        <v>125</v>
      </c>
      <c r="B11" s="162"/>
      <c r="C11" s="157" t="s">
        <v>133</v>
      </c>
      <c r="D11" s="160">
        <f t="shared" si="0"/>
        <v>0</v>
      </c>
      <c r="E11" s="163"/>
      <c r="F11" s="162"/>
      <c r="G11" s="161"/>
      <c r="H11" s="162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</row>
    <row r="12" customHeight="1" spans="1:34">
      <c r="A12" s="155" t="s">
        <v>127</v>
      </c>
      <c r="B12" s="162"/>
      <c r="C12" s="157" t="s">
        <v>134</v>
      </c>
      <c r="D12" s="160">
        <f t="shared" si="0"/>
        <v>0</v>
      </c>
      <c r="E12" s="163"/>
      <c r="F12" s="162"/>
      <c r="G12" s="161"/>
      <c r="H12" s="162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</row>
    <row r="13" customHeight="1" spans="1:34">
      <c r="A13" s="155" t="s">
        <v>129</v>
      </c>
      <c r="B13" s="162"/>
      <c r="C13" s="157" t="s">
        <v>135</v>
      </c>
      <c r="D13" s="160">
        <f t="shared" si="0"/>
        <v>0</v>
      </c>
      <c r="E13" s="163"/>
      <c r="F13" s="162"/>
      <c r="G13" s="161"/>
      <c r="H13" s="162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</row>
    <row r="14" customHeight="1" spans="1:34">
      <c r="A14" s="155" t="s">
        <v>136</v>
      </c>
      <c r="B14" s="164"/>
      <c r="C14" s="157" t="s">
        <v>137</v>
      </c>
      <c r="D14" s="160">
        <f t="shared" si="0"/>
        <v>3377657.52</v>
      </c>
      <c r="E14" s="163">
        <v>3377657.52</v>
      </c>
      <c r="F14" s="162"/>
      <c r="G14" s="161"/>
      <c r="H14" s="162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</row>
    <row r="15" customHeight="1" spans="1:34">
      <c r="A15" s="166"/>
      <c r="B15" s="167"/>
      <c r="C15" s="157" t="s">
        <v>138</v>
      </c>
      <c r="D15" s="160">
        <f t="shared" si="0"/>
        <v>0</v>
      </c>
      <c r="E15" s="163"/>
      <c r="F15" s="162"/>
      <c r="G15" s="161"/>
      <c r="H15" s="162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</row>
    <row r="16" customHeight="1" spans="1:34">
      <c r="A16" s="166"/>
      <c r="B16" s="164"/>
      <c r="C16" s="157" t="s">
        <v>139</v>
      </c>
      <c r="D16" s="160">
        <f t="shared" si="0"/>
        <v>1359649.93</v>
      </c>
      <c r="E16" s="163">
        <v>1359649.93</v>
      </c>
      <c r="F16" s="162"/>
      <c r="G16" s="161"/>
      <c r="H16" s="162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</row>
    <row r="17" customHeight="1" spans="1:34">
      <c r="A17" s="166"/>
      <c r="B17" s="164"/>
      <c r="C17" s="157" t="s">
        <v>140</v>
      </c>
      <c r="D17" s="160">
        <f t="shared" si="0"/>
        <v>0</v>
      </c>
      <c r="E17" s="163"/>
      <c r="F17" s="162"/>
      <c r="G17" s="161"/>
      <c r="H17" s="162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</row>
    <row r="18" customHeight="1" spans="1:34">
      <c r="A18" s="166"/>
      <c r="B18" s="164"/>
      <c r="C18" s="157" t="s">
        <v>141</v>
      </c>
      <c r="D18" s="160">
        <f t="shared" si="0"/>
        <v>0</v>
      </c>
      <c r="E18" s="163"/>
      <c r="F18" s="162"/>
      <c r="G18" s="161"/>
      <c r="H18" s="162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</row>
    <row r="19" customHeight="1" spans="1:34">
      <c r="A19" s="166"/>
      <c r="B19" s="164"/>
      <c r="C19" s="157" t="s">
        <v>142</v>
      </c>
      <c r="D19" s="160">
        <f t="shared" si="0"/>
        <v>18018313.25</v>
      </c>
      <c r="E19" s="163">
        <v>18018313.25</v>
      </c>
      <c r="F19" s="162"/>
      <c r="G19" s="161"/>
      <c r="H19" s="162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</row>
    <row r="20" customHeight="1" spans="1:34">
      <c r="A20" s="166"/>
      <c r="B20" s="164"/>
      <c r="C20" s="157" t="s">
        <v>143</v>
      </c>
      <c r="D20" s="160">
        <f t="shared" si="0"/>
        <v>0</v>
      </c>
      <c r="E20" s="163"/>
      <c r="F20" s="162"/>
      <c r="G20" s="161"/>
      <c r="H20" s="162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</row>
    <row r="21" customHeight="1" spans="1:34">
      <c r="A21" s="166"/>
      <c r="B21" s="164"/>
      <c r="C21" s="157" t="s">
        <v>144</v>
      </c>
      <c r="D21" s="160">
        <f t="shared" si="0"/>
        <v>0</v>
      </c>
      <c r="E21" s="163"/>
      <c r="F21" s="162"/>
      <c r="G21" s="161"/>
      <c r="H21" s="162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</row>
    <row r="22" customHeight="1" spans="1:34">
      <c r="A22" s="166"/>
      <c r="B22" s="164"/>
      <c r="C22" s="157" t="s">
        <v>145</v>
      </c>
      <c r="D22" s="160">
        <f t="shared" si="0"/>
        <v>0</v>
      </c>
      <c r="E22" s="163"/>
      <c r="F22" s="162"/>
      <c r="G22" s="161"/>
      <c r="H22" s="162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</row>
    <row r="23" customHeight="1" spans="1:34">
      <c r="A23" s="166"/>
      <c r="B23" s="164"/>
      <c r="C23" s="157" t="s">
        <v>146</v>
      </c>
      <c r="D23" s="160">
        <f t="shared" si="0"/>
        <v>0</v>
      </c>
      <c r="E23" s="163"/>
      <c r="F23" s="162"/>
      <c r="G23" s="161"/>
      <c r="H23" s="162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</row>
    <row r="24" customHeight="1" spans="1:34">
      <c r="A24" s="166"/>
      <c r="B24" s="164"/>
      <c r="C24" s="157" t="s">
        <v>147</v>
      </c>
      <c r="D24" s="160">
        <f t="shared" si="0"/>
        <v>0</v>
      </c>
      <c r="E24" s="163"/>
      <c r="F24" s="162"/>
      <c r="G24" s="161"/>
      <c r="H24" s="162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</row>
    <row r="25" customHeight="1" spans="1:34">
      <c r="A25" s="166"/>
      <c r="B25" s="164"/>
      <c r="C25" s="157" t="s">
        <v>148</v>
      </c>
      <c r="D25" s="160">
        <f t="shared" si="0"/>
        <v>0</v>
      </c>
      <c r="E25" s="163"/>
      <c r="F25" s="162"/>
      <c r="G25" s="161"/>
      <c r="H25" s="162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</row>
    <row r="26" customHeight="1" spans="1:34">
      <c r="A26" s="155"/>
      <c r="B26" s="164"/>
      <c r="C26" s="157" t="s">
        <v>149</v>
      </c>
      <c r="D26" s="160">
        <v>2245084.32</v>
      </c>
      <c r="E26" s="163">
        <v>2245084.32</v>
      </c>
      <c r="F26" s="162"/>
      <c r="G26" s="161"/>
      <c r="H26" s="162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</row>
    <row r="27" customHeight="1" spans="1:34">
      <c r="A27" s="155"/>
      <c r="B27" s="164"/>
      <c r="C27" s="157" t="s">
        <v>150</v>
      </c>
      <c r="D27" s="160">
        <f>SUM(E27:H27)</f>
        <v>0</v>
      </c>
      <c r="E27" s="163"/>
      <c r="F27" s="162"/>
      <c r="G27" s="161"/>
      <c r="H27" s="162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</row>
    <row r="28" customHeight="1" spans="1:34">
      <c r="A28" s="155"/>
      <c r="B28" s="164"/>
      <c r="C28" s="157" t="s">
        <v>151</v>
      </c>
      <c r="D28" s="160">
        <f>SUM(E28:H28)</f>
        <v>0</v>
      </c>
      <c r="E28" s="163"/>
      <c r="F28" s="162"/>
      <c r="G28" s="161"/>
      <c r="H28" s="162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</row>
    <row r="29" customHeight="1" spans="1:34">
      <c r="A29" s="155"/>
      <c r="B29" s="164"/>
      <c r="C29" s="157" t="s">
        <v>152</v>
      </c>
      <c r="D29" s="160"/>
      <c r="E29" s="163"/>
      <c r="F29" s="162"/>
      <c r="G29" s="161"/>
      <c r="H29" s="162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</row>
    <row r="30" customHeight="1" spans="1:34">
      <c r="A30" s="155"/>
      <c r="B30" s="164"/>
      <c r="C30" s="157" t="s">
        <v>153</v>
      </c>
      <c r="D30" s="160">
        <f t="shared" ref="D30:D37" si="1">SUM(E30:H30)</f>
        <v>0</v>
      </c>
      <c r="E30" s="163"/>
      <c r="F30" s="162"/>
      <c r="G30" s="161"/>
      <c r="H30" s="162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</row>
    <row r="31" customHeight="1" spans="1:34">
      <c r="A31" s="155"/>
      <c r="B31" s="164"/>
      <c r="C31" s="157" t="s">
        <v>154</v>
      </c>
      <c r="D31" s="160">
        <f t="shared" si="1"/>
        <v>0</v>
      </c>
      <c r="E31" s="163"/>
      <c r="F31" s="162"/>
      <c r="G31" s="161"/>
      <c r="H31" s="162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</row>
    <row r="32" customHeight="1" spans="1:34">
      <c r="A32" s="155"/>
      <c r="B32" s="164"/>
      <c r="C32" s="157" t="s">
        <v>155</v>
      </c>
      <c r="D32" s="160">
        <f t="shared" si="1"/>
        <v>0</v>
      </c>
      <c r="E32" s="163"/>
      <c r="F32" s="162"/>
      <c r="G32" s="161"/>
      <c r="H32" s="162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</row>
    <row r="33" customHeight="1" spans="1:34">
      <c r="A33" s="155"/>
      <c r="B33" s="164"/>
      <c r="C33" s="157" t="s">
        <v>156</v>
      </c>
      <c r="D33" s="160">
        <f t="shared" si="1"/>
        <v>0</v>
      </c>
      <c r="E33" s="163"/>
      <c r="F33" s="162"/>
      <c r="G33" s="161"/>
      <c r="H33" s="162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</row>
    <row r="34" customHeight="1" spans="1:34">
      <c r="A34" s="155"/>
      <c r="B34" s="164"/>
      <c r="C34" s="157" t="s">
        <v>157</v>
      </c>
      <c r="D34" s="160">
        <f t="shared" si="1"/>
        <v>0</v>
      </c>
      <c r="E34" s="163"/>
      <c r="F34" s="162"/>
      <c r="G34" s="161"/>
      <c r="H34" s="162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</row>
    <row r="35" customHeight="1" spans="1:34">
      <c r="A35" s="155"/>
      <c r="B35" s="164"/>
      <c r="C35" s="157" t="s">
        <v>158</v>
      </c>
      <c r="D35" s="160">
        <f t="shared" si="1"/>
        <v>0</v>
      </c>
      <c r="E35" s="168"/>
      <c r="F35" s="169"/>
      <c r="G35" s="170"/>
      <c r="H35" s="169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</row>
    <row r="36" customHeight="1" spans="1:34">
      <c r="A36" s="171"/>
      <c r="B36" s="164"/>
      <c r="C36" s="172" t="s">
        <v>159</v>
      </c>
      <c r="D36" s="160">
        <f t="shared" si="1"/>
        <v>0</v>
      </c>
      <c r="E36" s="173"/>
      <c r="F36" s="165"/>
      <c r="G36" s="174"/>
      <c r="H36" s="175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</row>
    <row r="37" customHeight="1" spans="1:34">
      <c r="A37" s="155"/>
      <c r="B37" s="164"/>
      <c r="C37" s="176" t="s">
        <v>160</v>
      </c>
      <c r="D37" s="160">
        <f t="shared" si="1"/>
        <v>0</v>
      </c>
      <c r="E37" s="177"/>
      <c r="F37" s="164"/>
      <c r="G37" s="178"/>
      <c r="H37" s="179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</row>
    <row r="38" customHeight="1" spans="1:34">
      <c r="A38" s="155"/>
      <c r="B38" s="180"/>
      <c r="C38" s="176"/>
      <c r="D38" s="160"/>
      <c r="E38" s="181"/>
      <c r="F38" s="167"/>
      <c r="G38" s="182"/>
      <c r="H38" s="183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</row>
    <row r="39" customHeight="1" spans="1:34">
      <c r="A39" s="171" t="s">
        <v>56</v>
      </c>
      <c r="B39" s="184">
        <f>SUM(B6,B10)</f>
        <v>25000705.02</v>
      </c>
      <c r="C39" s="172" t="s">
        <v>57</v>
      </c>
      <c r="D39" s="160">
        <f>SUM(E39:H39)</f>
        <v>25000705.02</v>
      </c>
      <c r="E39" s="168">
        <f>SUM(E7:E37)</f>
        <v>25000705.02</v>
      </c>
      <c r="F39" s="169">
        <f>SUM(F7:F37)</f>
        <v>0</v>
      </c>
      <c r="G39" s="185">
        <f>SUM(G7:G37)</f>
        <v>0</v>
      </c>
      <c r="H39" s="186">
        <f>SUM(H7:H37)</f>
        <v>0</v>
      </c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</row>
    <row r="40" customHeight="1" spans="1:34">
      <c r="A40" s="187"/>
      <c r="B40" s="188"/>
      <c r="C40" s="189"/>
      <c r="D40" s="189"/>
      <c r="E40" s="189"/>
      <c r="F40" s="189"/>
      <c r="G40" s="189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32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8"/>
  <sheetViews>
    <sheetView showGridLines="0" showZeros="0" workbookViewId="0">
      <selection activeCell="A1" sqref="A1:AI23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4" max="4" width="38" customWidth="1"/>
    <col min="5" max="5" width="16.1666666666667" customWidth="1"/>
    <col min="6" max="6" width="14.3333333333333" customWidth="1"/>
    <col min="7" max="7" width="14" customWidth="1"/>
    <col min="8" max="8" width="17" customWidth="1"/>
    <col min="9" max="15" width="11.1666666666667" customWidth="1"/>
    <col min="16" max="23" width="9.5" customWidth="1"/>
    <col min="24" max="35" width="9.83333333333333" customWidth="1"/>
  </cols>
  <sheetData>
    <row r="1" ht="19.5" customHeight="1" spans="1:3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3" t="s">
        <v>161</v>
      </c>
    </row>
    <row r="2" s="140" customFormat="1" ht="19.5" customHeight="1" spans="1:35">
      <c r="A2" s="24" t="s">
        <v>162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ht="19.5" customHeight="1" spans="1:35">
      <c r="A3" s="87" t="s">
        <v>5</v>
      </c>
      <c r="B3" s="25"/>
      <c r="C3" s="25"/>
      <c r="D3" s="25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 t="s">
        <v>6</v>
      </c>
    </row>
    <row r="4" ht="19.5" customHeight="1" spans="1:35">
      <c r="A4" s="28" t="s">
        <v>62</v>
      </c>
      <c r="B4" s="29"/>
      <c r="C4" s="141"/>
      <c r="D4" s="30"/>
      <c r="E4" s="142" t="s">
        <v>163</v>
      </c>
      <c r="F4" s="135" t="s">
        <v>164</v>
      </c>
      <c r="G4" s="143"/>
      <c r="H4" s="143"/>
      <c r="I4" s="143"/>
      <c r="J4" s="143"/>
      <c r="K4" s="143"/>
      <c r="L4" s="143"/>
      <c r="M4" s="143"/>
      <c r="N4" s="143"/>
      <c r="O4" s="136"/>
      <c r="P4" s="135" t="s">
        <v>165</v>
      </c>
      <c r="Q4" s="143"/>
      <c r="R4" s="143"/>
      <c r="S4" s="143"/>
      <c r="T4" s="143"/>
      <c r="U4" s="143"/>
      <c r="V4" s="143"/>
      <c r="W4" s="143"/>
      <c r="X4" s="143"/>
      <c r="Y4" s="136"/>
      <c r="Z4" s="135" t="s">
        <v>166</v>
      </c>
      <c r="AA4" s="143"/>
      <c r="AB4" s="143"/>
      <c r="AC4" s="143"/>
      <c r="AD4" s="143"/>
      <c r="AE4" s="143"/>
      <c r="AF4" s="143"/>
      <c r="AG4" s="143"/>
      <c r="AH4" s="143"/>
      <c r="AI4" s="136"/>
    </row>
    <row r="5" ht="21" customHeight="1" spans="1:35">
      <c r="A5" s="28" t="s">
        <v>71</v>
      </c>
      <c r="B5" s="29"/>
      <c r="C5" s="118" t="s">
        <v>72</v>
      </c>
      <c r="D5" s="111" t="s">
        <v>73</v>
      </c>
      <c r="E5" s="64"/>
      <c r="F5" s="118" t="s">
        <v>63</v>
      </c>
      <c r="G5" s="118" t="s">
        <v>167</v>
      </c>
      <c r="H5" s="118"/>
      <c r="I5" s="118"/>
      <c r="J5" s="118" t="s">
        <v>168</v>
      </c>
      <c r="K5" s="118"/>
      <c r="L5" s="118"/>
      <c r="M5" s="118" t="s">
        <v>169</v>
      </c>
      <c r="N5" s="118"/>
      <c r="O5" s="118"/>
      <c r="P5" s="118" t="s">
        <v>63</v>
      </c>
      <c r="Q5" s="118" t="s">
        <v>167</v>
      </c>
      <c r="R5" s="118"/>
      <c r="S5" s="118"/>
      <c r="T5" s="118" t="s">
        <v>168</v>
      </c>
      <c r="U5" s="118"/>
      <c r="V5" s="118"/>
      <c r="W5" s="118" t="s">
        <v>169</v>
      </c>
      <c r="X5" s="118"/>
      <c r="Y5" s="118"/>
      <c r="Z5" s="118" t="s">
        <v>63</v>
      </c>
      <c r="AA5" s="118" t="s">
        <v>167</v>
      </c>
      <c r="AB5" s="118"/>
      <c r="AC5" s="118"/>
      <c r="AD5" s="118" t="s">
        <v>168</v>
      </c>
      <c r="AE5" s="118"/>
      <c r="AF5" s="118"/>
      <c r="AG5" s="118" t="s">
        <v>169</v>
      </c>
      <c r="AH5" s="118"/>
      <c r="AI5" s="118"/>
    </row>
    <row r="6" ht="30.75" customHeight="1" spans="1:35">
      <c r="A6" s="37" t="s">
        <v>83</v>
      </c>
      <c r="B6" s="144" t="s">
        <v>84</v>
      </c>
      <c r="C6" s="118"/>
      <c r="D6" s="114"/>
      <c r="E6" s="40"/>
      <c r="F6" s="118"/>
      <c r="G6" s="118" t="s">
        <v>78</v>
      </c>
      <c r="H6" s="118" t="s">
        <v>110</v>
      </c>
      <c r="I6" s="118" t="s">
        <v>111</v>
      </c>
      <c r="J6" s="118" t="s">
        <v>78</v>
      </c>
      <c r="K6" s="118" t="s">
        <v>110</v>
      </c>
      <c r="L6" s="118" t="s">
        <v>111</v>
      </c>
      <c r="M6" s="118" t="s">
        <v>78</v>
      </c>
      <c r="N6" s="118" t="s">
        <v>110</v>
      </c>
      <c r="O6" s="118" t="s">
        <v>111</v>
      </c>
      <c r="P6" s="118"/>
      <c r="Q6" s="118" t="s">
        <v>78</v>
      </c>
      <c r="R6" s="118" t="s">
        <v>110</v>
      </c>
      <c r="S6" s="118" t="s">
        <v>111</v>
      </c>
      <c r="T6" s="118" t="s">
        <v>78</v>
      </c>
      <c r="U6" s="118" t="s">
        <v>110</v>
      </c>
      <c r="V6" s="118" t="s">
        <v>111</v>
      </c>
      <c r="W6" s="118" t="s">
        <v>78</v>
      </c>
      <c r="X6" s="118" t="s">
        <v>110</v>
      </c>
      <c r="Y6" s="118" t="s">
        <v>111</v>
      </c>
      <c r="Z6" s="118"/>
      <c r="AA6" s="118" t="s">
        <v>78</v>
      </c>
      <c r="AB6" s="118" t="s">
        <v>110</v>
      </c>
      <c r="AC6" s="118" t="s">
        <v>111</v>
      </c>
      <c r="AD6" s="118" t="s">
        <v>78</v>
      </c>
      <c r="AE6" s="118" t="s">
        <v>110</v>
      </c>
      <c r="AF6" s="118" t="s">
        <v>111</v>
      </c>
      <c r="AG6" s="118" t="s">
        <v>78</v>
      </c>
      <c r="AH6" s="118" t="s">
        <v>110</v>
      </c>
      <c r="AI6" s="118" t="s">
        <v>111</v>
      </c>
    </row>
    <row r="7" ht="19.5" customHeight="1" spans="1:35">
      <c r="A7" s="122"/>
      <c r="B7" s="122"/>
      <c r="C7" s="122"/>
      <c r="D7" s="122" t="s">
        <v>63</v>
      </c>
      <c r="E7" s="124">
        <f>E8</f>
        <v>25000705.02</v>
      </c>
      <c r="F7" s="124">
        <f>F8</f>
        <v>25000705.02</v>
      </c>
      <c r="G7" s="124">
        <f>G8</f>
        <v>25000705.02</v>
      </c>
      <c r="H7" s="124">
        <f>H8</f>
        <v>25000705.02</v>
      </c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</row>
    <row r="8" ht="19.5" customHeight="1" spans="1:35">
      <c r="A8" s="122"/>
      <c r="B8" s="122"/>
      <c r="C8" s="122" t="s">
        <v>86</v>
      </c>
      <c r="D8" s="122" t="s">
        <v>87</v>
      </c>
      <c r="E8" s="124">
        <f>SUM(E9+E13+E18+E21)</f>
        <v>25000705.02</v>
      </c>
      <c r="F8" s="124">
        <f>SUM(F9+F13+F18+F21)</f>
        <v>25000705.02</v>
      </c>
      <c r="G8" s="124">
        <f>SUM(G9+G13+G18+G21)</f>
        <v>25000705.02</v>
      </c>
      <c r="H8" s="124">
        <f>SUM(H9+H13+H18+H21)</f>
        <v>25000705.02</v>
      </c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</row>
    <row r="9" ht="19.5" customHeight="1" spans="1:35">
      <c r="A9" s="122" t="s">
        <v>170</v>
      </c>
      <c r="B9" s="122"/>
      <c r="C9" s="122"/>
      <c r="D9" s="122" t="s">
        <v>171</v>
      </c>
      <c r="E9" s="123">
        <f>SUM(E10:E12)</f>
        <v>7761244.57</v>
      </c>
      <c r="F9" s="123">
        <f>SUM(F10:F12)</f>
        <v>7761244.57</v>
      </c>
      <c r="G9" s="123">
        <f>SUM(G10:G12)</f>
        <v>7761244.57</v>
      </c>
      <c r="H9" s="123">
        <f>SUM(H10:H12)</f>
        <v>7761244.57</v>
      </c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</row>
    <row r="10" ht="19.5" customHeight="1" spans="1:35">
      <c r="A10" s="122" t="s">
        <v>172</v>
      </c>
      <c r="B10" s="122" t="s">
        <v>96</v>
      </c>
      <c r="C10" s="122" t="s">
        <v>90</v>
      </c>
      <c r="D10" s="122" t="s">
        <v>173</v>
      </c>
      <c r="E10" s="124">
        <v>5134419</v>
      </c>
      <c r="F10" s="124">
        <v>5134419</v>
      </c>
      <c r="G10" s="124">
        <v>5134419</v>
      </c>
      <c r="H10" s="124">
        <v>5134419</v>
      </c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</row>
    <row r="11" ht="19.5" customHeight="1" spans="1:35">
      <c r="A11" s="122" t="s">
        <v>172</v>
      </c>
      <c r="B11" s="122" t="s">
        <v>98</v>
      </c>
      <c r="C11" s="122" t="s">
        <v>90</v>
      </c>
      <c r="D11" s="122" t="s">
        <v>174</v>
      </c>
      <c r="E11" s="124">
        <v>1816276.21</v>
      </c>
      <c r="F11" s="124">
        <v>1816276.21</v>
      </c>
      <c r="G11" s="124">
        <v>1816276.21</v>
      </c>
      <c r="H11" s="124">
        <v>1816276.21</v>
      </c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</row>
    <row r="12" ht="19.5" customHeight="1" spans="1:35">
      <c r="A12" s="122" t="s">
        <v>172</v>
      </c>
      <c r="B12" s="122" t="s">
        <v>100</v>
      </c>
      <c r="C12" s="122" t="s">
        <v>90</v>
      </c>
      <c r="D12" s="122" t="s">
        <v>175</v>
      </c>
      <c r="E12" s="124">
        <v>810549.36</v>
      </c>
      <c r="F12" s="124">
        <v>810549.36</v>
      </c>
      <c r="G12" s="124">
        <v>810549.36</v>
      </c>
      <c r="H12" s="124">
        <v>810549.36</v>
      </c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</row>
    <row r="13" ht="19.5" customHeight="1" spans="1:35">
      <c r="A13" s="122" t="s">
        <v>176</v>
      </c>
      <c r="B13" s="122"/>
      <c r="C13" s="122"/>
      <c r="D13" s="122" t="s">
        <v>177</v>
      </c>
      <c r="E13" s="123">
        <f>SUM(E14:E17)</f>
        <v>1187500</v>
      </c>
      <c r="F13" s="123">
        <f>SUM(F14:F17)</f>
        <v>1187500</v>
      </c>
      <c r="G13" s="123">
        <f>SUM(G14:G17)</f>
        <v>1187500</v>
      </c>
      <c r="H13" s="123">
        <f>SUM(H14:H17)</f>
        <v>1187500</v>
      </c>
      <c r="I13" s="124"/>
      <c r="J13" s="125"/>
      <c r="K13" s="124"/>
      <c r="L13" s="124"/>
      <c r="M13" s="124"/>
      <c r="N13" s="124"/>
      <c r="O13" s="124"/>
      <c r="P13" s="124"/>
      <c r="Q13" s="124"/>
      <c r="R13" s="125"/>
      <c r="S13" s="124"/>
      <c r="T13" s="124"/>
      <c r="U13" s="124"/>
      <c r="V13" s="124"/>
      <c r="W13" s="124"/>
      <c r="X13" s="125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</row>
    <row r="14" ht="19.5" customHeight="1" spans="1:35">
      <c r="A14" s="122" t="s">
        <v>178</v>
      </c>
      <c r="B14" s="122" t="s">
        <v>96</v>
      </c>
      <c r="C14" s="122" t="s">
        <v>90</v>
      </c>
      <c r="D14" s="122" t="s">
        <v>179</v>
      </c>
      <c r="E14" s="124">
        <v>962000</v>
      </c>
      <c r="F14" s="124">
        <v>962000</v>
      </c>
      <c r="G14" s="124">
        <v>962000</v>
      </c>
      <c r="H14" s="124">
        <v>962000</v>
      </c>
      <c r="I14" s="125"/>
      <c r="J14" s="125"/>
      <c r="K14" s="125"/>
      <c r="L14" s="125"/>
      <c r="M14" s="125"/>
      <c r="N14" s="125"/>
      <c r="O14" s="125"/>
      <c r="P14" s="125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</row>
    <row r="15" ht="19.5" customHeight="1" spans="1:35">
      <c r="A15" s="122" t="s">
        <v>178</v>
      </c>
      <c r="B15" s="122" t="s">
        <v>100</v>
      </c>
      <c r="C15" s="122" t="s">
        <v>90</v>
      </c>
      <c r="D15" s="122" t="s">
        <v>180</v>
      </c>
      <c r="E15" s="124">
        <v>70000</v>
      </c>
      <c r="F15" s="124">
        <v>70000</v>
      </c>
      <c r="G15" s="124">
        <v>70000</v>
      </c>
      <c r="H15" s="124">
        <v>70000</v>
      </c>
      <c r="I15" s="125"/>
      <c r="J15" s="125"/>
      <c r="K15" s="125"/>
      <c r="L15" s="125"/>
      <c r="M15" s="125"/>
      <c r="N15" s="125"/>
      <c r="O15" s="125"/>
      <c r="P15" s="125"/>
      <c r="Q15" s="124"/>
      <c r="R15" s="124"/>
      <c r="S15" s="125"/>
      <c r="T15" s="124"/>
      <c r="U15" s="124"/>
      <c r="V15" s="124"/>
      <c r="W15" s="124"/>
      <c r="X15" s="125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</row>
    <row r="16" ht="19.5" customHeight="1" spans="1:35">
      <c r="A16" s="122" t="s">
        <v>178</v>
      </c>
      <c r="B16" s="122" t="s">
        <v>92</v>
      </c>
      <c r="C16" s="122" t="s">
        <v>90</v>
      </c>
      <c r="D16" s="122" t="s">
        <v>181</v>
      </c>
      <c r="E16" s="124">
        <v>13000</v>
      </c>
      <c r="F16" s="124">
        <v>13000</v>
      </c>
      <c r="G16" s="124">
        <v>13000</v>
      </c>
      <c r="H16" s="124">
        <v>13000</v>
      </c>
      <c r="I16" s="125"/>
      <c r="J16" s="125"/>
      <c r="K16" s="125"/>
      <c r="L16" s="125"/>
      <c r="M16" s="125"/>
      <c r="N16" s="125"/>
      <c r="O16" s="125"/>
      <c r="P16" s="125"/>
      <c r="Q16" s="125"/>
      <c r="R16" s="124"/>
      <c r="S16" s="125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</row>
    <row r="17" ht="19.5" customHeight="1" spans="1:35">
      <c r="A17" s="122" t="s">
        <v>178</v>
      </c>
      <c r="B17" s="122" t="s">
        <v>182</v>
      </c>
      <c r="C17" s="122" t="s">
        <v>90</v>
      </c>
      <c r="D17" s="122" t="s">
        <v>183</v>
      </c>
      <c r="E17" s="124">
        <v>142500</v>
      </c>
      <c r="F17" s="124">
        <v>142500</v>
      </c>
      <c r="G17" s="124">
        <v>142500</v>
      </c>
      <c r="H17" s="124">
        <v>142500</v>
      </c>
      <c r="I17" s="125"/>
      <c r="J17" s="125"/>
      <c r="K17" s="125"/>
      <c r="L17" s="125"/>
      <c r="M17" s="125"/>
      <c r="N17" s="125"/>
      <c r="O17" s="125"/>
      <c r="P17" s="125"/>
      <c r="Q17" s="125"/>
      <c r="R17" s="124"/>
      <c r="S17" s="124"/>
      <c r="T17" s="124"/>
      <c r="U17" s="125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</row>
    <row r="18" ht="19.5" customHeight="1" spans="1:35">
      <c r="A18" s="122" t="s">
        <v>184</v>
      </c>
      <c r="B18" s="122"/>
      <c r="C18" s="122"/>
      <c r="D18" s="122" t="s">
        <v>185</v>
      </c>
      <c r="E18" s="126">
        <f>SUM(E19:E20)</f>
        <v>15791524.45</v>
      </c>
      <c r="F18" s="126">
        <f>SUM(F19:F20)</f>
        <v>15791524.45</v>
      </c>
      <c r="G18" s="126">
        <f>SUM(G19:G20)</f>
        <v>15791524.45</v>
      </c>
      <c r="H18" s="126">
        <f>SUM(H19:H20)</f>
        <v>15791524.45</v>
      </c>
      <c r="I18" s="125"/>
      <c r="J18" s="125"/>
      <c r="K18" s="125"/>
      <c r="L18" s="125"/>
      <c r="M18" s="125"/>
      <c r="N18" s="125"/>
      <c r="O18" s="125"/>
      <c r="P18" s="125"/>
      <c r="Q18" s="125"/>
      <c r="R18" s="124"/>
      <c r="S18" s="124"/>
      <c r="T18" s="125"/>
      <c r="U18" s="125"/>
      <c r="V18" s="125"/>
      <c r="W18" s="124"/>
      <c r="X18" s="124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</row>
    <row r="19" ht="19.5" customHeight="1" spans="1:35">
      <c r="A19" s="122" t="s">
        <v>186</v>
      </c>
      <c r="B19" s="122" t="s">
        <v>96</v>
      </c>
      <c r="C19" s="122" t="s">
        <v>90</v>
      </c>
      <c r="D19" s="122" t="s">
        <v>187</v>
      </c>
      <c r="E19" s="125">
        <v>13711024.45</v>
      </c>
      <c r="F19" s="125">
        <v>13711024.45</v>
      </c>
      <c r="G19" s="125">
        <v>13711024.45</v>
      </c>
      <c r="H19" s="125">
        <v>13711024.45</v>
      </c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4"/>
      <c r="T19" s="125"/>
      <c r="U19" s="125"/>
      <c r="V19" s="125"/>
      <c r="W19" s="125"/>
      <c r="X19" s="124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</row>
    <row r="20" ht="19.5" customHeight="1" spans="1:35">
      <c r="A20" s="122" t="s">
        <v>186</v>
      </c>
      <c r="B20" s="122" t="s">
        <v>98</v>
      </c>
      <c r="C20" s="122" t="s">
        <v>90</v>
      </c>
      <c r="D20" s="122" t="s">
        <v>188</v>
      </c>
      <c r="E20" s="125">
        <v>2080500</v>
      </c>
      <c r="F20" s="125">
        <v>2080500</v>
      </c>
      <c r="G20" s="125">
        <v>2080500</v>
      </c>
      <c r="H20" s="125">
        <v>2080500</v>
      </c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4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</row>
    <row r="21" ht="19.5" customHeight="1" spans="1:35">
      <c r="A21" s="122" t="s">
        <v>189</v>
      </c>
      <c r="B21" s="122"/>
      <c r="C21" s="122"/>
      <c r="D21" s="122" t="s">
        <v>190</v>
      </c>
      <c r="E21" s="126">
        <v>260436</v>
      </c>
      <c r="F21" s="126">
        <v>260436</v>
      </c>
      <c r="G21" s="126">
        <v>260436</v>
      </c>
      <c r="H21" s="126">
        <v>260436</v>
      </c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</row>
    <row r="22" ht="19.5" customHeight="1" spans="1:35">
      <c r="A22" s="122" t="s">
        <v>191</v>
      </c>
      <c r="B22" s="122" t="s">
        <v>96</v>
      </c>
      <c r="C22" s="122" t="s">
        <v>90</v>
      </c>
      <c r="D22" s="122" t="s">
        <v>192</v>
      </c>
      <c r="E22" s="125">
        <v>260436</v>
      </c>
      <c r="F22" s="125">
        <v>260436</v>
      </c>
      <c r="G22" s="125">
        <v>260436</v>
      </c>
      <c r="H22" s="125">
        <v>260436</v>
      </c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32"/>
      <c r="V22" s="132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</row>
    <row r="23" ht="19.5" customHeight="1" spans="1:3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ht="19.5" customHeight="1" spans="1:3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9"/>
      <c r="R24" s="128"/>
      <c r="S24" s="128"/>
      <c r="T24" s="128"/>
      <c r="U24" s="128"/>
      <c r="V24" s="129"/>
      <c r="W24" s="129"/>
      <c r="X24" s="129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ht="19.5" customHeight="1" spans="1:35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9"/>
      <c r="R25" s="128"/>
      <c r="S25" s="128"/>
      <c r="T25" s="128"/>
      <c r="U25" s="128"/>
      <c r="V25" s="129"/>
      <c r="W25" s="129"/>
      <c r="X25" s="129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ht="19.5" customHeight="1" spans="1:35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9"/>
      <c r="R26" s="128"/>
      <c r="S26" s="128"/>
      <c r="T26" s="128"/>
      <c r="U26" s="128"/>
      <c r="V26" s="129"/>
      <c r="W26" s="129"/>
      <c r="X26" s="129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ht="19.5" customHeight="1" spans="1:35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9"/>
      <c r="R27" s="128"/>
      <c r="S27" s="128"/>
      <c r="T27" s="128"/>
      <c r="U27" s="128"/>
      <c r="V27" s="129"/>
      <c r="W27" s="129"/>
      <c r="X27" s="129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ht="19.5" customHeight="1" spans="1:3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9"/>
      <c r="R28" s="128"/>
      <c r="S28" s="128"/>
      <c r="T28" s="128"/>
      <c r="U28" s="128"/>
      <c r="V28" s="129"/>
      <c r="W28" s="129"/>
      <c r="X28" s="129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43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topLeftCell="A3" workbookViewId="0">
      <selection activeCell="A1" sqref="A1:DH29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19.5" customHeight="1" spans="1:112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129"/>
      <c r="AH1" s="129"/>
      <c r="DH1" s="23" t="s">
        <v>193</v>
      </c>
    </row>
    <row r="2" ht="19.5" customHeight="1" spans="1:112">
      <c r="A2" s="24" t="s">
        <v>194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</row>
    <row r="3" ht="19.5" customHeight="1" spans="1:113">
      <c r="A3" s="87" t="s">
        <v>5</v>
      </c>
      <c r="B3" s="25"/>
      <c r="C3" s="25"/>
      <c r="D3" s="25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27" t="s">
        <v>6</v>
      </c>
      <c r="DI3" s="55"/>
    </row>
    <row r="4" ht="19.5" customHeight="1" spans="1:113">
      <c r="A4" s="117" t="s">
        <v>62</v>
      </c>
      <c r="B4" s="117"/>
      <c r="C4" s="117"/>
      <c r="D4" s="117"/>
      <c r="E4" s="118" t="s">
        <v>63</v>
      </c>
      <c r="F4" s="119" t="s">
        <v>195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 t="s">
        <v>196</v>
      </c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33" t="s">
        <v>197</v>
      </c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4"/>
      <c r="BH4" s="133"/>
      <c r="BI4" s="133" t="s">
        <v>198</v>
      </c>
      <c r="BJ4" s="133"/>
      <c r="BK4" s="133"/>
      <c r="BL4" s="133"/>
      <c r="BM4" s="133"/>
      <c r="BN4" s="133" t="s">
        <v>199</v>
      </c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 t="s">
        <v>200</v>
      </c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 t="s">
        <v>201</v>
      </c>
      <c r="CS4" s="133"/>
      <c r="CT4" s="133"/>
      <c r="CU4" s="133" t="s">
        <v>202</v>
      </c>
      <c r="CV4" s="133"/>
      <c r="CW4" s="133"/>
      <c r="CX4" s="133"/>
      <c r="CY4" s="133"/>
      <c r="CZ4" s="133"/>
      <c r="DA4" s="133" t="s">
        <v>203</v>
      </c>
      <c r="DB4" s="133"/>
      <c r="DC4" s="133"/>
      <c r="DD4" s="133" t="s">
        <v>204</v>
      </c>
      <c r="DE4" s="133"/>
      <c r="DF4" s="133"/>
      <c r="DG4" s="133"/>
      <c r="DH4" s="133"/>
      <c r="DI4" s="55"/>
    </row>
    <row r="5" ht="19.5" customHeight="1" spans="1:113">
      <c r="A5" s="117" t="s">
        <v>71</v>
      </c>
      <c r="B5" s="117"/>
      <c r="C5" s="117"/>
      <c r="D5" s="118" t="s">
        <v>73</v>
      </c>
      <c r="E5" s="118"/>
      <c r="F5" s="118" t="s">
        <v>78</v>
      </c>
      <c r="G5" s="118" t="s">
        <v>205</v>
      </c>
      <c r="H5" s="118" t="s">
        <v>206</v>
      </c>
      <c r="I5" s="118" t="s">
        <v>207</v>
      </c>
      <c r="J5" s="118" t="s">
        <v>208</v>
      </c>
      <c r="K5" s="118" t="s">
        <v>209</v>
      </c>
      <c r="L5" s="118" t="s">
        <v>210</v>
      </c>
      <c r="M5" s="118" t="s">
        <v>211</v>
      </c>
      <c r="N5" s="118" t="s">
        <v>212</v>
      </c>
      <c r="O5" s="118" t="s">
        <v>213</v>
      </c>
      <c r="P5" s="118" t="s">
        <v>214</v>
      </c>
      <c r="Q5" s="118" t="s">
        <v>215</v>
      </c>
      <c r="R5" s="118" t="s">
        <v>216</v>
      </c>
      <c r="S5" s="118" t="s">
        <v>217</v>
      </c>
      <c r="T5" s="118" t="s">
        <v>78</v>
      </c>
      <c r="U5" s="118" t="s">
        <v>218</v>
      </c>
      <c r="V5" s="118" t="s">
        <v>219</v>
      </c>
      <c r="W5" s="118" t="s">
        <v>220</v>
      </c>
      <c r="X5" s="118" t="s">
        <v>221</v>
      </c>
      <c r="Y5" s="118" t="s">
        <v>222</v>
      </c>
      <c r="Z5" s="118" t="s">
        <v>223</v>
      </c>
      <c r="AA5" s="118" t="s">
        <v>224</v>
      </c>
      <c r="AB5" s="118" t="s">
        <v>225</v>
      </c>
      <c r="AC5" s="118" t="s">
        <v>226</v>
      </c>
      <c r="AD5" s="118" t="s">
        <v>227</v>
      </c>
      <c r="AE5" s="118" t="s">
        <v>228</v>
      </c>
      <c r="AF5" s="118" t="s">
        <v>229</v>
      </c>
      <c r="AG5" s="118" t="s">
        <v>230</v>
      </c>
      <c r="AH5" s="118" t="s">
        <v>231</v>
      </c>
      <c r="AI5" s="118" t="s">
        <v>232</v>
      </c>
      <c r="AJ5" s="118" t="s">
        <v>233</v>
      </c>
      <c r="AK5" s="118" t="s">
        <v>234</v>
      </c>
      <c r="AL5" s="118" t="s">
        <v>235</v>
      </c>
      <c r="AM5" s="118" t="s">
        <v>236</v>
      </c>
      <c r="AN5" s="118" t="s">
        <v>237</v>
      </c>
      <c r="AO5" s="118" t="s">
        <v>238</v>
      </c>
      <c r="AP5" s="118" t="s">
        <v>239</v>
      </c>
      <c r="AQ5" s="118" t="s">
        <v>240</v>
      </c>
      <c r="AR5" s="118" t="s">
        <v>241</v>
      </c>
      <c r="AS5" s="118" t="s">
        <v>242</v>
      </c>
      <c r="AT5" s="118" t="s">
        <v>243</v>
      </c>
      <c r="AU5" s="118" t="s">
        <v>244</v>
      </c>
      <c r="AV5" s="118" t="s">
        <v>78</v>
      </c>
      <c r="AW5" s="118" t="s">
        <v>245</v>
      </c>
      <c r="AX5" s="118" t="s">
        <v>246</v>
      </c>
      <c r="AY5" s="118" t="s">
        <v>247</v>
      </c>
      <c r="AZ5" s="118" t="s">
        <v>248</v>
      </c>
      <c r="BA5" s="118" t="s">
        <v>249</v>
      </c>
      <c r="BB5" s="118" t="s">
        <v>250</v>
      </c>
      <c r="BC5" s="118" t="s">
        <v>216</v>
      </c>
      <c r="BD5" s="118" t="s">
        <v>251</v>
      </c>
      <c r="BE5" s="118" t="s">
        <v>252</v>
      </c>
      <c r="BF5" s="135" t="s">
        <v>253</v>
      </c>
      <c r="BG5" s="118" t="s">
        <v>254</v>
      </c>
      <c r="BH5" s="136" t="s">
        <v>255</v>
      </c>
      <c r="BI5" s="118" t="s">
        <v>78</v>
      </c>
      <c r="BJ5" s="118" t="s">
        <v>256</v>
      </c>
      <c r="BK5" s="118" t="s">
        <v>257</v>
      </c>
      <c r="BL5" s="118" t="s">
        <v>258</v>
      </c>
      <c r="BM5" s="118" t="s">
        <v>259</v>
      </c>
      <c r="BN5" s="118" t="s">
        <v>78</v>
      </c>
      <c r="BO5" s="118" t="s">
        <v>260</v>
      </c>
      <c r="BP5" s="118" t="s">
        <v>261</v>
      </c>
      <c r="BQ5" s="118" t="s">
        <v>262</v>
      </c>
      <c r="BR5" s="118" t="s">
        <v>263</v>
      </c>
      <c r="BS5" s="118" t="s">
        <v>264</v>
      </c>
      <c r="BT5" s="118" t="s">
        <v>265</v>
      </c>
      <c r="BU5" s="118" t="s">
        <v>266</v>
      </c>
      <c r="BV5" s="118" t="s">
        <v>267</v>
      </c>
      <c r="BW5" s="118" t="s">
        <v>268</v>
      </c>
      <c r="BX5" s="118" t="s">
        <v>269</v>
      </c>
      <c r="BY5" s="118" t="s">
        <v>270</v>
      </c>
      <c r="BZ5" s="118" t="s">
        <v>271</v>
      </c>
      <c r="CA5" s="118" t="s">
        <v>78</v>
      </c>
      <c r="CB5" s="118" t="s">
        <v>260</v>
      </c>
      <c r="CC5" s="118" t="s">
        <v>261</v>
      </c>
      <c r="CD5" s="118" t="s">
        <v>262</v>
      </c>
      <c r="CE5" s="118" t="s">
        <v>263</v>
      </c>
      <c r="CF5" s="118" t="s">
        <v>264</v>
      </c>
      <c r="CG5" s="118" t="s">
        <v>265</v>
      </c>
      <c r="CH5" s="118" t="s">
        <v>266</v>
      </c>
      <c r="CI5" s="118" t="s">
        <v>272</v>
      </c>
      <c r="CJ5" s="118" t="s">
        <v>273</v>
      </c>
      <c r="CK5" s="118" t="s">
        <v>274</v>
      </c>
      <c r="CL5" s="118" t="s">
        <v>275</v>
      </c>
      <c r="CM5" s="118" t="s">
        <v>267</v>
      </c>
      <c r="CN5" s="118" t="s">
        <v>268</v>
      </c>
      <c r="CO5" s="118" t="s">
        <v>276</v>
      </c>
      <c r="CP5" s="118" t="s">
        <v>270</v>
      </c>
      <c r="CQ5" s="118" t="s">
        <v>200</v>
      </c>
      <c r="CR5" s="118" t="s">
        <v>78</v>
      </c>
      <c r="CS5" s="118" t="s">
        <v>277</v>
      </c>
      <c r="CT5" s="118" t="s">
        <v>278</v>
      </c>
      <c r="CU5" s="118" t="s">
        <v>78</v>
      </c>
      <c r="CV5" s="118" t="s">
        <v>277</v>
      </c>
      <c r="CW5" s="118" t="s">
        <v>279</v>
      </c>
      <c r="CX5" s="118" t="s">
        <v>280</v>
      </c>
      <c r="CY5" s="118" t="s">
        <v>281</v>
      </c>
      <c r="CZ5" s="118" t="s">
        <v>278</v>
      </c>
      <c r="DA5" s="118" t="s">
        <v>78</v>
      </c>
      <c r="DB5" s="118" t="s">
        <v>203</v>
      </c>
      <c r="DC5" s="118" t="s">
        <v>282</v>
      </c>
      <c r="DD5" s="118" t="s">
        <v>78</v>
      </c>
      <c r="DE5" s="118" t="s">
        <v>283</v>
      </c>
      <c r="DF5" s="118" t="s">
        <v>284</v>
      </c>
      <c r="DG5" s="118" t="s">
        <v>285</v>
      </c>
      <c r="DH5" s="118" t="s">
        <v>204</v>
      </c>
      <c r="DI5" s="55"/>
    </row>
    <row r="6" ht="30.75" customHeight="1" spans="1:113">
      <c r="A6" s="118" t="s">
        <v>83</v>
      </c>
      <c r="B6" s="119" t="s">
        <v>84</v>
      </c>
      <c r="C6" s="118" t="s">
        <v>85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 t="s">
        <v>286</v>
      </c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35"/>
      <c r="BG6" s="118"/>
      <c r="BH6" s="136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55"/>
    </row>
    <row r="7" ht="19.5" customHeight="1" spans="1:113">
      <c r="A7" s="120" t="s">
        <v>83</v>
      </c>
      <c r="B7" s="120" t="s">
        <v>84</v>
      </c>
      <c r="C7" s="120" t="s">
        <v>85</v>
      </c>
      <c r="D7" s="120" t="s">
        <v>287</v>
      </c>
      <c r="E7" s="121">
        <f>SUM(F7,T7,AV7,BI7,BN7,CA7,CR7,CU7,DA7,DD7)</f>
        <v>0</v>
      </c>
      <c r="F7" s="121" t="s">
        <v>288</v>
      </c>
      <c r="G7" s="121" t="s">
        <v>289</v>
      </c>
      <c r="H7" s="121" t="s">
        <v>290</v>
      </c>
      <c r="I7" s="121" t="s">
        <v>291</v>
      </c>
      <c r="J7" s="121" t="s">
        <v>292</v>
      </c>
      <c r="K7" s="121" t="s">
        <v>293</v>
      </c>
      <c r="L7" s="121" t="s">
        <v>294</v>
      </c>
      <c r="M7" s="121" t="s">
        <v>295</v>
      </c>
      <c r="N7" s="121" t="s">
        <v>296</v>
      </c>
      <c r="O7" s="121" t="s">
        <v>297</v>
      </c>
      <c r="P7" s="121" t="s">
        <v>298</v>
      </c>
      <c r="Q7" s="121" t="s">
        <v>299</v>
      </c>
      <c r="R7" s="121" t="s">
        <v>300</v>
      </c>
      <c r="S7" s="121" t="s">
        <v>301</v>
      </c>
      <c r="T7" s="121" t="s">
        <v>302</v>
      </c>
      <c r="U7" s="121" t="s">
        <v>303</v>
      </c>
      <c r="V7" s="121" t="s">
        <v>304</v>
      </c>
      <c r="W7" s="121" t="s">
        <v>305</v>
      </c>
      <c r="X7" s="121" t="s">
        <v>306</v>
      </c>
      <c r="Y7" s="121" t="s">
        <v>307</v>
      </c>
      <c r="Z7" s="121" t="s">
        <v>308</v>
      </c>
      <c r="AA7" s="121" t="s">
        <v>309</v>
      </c>
      <c r="AB7" s="121" t="s">
        <v>310</v>
      </c>
      <c r="AC7" s="121" t="s">
        <v>311</v>
      </c>
      <c r="AD7" s="121" t="s">
        <v>312</v>
      </c>
      <c r="AE7" s="121" t="s">
        <v>313</v>
      </c>
      <c r="AF7" s="121" t="s">
        <v>314</v>
      </c>
      <c r="AG7" s="121" t="s">
        <v>315</v>
      </c>
      <c r="AH7" s="121" t="s">
        <v>316</v>
      </c>
      <c r="AI7" s="121" t="s">
        <v>317</v>
      </c>
      <c r="AJ7" s="121" t="s">
        <v>318</v>
      </c>
      <c r="AK7" s="121" t="s">
        <v>319</v>
      </c>
      <c r="AL7" s="121" t="s">
        <v>286</v>
      </c>
      <c r="AM7" s="121" t="s">
        <v>320</v>
      </c>
      <c r="AN7" s="121" t="s">
        <v>321</v>
      </c>
      <c r="AO7" s="121" t="s">
        <v>322</v>
      </c>
      <c r="AP7" s="121" t="s">
        <v>323</v>
      </c>
      <c r="AQ7" s="121" t="s">
        <v>324</v>
      </c>
      <c r="AR7" s="121" t="s">
        <v>325</v>
      </c>
      <c r="AS7" s="121" t="s">
        <v>326</v>
      </c>
      <c r="AT7" s="121" t="s">
        <v>327</v>
      </c>
      <c r="AU7" s="121" t="s">
        <v>328</v>
      </c>
      <c r="AV7" s="121" t="s">
        <v>329</v>
      </c>
      <c r="AW7" s="121" t="s">
        <v>330</v>
      </c>
      <c r="AX7" s="121" t="s">
        <v>331</v>
      </c>
      <c r="AY7" s="121" t="s">
        <v>332</v>
      </c>
      <c r="AZ7" s="121" t="s">
        <v>333</v>
      </c>
      <c r="BA7" s="121" t="s">
        <v>334</v>
      </c>
      <c r="BB7" s="121" t="s">
        <v>335</v>
      </c>
      <c r="BC7" s="121" t="s">
        <v>336</v>
      </c>
      <c r="BD7" s="121" t="s">
        <v>337</v>
      </c>
      <c r="BE7" s="121" t="s">
        <v>338</v>
      </c>
      <c r="BF7" s="137" t="s">
        <v>339</v>
      </c>
      <c r="BG7" s="121" t="s">
        <v>340</v>
      </c>
      <c r="BH7" s="138" t="s">
        <v>341</v>
      </c>
      <c r="BI7" s="121" t="s">
        <v>342</v>
      </c>
      <c r="BJ7" s="121" t="s">
        <v>343</v>
      </c>
      <c r="BK7" s="121" t="s">
        <v>344</v>
      </c>
      <c r="BL7" s="121" t="s">
        <v>345</v>
      </c>
      <c r="BM7" s="121" t="s">
        <v>346</v>
      </c>
      <c r="BN7" s="121" t="s">
        <v>347</v>
      </c>
      <c r="BO7" s="121" t="s">
        <v>348</v>
      </c>
      <c r="BP7" s="121" t="s">
        <v>349</v>
      </c>
      <c r="BQ7" s="121" t="s">
        <v>350</v>
      </c>
      <c r="BR7" s="121" t="s">
        <v>351</v>
      </c>
      <c r="BS7" s="121" t="s">
        <v>352</v>
      </c>
      <c r="BT7" s="121" t="s">
        <v>353</v>
      </c>
      <c r="BU7" s="121" t="s">
        <v>354</v>
      </c>
      <c r="BV7" s="121" t="s">
        <v>355</v>
      </c>
      <c r="BW7" s="121" t="s">
        <v>356</v>
      </c>
      <c r="BX7" s="121" t="s">
        <v>357</v>
      </c>
      <c r="BY7" s="121" t="s">
        <v>358</v>
      </c>
      <c r="BZ7" s="121" t="s">
        <v>359</v>
      </c>
      <c r="CA7" s="121" t="s">
        <v>360</v>
      </c>
      <c r="CB7" s="121" t="s">
        <v>361</v>
      </c>
      <c r="CC7" s="121" t="s">
        <v>362</v>
      </c>
      <c r="CD7" s="121" t="s">
        <v>363</v>
      </c>
      <c r="CE7" s="121" t="s">
        <v>364</v>
      </c>
      <c r="CF7" s="121" t="s">
        <v>365</v>
      </c>
      <c r="CG7" s="121" t="s">
        <v>366</v>
      </c>
      <c r="CH7" s="121" t="s">
        <v>367</v>
      </c>
      <c r="CI7" s="121" t="s">
        <v>368</v>
      </c>
      <c r="CJ7" s="121" t="s">
        <v>369</v>
      </c>
      <c r="CK7" s="121" t="s">
        <v>370</v>
      </c>
      <c r="CL7" s="121" t="s">
        <v>371</v>
      </c>
      <c r="CM7" s="121" t="s">
        <v>372</v>
      </c>
      <c r="CN7" s="121" t="s">
        <v>373</v>
      </c>
      <c r="CO7" s="121" t="s">
        <v>374</v>
      </c>
      <c r="CP7" s="121" t="s">
        <v>375</v>
      </c>
      <c r="CQ7" s="121" t="s">
        <v>376</v>
      </c>
      <c r="CR7" s="121" t="s">
        <v>377</v>
      </c>
      <c r="CS7" s="121" t="s">
        <v>378</v>
      </c>
      <c r="CT7" s="121" t="s">
        <v>379</v>
      </c>
      <c r="CU7" s="121" t="s">
        <v>380</v>
      </c>
      <c r="CV7" s="121" t="s">
        <v>381</v>
      </c>
      <c r="CW7" s="121" t="s">
        <v>382</v>
      </c>
      <c r="CX7" s="121" t="s">
        <v>383</v>
      </c>
      <c r="CY7" s="121" t="s">
        <v>384</v>
      </c>
      <c r="CZ7" s="121" t="s">
        <v>385</v>
      </c>
      <c r="DA7" s="121" t="s">
        <v>386</v>
      </c>
      <c r="DB7" s="121" t="s">
        <v>387</v>
      </c>
      <c r="DC7" s="121" t="s">
        <v>388</v>
      </c>
      <c r="DD7" s="121" t="s">
        <v>389</v>
      </c>
      <c r="DE7" s="121" t="s">
        <v>390</v>
      </c>
      <c r="DF7" s="121" t="s">
        <v>391</v>
      </c>
      <c r="DG7" s="121" t="s">
        <v>392</v>
      </c>
      <c r="DH7" s="121" t="s">
        <v>393</v>
      </c>
      <c r="DI7" s="139"/>
    </row>
    <row r="8" ht="19.5" customHeight="1" spans="1:113">
      <c r="A8" s="122"/>
      <c r="B8" s="122"/>
      <c r="C8" s="122"/>
      <c r="D8" s="122" t="s">
        <v>63</v>
      </c>
      <c r="E8" s="123">
        <f>F8+T8+AV8</f>
        <v>25000705.02</v>
      </c>
      <c r="F8" s="124">
        <f>F9+F13+F18+F22</f>
        <v>21472269.02</v>
      </c>
      <c r="G8" s="124">
        <f t="shared" ref="G8:BH8" si="0">SUM(G9:G24)</f>
        <v>5809872</v>
      </c>
      <c r="H8" s="124">
        <f t="shared" si="0"/>
        <v>4407897</v>
      </c>
      <c r="I8" s="124">
        <f t="shared" si="0"/>
        <v>484156</v>
      </c>
      <c r="J8" s="124">
        <f t="shared" si="0"/>
        <v>0</v>
      </c>
      <c r="K8" s="124">
        <f t="shared" si="0"/>
        <v>3283992</v>
      </c>
      <c r="L8" s="124">
        <f t="shared" si="0"/>
        <v>2253488.48</v>
      </c>
      <c r="M8" s="124">
        <f t="shared" si="0"/>
        <v>1124169.04</v>
      </c>
      <c r="N8" s="124">
        <f t="shared" si="0"/>
        <v>985901.21</v>
      </c>
      <c r="O8" s="124">
        <f t="shared" si="0"/>
        <v>373748.72</v>
      </c>
      <c r="P8" s="124">
        <f t="shared" si="0"/>
        <v>275769.25</v>
      </c>
      <c r="Q8" s="124">
        <f t="shared" si="0"/>
        <v>2245084.32</v>
      </c>
      <c r="R8" s="124">
        <f t="shared" si="0"/>
        <v>0</v>
      </c>
      <c r="S8" s="124">
        <f t="shared" si="0"/>
        <v>228191</v>
      </c>
      <c r="T8" s="123">
        <f t="shared" si="0"/>
        <v>3268000</v>
      </c>
      <c r="U8" s="124">
        <f t="shared" si="0"/>
        <v>900000</v>
      </c>
      <c r="V8" s="124">
        <f t="shared" si="0"/>
        <v>0</v>
      </c>
      <c r="W8" s="124">
        <f t="shared" si="0"/>
        <v>0</v>
      </c>
      <c r="X8" s="124">
        <f t="shared" si="0"/>
        <v>0</v>
      </c>
      <c r="Y8" s="124">
        <f t="shared" si="0"/>
        <v>10000</v>
      </c>
      <c r="Z8" s="124">
        <f t="shared" si="0"/>
        <v>90000</v>
      </c>
      <c r="AA8" s="124">
        <f t="shared" si="0"/>
        <v>110000</v>
      </c>
      <c r="AB8" s="124">
        <f t="shared" si="0"/>
        <v>0</v>
      </c>
      <c r="AC8" s="124">
        <f t="shared" si="0"/>
        <v>0</v>
      </c>
      <c r="AD8" s="124">
        <f t="shared" si="0"/>
        <v>1184000</v>
      </c>
      <c r="AE8" s="124">
        <f t="shared" si="0"/>
        <v>0</v>
      </c>
      <c r="AF8" s="124">
        <f t="shared" si="0"/>
        <v>0</v>
      </c>
      <c r="AG8" s="124">
        <f t="shared" si="0"/>
        <v>0</v>
      </c>
      <c r="AH8" s="124">
        <f t="shared" si="0"/>
        <v>0</v>
      </c>
      <c r="AI8" s="124">
        <f t="shared" si="0"/>
        <v>100000</v>
      </c>
      <c r="AJ8" s="124">
        <f t="shared" si="0"/>
        <v>29000</v>
      </c>
      <c r="AK8" s="124">
        <f t="shared" si="0"/>
        <v>0</v>
      </c>
      <c r="AL8" s="124">
        <f t="shared" si="0"/>
        <v>0</v>
      </c>
      <c r="AM8" s="124">
        <f t="shared" si="0"/>
        <v>0</v>
      </c>
      <c r="AN8" s="124">
        <f t="shared" si="0"/>
        <v>110000</v>
      </c>
      <c r="AO8" s="124">
        <f t="shared" si="0"/>
        <v>0</v>
      </c>
      <c r="AP8" s="124">
        <f t="shared" si="0"/>
        <v>0</v>
      </c>
      <c r="AQ8" s="124">
        <f t="shared" si="0"/>
        <v>0</v>
      </c>
      <c r="AR8" s="124">
        <f t="shared" si="0"/>
        <v>285000</v>
      </c>
      <c r="AS8" s="124">
        <f t="shared" si="0"/>
        <v>450000</v>
      </c>
      <c r="AT8" s="124">
        <f t="shared" si="0"/>
        <v>0</v>
      </c>
      <c r="AU8" s="124">
        <f t="shared" si="0"/>
        <v>0</v>
      </c>
      <c r="AV8" s="123">
        <f t="shared" si="0"/>
        <v>260436</v>
      </c>
      <c r="AW8" s="124">
        <f t="shared" si="0"/>
        <v>0</v>
      </c>
      <c r="AX8" s="124">
        <f t="shared" si="0"/>
        <v>0</v>
      </c>
      <c r="AY8" s="124">
        <f t="shared" si="0"/>
        <v>0</v>
      </c>
      <c r="AZ8" s="124">
        <f t="shared" si="0"/>
        <v>0</v>
      </c>
      <c r="BA8" s="124">
        <f t="shared" si="0"/>
        <v>151632</v>
      </c>
      <c r="BB8" s="124">
        <f t="shared" si="0"/>
        <v>0</v>
      </c>
      <c r="BC8" s="124">
        <f t="shared" si="0"/>
        <v>108000</v>
      </c>
      <c r="BD8" s="124">
        <f t="shared" si="0"/>
        <v>0</v>
      </c>
      <c r="BE8" s="124">
        <f t="shared" si="0"/>
        <v>804</v>
      </c>
      <c r="BF8" s="124">
        <f t="shared" si="0"/>
        <v>0</v>
      </c>
      <c r="BG8" s="124">
        <f t="shared" si="0"/>
        <v>0</v>
      </c>
      <c r="BH8" s="124">
        <f t="shared" si="0"/>
        <v>0</v>
      </c>
      <c r="BI8" s="125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5"/>
      <c r="BU8" s="124"/>
      <c r="BV8" s="124"/>
      <c r="BW8" s="124"/>
      <c r="BX8" s="124"/>
      <c r="BY8" s="124"/>
      <c r="BZ8" s="124"/>
      <c r="CA8" s="125"/>
      <c r="CB8" s="124"/>
      <c r="CC8" s="124"/>
      <c r="CD8" s="125"/>
      <c r="CE8" s="124"/>
      <c r="CF8" s="124"/>
      <c r="CG8" s="124"/>
      <c r="CH8" s="124"/>
      <c r="CI8" s="124"/>
      <c r="CJ8" s="124"/>
      <c r="CK8" s="124"/>
      <c r="CL8" s="125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5"/>
    </row>
    <row r="9" ht="19.5" customHeight="1" spans="1:113">
      <c r="A9" s="122"/>
      <c r="B9" s="122"/>
      <c r="C9" s="122"/>
      <c r="D9" s="122" t="s">
        <v>394</v>
      </c>
      <c r="E9" s="123">
        <f t="shared" ref="E9:E17" si="1">F9</f>
        <v>3377657.52</v>
      </c>
      <c r="F9" s="123">
        <f>F10</f>
        <v>3377657.52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5"/>
      <c r="AL9" s="124"/>
      <c r="AM9" s="124"/>
      <c r="AN9" s="124"/>
      <c r="AO9" s="124"/>
      <c r="AP9" s="124"/>
      <c r="AQ9" s="124"/>
      <c r="AR9" s="124"/>
      <c r="AS9" s="124"/>
      <c r="AT9" s="124"/>
      <c r="AU9" s="125"/>
      <c r="AV9" s="124"/>
      <c r="AW9" s="124"/>
      <c r="AX9" s="124"/>
      <c r="AY9" s="125"/>
      <c r="AZ9" s="125"/>
      <c r="BA9" s="124"/>
      <c r="BB9" s="124"/>
      <c r="BC9" s="124"/>
      <c r="BD9" s="124"/>
      <c r="BE9" s="124"/>
      <c r="BF9" s="124"/>
      <c r="BG9" s="124"/>
      <c r="BH9" s="124"/>
      <c r="BI9" s="125"/>
      <c r="BJ9" s="125"/>
      <c r="BK9" s="125"/>
      <c r="BL9" s="125"/>
      <c r="BM9" s="125"/>
      <c r="BN9" s="124"/>
      <c r="BO9" s="125"/>
      <c r="BP9" s="124"/>
      <c r="BQ9" s="124"/>
      <c r="BR9" s="124"/>
      <c r="BS9" s="125"/>
      <c r="BT9" s="124"/>
      <c r="BU9" s="124"/>
      <c r="BV9" s="125"/>
      <c r="BW9" s="125"/>
      <c r="BX9" s="125"/>
      <c r="BY9" s="125"/>
      <c r="BZ9" s="124"/>
      <c r="CA9" s="124"/>
      <c r="CB9" s="124"/>
      <c r="CC9" s="124"/>
      <c r="CD9" s="125"/>
      <c r="CE9" s="124"/>
      <c r="CF9" s="124"/>
      <c r="CG9" s="124"/>
      <c r="CH9" s="124"/>
      <c r="CI9" s="124"/>
      <c r="CJ9" s="124"/>
      <c r="CK9" s="124"/>
      <c r="CL9" s="125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5"/>
    </row>
    <row r="10" ht="19.5" customHeight="1" spans="1:113">
      <c r="A10" s="122"/>
      <c r="B10" s="122"/>
      <c r="C10" s="122"/>
      <c r="D10" s="122" t="s">
        <v>395</v>
      </c>
      <c r="E10" s="124">
        <f t="shared" si="1"/>
        <v>3377657.52</v>
      </c>
      <c r="F10" s="124">
        <f>SUM(F11:F12)</f>
        <v>3377657.52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5"/>
      <c r="AZ10" s="125"/>
      <c r="BA10" s="124"/>
      <c r="BB10" s="124"/>
      <c r="BC10" s="124"/>
      <c r="BD10" s="124"/>
      <c r="BE10" s="124"/>
      <c r="BF10" s="124"/>
      <c r="BG10" s="124"/>
      <c r="BH10" s="124"/>
      <c r="BI10" s="125"/>
      <c r="BJ10" s="125"/>
      <c r="BK10" s="125"/>
      <c r="BL10" s="125"/>
      <c r="BM10" s="125"/>
      <c r="BN10" s="124"/>
      <c r="BO10" s="125"/>
      <c r="BP10" s="124"/>
      <c r="BQ10" s="124"/>
      <c r="BR10" s="124"/>
      <c r="BS10" s="124"/>
      <c r="BT10" s="124"/>
      <c r="BU10" s="124"/>
      <c r="BV10" s="125"/>
      <c r="BW10" s="125"/>
      <c r="BX10" s="125"/>
      <c r="BY10" s="125"/>
      <c r="BZ10" s="124"/>
      <c r="CA10" s="124"/>
      <c r="CB10" s="124"/>
      <c r="CC10" s="124"/>
      <c r="CD10" s="125"/>
      <c r="CE10" s="124"/>
      <c r="CF10" s="124"/>
      <c r="CG10" s="124"/>
      <c r="CH10" s="124"/>
      <c r="CI10" s="124"/>
      <c r="CJ10" s="124"/>
      <c r="CK10" s="124"/>
      <c r="CL10" s="125"/>
      <c r="CM10" s="125"/>
      <c r="CN10" s="124"/>
      <c r="CO10" s="125"/>
      <c r="CP10" s="125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5"/>
      <c r="DH10" s="124"/>
      <c r="DI10" s="125"/>
    </row>
    <row r="11" ht="19.5" customHeight="1" spans="1:113">
      <c r="A11" s="122" t="s">
        <v>88</v>
      </c>
      <c r="B11" s="122" t="s">
        <v>89</v>
      </c>
      <c r="C11" s="122" t="s">
        <v>89</v>
      </c>
      <c r="D11" s="122" t="s">
        <v>396</v>
      </c>
      <c r="E11" s="124">
        <f t="shared" si="1"/>
        <v>2253488.48</v>
      </c>
      <c r="F11" s="124">
        <f>SUM(G11:S11)</f>
        <v>2253488.48</v>
      </c>
      <c r="G11" s="124"/>
      <c r="H11" s="124"/>
      <c r="I11" s="125"/>
      <c r="J11" s="124"/>
      <c r="K11" s="124"/>
      <c r="L11" s="124">
        <v>2253488.48</v>
      </c>
      <c r="M11" s="124"/>
      <c r="N11" s="124"/>
      <c r="O11" s="124"/>
      <c r="P11" s="124"/>
      <c r="Q11" s="124"/>
      <c r="R11" s="124"/>
      <c r="S11" s="124"/>
      <c r="T11" s="124"/>
      <c r="U11" s="130"/>
      <c r="V11" s="130"/>
      <c r="W11" s="130"/>
      <c r="X11" s="130"/>
      <c r="Y11" s="124"/>
      <c r="Z11" s="125"/>
      <c r="AA11" s="124"/>
      <c r="AB11" s="124"/>
      <c r="AC11" s="124"/>
      <c r="AD11" s="124"/>
      <c r="AE11" s="124"/>
      <c r="AF11" s="124"/>
      <c r="AG11" s="124"/>
      <c r="AH11" s="124"/>
      <c r="AI11" s="125"/>
      <c r="AJ11" s="125"/>
      <c r="AK11" s="124"/>
      <c r="AL11" s="124"/>
      <c r="AM11" s="124"/>
      <c r="AN11" s="124"/>
      <c r="AO11" s="124"/>
      <c r="AP11" s="125"/>
      <c r="AQ11" s="124"/>
      <c r="AR11" s="124"/>
      <c r="AS11" s="124"/>
      <c r="AT11" s="124"/>
      <c r="AU11" s="124"/>
      <c r="AV11" s="124"/>
      <c r="AW11" s="124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4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4"/>
      <c r="CB11" s="124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4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</row>
    <row r="12" ht="19.5" customHeight="1" spans="1:113">
      <c r="A12" s="122" t="s">
        <v>88</v>
      </c>
      <c r="B12" s="122" t="s">
        <v>89</v>
      </c>
      <c r="C12" s="122" t="s">
        <v>92</v>
      </c>
      <c r="D12" s="122" t="s">
        <v>397</v>
      </c>
      <c r="E12" s="124">
        <f t="shared" si="1"/>
        <v>1124169.04</v>
      </c>
      <c r="F12" s="124">
        <f>SUM(G12:S12)</f>
        <v>1124169.04</v>
      </c>
      <c r="G12" s="124"/>
      <c r="H12" s="125"/>
      <c r="I12" s="125"/>
      <c r="J12" s="124"/>
      <c r="K12" s="124"/>
      <c r="L12" s="124"/>
      <c r="M12" s="124">
        <v>1124169.04</v>
      </c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4"/>
      <c r="AS12" s="124"/>
      <c r="AT12" s="124"/>
      <c r="AU12" s="124"/>
      <c r="AV12" s="124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4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4"/>
      <c r="CB12" s="124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</row>
    <row r="13" ht="19.5" customHeight="1" spans="1:113">
      <c r="A13" s="122"/>
      <c r="B13" s="122"/>
      <c r="C13" s="122"/>
      <c r="D13" s="122" t="s">
        <v>398</v>
      </c>
      <c r="E13" s="123">
        <f t="shared" si="1"/>
        <v>1359649.93</v>
      </c>
      <c r="F13" s="126">
        <f>F14</f>
        <v>1359649.93</v>
      </c>
      <c r="G13" s="124"/>
      <c r="H13" s="125"/>
      <c r="I13" s="125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4"/>
      <c r="AS13" s="124"/>
      <c r="AT13" s="124"/>
      <c r="AU13" s="124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4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</row>
    <row r="14" ht="19.5" customHeight="1" spans="1:113">
      <c r="A14" s="122"/>
      <c r="B14" s="122"/>
      <c r="C14" s="122"/>
      <c r="D14" s="122" t="s">
        <v>399</v>
      </c>
      <c r="E14" s="124">
        <f t="shared" si="1"/>
        <v>1359649.93</v>
      </c>
      <c r="F14" s="125">
        <f>SUM(F15:F17)</f>
        <v>1359649.93</v>
      </c>
      <c r="G14" s="124"/>
      <c r="H14" s="125"/>
      <c r="I14" s="125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5"/>
      <c r="W14" s="125"/>
      <c r="X14" s="125"/>
      <c r="Y14" s="124"/>
      <c r="Z14" s="124"/>
      <c r="AA14" s="124"/>
      <c r="AB14" s="124"/>
      <c r="AC14" s="124"/>
      <c r="AD14" s="125"/>
      <c r="AE14" s="125"/>
      <c r="AF14" s="124"/>
      <c r="AG14" s="124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4"/>
      <c r="AS14" s="124"/>
      <c r="AT14" s="124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4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</row>
    <row r="15" ht="19.5" customHeight="1" spans="1:113">
      <c r="A15" s="122" t="s">
        <v>94</v>
      </c>
      <c r="B15" s="122" t="s">
        <v>95</v>
      </c>
      <c r="C15" s="122" t="s">
        <v>96</v>
      </c>
      <c r="D15" s="122" t="s">
        <v>400</v>
      </c>
      <c r="E15" s="124">
        <f t="shared" si="1"/>
        <v>361227.02</v>
      </c>
      <c r="F15" s="125">
        <f>SUM(G15:S15)</f>
        <v>361227.02</v>
      </c>
      <c r="G15" s="125"/>
      <c r="H15" s="124"/>
      <c r="I15" s="125"/>
      <c r="J15" s="124"/>
      <c r="K15" s="124"/>
      <c r="L15" s="124"/>
      <c r="M15" s="124"/>
      <c r="N15" s="124">
        <v>361227.02</v>
      </c>
      <c r="O15" s="124"/>
      <c r="P15" s="124"/>
      <c r="Q15" s="124"/>
      <c r="R15" s="124"/>
      <c r="S15" s="124"/>
      <c r="T15" s="125"/>
      <c r="U15" s="131"/>
      <c r="V15" s="131"/>
      <c r="W15" s="131"/>
      <c r="X15" s="131"/>
      <c r="Y15" s="125"/>
      <c r="Z15" s="124"/>
      <c r="AA15" s="124"/>
      <c r="AB15" s="124"/>
      <c r="AC15" s="125"/>
      <c r="AD15" s="125"/>
      <c r="AE15" s="125"/>
      <c r="AF15" s="124"/>
      <c r="AG15" s="124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4"/>
      <c r="AS15" s="124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</row>
    <row r="16" ht="19.5" customHeight="1" spans="1:113">
      <c r="A16" s="122" t="s">
        <v>94</v>
      </c>
      <c r="B16" s="122" t="s">
        <v>95</v>
      </c>
      <c r="C16" s="122" t="s">
        <v>98</v>
      </c>
      <c r="D16" s="122" t="s">
        <v>401</v>
      </c>
      <c r="E16" s="124">
        <f t="shared" si="1"/>
        <v>624674.19</v>
      </c>
      <c r="F16" s="125">
        <f>SUM(G16:S16)</f>
        <v>624674.19</v>
      </c>
      <c r="G16" s="125"/>
      <c r="H16" s="124"/>
      <c r="I16" s="125"/>
      <c r="J16" s="124"/>
      <c r="K16" s="125"/>
      <c r="L16" s="124"/>
      <c r="M16" s="124"/>
      <c r="N16" s="124">
        <v>624674.19</v>
      </c>
      <c r="O16" s="124"/>
      <c r="P16" s="124"/>
      <c r="Q16" s="124"/>
      <c r="R16" s="124"/>
      <c r="S16" s="125"/>
      <c r="T16" s="125"/>
      <c r="U16" s="125"/>
      <c r="V16" s="125"/>
      <c r="W16" s="125"/>
      <c r="X16" s="125"/>
      <c r="Y16" s="125"/>
      <c r="Z16" s="124"/>
      <c r="AA16" s="124"/>
      <c r="AB16" s="125"/>
      <c r="AC16" s="125"/>
      <c r="AD16" s="125"/>
      <c r="AE16" s="125"/>
      <c r="AF16" s="124"/>
      <c r="AG16" s="124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</row>
    <row r="17" ht="19.5" customHeight="1" spans="1:113">
      <c r="A17" s="122" t="s">
        <v>94</v>
      </c>
      <c r="B17" s="122" t="s">
        <v>95</v>
      </c>
      <c r="C17" s="122" t="s">
        <v>100</v>
      </c>
      <c r="D17" s="122" t="s">
        <v>402</v>
      </c>
      <c r="E17" s="124">
        <f t="shared" si="1"/>
        <v>373748.72</v>
      </c>
      <c r="F17" s="125">
        <f>SUM(G17:S17)</f>
        <v>373748.72</v>
      </c>
      <c r="G17" s="125"/>
      <c r="H17" s="124"/>
      <c r="I17" s="125"/>
      <c r="J17" s="124"/>
      <c r="K17" s="124"/>
      <c r="L17" s="124"/>
      <c r="M17" s="125"/>
      <c r="N17" s="125"/>
      <c r="O17" s="125">
        <v>373748.72</v>
      </c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4"/>
      <c r="AF17" s="124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</row>
    <row r="18" ht="19.5" customHeight="1" spans="1:113">
      <c r="A18" s="122"/>
      <c r="B18" s="122"/>
      <c r="C18" s="122"/>
      <c r="D18" s="122" t="s">
        <v>403</v>
      </c>
      <c r="E18" s="123">
        <f>E19</f>
        <v>18018313.25</v>
      </c>
      <c r="F18" s="126">
        <f>F19</f>
        <v>14489877.25</v>
      </c>
      <c r="G18" s="125"/>
      <c r="H18" s="125"/>
      <c r="I18" s="124"/>
      <c r="J18" s="125"/>
      <c r="K18" s="125"/>
      <c r="L18" s="124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4"/>
      <c r="AF18" s="124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</row>
    <row r="19" ht="19.5" customHeight="1" spans="1:113">
      <c r="A19" s="122"/>
      <c r="B19" s="122"/>
      <c r="C19" s="122"/>
      <c r="D19" s="122" t="s">
        <v>404</v>
      </c>
      <c r="E19" s="124">
        <f>SUM(E20:E21)</f>
        <v>18018313.25</v>
      </c>
      <c r="F19" s="125">
        <f>SUM(F20:F21)</f>
        <v>14489877.25</v>
      </c>
      <c r="G19" s="125"/>
      <c r="H19" s="125"/>
      <c r="I19" s="124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4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</row>
    <row r="20" ht="19.5" customHeight="1" spans="1:113">
      <c r="A20" s="122" t="s">
        <v>102</v>
      </c>
      <c r="B20" s="122" t="s">
        <v>96</v>
      </c>
      <c r="C20" s="122" t="s">
        <v>96</v>
      </c>
      <c r="D20" s="122" t="s">
        <v>405</v>
      </c>
      <c r="E20" s="124">
        <f>F20+T20+AV20</f>
        <v>6509183.19</v>
      </c>
      <c r="F20" s="125">
        <f>SUM(G20:S20)</f>
        <v>5216455.19</v>
      </c>
      <c r="G20" s="125">
        <v>2181492</v>
      </c>
      <c r="H20" s="125">
        <v>2771136</v>
      </c>
      <c r="I20" s="124">
        <v>181791</v>
      </c>
      <c r="J20" s="125"/>
      <c r="K20" s="125"/>
      <c r="L20" s="125"/>
      <c r="M20" s="125"/>
      <c r="N20" s="125"/>
      <c r="O20" s="125"/>
      <c r="P20" s="125">
        <v>82036.19</v>
      </c>
      <c r="Q20" s="125"/>
      <c r="R20" s="125"/>
      <c r="S20" s="125"/>
      <c r="T20" s="126">
        <f>SUM(U20:AU20)</f>
        <v>1187500</v>
      </c>
      <c r="U20" s="125">
        <v>103000</v>
      </c>
      <c r="V20" s="125"/>
      <c r="W20" s="125"/>
      <c r="X20" s="125"/>
      <c r="Y20" s="125">
        <v>6000</v>
      </c>
      <c r="Z20" s="125">
        <v>10000</v>
      </c>
      <c r="AA20" s="125">
        <v>50000</v>
      </c>
      <c r="AB20" s="125"/>
      <c r="AC20" s="125"/>
      <c r="AD20" s="125">
        <v>493000</v>
      </c>
      <c r="AE20" s="124"/>
      <c r="AF20" s="125"/>
      <c r="AG20" s="125"/>
      <c r="AH20" s="125"/>
      <c r="AI20" s="125">
        <v>70000</v>
      </c>
      <c r="AJ20" s="125">
        <v>13000</v>
      </c>
      <c r="AK20" s="125"/>
      <c r="AL20" s="125"/>
      <c r="AM20" s="125"/>
      <c r="AN20" s="125"/>
      <c r="AO20" s="125"/>
      <c r="AP20" s="125"/>
      <c r="AQ20" s="125"/>
      <c r="AR20" s="125">
        <v>142500</v>
      </c>
      <c r="AS20" s="125">
        <v>300000</v>
      </c>
      <c r="AT20" s="125"/>
      <c r="AU20" s="125"/>
      <c r="AV20" s="126">
        <f>SUM(AW20:BH20)</f>
        <v>105228</v>
      </c>
      <c r="AW20" s="125"/>
      <c r="AX20" s="125"/>
      <c r="AY20" s="125"/>
      <c r="AZ20" s="125"/>
      <c r="BA20" s="125">
        <v>104976</v>
      </c>
      <c r="BB20" s="125"/>
      <c r="BC20" s="125"/>
      <c r="BD20" s="125"/>
      <c r="BE20" s="125">
        <v>252</v>
      </c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</row>
    <row r="21" ht="19.5" customHeight="1" spans="1:113">
      <c r="A21" s="122" t="s">
        <v>102</v>
      </c>
      <c r="B21" s="122" t="s">
        <v>96</v>
      </c>
      <c r="C21" s="122" t="s">
        <v>104</v>
      </c>
      <c r="D21" s="122" t="s">
        <v>406</v>
      </c>
      <c r="E21" s="124">
        <f>F21+T21+AV21</f>
        <v>11509130.06</v>
      </c>
      <c r="F21" s="125">
        <f>SUM(G21:S21)</f>
        <v>9273422.06</v>
      </c>
      <c r="G21" s="125">
        <v>3628380</v>
      </c>
      <c r="H21" s="125">
        <v>1636761</v>
      </c>
      <c r="I21" s="124">
        <v>302365</v>
      </c>
      <c r="J21" s="125"/>
      <c r="K21" s="125">
        <v>3283992</v>
      </c>
      <c r="L21" s="125"/>
      <c r="M21" s="125"/>
      <c r="N21" s="125"/>
      <c r="O21" s="125"/>
      <c r="P21" s="125">
        <v>193733.06</v>
      </c>
      <c r="Q21" s="125"/>
      <c r="R21" s="125"/>
      <c r="S21" s="125">
        <v>228191</v>
      </c>
      <c r="T21" s="126">
        <f>SUM(U21:AU21)</f>
        <v>2080500</v>
      </c>
      <c r="U21" s="125">
        <v>797000</v>
      </c>
      <c r="V21" s="125"/>
      <c r="W21" s="125"/>
      <c r="X21" s="125"/>
      <c r="Y21" s="125">
        <v>4000</v>
      </c>
      <c r="Z21" s="125">
        <v>80000</v>
      </c>
      <c r="AA21" s="125">
        <v>60000</v>
      </c>
      <c r="AB21" s="125"/>
      <c r="AC21" s="125"/>
      <c r="AD21" s="125">
        <v>691000</v>
      </c>
      <c r="AE21" s="125"/>
      <c r="AF21" s="125"/>
      <c r="AG21" s="125"/>
      <c r="AH21" s="125"/>
      <c r="AI21" s="125">
        <v>30000</v>
      </c>
      <c r="AJ21" s="125">
        <v>16000</v>
      </c>
      <c r="AK21" s="125"/>
      <c r="AL21" s="125"/>
      <c r="AM21" s="125"/>
      <c r="AN21" s="125">
        <v>110000</v>
      </c>
      <c r="AO21" s="125"/>
      <c r="AP21" s="125"/>
      <c r="AQ21" s="125"/>
      <c r="AR21" s="125">
        <v>142500</v>
      </c>
      <c r="AS21" s="125">
        <v>150000</v>
      </c>
      <c r="AT21" s="125"/>
      <c r="AU21" s="125"/>
      <c r="AV21" s="126">
        <f>SUM(AW21:BH21)</f>
        <v>155208</v>
      </c>
      <c r="AW21" s="125"/>
      <c r="AX21" s="125"/>
      <c r="AY21" s="125"/>
      <c r="AZ21" s="125"/>
      <c r="BA21" s="125">
        <v>46656</v>
      </c>
      <c r="BB21" s="125"/>
      <c r="BC21" s="125">
        <v>108000</v>
      </c>
      <c r="BD21" s="125"/>
      <c r="BE21" s="125">
        <v>552</v>
      </c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</row>
    <row r="22" ht="19.5" customHeight="1" spans="1:113">
      <c r="A22" s="122"/>
      <c r="B22" s="122"/>
      <c r="C22" s="122"/>
      <c r="D22" s="122" t="s">
        <v>407</v>
      </c>
      <c r="E22" s="123">
        <f>F22</f>
        <v>2245084.32</v>
      </c>
      <c r="F22" s="126">
        <f>F23</f>
        <v>2245084.32</v>
      </c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</row>
    <row r="23" ht="19.5" customHeight="1" spans="1:113">
      <c r="A23" s="122"/>
      <c r="B23" s="122"/>
      <c r="C23" s="122"/>
      <c r="D23" s="122" t="s">
        <v>408</v>
      </c>
      <c r="E23" s="124">
        <f>F23</f>
        <v>2245084.32</v>
      </c>
      <c r="F23" s="125">
        <f>F24</f>
        <v>2245084.32</v>
      </c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32"/>
      <c r="AD23" s="127"/>
      <c r="AE23" s="127"/>
      <c r="AF23" s="127"/>
      <c r="AG23" s="127"/>
      <c r="AH23" s="127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</row>
    <row r="24" ht="19.5" customHeight="1" spans="1:113">
      <c r="A24" s="122" t="s">
        <v>106</v>
      </c>
      <c r="B24" s="122" t="s">
        <v>98</v>
      </c>
      <c r="C24" s="122" t="s">
        <v>96</v>
      </c>
      <c r="D24" s="122" t="s">
        <v>175</v>
      </c>
      <c r="E24" s="124">
        <f>F24</f>
        <v>2245084.32</v>
      </c>
      <c r="F24" s="125">
        <f>SUM(G24:S24)</f>
        <v>2245084.32</v>
      </c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5">
        <v>2245084.32</v>
      </c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</row>
    <row r="25" ht="19.5" customHeight="1" spans="1:113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</row>
    <row r="26" ht="19.5" customHeight="1" spans="1:113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</row>
    <row r="27" ht="19.5" customHeight="1" spans="1:113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</row>
    <row r="28" ht="19.5" customHeight="1" spans="1:113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</row>
    <row r="29" ht="19.5" customHeight="1" spans="1:113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</row>
    <row r="30" ht="19.5" customHeight="1" spans="1:113">
      <c r="A30" s="128"/>
      <c r="B30" s="128"/>
      <c r="C30" s="128"/>
      <c r="D30" s="128"/>
      <c r="E30" s="128"/>
      <c r="F30" s="128"/>
      <c r="G30" s="129"/>
      <c r="H30" s="129"/>
      <c r="I30" s="129"/>
      <c r="J30" s="129"/>
      <c r="K30" s="129"/>
      <c r="L30" s="129"/>
      <c r="M30" s="128"/>
      <c r="N30" s="128"/>
      <c r="O30" s="128"/>
      <c r="P30" s="128"/>
      <c r="Q30" s="128"/>
      <c r="R30" s="128"/>
      <c r="S30" s="128"/>
      <c r="T30" s="128"/>
      <c r="U30" s="128"/>
      <c r="V30" s="129"/>
      <c r="W30" s="129"/>
      <c r="X30" s="129"/>
      <c r="Y30" s="128"/>
      <c r="Z30" s="128"/>
      <c r="AA30" s="128"/>
      <c r="AB30" s="128"/>
      <c r="AC30" s="128"/>
      <c r="AD30" s="129"/>
      <c r="AE30" s="129"/>
      <c r="AF30" s="128"/>
      <c r="AG30" s="128"/>
      <c r="AH30" s="12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</row>
    <row r="31" ht="19.5" customHeight="1" spans="1:113">
      <c r="A31" s="128"/>
      <c r="B31" s="128"/>
      <c r="C31" s="128"/>
      <c r="D31" s="128"/>
      <c r="E31" s="128"/>
      <c r="F31" s="128"/>
      <c r="G31" s="129"/>
      <c r="H31" s="129"/>
      <c r="I31" s="129"/>
      <c r="J31" s="129"/>
      <c r="K31" s="129"/>
      <c r="L31" s="129"/>
      <c r="M31" s="128"/>
      <c r="N31" s="128"/>
      <c r="O31" s="128"/>
      <c r="P31" s="128"/>
      <c r="Q31" s="128"/>
      <c r="R31" s="128"/>
      <c r="S31" s="128"/>
      <c r="T31" s="128"/>
      <c r="U31" s="128"/>
      <c r="V31" s="129"/>
      <c r="W31" s="129"/>
      <c r="X31" s="129"/>
      <c r="Y31" s="128"/>
      <c r="Z31" s="128"/>
      <c r="AA31" s="128"/>
      <c r="AB31" s="128"/>
      <c r="AC31" s="128"/>
      <c r="AD31" s="129"/>
      <c r="AE31" s="129"/>
      <c r="AF31" s="128"/>
      <c r="AG31" s="128"/>
      <c r="AH31" s="12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</row>
    <row r="32" ht="19.5" customHeight="1" spans="1:113">
      <c r="A32" s="128"/>
      <c r="B32" s="128"/>
      <c r="C32" s="128"/>
      <c r="D32" s="128"/>
      <c r="E32" s="128"/>
      <c r="F32" s="128"/>
      <c r="G32" s="129"/>
      <c r="H32" s="129"/>
      <c r="I32" s="129"/>
      <c r="J32" s="129"/>
      <c r="K32" s="129"/>
      <c r="L32" s="129"/>
      <c r="M32" s="128"/>
      <c r="N32" s="128"/>
      <c r="O32" s="128"/>
      <c r="P32" s="128"/>
      <c r="Q32" s="128"/>
      <c r="R32" s="128"/>
      <c r="S32" s="128"/>
      <c r="T32" s="128"/>
      <c r="U32" s="128"/>
      <c r="V32" s="129"/>
      <c r="W32" s="129"/>
      <c r="X32" s="129"/>
      <c r="Y32" s="128"/>
      <c r="Z32" s="128"/>
      <c r="AA32" s="128"/>
      <c r="AB32" s="128"/>
      <c r="AC32" s="128"/>
      <c r="AD32" s="129"/>
      <c r="AE32" s="129"/>
      <c r="AF32" s="128"/>
      <c r="AG32" s="128"/>
      <c r="AH32" s="12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</row>
    <row r="33" ht="19.5" customHeight="1" spans="1:113">
      <c r="A33" s="128"/>
      <c r="B33" s="128"/>
      <c r="C33" s="128"/>
      <c r="D33" s="128"/>
      <c r="E33" s="128"/>
      <c r="F33" s="128"/>
      <c r="G33" s="129"/>
      <c r="H33" s="129"/>
      <c r="I33" s="129"/>
      <c r="J33" s="129"/>
      <c r="K33" s="129"/>
      <c r="L33" s="129"/>
      <c r="M33" s="128"/>
      <c r="N33" s="128"/>
      <c r="O33" s="128"/>
      <c r="P33" s="128"/>
      <c r="Q33" s="128"/>
      <c r="R33" s="128"/>
      <c r="S33" s="128"/>
      <c r="T33" s="128"/>
      <c r="U33" s="128"/>
      <c r="V33" s="129"/>
      <c r="W33" s="129"/>
      <c r="X33" s="129"/>
      <c r="Y33" s="128"/>
      <c r="Z33" s="128"/>
      <c r="AA33" s="128"/>
      <c r="AB33" s="128"/>
      <c r="AC33" s="128"/>
      <c r="AD33" s="129"/>
      <c r="AE33" s="129"/>
      <c r="AF33" s="128"/>
      <c r="AG33" s="128"/>
      <c r="AH33" s="12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</row>
    <row r="34" ht="19.5" customHeight="1" spans="1:113">
      <c r="A34" s="128"/>
      <c r="B34" s="128"/>
      <c r="C34" s="128"/>
      <c r="D34" s="128"/>
      <c r="E34" s="128"/>
      <c r="F34" s="128"/>
      <c r="G34" s="129"/>
      <c r="H34" s="129"/>
      <c r="I34" s="129"/>
      <c r="J34" s="129"/>
      <c r="K34" s="129"/>
      <c r="L34" s="129"/>
      <c r="M34" s="128"/>
      <c r="N34" s="128"/>
      <c r="O34" s="128"/>
      <c r="P34" s="128"/>
      <c r="Q34" s="128"/>
      <c r="R34" s="128"/>
      <c r="S34" s="128"/>
      <c r="T34" s="128"/>
      <c r="U34" s="128"/>
      <c r="V34" s="129"/>
      <c r="W34" s="129"/>
      <c r="X34" s="129"/>
      <c r="Y34" s="128"/>
      <c r="Z34" s="128"/>
      <c r="AA34" s="128"/>
      <c r="AB34" s="128"/>
      <c r="AC34" s="128"/>
      <c r="AD34" s="129"/>
      <c r="AE34" s="129"/>
      <c r="AF34" s="128"/>
      <c r="AG34" s="128"/>
      <c r="AH34" s="12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</row>
    <row r="35" ht="19.5" customHeight="1" spans="1:113">
      <c r="A35" s="128"/>
      <c r="B35" s="128"/>
      <c r="C35" s="128"/>
      <c r="D35" s="128"/>
      <c r="E35" s="128"/>
      <c r="F35" s="128"/>
      <c r="G35" s="129"/>
      <c r="H35" s="129"/>
      <c r="I35" s="129"/>
      <c r="J35" s="129"/>
      <c r="K35" s="129"/>
      <c r="L35" s="129"/>
      <c r="M35" s="128"/>
      <c r="N35" s="128"/>
      <c r="O35" s="128"/>
      <c r="P35" s="128"/>
      <c r="Q35" s="128"/>
      <c r="R35" s="128"/>
      <c r="S35" s="128"/>
      <c r="T35" s="128"/>
      <c r="U35" s="128"/>
      <c r="V35" s="129"/>
      <c r="W35" s="129"/>
      <c r="X35" s="129"/>
      <c r="Y35" s="128"/>
      <c r="Z35" s="128"/>
      <c r="AA35" s="128"/>
      <c r="AB35" s="128"/>
      <c r="AC35" s="128"/>
      <c r="AD35" s="129"/>
      <c r="AE35" s="129"/>
      <c r="AF35" s="128"/>
      <c r="AG35" s="128"/>
      <c r="AH35" s="12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scale="1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topLeftCell="A8" workbookViewId="0">
      <selection activeCell="A1" sqref="A1:G34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19.5" customHeight="1" spans="1:8">
      <c r="A1" s="61"/>
      <c r="B1" s="61"/>
      <c r="C1" s="61"/>
      <c r="D1" s="62"/>
      <c r="E1" s="61"/>
      <c r="F1" s="61"/>
      <c r="G1" s="27" t="s">
        <v>409</v>
      </c>
      <c r="H1" s="85"/>
    </row>
    <row r="2" ht="25.5" customHeight="1" spans="1:8">
      <c r="A2" s="24" t="s">
        <v>410</v>
      </c>
      <c r="B2" s="24"/>
      <c r="C2" s="24"/>
      <c r="D2" s="24"/>
      <c r="E2" s="24"/>
      <c r="F2" s="24"/>
      <c r="G2" s="24"/>
      <c r="H2" s="85"/>
    </row>
    <row r="3" ht="19.5" customHeight="1" spans="1:8">
      <c r="A3" s="87" t="s">
        <v>5</v>
      </c>
      <c r="B3" s="25"/>
      <c r="C3" s="25"/>
      <c r="D3" s="25"/>
      <c r="E3" s="21"/>
      <c r="F3" s="21"/>
      <c r="G3" s="27" t="s">
        <v>6</v>
      </c>
      <c r="H3" s="85"/>
    </row>
    <row r="4" ht="19.5" customHeight="1" spans="1:8">
      <c r="A4" s="28" t="s">
        <v>411</v>
      </c>
      <c r="B4" s="29"/>
      <c r="C4" s="29"/>
      <c r="D4" s="30"/>
      <c r="E4" s="109" t="s">
        <v>110</v>
      </c>
      <c r="F4" s="35"/>
      <c r="G4" s="35"/>
      <c r="H4" s="85"/>
    </row>
    <row r="5" ht="19.5" customHeight="1" spans="1:8">
      <c r="A5" s="28" t="s">
        <v>71</v>
      </c>
      <c r="B5" s="30"/>
      <c r="C5" s="110" t="s">
        <v>72</v>
      </c>
      <c r="D5" s="111" t="s">
        <v>412</v>
      </c>
      <c r="E5" s="35" t="s">
        <v>63</v>
      </c>
      <c r="F5" s="32" t="s">
        <v>413</v>
      </c>
      <c r="G5" s="112" t="s">
        <v>414</v>
      </c>
      <c r="H5" s="85"/>
    </row>
    <row r="6" ht="33.75" customHeight="1" spans="1:8">
      <c r="A6" s="37" t="s">
        <v>83</v>
      </c>
      <c r="B6" s="38" t="s">
        <v>84</v>
      </c>
      <c r="C6" s="113"/>
      <c r="D6" s="114"/>
      <c r="E6" s="41"/>
      <c r="F6" s="42"/>
      <c r="G6" s="70"/>
      <c r="H6" s="85"/>
    </row>
    <row r="7" ht="19.5" customHeight="1" spans="1:8">
      <c r="A7" s="43"/>
      <c r="B7" s="71"/>
      <c r="C7" s="105" t="s">
        <v>86</v>
      </c>
      <c r="D7" s="43" t="s">
        <v>87</v>
      </c>
      <c r="E7" s="115">
        <f>E8+E20+E31</f>
        <v>25000705.02</v>
      </c>
      <c r="F7" s="116">
        <f>SUM(F8+F31)</f>
        <v>21732705.02</v>
      </c>
      <c r="G7" s="116">
        <f>G20</f>
        <v>3268000</v>
      </c>
      <c r="H7" s="81"/>
    </row>
    <row r="8" ht="19.5" customHeight="1" spans="1:8">
      <c r="A8" s="43" t="s">
        <v>415</v>
      </c>
      <c r="B8" s="71"/>
      <c r="C8" s="105"/>
      <c r="D8" s="43" t="s">
        <v>416</v>
      </c>
      <c r="E8" s="115">
        <f t="shared" ref="E8:E34" si="0">F8+G8</f>
        <v>21472269.02</v>
      </c>
      <c r="F8" s="116">
        <f>SUM(F9:F19)</f>
        <v>21472269.02</v>
      </c>
      <c r="G8" s="116"/>
      <c r="H8" s="81"/>
    </row>
    <row r="9" ht="19.5" customHeight="1" spans="1:8">
      <c r="A9" s="43" t="s">
        <v>417</v>
      </c>
      <c r="B9" s="71" t="s">
        <v>96</v>
      </c>
      <c r="C9" s="105" t="s">
        <v>90</v>
      </c>
      <c r="D9" s="43" t="s">
        <v>418</v>
      </c>
      <c r="E9" s="116">
        <f t="shared" si="0"/>
        <v>5809872</v>
      </c>
      <c r="F9" s="116">
        <v>5809872</v>
      </c>
      <c r="G9" s="116"/>
      <c r="H9" s="81"/>
    </row>
    <row r="10" ht="19.5" customHeight="1" spans="1:8">
      <c r="A10" s="43" t="s">
        <v>417</v>
      </c>
      <c r="B10" s="71" t="s">
        <v>98</v>
      </c>
      <c r="C10" s="105" t="s">
        <v>90</v>
      </c>
      <c r="D10" s="43" t="s">
        <v>419</v>
      </c>
      <c r="E10" s="116">
        <f t="shared" si="0"/>
        <v>4407897</v>
      </c>
      <c r="F10" s="116">
        <v>4407897</v>
      </c>
      <c r="G10" s="116"/>
      <c r="H10" s="81"/>
    </row>
    <row r="11" ht="19.5" customHeight="1" spans="1:8">
      <c r="A11" s="43" t="s">
        <v>417</v>
      </c>
      <c r="B11" s="71" t="s">
        <v>100</v>
      </c>
      <c r="C11" s="105" t="s">
        <v>90</v>
      </c>
      <c r="D11" s="43" t="s">
        <v>420</v>
      </c>
      <c r="E11" s="116">
        <f t="shared" si="0"/>
        <v>484156</v>
      </c>
      <c r="F11" s="116">
        <v>484156</v>
      </c>
      <c r="G11" s="75"/>
      <c r="H11" s="81"/>
    </row>
    <row r="12" ht="19.5" customHeight="1" spans="1:8">
      <c r="A12" s="43" t="s">
        <v>417</v>
      </c>
      <c r="B12" s="71" t="s">
        <v>421</v>
      </c>
      <c r="C12" s="105" t="s">
        <v>90</v>
      </c>
      <c r="D12" s="43" t="s">
        <v>422</v>
      </c>
      <c r="E12" s="116">
        <f t="shared" si="0"/>
        <v>3283992</v>
      </c>
      <c r="F12" s="116">
        <v>3283992</v>
      </c>
      <c r="G12" s="75"/>
      <c r="H12" s="81"/>
    </row>
    <row r="13" ht="19.5" customHeight="1" spans="1:8">
      <c r="A13" s="43" t="s">
        <v>417</v>
      </c>
      <c r="B13" s="71" t="s">
        <v>182</v>
      </c>
      <c r="C13" s="105" t="s">
        <v>90</v>
      </c>
      <c r="D13" s="43" t="s">
        <v>423</v>
      </c>
      <c r="E13" s="116">
        <f t="shared" si="0"/>
        <v>2253488.48</v>
      </c>
      <c r="F13" s="116">
        <v>2253488.48</v>
      </c>
      <c r="G13" s="75"/>
      <c r="H13" s="81"/>
    </row>
    <row r="14" ht="19.5" customHeight="1" spans="1:8">
      <c r="A14" s="43" t="s">
        <v>417</v>
      </c>
      <c r="B14" s="71" t="s">
        <v>424</v>
      </c>
      <c r="C14" s="105" t="s">
        <v>90</v>
      </c>
      <c r="D14" s="43" t="s">
        <v>425</v>
      </c>
      <c r="E14" s="116">
        <f t="shared" si="0"/>
        <v>1124169.04</v>
      </c>
      <c r="F14" s="116">
        <v>1124169.04</v>
      </c>
      <c r="G14" s="75"/>
      <c r="H14" s="81"/>
    </row>
    <row r="15" ht="19.5" customHeight="1" spans="1:8">
      <c r="A15" s="43" t="s">
        <v>417</v>
      </c>
      <c r="B15" s="71" t="s">
        <v>426</v>
      </c>
      <c r="C15" s="105" t="s">
        <v>90</v>
      </c>
      <c r="D15" s="43" t="s">
        <v>427</v>
      </c>
      <c r="E15" s="116">
        <f t="shared" si="0"/>
        <v>985901.21</v>
      </c>
      <c r="F15" s="116">
        <v>985901.21</v>
      </c>
      <c r="G15" s="75"/>
      <c r="H15" s="81"/>
    </row>
    <row r="16" ht="19.5" customHeight="1" spans="1:8">
      <c r="A16" s="43" t="s">
        <v>417</v>
      </c>
      <c r="B16" s="71" t="s">
        <v>95</v>
      </c>
      <c r="C16" s="105" t="s">
        <v>90</v>
      </c>
      <c r="D16" s="43" t="s">
        <v>428</v>
      </c>
      <c r="E16" s="116">
        <f t="shared" si="0"/>
        <v>373748.72</v>
      </c>
      <c r="F16" s="116">
        <v>373748.72</v>
      </c>
      <c r="G16" s="75"/>
      <c r="H16" s="81"/>
    </row>
    <row r="17" ht="19.5" customHeight="1" spans="1:8">
      <c r="A17" s="43" t="s">
        <v>417</v>
      </c>
      <c r="B17" s="71" t="s">
        <v>429</v>
      </c>
      <c r="C17" s="105" t="s">
        <v>90</v>
      </c>
      <c r="D17" s="43" t="s">
        <v>430</v>
      </c>
      <c r="E17" s="116">
        <f t="shared" si="0"/>
        <v>275769.25</v>
      </c>
      <c r="F17" s="116">
        <v>275769.25</v>
      </c>
      <c r="G17" s="75"/>
      <c r="H17" s="81"/>
    </row>
    <row r="18" ht="19.5" customHeight="1" spans="1:8">
      <c r="A18" s="43" t="s">
        <v>417</v>
      </c>
      <c r="B18" s="71" t="s">
        <v>431</v>
      </c>
      <c r="C18" s="105" t="s">
        <v>90</v>
      </c>
      <c r="D18" s="43" t="s">
        <v>175</v>
      </c>
      <c r="E18" s="116">
        <f t="shared" si="0"/>
        <v>2245084.32</v>
      </c>
      <c r="F18" s="116">
        <v>2245084.32</v>
      </c>
      <c r="G18" s="75"/>
      <c r="H18" s="81"/>
    </row>
    <row r="19" ht="19.5" customHeight="1" spans="1:8">
      <c r="A19" s="43" t="s">
        <v>417</v>
      </c>
      <c r="B19" s="71" t="s">
        <v>432</v>
      </c>
      <c r="C19" s="105" t="s">
        <v>90</v>
      </c>
      <c r="D19" s="43" t="s">
        <v>433</v>
      </c>
      <c r="E19" s="116">
        <f t="shared" si="0"/>
        <v>228191</v>
      </c>
      <c r="F19" s="116">
        <v>228191</v>
      </c>
      <c r="G19" s="75"/>
      <c r="H19" s="81"/>
    </row>
    <row r="20" ht="19.5" customHeight="1" spans="1:8">
      <c r="A20" s="43" t="s">
        <v>434</v>
      </c>
      <c r="B20" s="71"/>
      <c r="C20" s="105"/>
      <c r="D20" s="43" t="s">
        <v>435</v>
      </c>
      <c r="E20" s="115">
        <f t="shared" si="0"/>
        <v>3268000</v>
      </c>
      <c r="F20" s="116"/>
      <c r="G20" s="116">
        <f>SUM(G21:G30)</f>
        <v>3268000</v>
      </c>
      <c r="H20" s="81"/>
    </row>
    <row r="21" ht="19.5" customHeight="1" spans="1:8">
      <c r="A21" s="43" t="s">
        <v>436</v>
      </c>
      <c r="B21" s="71" t="s">
        <v>96</v>
      </c>
      <c r="C21" s="105" t="s">
        <v>90</v>
      </c>
      <c r="D21" s="43" t="s">
        <v>437</v>
      </c>
      <c r="E21" s="116">
        <f t="shared" si="0"/>
        <v>900000</v>
      </c>
      <c r="F21" s="116"/>
      <c r="G21" s="116">
        <v>900000</v>
      </c>
      <c r="H21" s="81"/>
    </row>
    <row r="22" ht="19.5" customHeight="1" spans="1:8">
      <c r="A22" s="43" t="s">
        <v>436</v>
      </c>
      <c r="B22" s="71" t="s">
        <v>89</v>
      </c>
      <c r="C22" s="105" t="s">
        <v>90</v>
      </c>
      <c r="D22" s="43" t="s">
        <v>438</v>
      </c>
      <c r="E22" s="116">
        <f t="shared" si="0"/>
        <v>10000</v>
      </c>
      <c r="F22" s="116"/>
      <c r="G22" s="116">
        <v>10000</v>
      </c>
      <c r="H22" s="81"/>
    </row>
    <row r="23" ht="19.5" customHeight="1" spans="1:8">
      <c r="A23" s="43" t="s">
        <v>436</v>
      </c>
      <c r="B23" s="71" t="s">
        <v>92</v>
      </c>
      <c r="C23" s="105" t="s">
        <v>90</v>
      </c>
      <c r="D23" s="43" t="s">
        <v>439</v>
      </c>
      <c r="E23" s="116">
        <f t="shared" si="0"/>
        <v>90000</v>
      </c>
      <c r="F23" s="116"/>
      <c r="G23" s="116">
        <v>90000</v>
      </c>
      <c r="H23" s="81"/>
    </row>
    <row r="24" ht="19.5" customHeight="1" spans="1:8">
      <c r="A24" s="43" t="s">
        <v>436</v>
      </c>
      <c r="B24" s="71" t="s">
        <v>421</v>
      </c>
      <c r="C24" s="105" t="s">
        <v>90</v>
      </c>
      <c r="D24" s="43" t="s">
        <v>440</v>
      </c>
      <c r="E24" s="116">
        <f t="shared" si="0"/>
        <v>110000</v>
      </c>
      <c r="F24" s="116"/>
      <c r="G24" s="116">
        <v>110000</v>
      </c>
      <c r="H24" s="81"/>
    </row>
    <row r="25" ht="19.5" customHeight="1" spans="1:8">
      <c r="A25" s="43" t="s">
        <v>436</v>
      </c>
      <c r="B25" s="71" t="s">
        <v>95</v>
      </c>
      <c r="C25" s="105" t="s">
        <v>90</v>
      </c>
      <c r="D25" s="43" t="s">
        <v>441</v>
      </c>
      <c r="E25" s="116">
        <f t="shared" si="0"/>
        <v>1184000</v>
      </c>
      <c r="F25" s="116"/>
      <c r="G25" s="116">
        <v>1184000</v>
      </c>
      <c r="H25" s="81"/>
    </row>
    <row r="26" ht="19.5" customHeight="1" spans="1:8">
      <c r="A26" s="43" t="s">
        <v>436</v>
      </c>
      <c r="B26" s="71" t="s">
        <v>442</v>
      </c>
      <c r="C26" s="105" t="s">
        <v>90</v>
      </c>
      <c r="D26" s="43" t="s">
        <v>180</v>
      </c>
      <c r="E26" s="116">
        <f t="shared" si="0"/>
        <v>100000</v>
      </c>
      <c r="F26" s="116"/>
      <c r="G26" s="116">
        <v>100000</v>
      </c>
      <c r="H26" s="81"/>
    </row>
    <row r="27" ht="19.5" customHeight="1" spans="1:8">
      <c r="A27" s="43" t="s">
        <v>436</v>
      </c>
      <c r="B27" s="71" t="s">
        <v>443</v>
      </c>
      <c r="C27" s="105" t="s">
        <v>90</v>
      </c>
      <c r="D27" s="43" t="s">
        <v>181</v>
      </c>
      <c r="E27" s="116">
        <f t="shared" si="0"/>
        <v>29000</v>
      </c>
      <c r="F27" s="116"/>
      <c r="G27" s="116">
        <v>29000</v>
      </c>
      <c r="H27" s="81"/>
    </row>
    <row r="28" ht="19.5" customHeight="1" spans="1:8">
      <c r="A28" s="43" t="s">
        <v>436</v>
      </c>
      <c r="B28" s="71" t="s">
        <v>444</v>
      </c>
      <c r="C28" s="105" t="s">
        <v>90</v>
      </c>
      <c r="D28" s="43" t="s">
        <v>445</v>
      </c>
      <c r="E28" s="116">
        <f t="shared" si="0"/>
        <v>110000</v>
      </c>
      <c r="F28" s="116"/>
      <c r="G28" s="116">
        <v>110000</v>
      </c>
      <c r="H28" s="81"/>
    </row>
    <row r="29" ht="19.5" customHeight="1" spans="1:8">
      <c r="A29" s="43" t="s">
        <v>436</v>
      </c>
      <c r="B29" s="71" t="s">
        <v>446</v>
      </c>
      <c r="C29" s="105" t="s">
        <v>90</v>
      </c>
      <c r="D29" s="43" t="s">
        <v>183</v>
      </c>
      <c r="E29" s="116">
        <f t="shared" si="0"/>
        <v>285000</v>
      </c>
      <c r="F29" s="116"/>
      <c r="G29" s="116">
        <v>285000</v>
      </c>
      <c r="H29" s="81"/>
    </row>
    <row r="30" ht="19.5" customHeight="1" spans="1:8">
      <c r="A30" s="43" t="s">
        <v>436</v>
      </c>
      <c r="B30" s="71" t="s">
        <v>447</v>
      </c>
      <c r="C30" s="105" t="s">
        <v>90</v>
      </c>
      <c r="D30" s="43" t="s">
        <v>448</v>
      </c>
      <c r="E30" s="116">
        <f t="shared" si="0"/>
        <v>450000</v>
      </c>
      <c r="F30" s="116"/>
      <c r="G30" s="116">
        <v>450000</v>
      </c>
      <c r="H30" s="81"/>
    </row>
    <row r="31" ht="19.5" customHeight="1" spans="1:8">
      <c r="A31" s="43" t="s">
        <v>449</v>
      </c>
      <c r="B31" s="71"/>
      <c r="C31" s="105"/>
      <c r="D31" s="43" t="s">
        <v>450</v>
      </c>
      <c r="E31" s="115">
        <f t="shared" si="0"/>
        <v>260436</v>
      </c>
      <c r="F31" s="116">
        <f>SUM(F32:F34)</f>
        <v>260436</v>
      </c>
      <c r="G31" s="116"/>
      <c r="H31" s="81"/>
    </row>
    <row r="32" ht="19.5" customHeight="1" spans="1:8">
      <c r="A32" s="43" t="s">
        <v>451</v>
      </c>
      <c r="B32" s="71" t="s">
        <v>89</v>
      </c>
      <c r="C32" s="105" t="s">
        <v>90</v>
      </c>
      <c r="D32" s="43" t="s">
        <v>452</v>
      </c>
      <c r="E32" s="116">
        <f t="shared" si="0"/>
        <v>151632</v>
      </c>
      <c r="F32" s="116">
        <v>151632</v>
      </c>
      <c r="G32" s="116"/>
      <c r="H32" s="81"/>
    </row>
    <row r="33" ht="19.5" customHeight="1" spans="1:8">
      <c r="A33" s="43" t="s">
        <v>451</v>
      </c>
      <c r="B33" s="71" t="s">
        <v>421</v>
      </c>
      <c r="C33" s="105" t="s">
        <v>90</v>
      </c>
      <c r="D33" s="43" t="s">
        <v>453</v>
      </c>
      <c r="E33" s="116">
        <f t="shared" si="0"/>
        <v>108000</v>
      </c>
      <c r="F33" s="116">
        <v>108000</v>
      </c>
      <c r="G33" s="116"/>
      <c r="H33" s="81"/>
    </row>
    <row r="34" ht="19.5" customHeight="1" spans="1:8">
      <c r="A34" s="43" t="s">
        <v>451</v>
      </c>
      <c r="B34" s="71" t="s">
        <v>424</v>
      </c>
      <c r="C34" s="105" t="s">
        <v>90</v>
      </c>
      <c r="D34" s="43" t="s">
        <v>454</v>
      </c>
      <c r="E34" s="116">
        <f t="shared" si="0"/>
        <v>804</v>
      </c>
      <c r="F34" s="116">
        <v>804</v>
      </c>
      <c r="G34" s="116"/>
      <c r="H34" s="81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3"/>
  <sheetViews>
    <sheetView showGridLines="0" showZeros="0" tabSelected="1" workbookViewId="0">
      <selection activeCell="E20" sqref="E20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19.5" customHeight="1" spans="1:243">
      <c r="A1" s="21"/>
      <c r="B1" s="22"/>
      <c r="C1" s="22"/>
      <c r="D1" s="22"/>
      <c r="E1" s="22"/>
      <c r="F1" s="23" t="s">
        <v>455</v>
      </c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</row>
    <row r="2" ht="19.5" customHeight="1" spans="1:243">
      <c r="A2" s="24" t="s">
        <v>456</v>
      </c>
      <c r="B2" s="24"/>
      <c r="C2" s="24"/>
      <c r="D2" s="24"/>
      <c r="E2" s="24"/>
      <c r="F2" s="2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</row>
    <row r="3" ht="19.5" customHeight="1" spans="1:243">
      <c r="A3" s="87" t="s">
        <v>5</v>
      </c>
      <c r="B3" s="25"/>
      <c r="C3" s="25"/>
      <c r="D3" s="102"/>
      <c r="E3" s="102"/>
      <c r="F3" s="27" t="s">
        <v>6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</row>
    <row r="4" ht="19.5" customHeight="1" spans="1:243">
      <c r="A4" s="28" t="s">
        <v>71</v>
      </c>
      <c r="B4" s="29"/>
      <c r="C4" s="30"/>
      <c r="D4" s="103" t="s">
        <v>72</v>
      </c>
      <c r="E4" s="64" t="s">
        <v>457</v>
      </c>
      <c r="F4" s="32" t="s">
        <v>76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</row>
    <row r="5" ht="19.5" customHeight="1" spans="1:243">
      <c r="A5" s="36" t="s">
        <v>83</v>
      </c>
      <c r="B5" s="37" t="s">
        <v>84</v>
      </c>
      <c r="C5" s="38" t="s">
        <v>85</v>
      </c>
      <c r="D5" s="104"/>
      <c r="E5" s="64"/>
      <c r="F5" s="42"/>
      <c r="G5" s="60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</row>
    <row r="6" ht="19.5" customHeight="1" spans="1:243">
      <c r="A6" s="43" t="s">
        <v>102</v>
      </c>
      <c r="B6" s="71" t="s">
        <v>96</v>
      </c>
      <c r="C6" s="105" t="s">
        <v>104</v>
      </c>
      <c r="D6" s="106" t="s">
        <v>458</v>
      </c>
      <c r="E6" s="106" t="s">
        <v>459</v>
      </c>
      <c r="F6" s="107">
        <v>228191</v>
      </c>
      <c r="G6" s="60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</row>
    <row r="7" ht="19.5" customHeight="1" spans="1:243">
      <c r="A7" s="16"/>
      <c r="B7" s="16"/>
      <c r="C7" s="16"/>
      <c r="D7" s="92"/>
      <c r="E7" s="92"/>
      <c r="F7" s="93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</row>
    <row r="8" ht="19.5" customHeight="1" spans="1:243">
      <c r="A8" s="94"/>
      <c r="B8" s="94"/>
      <c r="C8" s="94"/>
      <c r="D8" s="95"/>
      <c r="E8" s="95"/>
      <c r="F8" s="95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</row>
    <row r="9" ht="19.5" customHeight="1" spans="1:243">
      <c r="A9" s="94"/>
      <c r="B9" s="94"/>
      <c r="C9" s="94"/>
      <c r="D9" s="94"/>
      <c r="E9" s="94"/>
      <c r="F9" s="95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</row>
    <row r="10" ht="19.5" customHeight="1" spans="1:243">
      <c r="A10" s="94"/>
      <c r="B10" s="94"/>
      <c r="C10" s="94"/>
      <c r="D10" s="95"/>
      <c r="E10" s="95"/>
      <c r="F10" s="95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</row>
    <row r="11" ht="19.5" customHeight="1" spans="1:243">
      <c r="A11" s="94"/>
      <c r="B11" s="94"/>
      <c r="C11" s="94"/>
      <c r="D11" s="95"/>
      <c r="E11" s="95"/>
      <c r="F11" s="95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</row>
    <row r="12" ht="19.5" customHeight="1" spans="1:243">
      <c r="A12" s="94"/>
      <c r="B12" s="94"/>
      <c r="C12" s="94"/>
      <c r="D12" s="94"/>
      <c r="E12" s="94"/>
      <c r="F12" s="95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</row>
    <row r="13" ht="19.5" customHeight="1" spans="1:243">
      <c r="A13" s="94"/>
      <c r="B13" s="94"/>
      <c r="C13" s="94"/>
      <c r="D13" s="95"/>
      <c r="E13" s="95"/>
      <c r="F13" s="95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</row>
    <row r="14" ht="19.5" customHeight="1" spans="1:243">
      <c r="A14" s="96"/>
      <c r="B14" s="94"/>
      <c r="C14" s="94"/>
      <c r="D14" s="95"/>
      <c r="E14" s="95"/>
      <c r="F14" s="95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</row>
    <row r="15" ht="19.5" customHeight="1" spans="1:243">
      <c r="A15" s="96"/>
      <c r="B15" s="96"/>
      <c r="C15" s="94"/>
      <c r="D15" s="94"/>
      <c r="E15" s="96"/>
      <c r="F15" s="95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</row>
    <row r="16" ht="19.5" customHeight="1" spans="1:243">
      <c r="A16" s="96"/>
      <c r="B16" s="96"/>
      <c r="C16" s="94"/>
      <c r="D16" s="95"/>
      <c r="E16" s="95"/>
      <c r="F16" s="95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</row>
    <row r="17" ht="19.5" customHeight="1" spans="1:243">
      <c r="A17" s="94"/>
      <c r="B17" s="96"/>
      <c r="C17" s="94"/>
      <c r="D17" s="95"/>
      <c r="E17" s="95"/>
      <c r="F17" s="95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</row>
    <row r="18" ht="19.5" customHeight="1" spans="1:243">
      <c r="A18" s="52"/>
      <c r="B18" s="52"/>
      <c r="C18" s="52"/>
      <c r="D18" s="50"/>
      <c r="E18" s="50"/>
      <c r="F18" s="50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</row>
    <row r="19" ht="19.5" customHeight="1" spans="1:243">
      <c r="A19" s="52"/>
      <c r="B19" s="52"/>
      <c r="C19" s="52"/>
      <c r="D19" s="50"/>
      <c r="E19" s="50"/>
      <c r="F19" s="50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</row>
    <row r="20" ht="19.5" customHeight="1" spans="1:243">
      <c r="A20" s="52"/>
      <c r="B20" s="52"/>
      <c r="C20" s="52"/>
      <c r="D20" s="52"/>
      <c r="E20" s="108"/>
      <c r="F20" s="50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</row>
    <row r="21" ht="19.5" customHeight="1" spans="1:243">
      <c r="A21" s="52"/>
      <c r="B21" s="52"/>
      <c r="C21" s="52"/>
      <c r="D21" s="50"/>
      <c r="E21" s="50"/>
      <c r="F21" s="50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</row>
    <row r="22" ht="19.5" customHeight="1" spans="1:243">
      <c r="A22" s="52"/>
      <c r="B22" s="52"/>
      <c r="C22" s="52"/>
      <c r="D22" s="50"/>
      <c r="E22" s="50"/>
      <c r="F22" s="50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</row>
    <row r="23" ht="19.5" customHeight="1" spans="1:243">
      <c r="A23" s="52"/>
      <c r="B23" s="52"/>
      <c r="C23" s="52"/>
      <c r="D23" s="52"/>
      <c r="E23" s="52"/>
      <c r="F23" s="50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</row>
    <row r="24" ht="19.5" customHeight="1" spans="1:243">
      <c r="A24" s="52"/>
      <c r="B24" s="52"/>
      <c r="C24" s="52"/>
      <c r="D24" s="50"/>
      <c r="E24" s="50"/>
      <c r="F24" s="50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</row>
    <row r="25" ht="19.5" customHeight="1" spans="1:243">
      <c r="A25" s="52"/>
      <c r="B25" s="52"/>
      <c r="C25" s="52"/>
      <c r="D25" s="50"/>
      <c r="E25" s="50"/>
      <c r="F25" s="50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</row>
    <row r="26" ht="19.5" customHeight="1" spans="1:243">
      <c r="A26" s="52"/>
      <c r="B26" s="52"/>
      <c r="C26" s="52"/>
      <c r="D26" s="52"/>
      <c r="E26" s="52"/>
      <c r="F26" s="50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</row>
    <row r="27" ht="19.5" customHeight="1" spans="1:243">
      <c r="A27" s="52"/>
      <c r="B27" s="52"/>
      <c r="C27" s="52"/>
      <c r="D27" s="52"/>
      <c r="E27" s="53"/>
      <c r="F27" s="50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</row>
    <row r="28" ht="19.5" customHeight="1" spans="1:243">
      <c r="A28" s="52"/>
      <c r="B28" s="52"/>
      <c r="C28" s="52"/>
      <c r="D28" s="52"/>
      <c r="E28" s="53"/>
      <c r="F28" s="50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</row>
    <row r="29" ht="19.5" customHeight="1" spans="1:243">
      <c r="A29" s="52"/>
      <c r="B29" s="52"/>
      <c r="C29" s="52"/>
      <c r="D29" s="52"/>
      <c r="E29" s="52"/>
      <c r="F29" s="50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</row>
    <row r="30" ht="19.5" customHeight="1" spans="1:243">
      <c r="A30" s="52"/>
      <c r="B30" s="52"/>
      <c r="C30" s="52"/>
      <c r="D30" s="52"/>
      <c r="E30" s="54"/>
      <c r="F30" s="50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</row>
    <row r="31" ht="19.5" customHeight="1" spans="1:243">
      <c r="A31" s="55"/>
      <c r="B31" s="55"/>
      <c r="C31" s="55"/>
      <c r="D31" s="55"/>
      <c r="E31" s="56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</row>
    <row r="32" ht="19.5" customHeight="1" spans="1:243">
      <c r="A32" s="57"/>
      <c r="B32" s="57"/>
      <c r="C32" s="57"/>
      <c r="D32" s="57"/>
      <c r="E32" s="57"/>
      <c r="F32" s="58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</row>
    <row r="33" ht="19.5" customHeight="1" spans="1:243">
      <c r="A33" s="55"/>
      <c r="B33" s="55"/>
      <c r="C33" s="55"/>
      <c r="D33" s="55"/>
      <c r="E33" s="55"/>
      <c r="F33" s="58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</row>
    <row r="34" ht="19.5" customHeight="1" spans="1:243">
      <c r="A34" s="59"/>
      <c r="B34" s="59"/>
      <c r="C34" s="59"/>
      <c r="D34" s="59"/>
      <c r="E34" s="59"/>
      <c r="F34" s="58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</row>
    <row r="35" ht="19.5" customHeight="1" spans="1:243">
      <c r="A35" s="59"/>
      <c r="B35" s="59"/>
      <c r="C35" s="59"/>
      <c r="D35" s="59"/>
      <c r="E35" s="59"/>
      <c r="F35" s="58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</row>
    <row r="36" ht="19.5" customHeight="1" spans="1:243">
      <c r="A36" s="59"/>
      <c r="B36" s="59"/>
      <c r="C36" s="59"/>
      <c r="D36" s="59"/>
      <c r="E36" s="59"/>
      <c r="F36" s="58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</row>
    <row r="37" ht="19.5" customHeight="1" spans="1:243">
      <c r="A37" s="59"/>
      <c r="B37" s="59"/>
      <c r="C37" s="59"/>
      <c r="D37" s="59"/>
      <c r="E37" s="59"/>
      <c r="F37" s="58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</row>
    <row r="38" ht="19.5" customHeight="1" spans="1:243">
      <c r="A38" s="59"/>
      <c r="B38" s="59"/>
      <c r="C38" s="59"/>
      <c r="D38" s="59"/>
      <c r="E38" s="59"/>
      <c r="F38" s="58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</row>
    <row r="39" ht="19.5" customHeight="1" spans="1:243">
      <c r="A39" s="59"/>
      <c r="B39" s="59"/>
      <c r="C39" s="59"/>
      <c r="D39" s="59"/>
      <c r="E39" s="59"/>
      <c r="F39" s="58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</row>
    <row r="40" ht="19.5" customHeight="1" spans="1:243">
      <c r="A40" s="59"/>
      <c r="B40" s="59"/>
      <c r="C40" s="59"/>
      <c r="D40" s="59"/>
      <c r="E40" s="59"/>
      <c r="F40" s="58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</row>
    <row r="41" ht="19.5" customHeight="1" spans="1:243">
      <c r="A41" s="59"/>
      <c r="B41" s="59"/>
      <c r="C41" s="59"/>
      <c r="D41" s="59"/>
      <c r="E41" s="59"/>
      <c r="F41" s="58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</row>
    <row r="42" ht="19.5" customHeight="1" spans="1:243">
      <c r="A42" s="59"/>
      <c r="B42" s="59"/>
      <c r="C42" s="59"/>
      <c r="D42" s="59"/>
      <c r="E42" s="59"/>
      <c r="F42" s="58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</row>
    <row r="43" ht="19.5" customHeight="1" spans="1:243">
      <c r="A43" s="59"/>
      <c r="B43" s="59"/>
      <c r="C43" s="59"/>
      <c r="D43" s="59"/>
      <c r="E43" s="59"/>
      <c r="F43" s="58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revision>0</cp:revision>
  <dcterms:created xsi:type="dcterms:W3CDTF">2021-04-19T03:45:00Z</dcterms:created>
  <dcterms:modified xsi:type="dcterms:W3CDTF">2023-09-20T08:18:29Z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42873B880EED4A0FA11942A82E02E579</vt:lpwstr>
  </property>
  <property fmtid="{D5CDD505-2E9C-101B-9397-08002B2CF9AE}" pid="4" name="commondata">
    <vt:lpwstr>eyJoZGlkIjoiM2VkZjNhYmY1MzI5NjgxYTk2NzI5YTBhZmY4YzQzMmQifQ==</vt:lpwstr>
  </property>
</Properties>
</file>