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绩效目标申报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4">'2'!$A$1:$H$39</definedName>
    <definedName name="_xlnm.Print_Area" localSheetId="9">'3-3'!$A$1:$H$7</definedName>
    <definedName name="_xlnm.Print_Area" localSheetId="12">'5'!$A$1:$H$9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<sst xmlns="http://schemas.openxmlformats.org/spreadsheetml/2006/main" count="1410" uniqueCount="574">
  <si>
    <t>黑水县林业和草原局</t>
  </si>
  <si>
    <t>2022年部门预算</t>
  </si>
  <si>
    <t>报送日期：2022 年  1 月 20 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</si>
  <si>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</si>
  <si>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</si>
  <si>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</si>
  <si>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</si>
  <si>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</si>
  <si>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</si>
  <si>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</si>
  <si>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</si>
  <si>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</si>
  <si>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</si>
  <si>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</si>
  <si>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</si>
  <si>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</si>
  <si>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</si>
  <si>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</si>
  <si>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</si>
  <si>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</si>
  <si>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</si>
  <si>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</si>
  <si>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</si>
  <si>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</si>
  <si>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</si>
  <si>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</si>
  <si>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</si>
  <si>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</si>
  <si>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</si>
  <si>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</si>
  <si>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</si>
  <si>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</si>
  <si>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</si>
  <si>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</si>
  <si>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</si>
  <si>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</si>
  <si>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</si>
  <si>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</si>
  <si>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</si>
  <si>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</si>
  <si>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</si>
  <si>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</si>
  <si>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</si>
  <si>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</si>
  <si>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</si>
  <si>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</si>
  <si>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</si>
  <si>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</si>
  <si>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</si>
  <si>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</si>
  <si>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</si>
  <si>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</si>
  <si>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</si>
  <si>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</si>
  <si>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</si>
  <si>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</si>
  <si>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</si>
  <si>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</si>
  <si>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</si>
  <si>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</si>
  <si>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</si>
  <si>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</si>
  <si>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</si>
  <si>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</si>
  <si>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</si>
  <si>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</si>
  <si>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</si>
  <si>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</si>
  <si>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</si>
  <si>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</si>
  <si>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</si>
  <si>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</si>
  <si>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</si>
  <si>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</si>
  <si>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</si>
  <si>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</si>
  <si>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</si>
  <si>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</si>
  <si>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</si>
  <si>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</si>
  <si>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</si>
  <si>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</si>
  <si>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</si>
  <si>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</si>
  <si>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</si>
  <si>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</si>
  <si>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</si>
  <si>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</si>
  <si>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</si>
  <si>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</si>
  <si>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133</t>
  </si>
  <si>
    <t>黑水县林草局</t>
  </si>
  <si>
    <t>208</t>
  </si>
  <si>
    <t>05</t>
  </si>
  <si>
    <t xml:space="preserve">  133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</si>
  <si>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</si>
  <si>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</si>
  <si>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</si>
  <si>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</si>
  <si>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</si>
  <si>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</si>
  <si>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</si>
  <si>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</si>
  <si>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</si>
  <si>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</si>
  <si>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</si>
  <si>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213</t>
  </si>
  <si>
    <t xml:space="preserve">  行政运行</t>
  </si>
  <si>
    <t>04</t>
  </si>
  <si>
    <t xml:space="preserve">  事业机构</t>
  </si>
  <si>
    <t>211</t>
  </si>
  <si>
    <t>  社会保险补助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</si>
  <si>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</si>
  <si>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</si>
  <si>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</si>
  <si>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</si>
  <si>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</si>
  <si>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</si>
  <si>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</si>
  <si>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</si>
  <si>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</si>
  <si>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</si>
  <si>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</si>
  <si>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</si>
  <si>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</si>
  <si>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</si>
  <si>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</si>
  <si>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</si>
  <si>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</si>
  <si>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</si>
  <si>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</si>
  <si>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</si>
  <si>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</si>
  <si>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</si>
  <si>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</si>
  <si>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</si>
  <si>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</si>
  <si>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</si>
  <si>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</si>
  <si>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</si>
  <si>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</si>
  <si>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</si>
  <si>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</si>
  <si>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</si>
  <si>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</si>
  <si>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</si>
  <si>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</si>
  <si>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</si>
  <si>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</si>
  <si>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</si>
  <si>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</si>
  <si>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</si>
  <si>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</si>
  <si>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</si>
  <si>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</si>
  <si>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</si>
  <si>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</si>
  <si>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</si>
  <si>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</si>
  <si>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</si>
  <si>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</si>
  <si>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</si>
  <si>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</si>
  <si>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</si>
  <si>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</si>
  <si>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</si>
  <si>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</si>
  <si>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</si>
  <si>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</si>
  <si>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</si>
  <si>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</si>
  <si>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</si>
  <si>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</si>
  <si>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</si>
  <si>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</si>
  <si>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</si>
  <si>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</si>
  <si>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</si>
  <si>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</si>
  <si>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</si>
  <si>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</si>
  <si>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</si>
  <si>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</si>
  <si>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</si>
  <si>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</si>
  <si>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</si>
  <si>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</si>
  <si>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</si>
  <si>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</si>
  <si>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</si>
  <si>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</si>
  <si>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</si>
  <si>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</si>
  <si>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</si>
  <si>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</si>
  <si>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</si>
  <si>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</si>
  <si>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</si>
  <si>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09</t>
  </si>
  <si>
    <t xml:space="preserve">    维修（护）费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</si>
  <si>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</si>
  <si>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</si>
  <si>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</si>
  <si>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</si>
  <si>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</si>
  <si>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</si>
  <si>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</si>
  <si>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</si>
  <si>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</si>
  <si>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</si>
  <si>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</si>
  <si>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</si>
  <si>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</si>
  <si>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</si>
  <si>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</si>
  <si>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</si>
  <si>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</si>
  <si>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</si>
  <si>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</si>
  <si>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</si>
  <si>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</si>
  <si>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</si>
  <si>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</si>
  <si>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</si>
  <si>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</si>
  <si>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</si>
  <si>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</si>
  <si>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</si>
  <si>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</si>
  <si>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</si>
  <si>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</si>
  <si>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</si>
  <si>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</si>
  <si>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</si>
  <si>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</si>
  <si>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</si>
  <si>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</si>
  <si>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</si>
  <si>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</si>
  <si>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</si>
  <si>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</si>
  <si>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</si>
  <si>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</si>
  <si>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</si>
  <si>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</si>
  <si>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</si>
  <si>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</si>
  <si>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</si>
  <si>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</si>
  <si>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</si>
  <si>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</si>
  <si>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</si>
  <si>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</si>
  <si>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</si>
  <si>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</si>
  <si>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</si>
  <si>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</si>
  <si>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</si>
  <si>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</si>
  <si>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</si>
  <si>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</si>
  <si>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</si>
  <si>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</si>
  <si>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</si>
  <si>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</si>
  <si>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</si>
  <si>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</si>
  <si>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</si>
  <si>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</si>
  <si>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</si>
  <si>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</si>
  <si>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</si>
  <si>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</si>
  <si>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</si>
  <si>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</si>
  <si>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</si>
  <si>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</si>
  <si>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</si>
  <si>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</si>
  <si>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</si>
  <si>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</si>
  <si>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</si>
  <si>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</si>
  <si>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</si>
  <si>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</si>
  <si>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</si>
  <si>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</si>
  <si>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</si>
  <si>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</si>
  <si>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</si>
  <si>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</si>
  <si>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</si>
  <si>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</si>
  <si>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</si>
  <si>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</si>
  <si>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</si>
  <si>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</si>
  <si>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</si>
  <si>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</si>
  <si>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</si>
  <si>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</si>
  <si>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</si>
  <si>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</si>
  <si>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</si>
  <si>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</si>
  <si>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</si>
  <si>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</si>
  <si>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</si>
  <si>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</si>
  <si>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</si>
  <si>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</si>
  <si>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</si>
  <si>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</si>
  <si>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</si>
  <si>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</si>
  <si>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</si>
  <si>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</si>
  <si>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</si>
  <si>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</si>
  <si>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</si>
  <si>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</si>
  <si>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</si>
  <si>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</si>
  <si>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</si>
  <si>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</si>
  <si>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</si>
  <si>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</si>
  <si>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</si>
  <si>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</si>
  <si>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</si>
  <si>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</si>
  <si>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</si>
  <si>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</si>
  <si>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</si>
  <si>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</si>
  <si>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</si>
  <si>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</si>
  <si>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</si>
  <si>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</si>
  <si>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</si>
  <si>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</si>
  <si>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</si>
  <si>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</si>
  <si>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</si>
  <si>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</si>
  <si>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</si>
  <si>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</si>
  <si>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</si>
  <si>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</si>
  <si>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</si>
  <si>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</si>
  <si>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</si>
  <si>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</si>
  <si>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</si>
  <si>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</si>
  <si>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</si>
  <si>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</si>
  <si>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</si>
  <si>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</si>
  <si>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</si>
  <si>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</si>
  <si>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</si>
  <si>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</si>
  <si>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</si>
  <si>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</si>
  <si>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</si>
  <si>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</si>
  <si>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</si>
  <si>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</si>
  <si>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</si>
  <si>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</si>
  <si>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</si>
  <si>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</si>
  <si>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</si>
  <si>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</si>
  <si>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</si>
  <si>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</si>
  <si>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</si>
  <si>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</si>
  <si>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</si>
  <si>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</si>
  <si>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</si>
  <si>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</si>
  <si>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</si>
  <si>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</si>
  <si>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</si>
  <si>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</si>
  <si>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</si>
  <si>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</si>
  <si>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</si>
  <si>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</si>
  <si>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</si>
  <si>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</si>
  <si>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</si>
  <si>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</si>
  <si>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</si>
  <si>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</si>
  <si>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</si>
  <si>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</si>
  <si>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</si>
  <si>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</si>
  <si>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</si>
  <si>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</si>
  <si>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</si>
  <si>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</si>
  <si>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</si>
  <si>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</si>
  <si>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</si>
  <si>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</si>
  <si>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</si>
  <si>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</si>
  <si>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</si>
  <si>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</si>
  <si>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</si>
  <si>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</si>
  <si>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</si>
  <si>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</si>
  <si>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</si>
  <si>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</si>
  <si>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林业和草原</t>
  </si>
  <si>
    <t xml:space="preserve">    行政运行</t>
  </si>
  <si>
    <t xml:space="preserve">    事业机构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</si>
  <si>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</si>
  <si>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</si>
  <si>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</si>
  <si>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</si>
  <si>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</si>
  <si>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</si>
  <si>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</si>
  <si>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</si>
  <si>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</si>
  <si>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</si>
  <si>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</si>
  <si>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</si>
  <si>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</si>
  <si>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</si>
  <si>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</si>
  <si>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</si>
  <si>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</si>
  <si>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</si>
  <si>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</si>
  <si>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</si>
  <si>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</si>
  <si>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</si>
  <si>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</si>
  <si>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</si>
  <si>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</si>
  <si>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</si>
  <si>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</si>
  <si>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</si>
  <si>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</si>
  <si>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</si>
  <si>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</si>
  <si>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</si>
  <si>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</si>
  <si>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</si>
  <si>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</si>
  <si>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>16</t>
  </si>
  <si>
    <t>17</t>
  </si>
  <si>
    <t>26</t>
  </si>
  <si>
    <t xml:space="preserve">    劳务费</t>
  </si>
  <si>
    <t>31</t>
  </si>
  <si>
    <t xml:space="preserve">    公务用车运行维护费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</si>
  <si>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</si>
  <si>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</si>
  <si>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</si>
  <si>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</si>
  <si>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</si>
  <si>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</si>
  <si>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</si>
  <si>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</si>
  <si>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</si>
  <si>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项目名称</t>
  </si>
  <si>
    <t>133102</t>
  </si>
  <si>
    <t>黑水县国有林保护中心政策性森林保险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</si>
  <si>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</si>
  <si>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</si>
  <si>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</si>
  <si>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</si>
  <si>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</si>
  <si>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</si>
  <si>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</si>
  <si>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</si>
  <si>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</si>
  <si>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</si>
  <si>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</si>
  <si>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</si>
  <si>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此页无内容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</si>
  <si>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</si>
  <si>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</si>
  <si>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</si>
  <si>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</si>
  <si>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</si>
  <si>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</si>
  <si>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</si>
  <si>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</si>
  <si>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</si>
  <si>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</si>
  <si>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</si>
  <si>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</si>
  <si>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</si>
  <si>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</si>
  <si>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</si>
  <si>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</si>
  <si>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</si>
  <si>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</si>
  <si>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133102-黑水县环境保护和林业局天然林保护工程管理办公室</t>
    </r>
  </si>
  <si>
    <t>公车运行维护费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</si>
  <si>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</si>
  <si>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</si>
  <si>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</si>
  <si>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</si>
  <si>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</si>
  <si>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</si>
  <si>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</si>
  <si>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</si>
  <si>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</si>
  <si>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</si>
  <si>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</si>
  <si>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</si>
  <si>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</si>
  <si>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</si>
  <si>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</si>
  <si>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</si>
  <si>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</si>
  <si>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</si>
  <si>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</si>
  <si>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133001-黑水县林业和草原局（行政及参公）</t>
    </r>
  </si>
  <si>
    <t>定额公用经费</t>
  </si>
  <si>
    <r>
      <rPr>
        <sz val="9"/>
        <rFont val="宋体"/>
        <charset val="134"/>
      </rPr>
      <t>黑水县国有林保护中心政策性森林保险</t>
    </r>
  </si>
  <si>
    <r>
      <rPr>
        <sz val="9"/>
        <rFont val="宋体"/>
        <charset val="134"/>
      </rPr>
      <t>此项目应保全保经费支出合规性保护生态环境，充分发挥低碳效益。完善林业风险转移分散机制和林业生产融资机制，提高林业抵御风险和可持续发展能力，有力促进我县区域林业生态安全体系建设。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</si>
  <si>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</si>
  <si>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完善林业风险转移分散机制和林业生产融资机制，提高林业抵御风险和可持续发展能力，有力促进我县区域林业生态安全体系建设。</t>
    </r>
  </si>
  <si>
    <r>
      <rPr>
        <sz val="9"/>
        <rFont val="宋体"/>
        <charset val="134"/>
      </rPr>
      <t>≥</t>
    </r>
  </si>
  <si>
    <t>7.2</t>
  </si>
  <si>
    <t>万亩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</si>
  <si>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</si>
  <si>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</si>
  <si>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</si>
  <si>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黑水县国有林保护中心需购买森林保险总面积722471亩（洛多乡、知木林乡、睛朗乡及各乡镇零星国有林）,其中：公益林685931亩，保费34296.55元。商品林36540亩，保费8495.55元。共计需要保费42792.1元。</t>
    </r>
  </si>
  <si>
    <t>90</t>
  </si>
  <si>
    <t>元/亩</t>
  </si>
  <si>
    <t>50</t>
  </si>
  <si>
    <t>报表编号：510000_0013a</t>
  </si>
  <si>
    <t>部门整体支出绩效目标表</t>
  </si>
  <si>
    <t>（2022年度）</t>
  </si>
  <si>
    <t>年度主要任务</t>
  </si>
  <si>
    <t>任务名称</t>
  </si>
  <si>
    <t>主要内容</t>
  </si>
  <si>
    <t>一是聚焦责任目标，全力完成重点项目建设</t>
  </si>
  <si>
    <t>严格落实“五个一”项目主体责任机制，坚持“一个建设项目、一个分管领导、一个工作专班、一个倒排工期表、一揽子抓到底”工作模式，建立项目定期跟踪机制，积极推进林草生态工程建设。实施黑水县干旱河谷生态综合治理项目，投资400万元实施干旱河谷治理1000亩。投资180万元，实施黑水县退化林修复项目，完成退化林修复3000亩。根据全县乡村振兴总体规划，计划投资300万元，同步实施10个村乡村绿化美化。督促施工单位开展黑水县G347沿线植被恢复项目、黑水县度生物防火隔离带建设项目苗木补植及管护工作。投资162万元，实施黑水县横断山区水源涵养与生物多样性保护项目，草原改良1万亩、草原围栏4万亩。实施2021年中央财政林业草原生态保护恢复项目，完成草原生态修复治理、草原监测等。</t>
  </si>
  <si>
    <t>二是聚焦生态安全，全力抓好资源保护管理</t>
  </si>
  <si>
    <t>以“生态优先、绿色发展”为遵循，推动资源管理、保护落地见效，持续推进林长制工作，健全完善林长制各项制度和机制，加强林长履职尽责督查，完成生态公益性岗位选聘。严格落实保护和发展森林资源目标责任制，保持林草执法高压态势，严厉打击破坏生态环境资源违法犯罪行为，依法加强保护区人为活动管理，坚决守住生态红线。加强森林采伐限额、专项用材和林地征占用管理，坚定不移完成林地督查。持续巩固退耕还林成果，加强公益林、商品林管护，及时兑现公益林补偿资金和商品林停伐补助。加强草原生态修复治理项目的后期管护，严格草原征占用审核审批，推行草原保护基本制度。加强森林草原防火宣传，严格实行林区野外火源管理和野外用火审批制度，全面整治火灾隐患，强化林草防灭火队伍建设，开展灭火技能演练，坚决防范森林草原火灾发生。加大林业有害生物检疫防治，做好监测、调查、普查和植物检疫工作。加强辖区范围内野生动物栖息地、集散地的巡护、监测工作，全力推动野生动物致害补偿州级试点和致害野生动物种群调控工作。</t>
  </si>
  <si>
    <t>三是聚焦提质增效，全力推进林草产业发展</t>
  </si>
  <si>
    <t>推进现代林业建设，积极推动林农、林商、林旅结合，坚持“生态产业化、产业生态化”，大力实施特色生态产业、大众生态创业、稳定生态就业的“三业”工程，聚焦林草新业态，积极培育林下经济，大力发展森林体验、森林康养、森林生态旅游，发觉森林资源多重效益，推动绿色产业振兴。持续开展品牌建设，大力宣传林产品品牌。计划投资150万元，实施黑水县核桃提质增效1000亩；计划投资100万元，提升改造维多核桃加工厂。以落实后期管护措施为核心，就核心示范园标准化改造、核桃提质增效、花椒奖补项目抓好管护工作。加强技术培训、指导服务，积极动员当地合作社在宣传、组织、发动社员及周边群众上下功夫，狠抓施肥、浇水、病虫害防治等关键季节性措施，不断激发内生动力，让农民群众主动参与到核桃产业后期管护中。</t>
  </si>
  <si>
    <t>年度部门整体支出预算</t>
  </si>
  <si>
    <t>资金总额</t>
  </si>
  <si>
    <t>财政拨款</t>
  </si>
  <si>
    <t>其他资金</t>
  </si>
  <si>
    <t>年度总体目标</t>
  </si>
  <si>
    <t>拟订全县林业和草原的发展 规划并监督实施。编制林业和草原年度生产计划和投资计划，监 督管理预算内投资项目，组织生态扶贫和相关生态补偿制度的实 施。指导涉外援外项目实施。指导农村林业发展的政策措施的实 施。承担全县湿地资源动态监测工作。指导全县湿地保护工作；拟订全县林业和草原产业发展政策、 规划并指导实施。指导全县林业和草原产业化经营、产业结构调 整及林草产品市场体系建设，推进林业和草原绿色产业发展。拟 订资源优化配置和木材利用政策。指导林业和草原生态旅游产业 发展。承担职责范围内安全生产和职业健康等工作；拟订全县森林资源保护发展 的政策措施，监督国有森林资源管理和保护工作，编制全县森林 采伐限额。承担林地相关管理工作，组织编制全县林地保护利用 规划。组织实施公益林管理工作。指导编制森林经营规划和森林 经营方案并监督实施。指导监督林木凭证采伐、运输。负责森林 和草原防火相关工作。承担全县草原资源动态监测工作。指导全 县草原保护工作，负责草原禁牧、草畜平衡工作。监督管理草原 的开发利用，负责草原行政执法工作。监督管理全县的自然保护 区、风景名胜区、自然遗产、森林公园、地质公园等各类自然保 护地，提出新建、调整各类自然保护地的审核建议。承担世界自 然遗产项目和世界自然与文化双重遗产项目相关工作。</t>
  </si>
  <si>
    <t>年度绩效指标</t>
  </si>
  <si>
    <t>指标值（包含数字及文字描述）</t>
  </si>
  <si>
    <t>质量指标</t>
  </si>
  <si>
    <t>≤  5</t>
  </si>
  <si>
    <t>效益指标</t>
  </si>
  <si>
    <t>生态效益指标</t>
  </si>
  <si>
    <t>草原面积</t>
  </si>
  <si>
    <t>≥258.43万亩</t>
  </si>
  <si>
    <t>退化林修复面积</t>
  </si>
  <si>
    <t>≥3000亩</t>
  </si>
  <si>
    <t>可持续发展指标</t>
  </si>
  <si>
    <t>森林保护面积</t>
  </si>
  <si>
    <t>≥24万平方公里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</si>
</sst>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0.00_);\(0.00\)"/>
    <numFmt numFmtId="178" formatCode="#,###.00"/>
    <numFmt numFmtId="179" formatCode="&quot;\&quot;#,##0.00_);\(&quot;\&quot;#,##0.00\)"/>
    <numFmt numFmtId="180" formatCode="#,##0.0000"/>
  </numFmts>
  <fonts count="52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4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0" borderId="5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5" borderId="53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57" applyNumberFormat="0" applyFill="0" applyAlignment="0" applyProtection="0">
      <alignment vertical="center"/>
    </xf>
    <xf numFmtId="0" fontId="46" fillId="0" borderId="5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3" fillId="0" borderId="5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50" fillId="22" borderId="60" applyNumberFormat="0" applyAlignment="0" applyProtection="0">
      <alignment vertical="center"/>
    </xf>
    <xf numFmtId="0" fontId="47" fillId="22" borderId="54" applyNumberFormat="0" applyAlignment="0" applyProtection="0">
      <alignment vertical="center"/>
    </xf>
    <xf numFmtId="0" fontId="48" fillId="25" borderId="59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9" fillId="0" borderId="56" applyNumberFormat="0" applyFill="0" applyAlignment="0" applyProtection="0">
      <alignment vertical="center"/>
    </xf>
    <xf numFmtId="0" fontId="38" fillId="0" borderId="55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5" fillId="0" borderId="0"/>
  </cellStyleXfs>
  <cellXfs count="336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10" fillId="0" borderId="6" xfId="0" applyNumberFormat="1" applyFont="1" applyBorder="1" applyAlignment="1">
      <alignment vertical="center" wrapText="1"/>
    </xf>
    <xf numFmtId="0" fontId="11" fillId="0" borderId="6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vertical="center" wrapText="1"/>
    </xf>
    <xf numFmtId="0" fontId="12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 applyProtection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/>
    <xf numFmtId="0" fontId="9" fillId="0" borderId="4" xfId="0" applyNumberFormat="1" applyFont="1" applyFill="1" applyBorder="1" applyAlignment="1" applyProtection="1">
      <alignment vertical="center" wrapText="1"/>
    </xf>
    <xf numFmtId="1" fontId="9" fillId="0" borderId="4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 wrapText="1"/>
    </xf>
    <xf numFmtId="1" fontId="9" fillId="0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0" fillId="3" borderId="0" xfId="0" applyNumberFormat="1" applyFont="1" applyFill="1" applyBorder="1"/>
    <xf numFmtId="0" fontId="9" fillId="3" borderId="0" xfId="0" applyNumberFormat="1" applyFont="1" applyFill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1" fontId="9" fillId="0" borderId="22" xfId="0" applyNumberFormat="1" applyFont="1" applyFill="1" applyBorder="1" applyAlignment="1" applyProtection="1">
      <alignment horizontal="center" vertical="center" wrapText="1"/>
    </xf>
    <xf numFmtId="1" fontId="9" fillId="0" borderId="20" xfId="0" applyNumberFormat="1" applyFont="1" applyFill="1" applyBorder="1" applyAlignment="1" applyProtection="1">
      <alignment horizontal="center" vertical="center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1" fontId="9" fillId="0" borderId="2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3" fontId="9" fillId="0" borderId="12" xfId="0" applyNumberFormat="1" applyFont="1" applyBorder="1" applyAlignment="1" applyProtection="1">
      <alignment horizontal="center" vertical="center" wrapText="1"/>
    </xf>
    <xf numFmtId="3" fontId="9" fillId="0" borderId="24" xfId="0" applyNumberFormat="1" applyFont="1" applyBorder="1" applyAlignment="1" applyProtection="1">
      <alignment vertical="center" wrapText="1"/>
    </xf>
    <xf numFmtId="3" fontId="9" fillId="0" borderId="25" xfId="0" applyNumberFormat="1" applyFont="1" applyBorder="1" applyAlignment="1" applyProtection="1">
      <alignment vertical="center" wrapText="1"/>
    </xf>
    <xf numFmtId="3" fontId="9" fillId="0" borderId="14" xfId="0" applyNumberFormat="1" applyFont="1" applyBorder="1" applyAlignment="1" applyProtection="1">
      <alignment vertical="center" wrapText="1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9" fillId="0" borderId="24" xfId="0" applyNumberFormat="1" applyFont="1" applyFill="1" applyBorder="1" applyAlignment="1" applyProtection="1">
      <alignment vertical="center" wrapText="1"/>
    </xf>
    <xf numFmtId="3" fontId="9" fillId="0" borderId="25" xfId="0" applyNumberFormat="1" applyFont="1" applyFill="1" applyBorder="1" applyAlignment="1" applyProtection="1">
      <alignment vertical="center" wrapText="1"/>
    </xf>
    <xf numFmtId="3" fontId="9" fillId="0" borderId="14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/>
    <xf numFmtId="1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3" fontId="9" fillId="0" borderId="26" xfId="0" applyNumberFormat="1" applyFont="1" applyBorder="1" applyAlignment="1" applyProtection="1">
      <alignment vertical="center" wrapText="1"/>
    </xf>
    <xf numFmtId="3" fontId="9" fillId="0" borderId="13" xfId="0" applyNumberFormat="1" applyFont="1" applyBorder="1" applyAlignment="1" applyProtection="1">
      <alignment vertical="center" wrapText="1"/>
    </xf>
    <xf numFmtId="3" fontId="9" fillId="0" borderId="27" xfId="0" applyNumberFormat="1" applyFont="1" applyBorder="1" applyAlignment="1" applyProtection="1">
      <alignment vertical="center" wrapText="1"/>
    </xf>
    <xf numFmtId="3" fontId="9" fillId="0" borderId="26" xfId="0" applyNumberFormat="1" applyFont="1" applyFill="1" applyBorder="1" applyAlignment="1" applyProtection="1">
      <alignment vertical="center" wrapText="1"/>
    </xf>
    <xf numFmtId="3" fontId="9" fillId="0" borderId="13" xfId="0" applyNumberFormat="1" applyFont="1" applyFill="1" applyBorder="1" applyAlignment="1" applyProtection="1">
      <alignment vertical="center" wrapText="1"/>
    </xf>
    <xf numFmtId="3" fontId="9" fillId="0" borderId="27" xfId="0" applyNumberFormat="1" applyFont="1" applyFill="1" applyBorder="1" applyAlignment="1" applyProtection="1">
      <alignment vertical="center" wrapText="1"/>
    </xf>
    <xf numFmtId="3" fontId="9" fillId="0" borderId="12" xfId="0" applyNumberFormat="1" applyFont="1" applyBorder="1" applyAlignment="1" applyProtection="1">
      <alignment vertical="center" wrapText="1"/>
    </xf>
    <xf numFmtId="3" fontId="9" fillId="0" borderId="12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0" fontId="9" fillId="3" borderId="0" xfId="0" applyNumberFormat="1" applyFont="1" applyFill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>
      <alignment horizontal="center" vertical="center"/>
    </xf>
    <xf numFmtId="1" fontId="9" fillId="0" borderId="28" xfId="0" applyNumberFormat="1" applyFont="1" applyFill="1" applyBorder="1" applyAlignment="1" applyProtection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/>
    <xf numFmtId="49" fontId="9" fillId="0" borderId="17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Alignment="1" applyProtection="1">
      <alignment horizontal="center" vertical="center" wrapText="1"/>
    </xf>
    <xf numFmtId="0" fontId="19" fillId="3" borderId="0" xfId="0" applyNumberFormat="1" applyFont="1" applyFill="1" applyAlignment="1" applyProtection="1">
      <alignment vertical="center" wrapText="1"/>
    </xf>
    <xf numFmtId="0" fontId="20" fillId="3" borderId="0" xfId="0" applyNumberFormat="1" applyFont="1" applyFill="1" applyAlignment="1" applyProtection="1">
      <alignment vertical="center" wrapText="1"/>
    </xf>
    <xf numFmtId="0" fontId="21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/>
    <xf numFmtId="176" fontId="8" fillId="0" borderId="0" xfId="0" applyNumberFormat="1" applyFont="1" applyFill="1"/>
    <xf numFmtId="176" fontId="8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 applyProtection="1">
      <alignment horizontal="center" vertical="center"/>
    </xf>
    <xf numFmtId="176" fontId="9" fillId="0" borderId="0" xfId="0" applyNumberFormat="1" applyFont="1" applyFill="1" applyAlignment="1"/>
    <xf numFmtId="176" fontId="9" fillId="0" borderId="1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1" fontId="9" fillId="0" borderId="22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/>
    </xf>
    <xf numFmtId="1" fontId="9" fillId="0" borderId="21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 wrapText="1"/>
    </xf>
    <xf numFmtId="176" fontId="9" fillId="0" borderId="21" xfId="0" applyNumberFormat="1" applyFont="1" applyFill="1" applyBorder="1" applyAlignment="1" applyProtection="1">
      <alignment horizontal="center" vertical="center" wrapText="1"/>
    </xf>
    <xf numFmtId="176" fontId="9" fillId="0" borderId="21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vertical="center" wrapText="1"/>
    </xf>
    <xf numFmtId="176" fontId="9" fillId="0" borderId="4" xfId="0" applyNumberFormat="1" applyFont="1" applyFill="1" applyBorder="1" applyAlignment="1" applyProtection="1">
      <alignment vertical="center" wrapText="1"/>
    </xf>
    <xf numFmtId="176" fontId="9" fillId="0" borderId="4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 applyProtection="1">
      <alignment vertical="center" wrapText="1"/>
    </xf>
    <xf numFmtId="1" fontId="9" fillId="0" borderId="0" xfId="0" applyNumberFormat="1" applyFont="1" applyFill="1"/>
    <xf numFmtId="177" fontId="9" fillId="0" borderId="0" xfId="0" applyNumberFormat="1" applyFont="1" applyFill="1"/>
    <xf numFmtId="177" fontId="9" fillId="3" borderId="0" xfId="0" applyNumberFormat="1" applyFont="1" applyFill="1"/>
    <xf numFmtId="177" fontId="14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left" vertical="center"/>
    </xf>
    <xf numFmtId="177" fontId="9" fillId="0" borderId="0" xfId="0" applyNumberFormat="1" applyFont="1" applyFill="1" applyBorder="1" applyAlignment="1" applyProtection="1">
      <alignment horizontal="left"/>
    </xf>
    <xf numFmtId="177" fontId="9" fillId="3" borderId="0" xfId="0" applyNumberFormat="1" applyFont="1" applyFill="1" applyAlignment="1"/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3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vertical="center" wrapText="1"/>
    </xf>
    <xf numFmtId="177" fontId="9" fillId="0" borderId="3" xfId="0" applyNumberFormat="1" applyFont="1" applyFill="1" applyBorder="1" applyAlignment="1" applyProtection="1">
      <alignment vertical="center" wrapText="1"/>
    </xf>
    <xf numFmtId="177" fontId="9" fillId="0" borderId="3" xfId="0" applyNumberFormat="1" applyFont="1" applyBorder="1" applyAlignment="1" applyProtection="1">
      <alignment vertical="center" wrapText="1"/>
    </xf>
    <xf numFmtId="177" fontId="9" fillId="0" borderId="12" xfId="0" applyNumberFormat="1" applyFont="1" applyFill="1" applyBorder="1" applyAlignment="1" applyProtection="1">
      <alignment vertical="center" wrapText="1"/>
    </xf>
    <xf numFmtId="177" fontId="9" fillId="0" borderId="4" xfId="0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/>
    <xf numFmtId="177" fontId="0" fillId="3" borderId="4" xfId="0" applyNumberFormat="1" applyFont="1" applyFill="1" applyBorder="1"/>
    <xf numFmtId="177" fontId="9" fillId="0" borderId="4" xfId="0" applyNumberFormat="1" applyFont="1" applyFill="1" applyBorder="1"/>
    <xf numFmtId="0" fontId="22" fillId="3" borderId="0" xfId="0" applyNumberFormat="1" applyFont="1" applyFill="1" applyBorder="1"/>
    <xf numFmtId="0" fontId="22" fillId="3" borderId="0" xfId="0" applyNumberFormat="1" applyFont="1" applyFill="1"/>
    <xf numFmtId="177" fontId="0" fillId="0" borderId="15" xfId="0" applyNumberFormat="1" applyFont="1" applyFill="1" applyBorder="1"/>
    <xf numFmtId="177" fontId="9" fillId="0" borderId="15" xfId="0" applyNumberFormat="1" applyFont="1" applyFill="1" applyBorder="1"/>
    <xf numFmtId="177" fontId="0" fillId="3" borderId="15" xfId="0" applyNumberFormat="1" applyFont="1" applyFill="1" applyBorder="1"/>
    <xf numFmtId="177" fontId="23" fillId="0" borderId="4" xfId="0" applyNumberFormat="1" applyFont="1" applyFill="1" applyBorder="1" applyAlignment="1">
      <alignment horizontal="center" vertical="center"/>
    </xf>
    <xf numFmtId="177" fontId="22" fillId="3" borderId="4" xfId="0" applyNumberFormat="1" applyFont="1" applyFill="1" applyBorder="1"/>
    <xf numFmtId="177" fontId="9" fillId="0" borderId="4" xfId="0" applyNumberFormat="1" applyFont="1" applyFill="1" applyBorder="1" applyAlignment="1" applyProtection="1"/>
    <xf numFmtId="177" fontId="22" fillId="0" borderId="4" xfId="0" applyNumberFormat="1" applyFont="1" applyFill="1" applyBorder="1"/>
    <xf numFmtId="177" fontId="22" fillId="3" borderId="0" xfId="0" applyNumberFormat="1" applyFont="1" applyFill="1"/>
    <xf numFmtId="177" fontId="0" fillId="0" borderId="0" xfId="0" applyNumberFormat="1" applyFont="1" applyFill="1"/>
    <xf numFmtId="177" fontId="0" fillId="3" borderId="0" xfId="0" applyNumberFormat="1" applyFont="1" applyFill="1"/>
    <xf numFmtId="1" fontId="0" fillId="0" borderId="0" xfId="0" applyNumberFormat="1" applyFont="1" applyFill="1" applyBorder="1"/>
    <xf numFmtId="177" fontId="0" fillId="3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9" fillId="0" borderId="12" xfId="0" applyNumberFormat="1" applyFont="1" applyFill="1" applyBorder="1" applyAlignment="1" applyProtection="1">
      <alignment horizontal="center" vertical="center" wrapText="1"/>
    </xf>
    <xf numFmtId="177" fontId="9" fillId="0" borderId="14" xfId="0" applyNumberFormat="1" applyFont="1" applyFill="1" applyBorder="1" applyAlignment="1" applyProtection="1">
      <alignment horizontal="center" vertical="center" wrapText="1"/>
    </xf>
    <xf numFmtId="177" fontId="9" fillId="0" borderId="30" xfId="0" applyNumberFormat="1" applyFont="1" applyBorder="1" applyAlignment="1" applyProtection="1">
      <alignment vertical="center" wrapText="1"/>
    </xf>
    <xf numFmtId="177" fontId="9" fillId="0" borderId="5" xfId="0" applyNumberFormat="1" applyFont="1" applyBorder="1" applyAlignment="1" applyProtection="1">
      <alignment vertical="center" wrapText="1"/>
    </xf>
    <xf numFmtId="177" fontId="9" fillId="3" borderId="0" xfId="0" applyNumberFormat="1" applyFont="1" applyFill="1" applyAlignment="1" applyProtection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9" fillId="0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9" fillId="0" borderId="31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3" borderId="1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3" fontId="9" fillId="0" borderId="3" xfId="0" applyNumberFormat="1" applyFont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vertical="center" wrapText="1"/>
    </xf>
    <xf numFmtId="177" fontId="9" fillId="0" borderId="4" xfId="0" applyNumberFormat="1" applyFont="1" applyFill="1" applyBorder="1" applyAlignment="1">
      <alignment vertical="center"/>
    </xf>
    <xf numFmtId="177" fontId="22" fillId="3" borderId="0" xfId="0" applyNumberFormat="1" applyFont="1" applyFill="1" applyBorder="1"/>
    <xf numFmtId="0" fontId="9" fillId="0" borderId="14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0" fontId="0" fillId="0" borderId="4" xfId="0" applyNumberFormat="1" applyFont="1" applyFill="1" applyBorder="1"/>
    <xf numFmtId="0" fontId="24" fillId="0" borderId="4" xfId="0" applyNumberFormat="1" applyFont="1" applyFill="1" applyBorder="1"/>
    <xf numFmtId="0" fontId="22" fillId="0" borderId="4" xfId="0" applyNumberFormat="1" applyFont="1" applyFill="1" applyBorder="1"/>
    <xf numFmtId="0" fontId="22" fillId="0" borderId="0" xfId="0" applyNumberFormat="1" applyFont="1" applyFill="1" applyBorder="1"/>
    <xf numFmtId="0" fontId="9" fillId="3" borderId="0" xfId="0" applyNumberFormat="1" applyFont="1" applyFill="1" applyAlignment="1"/>
    <xf numFmtId="0" fontId="22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 applyProtection="1">
      <alignment horizontal="center" vertical="center"/>
    </xf>
    <xf numFmtId="4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0" fontId="9" fillId="0" borderId="28" xfId="0" applyNumberFormat="1" applyFont="1" applyFill="1" applyBorder="1" applyAlignment="1">
      <alignment vertical="center"/>
    </xf>
    <xf numFmtId="3" fontId="8" fillId="0" borderId="3" xfId="0" applyNumberFormat="1" applyFont="1" applyBorder="1" applyAlignment="1" applyProtection="1">
      <alignment vertical="center" wrapText="1"/>
    </xf>
    <xf numFmtId="178" fontId="8" fillId="0" borderId="29" xfId="0" applyNumberFormat="1" applyFont="1" applyBorder="1" applyAlignment="1" applyProtection="1">
      <alignment vertical="center" wrapText="1"/>
    </xf>
    <xf numFmtId="3" fontId="8" fillId="0" borderId="33" xfId="0" applyNumberFormat="1" applyFont="1" applyBorder="1" applyAlignment="1" applyProtection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8" fillId="0" borderId="34" xfId="0" applyNumberFormat="1" applyFont="1" applyBorder="1" applyAlignment="1" applyProtection="1">
      <alignment vertical="center" wrapText="1"/>
    </xf>
    <xf numFmtId="3" fontId="8" fillId="0" borderId="35" xfId="0" applyNumberFormat="1" applyFont="1" applyBorder="1" applyAlignment="1" applyProtection="1">
      <alignment vertical="center" wrapText="1"/>
    </xf>
    <xf numFmtId="4" fontId="8" fillId="0" borderId="15" xfId="0" applyNumberFormat="1" applyFon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vertical="center"/>
    </xf>
    <xf numFmtId="3" fontId="8" fillId="0" borderId="36" xfId="0" applyNumberFormat="1" applyFont="1" applyBorder="1" applyAlignment="1" applyProtection="1">
      <alignment vertical="center" wrapText="1"/>
    </xf>
    <xf numFmtId="4" fontId="8" fillId="0" borderId="37" xfId="0" applyNumberFormat="1" applyFont="1" applyFill="1" applyBorder="1" applyAlignment="1">
      <alignment horizontal="right" vertical="center"/>
    </xf>
    <xf numFmtId="3" fontId="8" fillId="0" borderId="38" xfId="0" applyNumberFormat="1" applyFont="1" applyBorder="1" applyAlignment="1" applyProtection="1">
      <alignment vertical="center" wrapText="1"/>
    </xf>
    <xf numFmtId="178" fontId="8" fillId="0" borderId="39" xfId="0" applyNumberFormat="1" applyFont="1" applyBorder="1" applyAlignment="1" applyProtection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vertical="center" wrapText="1"/>
    </xf>
    <xf numFmtId="0" fontId="8" fillId="0" borderId="28" xfId="0" applyNumberFormat="1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vertical="center" wrapText="1"/>
    </xf>
    <xf numFmtId="178" fontId="8" fillId="0" borderId="23" xfId="0" applyNumberFormat="1" applyFont="1" applyBorder="1" applyAlignment="1">
      <alignment vertical="center" wrapText="1"/>
    </xf>
    <xf numFmtId="178" fontId="8" fillId="0" borderId="40" xfId="0" applyNumberFormat="1" applyFont="1" applyBorder="1" applyAlignment="1">
      <alignment vertical="center" wrapText="1"/>
    </xf>
    <xf numFmtId="0" fontId="8" fillId="0" borderId="28" xfId="0" applyNumberFormat="1" applyFont="1" applyFill="1" applyBorder="1" applyAlignment="1">
      <alignment vertical="center"/>
    </xf>
    <xf numFmtId="178" fontId="8" fillId="0" borderId="28" xfId="0" applyNumberFormat="1" applyFont="1" applyBorder="1" applyAlignment="1" applyProtection="1">
      <alignment vertical="center" wrapText="1"/>
    </xf>
    <xf numFmtId="178" fontId="8" fillId="0" borderId="41" xfId="0" applyNumberFormat="1" applyFont="1" applyBorder="1" applyAlignment="1" applyProtection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vertical="center" wrapText="1"/>
    </xf>
    <xf numFmtId="178" fontId="8" fillId="0" borderId="22" xfId="0" applyNumberFormat="1" applyFont="1" applyBorder="1" applyAlignment="1">
      <alignment vertical="center" wrapText="1"/>
    </xf>
    <xf numFmtId="178" fontId="8" fillId="0" borderId="42" xfId="0" applyNumberFormat="1" applyFont="1" applyBorder="1" applyAlignment="1">
      <alignment vertical="center" wrapText="1"/>
    </xf>
    <xf numFmtId="3" fontId="8" fillId="0" borderId="38" xfId="0" applyNumberFormat="1" applyFont="1" applyBorder="1" applyAlignment="1">
      <alignment horizontal="right" vertical="center" wrapText="1"/>
    </xf>
    <xf numFmtId="3" fontId="8" fillId="0" borderId="38" xfId="0" applyNumberFormat="1" applyFont="1" applyBorder="1" applyAlignment="1">
      <alignment vertical="center" wrapText="1"/>
    </xf>
    <xf numFmtId="178" fontId="8" fillId="0" borderId="43" xfId="0" applyNumberFormat="1" applyFont="1" applyBorder="1" applyAlignment="1">
      <alignment vertical="center" wrapText="1"/>
    </xf>
    <xf numFmtId="178" fontId="8" fillId="0" borderId="44" xfId="0" applyNumberFormat="1" applyFont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/>
    <xf numFmtId="0" fontId="22" fillId="0" borderId="0" xfId="0" applyNumberFormat="1" applyFont="1" applyFill="1" applyAlignment="1">
      <alignment horizontal="center"/>
    </xf>
    <xf numFmtId="1" fontId="25" fillId="0" borderId="0" xfId="0" applyNumberFormat="1" applyFont="1" applyFill="1"/>
    <xf numFmtId="0" fontId="8" fillId="3" borderId="0" xfId="0" applyNumberFormat="1" applyFont="1" applyFill="1"/>
    <xf numFmtId="0" fontId="8" fillId="3" borderId="0" xfId="0" applyNumberFormat="1" applyFont="1" applyFill="1" applyAlignment="1"/>
    <xf numFmtId="0" fontId="8" fillId="3" borderId="28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8" fillId="3" borderId="20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49" fontId="8" fillId="0" borderId="17" xfId="0" applyNumberFormat="1" applyFont="1" applyFill="1" applyBorder="1" applyAlignment="1" applyProtection="1">
      <alignment vertical="center" wrapText="1"/>
    </xf>
    <xf numFmtId="3" fontId="8" fillId="0" borderId="12" xfId="0" applyNumberFormat="1" applyFont="1" applyBorder="1" applyAlignment="1" applyProtection="1">
      <alignment vertical="center" wrapText="1"/>
    </xf>
    <xf numFmtId="3" fontId="8" fillId="0" borderId="24" xfId="0" applyNumberFormat="1" applyFont="1" applyBorder="1" applyAlignment="1" applyProtection="1">
      <alignment vertical="center" wrapText="1"/>
    </xf>
    <xf numFmtId="4" fontId="9" fillId="0" borderId="4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 applyProtection="1">
      <alignment vertical="center" wrapText="1"/>
    </xf>
    <xf numFmtId="3" fontId="9" fillId="0" borderId="4" xfId="0" applyNumberFormat="1" applyFont="1" applyFill="1" applyBorder="1" applyAlignment="1" applyProtection="1">
      <alignment vertical="center" wrapText="1"/>
    </xf>
    <xf numFmtId="0" fontId="8" fillId="3" borderId="0" xfId="0" applyNumberFormat="1" applyFont="1" applyFill="1" applyAlignment="1">
      <alignment horizontal="right" vertical="center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3" fontId="8" fillId="0" borderId="27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3" fontId="8" fillId="0" borderId="27" xfId="0" applyNumberFormat="1" applyFont="1" applyFill="1" applyBorder="1" applyAlignment="1" applyProtection="1">
      <alignment vertical="center" wrapText="1"/>
    </xf>
    <xf numFmtId="0" fontId="9" fillId="0" borderId="45" xfId="0" applyNumberFormat="1" applyFont="1" applyFill="1" applyBorder="1" applyAlignment="1" applyProtection="1">
      <alignment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46" xfId="0" applyNumberFormat="1" applyFont="1" applyFill="1" applyBorder="1" applyAlignment="1" applyProtection="1">
      <alignment horizontal="center" vertical="center" wrapText="1"/>
    </xf>
    <xf numFmtId="49" fontId="9" fillId="0" borderId="20" xfId="0" applyNumberFormat="1" applyFont="1" applyFill="1" applyBorder="1" applyAlignment="1" applyProtection="1">
      <alignment vertical="center" wrapText="1"/>
    </xf>
    <xf numFmtId="3" fontId="9" fillId="0" borderId="30" xfId="0" applyNumberFormat="1" applyFont="1" applyBorder="1" applyAlignment="1" applyProtection="1">
      <alignment vertical="center" wrapText="1"/>
    </xf>
    <xf numFmtId="3" fontId="9" fillId="0" borderId="47" xfId="0" applyNumberFormat="1" applyFont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 vertical="center"/>
    </xf>
    <xf numFmtId="179" fontId="9" fillId="0" borderId="15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0" borderId="32" xfId="0" applyNumberFormat="1" applyFont="1" applyFill="1" applyBorder="1" applyAlignment="1" applyProtection="1">
      <alignment horizontal="center" vertical="center" wrapText="1"/>
    </xf>
    <xf numFmtId="179" fontId="9" fillId="0" borderId="48" xfId="0" applyNumberFormat="1" applyFont="1" applyFill="1" applyBorder="1" applyAlignment="1" applyProtection="1">
      <alignment horizontal="center" vertical="center" wrapText="1"/>
    </xf>
    <xf numFmtId="0" fontId="9" fillId="3" borderId="21" xfId="0" applyNumberFormat="1" applyFont="1" applyFill="1" applyBorder="1" applyAlignment="1" applyProtection="1">
      <alignment horizontal="center" vertical="center" wrapText="1"/>
    </xf>
    <xf numFmtId="3" fontId="9" fillId="0" borderId="49" xfId="0" applyNumberFormat="1" applyFont="1" applyBorder="1" applyAlignment="1" applyProtection="1">
      <alignment vertical="center" wrapText="1"/>
    </xf>
    <xf numFmtId="3" fontId="9" fillId="0" borderId="28" xfId="0" applyNumberFormat="1" applyFont="1" applyBorder="1" applyAlignment="1" applyProtection="1">
      <alignment vertical="center" wrapText="1"/>
    </xf>
    <xf numFmtId="3" fontId="9" fillId="0" borderId="2" xfId="0" applyNumberFormat="1" applyFont="1" applyBorder="1" applyAlignment="1" applyProtection="1">
      <alignment vertical="center" wrapText="1"/>
    </xf>
    <xf numFmtId="3" fontId="9" fillId="0" borderId="1" xfId="0" applyNumberFormat="1" applyFont="1" applyBorder="1" applyAlignment="1" applyProtection="1">
      <alignment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 applyProtection="1">
      <alignment vertical="center" wrapText="1"/>
    </xf>
    <xf numFmtId="3" fontId="9" fillId="0" borderId="2" xfId="0" applyNumberFormat="1" applyFont="1" applyFill="1" applyBorder="1" applyAlignment="1" applyProtection="1">
      <alignment vertical="center" wrapText="1"/>
    </xf>
    <xf numFmtId="3" fontId="25" fillId="0" borderId="4" xfId="0" applyNumberFormat="1" applyFont="1" applyFill="1" applyBorder="1" applyAlignment="1" applyProtection="1">
      <alignment vertical="center" wrapText="1"/>
    </xf>
    <xf numFmtId="0" fontId="9" fillId="3" borderId="0" xfId="0" applyNumberFormat="1" applyFont="1" applyFill="1" applyAlignment="1" applyProtection="1">
      <alignment horizontal="right" vertical="center"/>
    </xf>
    <xf numFmtId="1" fontId="0" fillId="0" borderId="14" xfId="0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 applyProtection="1">
      <alignment vertical="center" wrapText="1"/>
    </xf>
    <xf numFmtId="3" fontId="9" fillId="0" borderId="50" xfId="0" applyNumberFormat="1" applyFont="1" applyFill="1" applyBorder="1" applyAlignment="1" applyProtection="1">
      <alignment vertical="center" wrapText="1"/>
    </xf>
    <xf numFmtId="0" fontId="8" fillId="0" borderId="30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Border="1" applyAlignment="1" applyProtection="1">
      <alignment vertical="center" wrapText="1"/>
    </xf>
    <xf numFmtId="3" fontId="8" fillId="0" borderId="2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1" fontId="8" fillId="0" borderId="17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 applyProtection="1">
      <alignment vertical="center" wrapText="1"/>
    </xf>
    <xf numFmtId="3" fontId="8" fillId="0" borderId="52" xfId="0" applyNumberFormat="1" applyFont="1" applyBorder="1" applyAlignment="1" applyProtection="1">
      <alignment vertical="center" wrapText="1"/>
    </xf>
    <xf numFmtId="0" fontId="8" fillId="0" borderId="16" xfId="0" applyNumberFormat="1" applyFont="1" applyFill="1" applyBorder="1" applyAlignment="1">
      <alignment vertical="center"/>
    </xf>
    <xf numFmtId="3" fontId="8" fillId="0" borderId="46" xfId="0" applyNumberFormat="1" applyFont="1" applyBorder="1" applyAlignment="1" applyProtection="1">
      <alignment vertical="center" wrapText="1"/>
    </xf>
    <xf numFmtId="3" fontId="8" fillId="0" borderId="1" xfId="0" applyNumberFormat="1" applyFont="1" applyBorder="1" applyAlignment="1" applyProtection="1">
      <alignment vertical="center" wrapText="1"/>
    </xf>
    <xf numFmtId="1" fontId="27" fillId="0" borderId="0" xfId="0" applyNumberFormat="1" applyFont="1" applyFill="1"/>
    <xf numFmtId="178" fontId="26" fillId="0" borderId="31" xfId="0" applyNumberFormat="1" applyFont="1" applyBorder="1" applyAlignment="1"/>
    <xf numFmtId="178" fontId="22" fillId="0" borderId="0" xfId="0" applyNumberFormat="1" applyFont="1" applyBorder="1" applyAlignment="1"/>
    <xf numFmtId="1" fontId="28" fillId="0" borderId="0" xfId="0" applyNumberFormat="1" applyFont="1" applyFill="1"/>
    <xf numFmtId="180" fontId="29" fillId="0" borderId="0" xfId="0" applyNumberFormat="1" applyFont="1" applyFill="1" applyAlignment="1" applyProtection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 applyProtection="1">
      <alignment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D4" sqref="D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30"/>
    </row>
    <row r="3" ht="102" customHeight="1" spans="1:1">
      <c r="A3" s="331" t="s">
        <v>0</v>
      </c>
    </row>
    <row r="4" ht="107.25" customHeight="1" spans="1:1">
      <c r="A4" s="332" t="s">
        <v>1</v>
      </c>
    </row>
    <row r="5" ht="409.5" hidden="1" customHeight="1" spans="1:1">
      <c r="A5" s="333"/>
    </row>
    <row r="6" ht="29.25" customHeight="1" spans="1:1">
      <c r="A6" s="334"/>
    </row>
    <row r="7" ht="78" customHeight="1"/>
    <row r="8" ht="82.5" customHeight="1" spans="1:1">
      <c r="A8" s="33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14" sqref="D14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9"/>
      <c r="B1" s="69"/>
      <c r="C1" s="69"/>
      <c r="D1" s="69"/>
      <c r="E1" s="71"/>
      <c r="F1" s="69"/>
      <c r="G1" s="69"/>
      <c r="H1" s="39" t="s">
        <v>475</v>
      </c>
      <c r="I1" s="104"/>
    </row>
    <row r="2" ht="25.5" customHeight="1" spans="1:9">
      <c r="A2" s="36" t="s">
        <v>476</v>
      </c>
      <c r="B2" s="36"/>
      <c r="C2" s="36"/>
      <c r="D2" s="36"/>
      <c r="E2" s="36"/>
      <c r="F2" s="36"/>
      <c r="G2" s="36"/>
      <c r="H2" s="36"/>
      <c r="I2" s="104"/>
    </row>
    <row r="3" ht="20.1" customHeight="1" spans="1:9">
      <c r="A3" s="72" t="s">
        <v>5</v>
      </c>
      <c r="B3" s="73"/>
      <c r="C3" s="73"/>
      <c r="D3" s="73"/>
      <c r="E3" s="73"/>
      <c r="F3" s="73"/>
      <c r="G3" s="73"/>
      <c r="H3" s="39" t="s">
        <v>6</v>
      </c>
      <c r="I3" s="104"/>
    </row>
    <row r="4" ht="20.1" customHeight="1" spans="1:9">
      <c r="A4" s="75" t="s">
        <v>477</v>
      </c>
      <c r="B4" s="75" t="s">
        <v>5</v>
      </c>
      <c r="C4" s="44" t="s">
        <v>478</v>
      </c>
      <c r="D4" s="44"/>
      <c r="E4" s="54"/>
      <c r="F4" s="54"/>
      <c r="G4" s="54"/>
      <c r="H4" s="44"/>
      <c r="I4" s="104"/>
    </row>
    <row r="5" ht="20.1" customHeight="1" spans="1:9">
      <c r="A5" s="75"/>
      <c r="B5" s="75"/>
      <c r="C5" s="76" t="s">
        <v>62</v>
      </c>
      <c r="D5" s="46" t="s">
        <v>244</v>
      </c>
      <c r="E5" s="77" t="s">
        <v>479</v>
      </c>
      <c r="F5" s="78"/>
      <c r="G5" s="79"/>
      <c r="H5" s="80" t="s">
        <v>249</v>
      </c>
      <c r="I5" s="104"/>
    </row>
    <row r="6" ht="33.75" customHeight="1" spans="1:9">
      <c r="A6" s="52"/>
      <c r="B6" s="52"/>
      <c r="C6" s="81"/>
      <c r="D6" s="53"/>
      <c r="E6" s="82" t="s">
        <v>77</v>
      </c>
      <c r="F6" s="83" t="s">
        <v>480</v>
      </c>
      <c r="G6" s="84" t="s">
        <v>481</v>
      </c>
      <c r="H6" s="85"/>
      <c r="I6" s="104"/>
    </row>
    <row r="7" ht="20.1" customHeight="1" spans="1:9">
      <c r="A7" s="86" t="s">
        <v>85</v>
      </c>
      <c r="B7" s="86" t="s">
        <v>482</v>
      </c>
      <c r="C7" s="113">
        <f t="shared" ref="C7:C9" si="0">SUM(D7,E7,H7)</f>
        <v>0</v>
      </c>
      <c r="D7" s="88" t="s">
        <v>328</v>
      </c>
      <c r="E7" s="88">
        <f t="shared" ref="E7:E9" si="1">SUM(F7,G7)</f>
        <v>0</v>
      </c>
      <c r="F7" s="88" t="s">
        <v>483</v>
      </c>
      <c r="G7" s="89" t="s">
        <v>340</v>
      </c>
      <c r="H7" s="90" t="s">
        <v>333</v>
      </c>
      <c r="I7" s="105"/>
    </row>
    <row r="8" ht="20.1" customHeight="1" spans="1:9">
      <c r="A8" s="86" t="s">
        <v>16</v>
      </c>
      <c r="B8" s="86" t="s">
        <v>62</v>
      </c>
      <c r="C8" s="114">
        <f t="shared" si="0"/>
        <v>70500</v>
      </c>
      <c r="D8" s="92">
        <v>0</v>
      </c>
      <c r="E8" s="92">
        <f t="shared" si="1"/>
        <v>47500</v>
      </c>
      <c r="F8" s="92">
        <v>0</v>
      </c>
      <c r="G8" s="93">
        <v>47500</v>
      </c>
      <c r="H8" s="94">
        <v>23000</v>
      </c>
      <c r="I8" s="104"/>
    </row>
    <row r="9" ht="20.1" customHeight="1" spans="1:9">
      <c r="A9" s="86" t="s">
        <v>90</v>
      </c>
      <c r="B9" s="86" t="s">
        <v>91</v>
      </c>
      <c r="C9" s="114">
        <f t="shared" si="0"/>
        <v>70500</v>
      </c>
      <c r="D9" s="92">
        <v>0</v>
      </c>
      <c r="E9" s="92">
        <f t="shared" si="1"/>
        <v>47500</v>
      </c>
      <c r="F9" s="92">
        <v>0</v>
      </c>
      <c r="G9" s="93">
        <v>47500</v>
      </c>
      <c r="H9" s="94">
        <v>23000</v>
      </c>
      <c r="I9" s="99"/>
    </row>
    <row r="10" ht="20.1" customHeight="1" spans="1:9">
      <c r="A10" s="115"/>
      <c r="B10" s="115"/>
      <c r="C10" s="115"/>
      <c r="D10" s="115"/>
      <c r="E10" s="115"/>
      <c r="F10" s="115"/>
      <c r="G10" s="115"/>
      <c r="H10" s="115"/>
      <c r="I10" s="99"/>
    </row>
    <row r="11" ht="20.1" customHeight="1" spans="1:9">
      <c r="A11" s="96"/>
      <c r="B11" s="96"/>
      <c r="C11" s="96"/>
      <c r="D11" s="96"/>
      <c r="E11" s="100"/>
      <c r="F11" s="96"/>
      <c r="G11" s="96"/>
      <c r="H11" s="99"/>
      <c r="I11" s="99"/>
    </row>
    <row r="12" ht="20.1" customHeight="1" spans="1:9">
      <c r="A12" s="96"/>
      <c r="B12" s="96"/>
      <c r="C12" s="96"/>
      <c r="D12" s="96"/>
      <c r="E12" s="116"/>
      <c r="F12" s="96"/>
      <c r="G12" s="96"/>
      <c r="H12" s="99"/>
      <c r="I12" s="99"/>
    </row>
    <row r="13" ht="20.1" customHeight="1" spans="1:9">
      <c r="A13" s="96"/>
      <c r="B13" s="96"/>
      <c r="C13" s="96"/>
      <c r="D13" s="96"/>
      <c r="E13" s="116"/>
      <c r="F13" s="96"/>
      <c r="G13" s="96"/>
      <c r="H13" s="99"/>
      <c r="I13" s="99"/>
    </row>
    <row r="14" ht="20.1" customHeight="1" spans="1:9">
      <c r="A14" s="96"/>
      <c r="B14" s="96"/>
      <c r="C14" s="96"/>
      <c r="D14" s="96"/>
      <c r="E14" s="100"/>
      <c r="F14" s="96"/>
      <c r="G14" s="96"/>
      <c r="H14" s="99"/>
      <c r="I14" s="99"/>
    </row>
    <row r="15" ht="20.1" customHeight="1" spans="1:9">
      <c r="A15" s="96"/>
      <c r="B15" s="96"/>
      <c r="C15" s="96"/>
      <c r="D15" s="96"/>
      <c r="E15" s="100"/>
      <c r="F15" s="96"/>
      <c r="G15" s="96"/>
      <c r="H15" s="99"/>
      <c r="I15" s="99"/>
    </row>
    <row r="16" ht="20.1" customHeight="1" spans="1:9">
      <c r="A16" s="96"/>
      <c r="B16" s="96"/>
      <c r="C16" s="96"/>
      <c r="D16" s="96"/>
      <c r="E16" s="116"/>
      <c r="F16" s="96"/>
      <c r="G16" s="96"/>
      <c r="H16" s="99"/>
      <c r="I16" s="99"/>
    </row>
    <row r="17" ht="20.1" customHeight="1" spans="1:9">
      <c r="A17" s="96"/>
      <c r="B17" s="96"/>
      <c r="C17" s="96"/>
      <c r="D17" s="96"/>
      <c r="E17" s="116"/>
      <c r="F17" s="96"/>
      <c r="G17" s="96"/>
      <c r="H17" s="99"/>
      <c r="I17" s="99"/>
    </row>
    <row r="18" ht="20.1" customHeight="1" spans="1:9">
      <c r="A18" s="96"/>
      <c r="B18" s="96"/>
      <c r="C18" s="96"/>
      <c r="D18" s="96"/>
      <c r="E18" s="98"/>
      <c r="F18" s="96"/>
      <c r="G18" s="96"/>
      <c r="H18" s="99"/>
      <c r="I18" s="99"/>
    </row>
    <row r="19" ht="20.1" customHeight="1" spans="1:9">
      <c r="A19" s="96"/>
      <c r="B19" s="96"/>
      <c r="C19" s="96"/>
      <c r="D19" s="96"/>
      <c r="E19" s="100"/>
      <c r="F19" s="96"/>
      <c r="G19" s="96"/>
      <c r="H19" s="99"/>
      <c r="I19" s="99"/>
    </row>
    <row r="20" ht="20.1" customHeight="1" spans="1:9">
      <c r="A20" s="100"/>
      <c r="B20" s="100"/>
      <c r="C20" s="100"/>
      <c r="D20" s="100"/>
      <c r="E20" s="100"/>
      <c r="F20" s="96"/>
      <c r="G20" s="96"/>
      <c r="H20" s="99"/>
      <c r="I20" s="99"/>
    </row>
    <row r="21" ht="20.1" customHeight="1" spans="1:9">
      <c r="A21" s="99"/>
      <c r="B21" s="99"/>
      <c r="C21" s="99"/>
      <c r="D21" s="99"/>
      <c r="E21" s="103"/>
      <c r="F21" s="99"/>
      <c r="G21" s="99"/>
      <c r="H21" s="99"/>
      <c r="I21" s="99"/>
    </row>
    <row r="22" ht="20.1" customHeight="1" spans="1:9">
      <c r="A22" s="99"/>
      <c r="B22" s="99"/>
      <c r="C22" s="99"/>
      <c r="D22" s="99"/>
      <c r="E22" s="103"/>
      <c r="F22" s="99"/>
      <c r="G22" s="99"/>
      <c r="H22" s="99"/>
      <c r="I22" s="99"/>
    </row>
    <row r="23" ht="20.1" customHeight="1" spans="1:9">
      <c r="A23" s="99"/>
      <c r="B23" s="99"/>
      <c r="C23" s="99"/>
      <c r="D23" s="99"/>
      <c r="E23" s="103"/>
      <c r="F23" s="99"/>
      <c r="G23" s="99"/>
      <c r="H23" s="99"/>
      <c r="I23" s="99"/>
    </row>
    <row r="24" ht="20.1" customHeight="1" spans="1:9">
      <c r="A24" s="99"/>
      <c r="B24" s="99"/>
      <c r="C24" s="99"/>
      <c r="D24" s="99"/>
      <c r="E24" s="103"/>
      <c r="F24" s="99"/>
      <c r="G24" s="99"/>
      <c r="H24" s="99"/>
      <c r="I24" s="99"/>
    </row>
    <row r="25" ht="20.1" customHeight="1" spans="1:9">
      <c r="A25" s="99"/>
      <c r="B25" s="99"/>
      <c r="C25" s="99"/>
      <c r="D25" s="99"/>
      <c r="E25" s="103"/>
      <c r="F25" s="99"/>
      <c r="G25" s="99"/>
      <c r="H25" s="99"/>
      <c r="I25" s="99"/>
    </row>
    <row r="26" ht="20.1" customHeight="1" spans="1:9">
      <c r="A26" s="99"/>
      <c r="B26" s="99"/>
      <c r="C26" s="99"/>
      <c r="D26" s="99"/>
      <c r="E26" s="103"/>
      <c r="F26" s="99"/>
      <c r="G26" s="99"/>
      <c r="H26" s="99"/>
      <c r="I26" s="99"/>
    </row>
    <row r="27" ht="20.1" customHeight="1" spans="1:9">
      <c r="A27" s="99"/>
      <c r="B27" s="99"/>
      <c r="C27" s="99"/>
      <c r="D27" s="99"/>
      <c r="E27" s="103"/>
      <c r="F27" s="99"/>
      <c r="G27" s="99"/>
      <c r="H27" s="99"/>
      <c r="I27" s="99"/>
    </row>
    <row r="28" ht="20.1" customHeight="1" spans="1:9">
      <c r="A28" s="99"/>
      <c r="B28" s="99"/>
      <c r="C28" s="99"/>
      <c r="D28" s="99"/>
      <c r="E28" s="103"/>
      <c r="F28" s="99"/>
      <c r="G28" s="99"/>
      <c r="H28" s="99"/>
      <c r="I28" s="99"/>
    </row>
    <row r="29" ht="20.1" customHeight="1" spans="1:9">
      <c r="A29" s="99"/>
      <c r="B29" s="99"/>
      <c r="C29" s="99"/>
      <c r="D29" s="99"/>
      <c r="E29" s="103"/>
      <c r="F29" s="99"/>
      <c r="G29" s="99"/>
      <c r="H29" s="99"/>
      <c r="I29" s="99"/>
    </row>
    <row r="30" ht="20.1" customHeight="1" spans="1:9">
      <c r="A30" s="99"/>
      <c r="B30" s="99"/>
      <c r="C30" s="99"/>
      <c r="D30" s="99"/>
      <c r="E30" s="103"/>
      <c r="F30" s="99"/>
      <c r="G30" s="99"/>
      <c r="H30" s="99"/>
      <c r="I30" s="9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7"/>
  <sheetViews>
    <sheetView showGridLines="0" showZeros="0" workbookViewId="0">
      <selection activeCell="A1" sqref="A1:I2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4" width="10.6666666666667" customWidth="1"/>
  </cols>
  <sheetData>
    <row r="1" ht="20.1" customHeight="1" spans="1:244">
      <c r="A1" s="33"/>
      <c r="B1" s="34"/>
      <c r="C1" s="34"/>
      <c r="D1" s="34"/>
      <c r="E1" s="34"/>
      <c r="F1" s="34"/>
      <c r="G1" s="34"/>
      <c r="H1" s="35" t="s">
        <v>484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</row>
    <row r="2" ht="20.1" customHeight="1" spans="1:244">
      <c r="A2" s="36" t="s">
        <v>485</v>
      </c>
      <c r="B2" s="36"/>
      <c r="C2" s="36"/>
      <c r="D2" s="36"/>
      <c r="E2" s="36"/>
      <c r="F2" s="36"/>
      <c r="G2" s="36"/>
      <c r="H2" s="36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</row>
    <row r="3" ht="20.1" customHeight="1" spans="1:244">
      <c r="A3" s="106" t="s">
        <v>5</v>
      </c>
      <c r="B3" s="37"/>
      <c r="C3" s="37"/>
      <c r="D3" s="37"/>
      <c r="E3" s="37"/>
      <c r="F3" s="38"/>
      <c r="G3" s="38"/>
      <c r="H3" s="39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</row>
    <row r="4" ht="20.1" customHeight="1" spans="1:244">
      <c r="A4" s="40" t="s">
        <v>61</v>
      </c>
      <c r="B4" s="41"/>
      <c r="C4" s="41"/>
      <c r="D4" s="41"/>
      <c r="E4" s="42"/>
      <c r="F4" s="43" t="s">
        <v>486</v>
      </c>
      <c r="G4" s="44"/>
      <c r="H4" s="44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</row>
    <row r="5" ht="20.1" customHeight="1" spans="1:244">
      <c r="A5" s="40" t="s">
        <v>70</v>
      </c>
      <c r="B5" s="41"/>
      <c r="C5" s="42"/>
      <c r="D5" s="45" t="s">
        <v>71</v>
      </c>
      <c r="E5" s="46" t="s">
        <v>120</v>
      </c>
      <c r="F5" s="47" t="s">
        <v>62</v>
      </c>
      <c r="G5" s="47" t="s">
        <v>116</v>
      </c>
      <c r="H5" s="44" t="s">
        <v>117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</row>
    <row r="6" ht="20.1" customHeight="1" spans="1:244">
      <c r="A6" s="48" t="s">
        <v>82</v>
      </c>
      <c r="B6" s="49" t="s">
        <v>83</v>
      </c>
      <c r="C6" s="50" t="s">
        <v>84</v>
      </c>
      <c r="D6" s="51"/>
      <c r="E6" s="52"/>
      <c r="F6" s="53"/>
      <c r="G6" s="53"/>
      <c r="H6" s="5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</row>
    <row r="7" ht="20.1" customHeight="1" spans="1:244">
      <c r="A7" s="86" t="s">
        <v>82</v>
      </c>
      <c r="B7" s="86" t="s">
        <v>83</v>
      </c>
      <c r="C7" s="86" t="s">
        <v>84</v>
      </c>
      <c r="D7" s="86" t="s">
        <v>85</v>
      </c>
      <c r="E7" s="86" t="s">
        <v>86</v>
      </c>
      <c r="F7" s="107">
        <f t="shared" ref="F7:F17" si="0">SUM(G7,H7)</f>
        <v>0</v>
      </c>
      <c r="G7" s="108" t="s">
        <v>121</v>
      </c>
      <c r="H7" s="109" t="s">
        <v>122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</row>
    <row r="8" ht="20.1" customHeight="1" spans="1:244">
      <c r="A8" s="86" t="s">
        <v>16</v>
      </c>
      <c r="B8" s="86" t="s">
        <v>16</v>
      </c>
      <c r="C8" s="86" t="s">
        <v>16</v>
      </c>
      <c r="D8" s="86" t="s">
        <v>473</v>
      </c>
      <c r="E8" s="95" t="s">
        <v>487</v>
      </c>
      <c r="F8" s="110">
        <f t="shared" si="0"/>
        <v>0</v>
      </c>
      <c r="G8" s="111" t="s">
        <v>16</v>
      </c>
      <c r="H8" s="112" t="s">
        <v>16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</row>
    <row r="9" ht="20.1" customHeight="1" spans="1:244">
      <c r="A9" s="86" t="s">
        <v>16</v>
      </c>
      <c r="B9" s="86" t="s">
        <v>16</v>
      </c>
      <c r="C9" s="86" t="s">
        <v>16</v>
      </c>
      <c r="D9" s="86" t="s">
        <v>16</v>
      </c>
      <c r="E9" s="86" t="s">
        <v>16</v>
      </c>
      <c r="F9" s="110">
        <f t="shared" si="0"/>
        <v>0</v>
      </c>
      <c r="G9" s="111" t="s">
        <v>16</v>
      </c>
      <c r="H9" s="112" t="s">
        <v>16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</row>
    <row r="10" ht="20.1" customHeight="1" spans="1:244">
      <c r="A10" s="86" t="s">
        <v>16</v>
      </c>
      <c r="B10" s="86" t="s">
        <v>16</v>
      </c>
      <c r="C10" s="86" t="s">
        <v>16</v>
      </c>
      <c r="D10" s="86" t="s">
        <v>16</v>
      </c>
      <c r="E10" s="86" t="s">
        <v>16</v>
      </c>
      <c r="F10" s="110">
        <f t="shared" si="0"/>
        <v>0</v>
      </c>
      <c r="G10" s="111" t="s">
        <v>16</v>
      </c>
      <c r="H10" s="112" t="s">
        <v>16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</row>
    <row r="11" ht="20.1" customHeight="1" spans="1:244">
      <c r="A11" s="86" t="s">
        <v>16</v>
      </c>
      <c r="B11" s="86" t="s">
        <v>16</v>
      </c>
      <c r="C11" s="86" t="s">
        <v>16</v>
      </c>
      <c r="D11" s="86" t="s">
        <v>16</v>
      </c>
      <c r="E11" s="86" t="s">
        <v>16</v>
      </c>
      <c r="F11" s="110">
        <f t="shared" si="0"/>
        <v>0</v>
      </c>
      <c r="G11" s="111" t="s">
        <v>16</v>
      </c>
      <c r="H11" s="112" t="s">
        <v>16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</row>
    <row r="12" ht="20.1" customHeight="1" spans="1:244">
      <c r="A12" s="86" t="s">
        <v>16</v>
      </c>
      <c r="B12" s="86" t="s">
        <v>16</v>
      </c>
      <c r="C12" s="86" t="s">
        <v>16</v>
      </c>
      <c r="D12" s="86" t="s">
        <v>16</v>
      </c>
      <c r="E12" s="86" t="s">
        <v>16</v>
      </c>
      <c r="F12" s="110">
        <f t="shared" si="0"/>
        <v>0</v>
      </c>
      <c r="G12" s="111" t="s">
        <v>16</v>
      </c>
      <c r="H12" s="112" t="s">
        <v>16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</row>
    <row r="13" ht="20.1" customHeight="1" spans="1:244">
      <c r="A13" s="86" t="s">
        <v>16</v>
      </c>
      <c r="B13" s="86" t="s">
        <v>16</v>
      </c>
      <c r="C13" s="86" t="s">
        <v>16</v>
      </c>
      <c r="D13" s="86" t="s">
        <v>16</v>
      </c>
      <c r="E13" s="86" t="s">
        <v>16</v>
      </c>
      <c r="F13" s="110">
        <f t="shared" si="0"/>
        <v>0</v>
      </c>
      <c r="G13" s="111" t="s">
        <v>16</v>
      </c>
      <c r="H13" s="112" t="s">
        <v>16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</row>
    <row r="14" ht="20.1" customHeight="1" spans="1:244">
      <c r="A14" s="86" t="s">
        <v>16</v>
      </c>
      <c r="B14" s="86" t="s">
        <v>16</v>
      </c>
      <c r="C14" s="86" t="s">
        <v>16</v>
      </c>
      <c r="D14" s="86" t="s">
        <v>16</v>
      </c>
      <c r="E14" s="86" t="s">
        <v>16</v>
      </c>
      <c r="F14" s="110">
        <f t="shared" si="0"/>
        <v>0</v>
      </c>
      <c r="G14" s="111" t="s">
        <v>16</v>
      </c>
      <c r="H14" s="112" t="s">
        <v>16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</row>
    <row r="15" ht="20.1" customHeight="1" spans="1:244">
      <c r="A15" s="86" t="s">
        <v>16</v>
      </c>
      <c r="B15" s="86" t="s">
        <v>16</v>
      </c>
      <c r="C15" s="86" t="s">
        <v>16</v>
      </c>
      <c r="D15" s="86" t="s">
        <v>16</v>
      </c>
      <c r="E15" s="86" t="s">
        <v>16</v>
      </c>
      <c r="F15" s="110">
        <f t="shared" si="0"/>
        <v>0</v>
      </c>
      <c r="G15" s="111" t="s">
        <v>16</v>
      </c>
      <c r="H15" s="112" t="s">
        <v>16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</row>
    <row r="16" ht="20.1" customHeight="1" spans="1:244">
      <c r="A16" s="86" t="s">
        <v>16</v>
      </c>
      <c r="B16" s="86" t="s">
        <v>16</v>
      </c>
      <c r="C16" s="86" t="s">
        <v>16</v>
      </c>
      <c r="D16" s="86" t="s">
        <v>16</v>
      </c>
      <c r="E16" s="86" t="s">
        <v>16</v>
      </c>
      <c r="F16" s="110">
        <f t="shared" si="0"/>
        <v>0</v>
      </c>
      <c r="G16" s="111" t="s">
        <v>16</v>
      </c>
      <c r="H16" s="112" t="s">
        <v>16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</row>
    <row r="17" ht="20.1" customHeight="1" spans="1:244">
      <c r="A17" s="86" t="s">
        <v>16</v>
      </c>
      <c r="B17" s="86" t="s">
        <v>16</v>
      </c>
      <c r="C17" s="86" t="s">
        <v>16</v>
      </c>
      <c r="D17" s="86" t="s">
        <v>16</v>
      </c>
      <c r="E17" s="86" t="s">
        <v>16</v>
      </c>
      <c r="F17" s="110">
        <f t="shared" si="0"/>
        <v>0</v>
      </c>
      <c r="G17" s="111" t="s">
        <v>16</v>
      </c>
      <c r="H17" s="112" t="s">
        <v>16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12" sqref="C12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3" width="18" style="68" customWidth="1"/>
    <col min="4" max="8" width="18" customWidth="1"/>
    <col min="9" max="9" width="8.66666666666667" customWidth="1"/>
  </cols>
  <sheetData>
    <row r="1" ht="20.1" customHeight="1" spans="1:9">
      <c r="A1" s="69"/>
      <c r="B1" s="69"/>
      <c r="C1" s="70"/>
      <c r="D1" s="69"/>
      <c r="E1" s="71"/>
      <c r="F1" s="69"/>
      <c r="G1" s="69"/>
      <c r="H1" s="39" t="s">
        <v>488</v>
      </c>
      <c r="I1" s="104"/>
    </row>
    <row r="2" ht="25.5" customHeight="1" spans="1:9">
      <c r="A2" s="36" t="s">
        <v>489</v>
      </c>
      <c r="B2" s="36"/>
      <c r="C2" s="36"/>
      <c r="D2" s="36"/>
      <c r="E2" s="36"/>
      <c r="F2" s="36"/>
      <c r="G2" s="36"/>
      <c r="H2" s="36"/>
      <c r="I2" s="104"/>
    </row>
    <row r="3" ht="20.1" customHeight="1" spans="1:9">
      <c r="A3" s="72" t="s">
        <v>5</v>
      </c>
      <c r="B3" s="73"/>
      <c r="C3" s="74"/>
      <c r="D3" s="73"/>
      <c r="E3" s="73"/>
      <c r="F3" s="73"/>
      <c r="G3" s="73"/>
      <c r="H3" s="39" t="s">
        <v>6</v>
      </c>
      <c r="I3" s="104"/>
    </row>
    <row r="4" ht="20.1" customHeight="1" spans="1:9">
      <c r="A4" s="75" t="s">
        <v>477</v>
      </c>
      <c r="B4" s="75" t="s">
        <v>5</v>
      </c>
      <c r="C4" s="44" t="s">
        <v>478</v>
      </c>
      <c r="D4" s="44"/>
      <c r="E4" s="54"/>
      <c r="F4" s="54"/>
      <c r="G4" s="54"/>
      <c r="H4" s="44"/>
      <c r="I4" s="104"/>
    </row>
    <row r="5" ht="20.1" customHeight="1" spans="1:9">
      <c r="A5" s="75"/>
      <c r="B5" s="75"/>
      <c r="C5" s="76" t="s">
        <v>62</v>
      </c>
      <c r="D5" s="46" t="s">
        <v>244</v>
      </c>
      <c r="E5" s="77" t="s">
        <v>479</v>
      </c>
      <c r="F5" s="78"/>
      <c r="G5" s="79"/>
      <c r="H5" s="80" t="s">
        <v>249</v>
      </c>
      <c r="I5" s="104"/>
    </row>
    <row r="6" ht="33.75" customHeight="1" spans="1:9">
      <c r="A6" s="52"/>
      <c r="B6" s="52"/>
      <c r="C6" s="81"/>
      <c r="D6" s="53"/>
      <c r="E6" s="82" t="s">
        <v>77</v>
      </c>
      <c r="F6" s="83" t="s">
        <v>480</v>
      </c>
      <c r="G6" s="84" t="s">
        <v>481</v>
      </c>
      <c r="H6" s="85"/>
      <c r="I6" s="104"/>
    </row>
    <row r="7" ht="30" customHeight="1" spans="1:9">
      <c r="A7" s="86" t="s">
        <v>85</v>
      </c>
      <c r="B7" s="86" t="s">
        <v>482</v>
      </c>
      <c r="C7" s="87">
        <f t="shared" ref="C7:C17" si="0">SUM(D7,E7,H7)</f>
        <v>0</v>
      </c>
      <c r="D7" s="88" t="s">
        <v>328</v>
      </c>
      <c r="E7" s="88">
        <f t="shared" ref="E7:E17" si="1">SUM(F7,G7)</f>
        <v>0</v>
      </c>
      <c r="F7" s="88" t="s">
        <v>483</v>
      </c>
      <c r="G7" s="89" t="s">
        <v>340</v>
      </c>
      <c r="H7" s="90" t="s">
        <v>333</v>
      </c>
      <c r="I7" s="105"/>
    </row>
    <row r="8" ht="20.1" customHeight="1" spans="1:9">
      <c r="A8" s="86" t="s">
        <v>473</v>
      </c>
      <c r="B8" s="86" t="s">
        <v>91</v>
      </c>
      <c r="C8" s="91" t="s">
        <v>487</v>
      </c>
      <c r="D8" s="92" t="s">
        <v>16</v>
      </c>
      <c r="E8" s="92">
        <f t="shared" si="1"/>
        <v>0</v>
      </c>
      <c r="F8" s="92" t="s">
        <v>16</v>
      </c>
      <c r="G8" s="93" t="s">
        <v>16</v>
      </c>
      <c r="H8" s="94" t="s">
        <v>16</v>
      </c>
      <c r="I8" s="104"/>
    </row>
    <row r="9" ht="20.1" customHeight="1" spans="1:9">
      <c r="A9" s="86" t="s">
        <v>16</v>
      </c>
      <c r="B9" s="95"/>
      <c r="C9" s="91">
        <f t="shared" si="0"/>
        <v>0</v>
      </c>
      <c r="D9" s="92" t="s">
        <v>16</v>
      </c>
      <c r="E9" s="92">
        <f t="shared" si="1"/>
        <v>0</v>
      </c>
      <c r="F9" s="92" t="s">
        <v>16</v>
      </c>
      <c r="G9" s="93" t="s">
        <v>16</v>
      </c>
      <c r="H9" s="94" t="s">
        <v>16</v>
      </c>
      <c r="I9" s="99"/>
    </row>
    <row r="10" ht="20.1" customHeight="1" spans="1:9">
      <c r="A10" s="86" t="s">
        <v>16</v>
      </c>
      <c r="B10" s="86" t="s">
        <v>16</v>
      </c>
      <c r="C10" s="91">
        <f t="shared" si="0"/>
        <v>0</v>
      </c>
      <c r="D10" s="92" t="s">
        <v>16</v>
      </c>
      <c r="E10" s="92">
        <f t="shared" si="1"/>
        <v>0</v>
      </c>
      <c r="F10" s="92" t="s">
        <v>16</v>
      </c>
      <c r="G10" s="93" t="s">
        <v>16</v>
      </c>
      <c r="H10" s="94" t="s">
        <v>16</v>
      </c>
      <c r="I10" s="99"/>
    </row>
    <row r="11" ht="20.1" customHeight="1" spans="1:9">
      <c r="A11" s="86" t="s">
        <v>16</v>
      </c>
      <c r="B11" s="86" t="s">
        <v>16</v>
      </c>
      <c r="C11" s="91">
        <f t="shared" si="0"/>
        <v>0</v>
      </c>
      <c r="D11" s="92" t="s">
        <v>16</v>
      </c>
      <c r="E11" s="92">
        <f t="shared" si="1"/>
        <v>0</v>
      </c>
      <c r="F11" s="92" t="s">
        <v>16</v>
      </c>
      <c r="G11" s="93" t="s">
        <v>16</v>
      </c>
      <c r="H11" s="94" t="s">
        <v>16</v>
      </c>
      <c r="I11" s="99"/>
    </row>
    <row r="12" ht="20.1" customHeight="1" spans="1:9">
      <c r="A12" s="86" t="s">
        <v>16</v>
      </c>
      <c r="B12" s="86" t="s">
        <v>16</v>
      </c>
      <c r="C12" s="91">
        <f t="shared" si="0"/>
        <v>0</v>
      </c>
      <c r="D12" s="92" t="s">
        <v>16</v>
      </c>
      <c r="E12" s="92">
        <f t="shared" si="1"/>
        <v>0</v>
      </c>
      <c r="F12" s="92" t="s">
        <v>16</v>
      </c>
      <c r="G12" s="93" t="s">
        <v>16</v>
      </c>
      <c r="H12" s="94" t="s">
        <v>16</v>
      </c>
      <c r="I12" s="99"/>
    </row>
    <row r="13" ht="20.1" customHeight="1" spans="1:9">
      <c r="A13" s="86" t="s">
        <v>16</v>
      </c>
      <c r="B13" s="86" t="s">
        <v>16</v>
      </c>
      <c r="C13" s="91">
        <f t="shared" si="0"/>
        <v>0</v>
      </c>
      <c r="D13" s="92" t="s">
        <v>16</v>
      </c>
      <c r="E13" s="92">
        <f t="shared" si="1"/>
        <v>0</v>
      </c>
      <c r="F13" s="92" t="s">
        <v>16</v>
      </c>
      <c r="G13" s="93" t="s">
        <v>16</v>
      </c>
      <c r="H13" s="94" t="s">
        <v>16</v>
      </c>
      <c r="I13" s="99"/>
    </row>
    <row r="14" ht="20.1" customHeight="1" spans="1:9">
      <c r="A14" s="86" t="s">
        <v>16</v>
      </c>
      <c r="B14" s="86" t="s">
        <v>16</v>
      </c>
      <c r="C14" s="91">
        <f t="shared" si="0"/>
        <v>0</v>
      </c>
      <c r="D14" s="92" t="s">
        <v>16</v>
      </c>
      <c r="E14" s="92">
        <f t="shared" si="1"/>
        <v>0</v>
      </c>
      <c r="F14" s="92" t="s">
        <v>16</v>
      </c>
      <c r="G14" s="93" t="s">
        <v>16</v>
      </c>
      <c r="H14" s="94" t="s">
        <v>16</v>
      </c>
      <c r="I14" s="99"/>
    </row>
    <row r="15" ht="20.1" customHeight="1" spans="1:9">
      <c r="A15" s="86" t="s">
        <v>16</v>
      </c>
      <c r="B15" s="86" t="s">
        <v>16</v>
      </c>
      <c r="C15" s="91">
        <f t="shared" si="0"/>
        <v>0</v>
      </c>
      <c r="D15" s="92" t="s">
        <v>16</v>
      </c>
      <c r="E15" s="92">
        <f t="shared" si="1"/>
        <v>0</v>
      </c>
      <c r="F15" s="92" t="s">
        <v>16</v>
      </c>
      <c r="G15" s="93" t="s">
        <v>16</v>
      </c>
      <c r="H15" s="94" t="s">
        <v>16</v>
      </c>
      <c r="I15" s="99"/>
    </row>
    <row r="16" ht="20.1" customHeight="1" spans="1:9">
      <c r="A16" s="86" t="s">
        <v>16</v>
      </c>
      <c r="B16" s="86" t="s">
        <v>16</v>
      </c>
      <c r="C16" s="91">
        <f t="shared" si="0"/>
        <v>0</v>
      </c>
      <c r="D16" s="92" t="s">
        <v>16</v>
      </c>
      <c r="E16" s="92">
        <f t="shared" si="1"/>
        <v>0</v>
      </c>
      <c r="F16" s="92" t="s">
        <v>16</v>
      </c>
      <c r="G16" s="93" t="s">
        <v>16</v>
      </c>
      <c r="H16" s="94" t="s">
        <v>16</v>
      </c>
      <c r="I16" s="99"/>
    </row>
    <row r="17" ht="20.1" customHeight="1" spans="1:9">
      <c r="A17" s="86" t="s">
        <v>16</v>
      </c>
      <c r="B17" s="86" t="s">
        <v>16</v>
      </c>
      <c r="C17" s="91">
        <f t="shared" si="0"/>
        <v>0</v>
      </c>
      <c r="D17" s="92" t="s">
        <v>16</v>
      </c>
      <c r="E17" s="92">
        <f t="shared" si="1"/>
        <v>0</v>
      </c>
      <c r="F17" s="92" t="s">
        <v>16</v>
      </c>
      <c r="G17" s="93" t="s">
        <v>16</v>
      </c>
      <c r="H17" s="94" t="s">
        <v>16</v>
      </c>
      <c r="I17" s="99"/>
    </row>
    <row r="18" ht="20.1" customHeight="1" spans="1:9">
      <c r="A18" s="96"/>
      <c r="B18" s="96"/>
      <c r="C18" s="97"/>
      <c r="D18" s="96"/>
      <c r="E18" s="98"/>
      <c r="F18" s="96"/>
      <c r="G18" s="96"/>
      <c r="H18" s="99"/>
      <c r="I18" s="99"/>
    </row>
    <row r="19" ht="20.1" customHeight="1" spans="1:9">
      <c r="A19" s="96"/>
      <c r="B19" s="96"/>
      <c r="C19" s="97"/>
      <c r="D19" s="96"/>
      <c r="E19" s="100"/>
      <c r="F19" s="96"/>
      <c r="G19" s="96"/>
      <c r="H19" s="99"/>
      <c r="I19" s="99"/>
    </row>
    <row r="20" ht="20.1" customHeight="1" spans="1:9">
      <c r="A20" s="100"/>
      <c r="B20" s="100"/>
      <c r="C20" s="101"/>
      <c r="D20" s="100"/>
      <c r="E20" s="100"/>
      <c r="F20" s="96"/>
      <c r="G20" s="96"/>
      <c r="H20" s="99"/>
      <c r="I20" s="99"/>
    </row>
    <row r="21" ht="20.1" customHeight="1" spans="1:9">
      <c r="A21" s="99"/>
      <c r="B21" s="99"/>
      <c r="C21" s="102"/>
      <c r="D21" s="99"/>
      <c r="E21" s="103"/>
      <c r="F21" s="99"/>
      <c r="G21" s="99"/>
      <c r="H21" s="99"/>
      <c r="I21" s="99"/>
    </row>
    <row r="22" ht="20.1" customHeight="1" spans="1:9">
      <c r="A22" s="99"/>
      <c r="B22" s="99"/>
      <c r="C22" s="102"/>
      <c r="D22" s="99"/>
      <c r="E22" s="103"/>
      <c r="F22" s="99"/>
      <c r="G22" s="99"/>
      <c r="H22" s="99"/>
      <c r="I22" s="99"/>
    </row>
    <row r="23" ht="20.1" customHeight="1" spans="1:9">
      <c r="A23" s="99"/>
      <c r="B23" s="99"/>
      <c r="C23" s="102"/>
      <c r="D23" s="99"/>
      <c r="E23" s="103"/>
      <c r="F23" s="99"/>
      <c r="G23" s="99"/>
      <c r="H23" s="99"/>
      <c r="I23" s="99"/>
    </row>
    <row r="24" ht="20.1" customHeight="1" spans="1:9">
      <c r="A24" s="99"/>
      <c r="B24" s="99"/>
      <c r="C24" s="102"/>
      <c r="D24" s="99"/>
      <c r="E24" s="103"/>
      <c r="F24" s="99"/>
      <c r="G24" s="99"/>
      <c r="H24" s="99"/>
      <c r="I24" s="99"/>
    </row>
    <row r="25" ht="20.1" customHeight="1" spans="1:9">
      <c r="A25" s="99"/>
      <c r="B25" s="99"/>
      <c r="C25" s="102"/>
      <c r="D25" s="99"/>
      <c r="E25" s="103"/>
      <c r="F25" s="99"/>
      <c r="G25" s="99"/>
      <c r="H25" s="99"/>
      <c r="I25" s="99"/>
    </row>
    <row r="26" ht="20.1" customHeight="1" spans="1:9">
      <c r="A26" s="99"/>
      <c r="B26" s="99"/>
      <c r="C26" s="102"/>
      <c r="D26" s="99"/>
      <c r="E26" s="103"/>
      <c r="F26" s="99"/>
      <c r="G26" s="99"/>
      <c r="H26" s="99"/>
      <c r="I26" s="99"/>
    </row>
    <row r="27" ht="20.1" customHeight="1" spans="1:9">
      <c r="A27" s="99"/>
      <c r="B27" s="99"/>
      <c r="C27" s="102"/>
      <c r="D27" s="99"/>
      <c r="E27" s="103"/>
      <c r="F27" s="99"/>
      <c r="G27" s="99"/>
      <c r="H27" s="99"/>
      <c r="I27" s="99"/>
    </row>
    <row r="28" ht="20.1" customHeight="1" spans="1:9">
      <c r="A28" s="99"/>
      <c r="B28" s="99"/>
      <c r="C28" s="102"/>
      <c r="D28" s="99"/>
      <c r="E28" s="103"/>
      <c r="F28" s="99"/>
      <c r="G28" s="99"/>
      <c r="H28" s="99"/>
      <c r="I28" s="99"/>
    </row>
    <row r="29" ht="20.1" customHeight="1" spans="1:9">
      <c r="A29" s="99"/>
      <c r="B29" s="99"/>
      <c r="C29" s="102"/>
      <c r="D29" s="99"/>
      <c r="E29" s="103"/>
      <c r="F29" s="99"/>
      <c r="G29" s="99"/>
      <c r="H29" s="99"/>
      <c r="I29" s="99"/>
    </row>
    <row r="30" ht="20.1" customHeight="1" spans="1:9">
      <c r="A30" s="99"/>
      <c r="B30" s="99"/>
      <c r="C30" s="102"/>
      <c r="D30" s="99"/>
      <c r="E30" s="103"/>
      <c r="F30" s="99"/>
      <c r="G30" s="99"/>
      <c r="H30" s="99"/>
      <c r="I30" s="9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1"/>
  <sheetViews>
    <sheetView showGridLines="0" showZeros="0" workbookViewId="0">
      <selection activeCell="E21" sqref="E21:E22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4" width="10.6666666666667" customWidth="1"/>
  </cols>
  <sheetData>
    <row r="1" ht="20.1" customHeight="1" spans="1:244">
      <c r="A1" s="33"/>
      <c r="B1" s="34"/>
      <c r="C1" s="34"/>
      <c r="D1" s="34"/>
      <c r="E1" s="34"/>
      <c r="F1" s="34"/>
      <c r="G1" s="34"/>
      <c r="H1" s="35" t="s">
        <v>490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</row>
    <row r="2" ht="20.1" customHeight="1" spans="1:244">
      <c r="A2" s="36" t="s">
        <v>491</v>
      </c>
      <c r="B2" s="36"/>
      <c r="C2" s="36"/>
      <c r="D2" s="36"/>
      <c r="E2" s="36"/>
      <c r="F2" s="36"/>
      <c r="G2" s="36"/>
      <c r="H2" s="36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</row>
    <row r="3" ht="20.1" customHeight="1" spans="1:244">
      <c r="A3" s="37" t="s">
        <v>16</v>
      </c>
      <c r="B3" s="37"/>
      <c r="C3" s="37"/>
      <c r="D3" s="37"/>
      <c r="E3" s="37"/>
      <c r="F3" s="38"/>
      <c r="G3" s="38"/>
      <c r="H3" s="39" t="s">
        <v>6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</row>
    <row r="4" ht="20.1" customHeight="1" spans="1:244">
      <c r="A4" s="40" t="s">
        <v>61</v>
      </c>
      <c r="B4" s="41"/>
      <c r="C4" s="41"/>
      <c r="D4" s="41"/>
      <c r="E4" s="42"/>
      <c r="F4" s="43" t="s">
        <v>492</v>
      </c>
      <c r="G4" s="44"/>
      <c r="H4" s="44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</row>
    <row r="5" ht="20.1" customHeight="1" spans="1:244">
      <c r="A5" s="40" t="s">
        <v>70</v>
      </c>
      <c r="B5" s="41"/>
      <c r="C5" s="42"/>
      <c r="D5" s="45" t="s">
        <v>71</v>
      </c>
      <c r="E5" s="46" t="s">
        <v>120</v>
      </c>
      <c r="F5" s="47" t="s">
        <v>62</v>
      </c>
      <c r="G5" s="47" t="s">
        <v>116</v>
      </c>
      <c r="H5" s="44" t="s">
        <v>117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</row>
    <row r="6" ht="20.1" customHeight="1" spans="1:244">
      <c r="A6" s="48" t="s">
        <v>82</v>
      </c>
      <c r="B6" s="49" t="s">
        <v>83</v>
      </c>
      <c r="C6" s="50" t="s">
        <v>84</v>
      </c>
      <c r="D6" s="51"/>
      <c r="E6" s="52"/>
      <c r="F6" s="53"/>
      <c r="G6" s="53"/>
      <c r="H6" s="5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</row>
    <row r="7" ht="20.1" customHeight="1" spans="1:244">
      <c r="A7" s="55" t="s">
        <v>16</v>
      </c>
      <c r="B7" s="55" t="s">
        <v>16</v>
      </c>
      <c r="C7" s="55" t="s">
        <v>16</v>
      </c>
      <c r="D7" s="55" t="s">
        <v>473</v>
      </c>
      <c r="E7" s="56" t="s">
        <v>487</v>
      </c>
      <c r="F7" s="57" t="s">
        <v>16</v>
      </c>
      <c r="G7" s="57" t="s">
        <v>16</v>
      </c>
      <c r="H7" s="57" t="s">
        <v>16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</row>
    <row r="8" ht="20.1" customHeight="1" spans="1:244">
      <c r="A8" s="58"/>
      <c r="B8" s="58"/>
      <c r="C8" s="58"/>
      <c r="D8" s="59"/>
      <c r="E8" s="59"/>
      <c r="F8" s="59"/>
      <c r="G8" s="59"/>
      <c r="H8" s="60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</row>
    <row r="9" ht="20.1" customHeight="1" spans="1:244">
      <c r="A9" s="61"/>
      <c r="B9" s="61"/>
      <c r="C9" s="61"/>
      <c r="D9" s="62"/>
      <c r="E9" s="62"/>
      <c r="F9" s="62"/>
      <c r="G9" s="62"/>
      <c r="H9" s="62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</row>
    <row r="10" ht="20.1" customHeight="1" spans="1:244">
      <c r="A10" s="63"/>
      <c r="B10" s="63"/>
      <c r="C10" s="63"/>
      <c r="D10" s="63"/>
      <c r="E10" s="63"/>
      <c r="F10" s="63"/>
      <c r="G10" s="63"/>
      <c r="H10" s="64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</row>
    <row r="11" ht="20.1" customHeight="1" spans="1:244">
      <c r="A11" s="63"/>
      <c r="B11" s="63"/>
      <c r="C11" s="63"/>
      <c r="D11" s="64"/>
      <c r="E11" s="64"/>
      <c r="F11" s="64"/>
      <c r="G11" s="64"/>
      <c r="H11" s="64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D17" sqref="D17:D18"/>
    </sheetView>
  </sheetViews>
  <sheetFormatPr defaultColWidth="12" defaultRowHeight="11.25"/>
  <cols>
    <col min="1" max="1" width="34" style="17" customWidth="1"/>
    <col min="2" max="2" width="24" style="17" customWidth="1"/>
    <col min="3" max="3" width="29.3333333333333" style="17" customWidth="1"/>
    <col min="4" max="4" width="21.8333333333333" style="17" customWidth="1"/>
    <col min="5" max="5" width="35.6666666666667" style="17" customWidth="1"/>
    <col min="6" max="9" width="20.5" style="17" customWidth="1"/>
    <col min="10" max="10" width="22" style="17" customWidth="1"/>
    <col min="11" max="11" width="19" style="17" customWidth="1"/>
    <col min="12" max="12" width="13.3333333333333" style="17" customWidth="1"/>
    <col min="13" max="13" width="20" style="17" customWidth="1"/>
    <col min="14" max="14" width="2" style="17" customWidth="1"/>
    <col min="15" max="15" width="13" style="17" customWidth="1"/>
    <col min="16" max="16384" width="12" style="17"/>
  </cols>
  <sheetData>
    <row r="1" ht="16.35" customHeight="1" spans="2:14">
      <c r="B1" s="18"/>
      <c r="D1" s="19"/>
      <c r="E1" s="19"/>
      <c r="F1" s="20"/>
      <c r="H1" s="20"/>
      <c r="M1" s="20"/>
      <c r="N1" s="28"/>
    </row>
    <row r="2" ht="22.9" customHeight="1" spans="1:14">
      <c r="A2" s="21" t="s">
        <v>493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8" t="s">
        <v>55</v>
      </c>
    </row>
    <row r="3" ht="19.5" customHeight="1" spans="1:1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9" t="s">
        <v>494</v>
      </c>
      <c r="N3" s="28"/>
    </row>
    <row r="4" ht="24.4" customHeight="1" spans="1:14">
      <c r="A4" s="23" t="s">
        <v>5</v>
      </c>
      <c r="B4" s="23" t="s">
        <v>472</v>
      </c>
      <c r="C4" s="23" t="s">
        <v>495</v>
      </c>
      <c r="D4" s="23" t="s">
        <v>496</v>
      </c>
      <c r="E4" s="23" t="s">
        <v>497</v>
      </c>
      <c r="F4" s="23" t="s">
        <v>498</v>
      </c>
      <c r="G4" s="23" t="s">
        <v>499</v>
      </c>
      <c r="H4" s="23" t="s">
        <v>500</v>
      </c>
      <c r="I4" s="23" t="s">
        <v>501</v>
      </c>
      <c r="J4" s="30" t="s">
        <v>502</v>
      </c>
      <c r="K4" s="30" t="s">
        <v>503</v>
      </c>
      <c r="L4" s="30" t="s">
        <v>504</v>
      </c>
      <c r="M4" s="30" t="s">
        <v>505</v>
      </c>
      <c r="N4" s="28"/>
    </row>
    <row r="5" ht="51" customHeight="1" spans="1:13">
      <c r="A5" s="14" t="s">
        <v>506</v>
      </c>
      <c r="B5" s="24" t="s">
        <v>507</v>
      </c>
      <c r="C5" s="25">
        <v>1</v>
      </c>
      <c r="D5" s="26">
        <v>47500</v>
      </c>
      <c r="E5" s="14" t="s">
        <v>508</v>
      </c>
      <c r="F5" s="14" t="s">
        <v>509</v>
      </c>
      <c r="G5" s="14" t="s">
        <v>510</v>
      </c>
      <c r="H5" s="14" t="s">
        <v>511</v>
      </c>
      <c r="I5" s="14" t="s">
        <v>512</v>
      </c>
      <c r="J5" s="31" t="s">
        <v>513</v>
      </c>
      <c r="K5" s="32" t="s">
        <v>514</v>
      </c>
      <c r="L5" s="32" t="s">
        <v>515</v>
      </c>
      <c r="M5" s="32" t="s">
        <v>516</v>
      </c>
    </row>
    <row r="6" ht="30.95" customHeight="1" spans="1:13">
      <c r="A6" s="14"/>
      <c r="B6" s="24"/>
      <c r="C6" s="27"/>
      <c r="D6" s="26"/>
      <c r="E6" s="14"/>
      <c r="F6" s="14" t="s">
        <v>509</v>
      </c>
      <c r="G6" s="14" t="s">
        <v>517</v>
      </c>
      <c r="H6" s="14" t="s">
        <v>518</v>
      </c>
      <c r="I6" s="14" t="s">
        <v>512</v>
      </c>
      <c r="J6" s="31" t="s">
        <v>442</v>
      </c>
      <c r="K6" s="32" t="s">
        <v>519</v>
      </c>
      <c r="L6" s="32" t="s">
        <v>515</v>
      </c>
      <c r="M6" s="32" t="s">
        <v>516</v>
      </c>
    </row>
    <row r="7" ht="47.1" customHeight="1" spans="1:13">
      <c r="A7" s="14"/>
      <c r="B7" s="24"/>
      <c r="C7" s="27"/>
      <c r="D7" s="26"/>
      <c r="E7" s="14"/>
      <c r="F7" s="14" t="s">
        <v>520</v>
      </c>
      <c r="G7" s="14" t="s">
        <v>521</v>
      </c>
      <c r="H7" s="14" t="s">
        <v>522</v>
      </c>
      <c r="I7" s="14" t="s">
        <v>512</v>
      </c>
      <c r="J7" s="31" t="s">
        <v>523</v>
      </c>
      <c r="K7" s="32" t="s">
        <v>514</v>
      </c>
      <c r="L7" s="32" t="s">
        <v>515</v>
      </c>
      <c r="M7" s="32" t="s">
        <v>516</v>
      </c>
    </row>
    <row r="8" ht="30.95" customHeight="1" spans="1:13">
      <c r="A8" s="14"/>
      <c r="B8" s="24"/>
      <c r="C8" s="27"/>
      <c r="D8" s="26"/>
      <c r="E8" s="14"/>
      <c r="F8" s="14" t="s">
        <v>520</v>
      </c>
      <c r="G8" s="14" t="s">
        <v>521</v>
      </c>
      <c r="H8" s="14" t="s">
        <v>524</v>
      </c>
      <c r="I8" s="14" t="s">
        <v>525</v>
      </c>
      <c r="J8" s="31" t="s">
        <v>523</v>
      </c>
      <c r="K8" s="32" t="s">
        <v>514</v>
      </c>
      <c r="L8" s="32" t="s">
        <v>515</v>
      </c>
      <c r="M8" s="32" t="s">
        <v>526</v>
      </c>
    </row>
    <row r="9" ht="45.95" customHeight="1" spans="1:13">
      <c r="A9" s="14" t="s">
        <v>527</v>
      </c>
      <c r="B9" s="27" t="s">
        <v>528</v>
      </c>
      <c r="C9" s="25">
        <v>1</v>
      </c>
      <c r="D9" s="26">
        <v>418000</v>
      </c>
      <c r="E9" s="14" t="s">
        <v>508</v>
      </c>
      <c r="F9" s="14" t="s">
        <v>520</v>
      </c>
      <c r="G9" s="14" t="s">
        <v>521</v>
      </c>
      <c r="H9" s="14" t="s">
        <v>522</v>
      </c>
      <c r="I9" s="14" t="s">
        <v>512</v>
      </c>
      <c r="J9" s="31" t="s">
        <v>523</v>
      </c>
      <c r="K9" s="32" t="s">
        <v>514</v>
      </c>
      <c r="L9" s="32" t="s">
        <v>515</v>
      </c>
      <c r="M9" s="32" t="s">
        <v>516</v>
      </c>
    </row>
    <row r="10" ht="45.95" customHeight="1" spans="1:13">
      <c r="A10" s="14"/>
      <c r="B10" s="27"/>
      <c r="C10" s="27"/>
      <c r="D10" s="26"/>
      <c r="E10" s="14"/>
      <c r="F10" s="14" t="s">
        <v>509</v>
      </c>
      <c r="G10" s="14" t="s">
        <v>510</v>
      </c>
      <c r="H10" s="14" t="s">
        <v>511</v>
      </c>
      <c r="I10" s="14" t="s">
        <v>512</v>
      </c>
      <c r="J10" s="31" t="s">
        <v>513</v>
      </c>
      <c r="K10" s="32" t="s">
        <v>514</v>
      </c>
      <c r="L10" s="32" t="s">
        <v>515</v>
      </c>
      <c r="M10" s="32" t="s">
        <v>516</v>
      </c>
    </row>
    <row r="11" ht="30.95" customHeight="1" spans="1:13">
      <c r="A11" s="14"/>
      <c r="B11" s="27"/>
      <c r="C11" s="27"/>
      <c r="D11" s="26"/>
      <c r="E11" s="14"/>
      <c r="F11" s="14" t="s">
        <v>520</v>
      </c>
      <c r="G11" s="14" t="s">
        <v>521</v>
      </c>
      <c r="H11" s="14" t="s">
        <v>524</v>
      </c>
      <c r="I11" s="14" t="s">
        <v>525</v>
      </c>
      <c r="J11" s="31" t="s">
        <v>523</v>
      </c>
      <c r="K11" s="32" t="s">
        <v>514</v>
      </c>
      <c r="L11" s="32" t="s">
        <v>515</v>
      </c>
      <c r="M11" s="32" t="s">
        <v>526</v>
      </c>
    </row>
    <row r="12" ht="30.95" customHeight="1" spans="1:13">
      <c r="A12" s="14"/>
      <c r="B12" s="27"/>
      <c r="C12" s="27"/>
      <c r="D12" s="26"/>
      <c r="E12" s="14"/>
      <c r="F12" s="14" t="s">
        <v>509</v>
      </c>
      <c r="G12" s="14" t="s">
        <v>517</v>
      </c>
      <c r="H12" s="14" t="s">
        <v>518</v>
      </c>
      <c r="I12" s="14" t="s">
        <v>512</v>
      </c>
      <c r="J12" s="31" t="s">
        <v>442</v>
      </c>
      <c r="K12" s="32" t="s">
        <v>519</v>
      </c>
      <c r="L12" s="32" t="s">
        <v>515</v>
      </c>
      <c r="M12" s="32" t="s">
        <v>516</v>
      </c>
    </row>
    <row r="13" ht="30.95" customHeight="1" spans="1:13">
      <c r="A13" s="14" t="s">
        <v>506</v>
      </c>
      <c r="B13" s="27"/>
      <c r="C13" s="25">
        <v>1</v>
      </c>
      <c r="D13" s="26">
        <v>1881000</v>
      </c>
      <c r="E13" s="14" t="s">
        <v>508</v>
      </c>
      <c r="F13" s="14" t="s">
        <v>509</v>
      </c>
      <c r="G13" s="14" t="s">
        <v>517</v>
      </c>
      <c r="H13" s="14" t="s">
        <v>518</v>
      </c>
      <c r="I13" s="14" t="s">
        <v>512</v>
      </c>
      <c r="J13" s="31" t="s">
        <v>442</v>
      </c>
      <c r="K13" s="32" t="s">
        <v>519</v>
      </c>
      <c r="L13" s="32" t="s">
        <v>515</v>
      </c>
      <c r="M13" s="32" t="s">
        <v>516</v>
      </c>
    </row>
    <row r="14" ht="47.1" customHeight="1" spans="1:13">
      <c r="A14" s="14"/>
      <c r="B14" s="27"/>
      <c r="C14" s="27"/>
      <c r="D14" s="26"/>
      <c r="E14" s="14"/>
      <c r="F14" s="14" t="s">
        <v>509</v>
      </c>
      <c r="G14" s="14" t="s">
        <v>510</v>
      </c>
      <c r="H14" s="14" t="s">
        <v>511</v>
      </c>
      <c r="I14" s="14" t="s">
        <v>512</v>
      </c>
      <c r="J14" s="31" t="s">
        <v>513</v>
      </c>
      <c r="K14" s="32" t="s">
        <v>514</v>
      </c>
      <c r="L14" s="32" t="s">
        <v>515</v>
      </c>
      <c r="M14" s="32" t="s">
        <v>516</v>
      </c>
    </row>
    <row r="15" ht="30.95" customHeight="1" spans="1:13">
      <c r="A15" s="14"/>
      <c r="B15" s="27"/>
      <c r="C15" s="27"/>
      <c r="D15" s="26"/>
      <c r="E15" s="14"/>
      <c r="F15" s="14" t="s">
        <v>520</v>
      </c>
      <c r="G15" s="14" t="s">
        <v>521</v>
      </c>
      <c r="H15" s="14" t="s">
        <v>524</v>
      </c>
      <c r="I15" s="14" t="s">
        <v>525</v>
      </c>
      <c r="J15" s="31" t="s">
        <v>523</v>
      </c>
      <c r="K15" s="32" t="s">
        <v>514</v>
      </c>
      <c r="L15" s="32" t="s">
        <v>515</v>
      </c>
      <c r="M15" s="32" t="s">
        <v>526</v>
      </c>
    </row>
    <row r="16" ht="48.95" customHeight="1" spans="1:13">
      <c r="A16" s="14"/>
      <c r="B16" s="27"/>
      <c r="C16" s="27"/>
      <c r="D16" s="26"/>
      <c r="E16" s="14"/>
      <c r="F16" s="14" t="s">
        <v>520</v>
      </c>
      <c r="G16" s="14" t="s">
        <v>521</v>
      </c>
      <c r="H16" s="14" t="s">
        <v>522</v>
      </c>
      <c r="I16" s="14" t="s">
        <v>512</v>
      </c>
      <c r="J16" s="31" t="s">
        <v>523</v>
      </c>
      <c r="K16" s="32" t="s">
        <v>514</v>
      </c>
      <c r="L16" s="32" t="s">
        <v>515</v>
      </c>
      <c r="M16" s="32" t="s">
        <v>516</v>
      </c>
    </row>
    <row r="17" ht="48" customHeight="1" spans="1:13">
      <c r="A17" s="14" t="s">
        <v>506</v>
      </c>
      <c r="B17" s="14" t="s">
        <v>529</v>
      </c>
      <c r="C17" s="25">
        <v>1</v>
      </c>
      <c r="D17" s="26">
        <v>42793</v>
      </c>
      <c r="E17" s="14" t="s">
        <v>530</v>
      </c>
      <c r="F17" s="14" t="s">
        <v>520</v>
      </c>
      <c r="G17" s="14" t="s">
        <v>531</v>
      </c>
      <c r="H17" s="14" t="s">
        <v>532</v>
      </c>
      <c r="I17" s="14" t="s">
        <v>533</v>
      </c>
      <c r="J17" s="31" t="s">
        <v>534</v>
      </c>
      <c r="K17" s="32" t="s">
        <v>535</v>
      </c>
      <c r="L17" s="32" t="s">
        <v>536</v>
      </c>
      <c r="M17" s="32" t="s">
        <v>526</v>
      </c>
    </row>
    <row r="18" ht="60" customHeight="1" spans="1:13">
      <c r="A18" s="14"/>
      <c r="B18" s="14"/>
      <c r="C18" s="27"/>
      <c r="D18" s="26"/>
      <c r="E18" s="14"/>
      <c r="F18" s="14" t="s">
        <v>537</v>
      </c>
      <c r="G18" s="14" t="s">
        <v>538</v>
      </c>
      <c r="H18" s="14" t="s">
        <v>539</v>
      </c>
      <c r="I18" s="14" t="s">
        <v>533</v>
      </c>
      <c r="J18" s="31" t="s">
        <v>540</v>
      </c>
      <c r="K18" s="32" t="s">
        <v>541</v>
      </c>
      <c r="L18" s="32" t="s">
        <v>542</v>
      </c>
      <c r="M18" s="32" t="s">
        <v>526</v>
      </c>
    </row>
    <row r="19" ht="21" customHeight="1"/>
    <row r="20" ht="21" customHeight="1"/>
    <row r="21" ht="21" customHeight="1"/>
    <row r="22" ht="21" customHeight="1"/>
    <row r="23" ht="21" customHeight="1"/>
    <row r="24" ht="21" customHeight="1"/>
  </sheetData>
  <mergeCells count="21">
    <mergeCell ref="A2:M2"/>
    <mergeCell ref="A3:E3"/>
    <mergeCell ref="A5:A8"/>
    <mergeCell ref="A9:A12"/>
    <mergeCell ref="A13:A16"/>
    <mergeCell ref="A17:A18"/>
    <mergeCell ref="B5:B8"/>
    <mergeCell ref="B9:B16"/>
    <mergeCell ref="B17:B18"/>
    <mergeCell ref="C5:C8"/>
    <mergeCell ref="C9:C12"/>
    <mergeCell ref="C13:C16"/>
    <mergeCell ref="C17:C18"/>
    <mergeCell ref="D5:D8"/>
    <mergeCell ref="D9:D12"/>
    <mergeCell ref="D13:D16"/>
    <mergeCell ref="D17:D18"/>
    <mergeCell ref="E5:E8"/>
    <mergeCell ref="E9:E12"/>
    <mergeCell ref="E13:E16"/>
    <mergeCell ref="E17:E18"/>
  </mergeCells>
  <pageMargins left="0.7" right="0.7" top="0.75" bottom="0.75" header="0.3" footer="0.3"/>
  <pageSetup paperSize="9" scale="50" fitToWidth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10" workbookViewId="0">
      <selection activeCell="G25" sqref="G25"/>
    </sheetView>
  </sheetViews>
  <sheetFormatPr defaultColWidth="13.3333333333333" defaultRowHeight="13.5"/>
  <cols>
    <col min="1" max="1" width="1.33333333333333" style="1" customWidth="1"/>
    <col min="2" max="2" width="7.66666666666667" style="1" customWidth="1"/>
    <col min="3" max="3" width="14.1666666666667" style="1" customWidth="1"/>
    <col min="4" max="4" width="13.6666666666667" style="1" customWidth="1"/>
    <col min="5" max="5" width="31.1666666666667" style="1" customWidth="1"/>
    <col min="6" max="6" width="19.5" style="1" customWidth="1"/>
    <col min="7" max="7" width="19.6666666666667" style="1" customWidth="1"/>
    <col min="8" max="8" width="19.1666666666667" style="1" customWidth="1"/>
    <col min="9" max="9" width="21.3333333333333" style="1" customWidth="1"/>
    <col min="10" max="11" width="13" style="1" customWidth="1"/>
    <col min="12" max="16384" width="13.3333333333333" style="1"/>
  </cols>
  <sheetData>
    <row r="1" ht="20.45" customHeight="1" spans="1:9">
      <c r="A1" s="2"/>
      <c r="B1" s="3" t="s">
        <v>543</v>
      </c>
      <c r="C1" s="3"/>
      <c r="D1" s="3"/>
      <c r="E1" s="3"/>
      <c r="G1" s="4"/>
      <c r="H1" s="4"/>
      <c r="I1" s="4"/>
    </row>
    <row r="2" ht="45.2" customHeight="1" spans="2:9">
      <c r="B2" s="5" t="s">
        <v>544</v>
      </c>
      <c r="C2" s="5"/>
      <c r="D2" s="5"/>
      <c r="E2" s="5"/>
      <c r="F2" s="5"/>
      <c r="G2" s="5"/>
      <c r="H2" s="5"/>
      <c r="I2" s="5"/>
    </row>
    <row r="3" ht="14.25" customHeight="1" spans="2:9">
      <c r="B3" s="6" t="s">
        <v>545</v>
      </c>
      <c r="C3" s="6"/>
      <c r="D3" s="6"/>
      <c r="E3" s="6"/>
      <c r="F3" s="6"/>
      <c r="G3" s="6"/>
      <c r="H3" s="6"/>
      <c r="I3" s="6"/>
    </row>
    <row r="4" ht="14.25" customHeight="1" spans="2:9">
      <c r="B4" s="7"/>
      <c r="C4" s="7"/>
      <c r="D4" s="7"/>
      <c r="E4" s="7"/>
      <c r="F4" s="7"/>
      <c r="G4" s="7"/>
      <c r="H4" s="7"/>
      <c r="I4" s="7"/>
    </row>
    <row r="5" ht="28.5" customHeight="1" spans="2:9">
      <c r="B5" s="8" t="s">
        <v>482</v>
      </c>
      <c r="C5" s="8"/>
      <c r="D5" s="8"/>
      <c r="E5" s="8" t="s">
        <v>0</v>
      </c>
      <c r="F5" s="8"/>
      <c r="G5" s="8"/>
      <c r="H5" s="8"/>
      <c r="I5" s="8"/>
    </row>
    <row r="6" ht="28.5" customHeight="1" spans="2:9">
      <c r="B6" s="8" t="s">
        <v>546</v>
      </c>
      <c r="C6" s="8" t="s">
        <v>547</v>
      </c>
      <c r="D6" s="8"/>
      <c r="E6" s="8" t="s">
        <v>548</v>
      </c>
      <c r="F6" s="8"/>
      <c r="G6" s="8"/>
      <c r="H6" s="8"/>
      <c r="I6" s="8"/>
    </row>
    <row r="7" ht="111.95" customHeight="1" spans="2:9">
      <c r="B7" s="8"/>
      <c r="C7" s="9" t="s">
        <v>549</v>
      </c>
      <c r="D7" s="9"/>
      <c r="E7" s="9" t="s">
        <v>550</v>
      </c>
      <c r="F7" s="9"/>
      <c r="G7" s="9"/>
      <c r="H7" s="9"/>
      <c r="I7" s="9"/>
    </row>
    <row r="8" ht="111.95" customHeight="1" spans="2:9">
      <c r="B8" s="8"/>
      <c r="C8" s="9" t="s">
        <v>551</v>
      </c>
      <c r="D8" s="9"/>
      <c r="E8" s="9" t="s">
        <v>552</v>
      </c>
      <c r="F8" s="9"/>
      <c r="G8" s="9"/>
      <c r="H8" s="9"/>
      <c r="I8" s="9"/>
    </row>
    <row r="9" ht="111.95" customHeight="1" spans="2:9">
      <c r="B9" s="8"/>
      <c r="C9" s="9" t="s">
        <v>553</v>
      </c>
      <c r="D9" s="9"/>
      <c r="E9" s="9" t="s">
        <v>554</v>
      </c>
      <c r="F9" s="9"/>
      <c r="G9" s="9"/>
      <c r="H9" s="9"/>
      <c r="I9" s="9"/>
    </row>
    <row r="10" ht="28.5" customHeight="1" spans="2:9">
      <c r="B10" s="8"/>
      <c r="C10" s="8" t="s">
        <v>555</v>
      </c>
      <c r="D10" s="8"/>
      <c r="E10" s="8"/>
      <c r="F10" s="8"/>
      <c r="G10" s="8" t="s">
        <v>556</v>
      </c>
      <c r="H10" s="8" t="s">
        <v>557</v>
      </c>
      <c r="I10" s="8" t="s">
        <v>558</v>
      </c>
    </row>
    <row r="11" ht="28.5" customHeight="1" spans="2:9">
      <c r="B11" s="8"/>
      <c r="C11" s="8"/>
      <c r="D11" s="8"/>
      <c r="E11" s="8"/>
      <c r="F11" s="8"/>
      <c r="G11" s="10">
        <v>20498255.1</v>
      </c>
      <c r="H11" s="10">
        <v>20498255.1</v>
      </c>
      <c r="I11" s="16">
        <v>0</v>
      </c>
    </row>
    <row r="12" ht="129.95" customHeight="1" spans="2:9">
      <c r="B12" s="11" t="s">
        <v>559</v>
      </c>
      <c r="C12" s="9" t="s">
        <v>560</v>
      </c>
      <c r="D12" s="9"/>
      <c r="E12" s="9"/>
      <c r="F12" s="9"/>
      <c r="G12" s="9"/>
      <c r="H12" s="9"/>
      <c r="I12" s="9"/>
    </row>
    <row r="13" ht="28.5" customHeight="1" spans="2:9">
      <c r="B13" s="12" t="s">
        <v>561</v>
      </c>
      <c r="C13" s="13" t="s">
        <v>498</v>
      </c>
      <c r="D13" s="11" t="s">
        <v>499</v>
      </c>
      <c r="E13" s="11"/>
      <c r="F13" s="11" t="s">
        <v>500</v>
      </c>
      <c r="G13" s="11"/>
      <c r="H13" s="11" t="s">
        <v>562</v>
      </c>
      <c r="I13" s="11"/>
    </row>
    <row r="14" ht="28.5" customHeight="1" spans="2:9">
      <c r="B14" s="12"/>
      <c r="C14" s="14" t="s">
        <v>509</v>
      </c>
      <c r="D14" s="15" t="s">
        <v>563</v>
      </c>
      <c r="E14" s="15"/>
      <c r="F14" s="15" t="s">
        <v>507</v>
      </c>
      <c r="G14" s="15"/>
      <c r="H14" s="15" t="s">
        <v>564</v>
      </c>
      <c r="I14" s="15"/>
    </row>
    <row r="15" ht="27" customHeight="1" spans="2:9">
      <c r="B15" s="12"/>
      <c r="C15" s="14" t="s">
        <v>565</v>
      </c>
      <c r="D15" s="15" t="s">
        <v>566</v>
      </c>
      <c r="E15" s="15"/>
      <c r="F15" s="15" t="s">
        <v>567</v>
      </c>
      <c r="G15" s="15"/>
      <c r="H15" s="15" t="s">
        <v>568</v>
      </c>
      <c r="I15" s="15"/>
    </row>
    <row r="16" ht="27" customHeight="1" spans="2:9">
      <c r="B16" s="12"/>
      <c r="C16" s="14" t="s">
        <v>565</v>
      </c>
      <c r="D16" s="15" t="s">
        <v>566</v>
      </c>
      <c r="E16" s="15"/>
      <c r="F16" s="15" t="s">
        <v>569</v>
      </c>
      <c r="G16" s="15"/>
      <c r="H16" s="15" t="s">
        <v>570</v>
      </c>
      <c r="I16" s="15"/>
    </row>
    <row r="17" ht="27" customHeight="1" spans="2:9">
      <c r="B17" s="12"/>
      <c r="C17" s="14" t="s">
        <v>565</v>
      </c>
      <c r="D17" s="15" t="s">
        <v>571</v>
      </c>
      <c r="E17" s="15"/>
      <c r="F17" s="15" t="s">
        <v>572</v>
      </c>
      <c r="G17" s="15"/>
      <c r="H17" s="15" t="s">
        <v>573</v>
      </c>
      <c r="I17" s="15"/>
    </row>
    <row r="18" ht="14.25" customHeight="1" spans="2:2">
      <c r="B18" s="2"/>
    </row>
    <row r="19" ht="14.25" customHeight="1" spans="2:2">
      <c r="B19" s="2"/>
    </row>
    <row r="20" ht="14.25" customHeight="1" spans="2:9">
      <c r="B20" s="2"/>
      <c r="C20" s="2"/>
      <c r="D20" s="2"/>
      <c r="E20" s="2"/>
      <c r="F20" s="2"/>
      <c r="G20" s="2"/>
      <c r="H20" s="2"/>
      <c r="I20" s="2"/>
    </row>
    <row r="21" ht="14.25" customHeight="1" spans="2:9">
      <c r="B21" s="2"/>
      <c r="C21" s="2"/>
      <c r="D21" s="2"/>
      <c r="E21" s="2"/>
      <c r="F21" s="2"/>
      <c r="G21" s="2"/>
      <c r="H21" s="2"/>
      <c r="I21" s="2"/>
    </row>
    <row r="22" ht="14.25" customHeight="1" spans="2:9">
      <c r="B22" s="2"/>
      <c r="C22" s="2"/>
      <c r="D22" s="2"/>
      <c r="E22" s="2"/>
      <c r="F22" s="2"/>
      <c r="G22" s="2"/>
      <c r="H22" s="2"/>
      <c r="I22" s="2"/>
    </row>
    <row r="23" ht="14.25" customHeight="1" spans="2:9">
      <c r="B23" s="2"/>
      <c r="C23" s="2"/>
      <c r="D23" s="2"/>
      <c r="E23" s="2"/>
      <c r="F23" s="2"/>
      <c r="G23" s="2"/>
      <c r="H23" s="2"/>
      <c r="I23" s="2"/>
    </row>
  </sheetData>
  <mergeCells count="34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B6:B11"/>
    <mergeCell ref="B13:B17"/>
    <mergeCell ref="C10:F11"/>
  </mergeCells>
  <pageMargins left="0.75" right="0.75" top="1" bottom="1" header="0.5" footer="0.5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6" workbookViewId="0">
      <selection activeCell="B6" sqref="B6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214"/>
      <c r="B1" s="214"/>
      <c r="C1" s="214"/>
      <c r="D1" s="39" t="s">
        <v>3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</row>
    <row r="2" customHeight="1" spans="1:31">
      <c r="A2" s="36" t="s">
        <v>4</v>
      </c>
      <c r="B2" s="36"/>
      <c r="C2" s="36"/>
      <c r="D2" s="36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</row>
    <row r="3" customHeight="1" spans="1:31">
      <c r="A3" s="215" t="s">
        <v>5</v>
      </c>
      <c r="B3" s="216"/>
      <c r="C3" s="69"/>
      <c r="D3" s="39" t="s">
        <v>6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</row>
    <row r="4" ht="15" customHeight="1" spans="1:31">
      <c r="A4" s="312" t="s">
        <v>7</v>
      </c>
      <c r="B4" s="313"/>
      <c r="C4" s="312" t="s">
        <v>8</v>
      </c>
      <c r="D4" s="218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</row>
    <row r="5" ht="15" customHeight="1" spans="1:31">
      <c r="A5" s="314" t="s">
        <v>9</v>
      </c>
      <c r="B5" s="314" t="s">
        <v>10</v>
      </c>
      <c r="C5" s="315" t="s">
        <v>9</v>
      </c>
      <c r="D5" s="316" t="s">
        <v>10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</row>
    <row r="6" ht="15" customHeight="1" spans="1:31">
      <c r="A6" s="317" t="s">
        <v>11</v>
      </c>
      <c r="B6" s="10">
        <v>20498255.1</v>
      </c>
      <c r="C6" s="317" t="s">
        <v>12</v>
      </c>
      <c r="D6" s="318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</row>
    <row r="7" ht="15" customHeight="1" spans="1:31">
      <c r="A7" s="317" t="s">
        <v>13</v>
      </c>
      <c r="B7" s="319"/>
      <c r="C7" s="317" t="s">
        <v>14</v>
      </c>
      <c r="D7" s="318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</row>
    <row r="8" ht="15" customHeight="1" spans="1:31">
      <c r="A8" s="317" t="s">
        <v>15</v>
      </c>
      <c r="B8" s="319" t="s">
        <v>16</v>
      </c>
      <c r="C8" s="317" t="s">
        <v>17</v>
      </c>
      <c r="D8" s="318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</row>
    <row r="9" ht="15" customHeight="1" spans="1:31">
      <c r="A9" s="317" t="s">
        <v>18</v>
      </c>
      <c r="B9" s="319"/>
      <c r="C9" s="317" t="s">
        <v>19</v>
      </c>
      <c r="D9" s="318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</row>
    <row r="10" ht="15" customHeight="1" spans="1:31">
      <c r="A10" s="317" t="s">
        <v>20</v>
      </c>
      <c r="B10" s="319" t="s">
        <v>16</v>
      </c>
      <c r="C10" s="317" t="s">
        <v>21</v>
      </c>
      <c r="D10" s="318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</row>
    <row r="11" ht="15" customHeight="1" spans="1:31">
      <c r="A11" s="317" t="s">
        <v>22</v>
      </c>
      <c r="B11" s="319" t="s">
        <v>16</v>
      </c>
      <c r="C11" s="317" t="s">
        <v>23</v>
      </c>
      <c r="D11" s="318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</row>
    <row r="12" ht="15" customHeight="1" spans="1:31">
      <c r="A12" s="317"/>
      <c r="B12" s="319"/>
      <c r="C12" s="317" t="s">
        <v>24</v>
      </c>
      <c r="D12" s="318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</row>
    <row r="13" ht="15" customHeight="1" spans="1:31">
      <c r="A13" s="320"/>
      <c r="B13" s="319"/>
      <c r="C13" s="317" t="s">
        <v>25</v>
      </c>
      <c r="D13" s="225">
        <v>2752275.28</v>
      </c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</row>
    <row r="14" ht="15" customHeight="1" spans="1:31">
      <c r="A14" s="320"/>
      <c r="B14" s="319"/>
      <c r="C14" s="317" t="s">
        <v>26</v>
      </c>
      <c r="D14" s="318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</row>
    <row r="15" ht="15" customHeight="1" spans="1:31">
      <c r="A15" s="321"/>
      <c r="B15" s="322"/>
      <c r="C15" s="317" t="s">
        <v>27</v>
      </c>
      <c r="D15" s="225">
        <v>1302566.1</v>
      </c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</row>
    <row r="16" ht="15" customHeight="1" spans="1:31">
      <c r="A16" s="234"/>
      <c r="B16" s="323"/>
      <c r="C16" s="317" t="s">
        <v>28</v>
      </c>
      <c r="D16" s="225">
        <v>42793</v>
      </c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</row>
    <row r="17" ht="15" customHeight="1" spans="1:31">
      <c r="A17" s="234"/>
      <c r="B17" s="323"/>
      <c r="C17" s="317" t="s">
        <v>29</v>
      </c>
      <c r="D17" s="318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</row>
    <row r="18" ht="15" customHeight="1" spans="1:31">
      <c r="A18" s="234"/>
      <c r="B18" s="323"/>
      <c r="C18" s="317" t="s">
        <v>30</v>
      </c>
      <c r="D18" s="225">
        <v>14601486.04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</row>
    <row r="19" ht="15" customHeight="1" spans="1:31">
      <c r="A19" s="234"/>
      <c r="B19" s="323"/>
      <c r="C19" s="317" t="s">
        <v>31</v>
      </c>
      <c r="D19" s="318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</row>
    <row r="20" ht="15" customHeight="1" spans="1:31">
      <c r="A20" s="234"/>
      <c r="B20" s="323"/>
      <c r="C20" s="317" t="s">
        <v>32</v>
      </c>
      <c r="D20" s="318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</row>
    <row r="21" ht="15" customHeight="1" spans="1:31">
      <c r="A21" s="234"/>
      <c r="B21" s="323"/>
      <c r="C21" s="317" t="s">
        <v>33</v>
      </c>
      <c r="D21" s="318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</row>
    <row r="22" ht="15" customHeight="1" spans="1:31">
      <c r="A22" s="234"/>
      <c r="B22" s="323"/>
      <c r="C22" s="317" t="s">
        <v>34</v>
      </c>
      <c r="D22" s="318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</row>
    <row r="23" ht="15" customHeight="1" spans="1:31">
      <c r="A23" s="234"/>
      <c r="B23" s="323"/>
      <c r="C23" s="317" t="s">
        <v>35</v>
      </c>
      <c r="D23" s="318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</row>
    <row r="24" ht="15" customHeight="1" spans="1:31">
      <c r="A24" s="234"/>
      <c r="B24" s="323"/>
      <c r="C24" s="317" t="s">
        <v>36</v>
      </c>
      <c r="D24" s="318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</row>
    <row r="25" ht="15" customHeight="1" spans="1:31">
      <c r="A25" s="234"/>
      <c r="B25" s="323"/>
      <c r="C25" s="317" t="s">
        <v>37</v>
      </c>
      <c r="D25" s="225">
        <v>1799134.68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</row>
    <row r="26" ht="15" customHeight="1" spans="1:31">
      <c r="A26" s="224"/>
      <c r="B26" s="323"/>
      <c r="C26" s="317" t="s">
        <v>38</v>
      </c>
      <c r="D26" s="318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</row>
    <row r="27" ht="15" customHeight="1" spans="1:31">
      <c r="A27" s="224"/>
      <c r="B27" s="323"/>
      <c r="C27" s="317" t="s">
        <v>39</v>
      </c>
      <c r="D27" s="318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</row>
    <row r="28" ht="15" customHeight="1" spans="1:31">
      <c r="A28" s="224"/>
      <c r="B28" s="323"/>
      <c r="C28" s="317" t="s">
        <v>40</v>
      </c>
      <c r="D28" s="318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</row>
    <row r="29" ht="15" customHeight="1" spans="1:31">
      <c r="A29" s="224"/>
      <c r="B29" s="231"/>
      <c r="C29" s="324" t="s">
        <v>41</v>
      </c>
      <c r="D29" s="325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</row>
    <row r="30" ht="15" customHeight="1" spans="1:31">
      <c r="A30" s="224"/>
      <c r="B30" s="231"/>
      <c r="C30" s="245" t="s">
        <v>42</v>
      </c>
      <c r="D30" s="326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</row>
    <row r="31" ht="15" customHeight="1" spans="1:31">
      <c r="A31" s="224"/>
      <c r="B31" s="231"/>
      <c r="C31" s="245" t="s">
        <v>43</v>
      </c>
      <c r="D31" s="326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</row>
    <row r="32" ht="15" customHeight="1" spans="1:31">
      <c r="A32" s="224"/>
      <c r="B32" s="231"/>
      <c r="C32" s="245" t="s">
        <v>44</v>
      </c>
      <c r="D32" s="326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</row>
    <row r="33" ht="15" customHeight="1" spans="1:31">
      <c r="A33" s="224"/>
      <c r="B33" s="231"/>
      <c r="C33" s="245" t="s">
        <v>45</v>
      </c>
      <c r="D33" s="326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</row>
    <row r="34" ht="15" customHeight="1" spans="1:31">
      <c r="A34" s="224"/>
      <c r="B34" s="231"/>
      <c r="C34" s="245" t="s">
        <v>46</v>
      </c>
      <c r="D34" s="326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</row>
    <row r="35" ht="15" customHeight="1" spans="1:31">
      <c r="A35" s="224"/>
      <c r="B35" s="231"/>
      <c r="C35" s="245" t="s">
        <v>47</v>
      </c>
      <c r="D35" s="230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</row>
    <row r="36" ht="15" customHeight="1" spans="1:31">
      <c r="A36" s="239" t="s">
        <v>48</v>
      </c>
      <c r="B36" s="240">
        <f>SUM(B6:B34)</f>
        <v>20498255.1</v>
      </c>
      <c r="C36" s="241" t="s">
        <v>49</v>
      </c>
      <c r="D36" s="230">
        <f>SUM(D6:D34)</f>
        <v>20498255.1</v>
      </c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</row>
    <row r="37" ht="15" customHeight="1" spans="1:31">
      <c r="A37" s="224" t="s">
        <v>50</v>
      </c>
      <c r="B37" s="231"/>
      <c r="C37" s="245" t="s">
        <v>51</v>
      </c>
      <c r="D37" s="326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</row>
    <row r="38" ht="15" customHeight="1" spans="1:31">
      <c r="A38" s="224" t="s">
        <v>52</v>
      </c>
      <c r="B38" s="231" t="s">
        <v>53</v>
      </c>
      <c r="C38" s="245" t="s">
        <v>54</v>
      </c>
      <c r="D38" s="326"/>
      <c r="E38" s="259"/>
      <c r="F38" s="259"/>
      <c r="G38" s="327" t="s">
        <v>55</v>
      </c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</row>
    <row r="39" ht="15" customHeight="1" spans="1:31">
      <c r="A39" s="224"/>
      <c r="B39" s="231"/>
      <c r="C39" s="245" t="s">
        <v>56</v>
      </c>
      <c r="D39" s="326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</row>
    <row r="40" ht="15" customHeight="1" spans="1:31">
      <c r="A40" s="224"/>
      <c r="B40" s="248"/>
      <c r="C40" s="245"/>
      <c r="D40" s="230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</row>
    <row r="41" ht="15" customHeight="1" spans="1:31">
      <c r="A41" s="239" t="s">
        <v>57</v>
      </c>
      <c r="B41" s="252">
        <f>SUM(B36:B38)</f>
        <v>20498255.1</v>
      </c>
      <c r="C41" s="241" t="s">
        <v>58</v>
      </c>
      <c r="D41" s="230">
        <f>SUM(D36,D37,D39)</f>
        <v>20498255.1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</row>
    <row r="42" customHeight="1" spans="1:31">
      <c r="A42" s="256"/>
      <c r="B42" s="328"/>
      <c r="C42" s="258"/>
      <c r="D42" s="329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</row>
    <row r="43" ht="11.25" spans="2:2">
      <c r="B43" s="18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showGridLines="0" showZeros="0" workbookViewId="0">
      <selection activeCell="G13" sqref="G13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6" customWidth="1"/>
    <col min="7" max="7" width="13.3333333333333" customWidth="1"/>
    <col min="8" max="8" width="17" customWidth="1"/>
    <col min="9" max="9" width="19.1666666666667" customWidth="1"/>
    <col min="10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171"/>
      <c r="T1" s="308" t="s">
        <v>59</v>
      </c>
    </row>
    <row r="2" ht="20.1" customHeight="1" spans="1:20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0.1" customHeight="1" spans="1:20">
      <c r="A3" s="285" t="s">
        <v>5</v>
      </c>
      <c r="B3" s="285"/>
      <c r="C3" s="285"/>
      <c r="D3" s="285"/>
      <c r="E3" s="37"/>
      <c r="F3" s="73"/>
      <c r="G3" s="73"/>
      <c r="H3" s="73"/>
      <c r="I3" s="73"/>
      <c r="J3" s="213"/>
      <c r="K3" s="213"/>
      <c r="L3" s="213"/>
      <c r="M3" s="213"/>
      <c r="N3" s="213"/>
      <c r="O3" s="213"/>
      <c r="P3" s="213"/>
      <c r="Q3" s="213"/>
      <c r="R3" s="213"/>
      <c r="S3" s="65"/>
      <c r="T3" s="39" t="s">
        <v>6</v>
      </c>
    </row>
    <row r="4" ht="20.1" customHeight="1" spans="1:20">
      <c r="A4" s="40" t="s">
        <v>61</v>
      </c>
      <c r="B4" s="41"/>
      <c r="C4" s="41"/>
      <c r="D4" s="41"/>
      <c r="E4" s="42"/>
      <c r="F4" s="286" t="s">
        <v>62</v>
      </c>
      <c r="G4" s="75" t="s">
        <v>63</v>
      </c>
      <c r="H4" s="197" t="s">
        <v>64</v>
      </c>
      <c r="I4" s="198"/>
      <c r="J4" s="207"/>
      <c r="K4" s="286" t="s">
        <v>65</v>
      </c>
      <c r="L4" s="47"/>
      <c r="M4" s="292" t="s">
        <v>66</v>
      </c>
      <c r="N4" s="293" t="s">
        <v>67</v>
      </c>
      <c r="O4" s="294"/>
      <c r="P4" s="294"/>
      <c r="Q4" s="294"/>
      <c r="R4" s="309"/>
      <c r="S4" s="286" t="s">
        <v>68</v>
      </c>
      <c r="T4" s="47" t="s">
        <v>69</v>
      </c>
    </row>
    <row r="5" ht="20.1" customHeight="1" spans="1:20">
      <c r="A5" s="40" t="s">
        <v>70</v>
      </c>
      <c r="B5" s="41"/>
      <c r="C5" s="42"/>
      <c r="D5" s="140" t="s">
        <v>71</v>
      </c>
      <c r="E5" s="46" t="s">
        <v>72</v>
      </c>
      <c r="F5" s="47"/>
      <c r="G5" s="75"/>
      <c r="H5" s="287" t="s">
        <v>64</v>
      </c>
      <c r="I5" s="287" t="s">
        <v>73</v>
      </c>
      <c r="J5" s="287" t="s">
        <v>74</v>
      </c>
      <c r="K5" s="295" t="s">
        <v>75</v>
      </c>
      <c r="L5" s="47" t="s">
        <v>76</v>
      </c>
      <c r="M5" s="296"/>
      <c r="N5" s="297" t="s">
        <v>77</v>
      </c>
      <c r="O5" s="297" t="s">
        <v>78</v>
      </c>
      <c r="P5" s="297" t="s">
        <v>79</v>
      </c>
      <c r="Q5" s="297" t="s">
        <v>80</v>
      </c>
      <c r="R5" s="297" t="s">
        <v>81</v>
      </c>
      <c r="S5" s="47"/>
      <c r="T5" s="47"/>
    </row>
    <row r="6" ht="30.75" customHeight="1" spans="1:20">
      <c r="A6" s="49" t="s">
        <v>82</v>
      </c>
      <c r="B6" s="48" t="s">
        <v>83</v>
      </c>
      <c r="C6" s="50" t="s">
        <v>84</v>
      </c>
      <c r="D6" s="52"/>
      <c r="E6" s="52"/>
      <c r="F6" s="53"/>
      <c r="G6" s="52"/>
      <c r="H6" s="288"/>
      <c r="I6" s="288"/>
      <c r="J6" s="288"/>
      <c r="K6" s="298"/>
      <c r="L6" s="53"/>
      <c r="M6" s="299"/>
      <c r="N6" s="53"/>
      <c r="O6" s="53"/>
      <c r="P6" s="53"/>
      <c r="Q6" s="53"/>
      <c r="R6" s="53"/>
      <c r="S6" s="53"/>
      <c r="T6" s="53"/>
    </row>
    <row r="7" ht="20.1" customHeight="1" spans="1:20">
      <c r="A7" s="86" t="s">
        <v>82</v>
      </c>
      <c r="B7" s="86" t="s">
        <v>83</v>
      </c>
      <c r="C7" s="86" t="s">
        <v>84</v>
      </c>
      <c r="D7" s="86" t="s">
        <v>85</v>
      </c>
      <c r="E7" s="289" t="s">
        <v>86</v>
      </c>
      <c r="F7" s="290" t="s">
        <v>87</v>
      </c>
      <c r="G7" s="291" t="s">
        <v>53</v>
      </c>
      <c r="H7" s="291" t="s">
        <v>88</v>
      </c>
      <c r="I7" s="291" t="s">
        <v>89</v>
      </c>
      <c r="J7" s="300" t="s">
        <v>16</v>
      </c>
      <c r="K7" s="301" t="s">
        <v>65</v>
      </c>
      <c r="L7" s="302" t="s">
        <v>16</v>
      </c>
      <c r="M7" s="302" t="s">
        <v>16</v>
      </c>
      <c r="N7" s="303" t="s">
        <v>16</v>
      </c>
      <c r="O7" s="301" t="s">
        <v>16</v>
      </c>
      <c r="P7" s="302"/>
      <c r="Q7" s="302"/>
      <c r="R7" s="57"/>
      <c r="S7" s="310" t="s">
        <v>16</v>
      </c>
      <c r="T7" s="310"/>
    </row>
    <row r="8" ht="20.1" customHeight="1" spans="1:20">
      <c r="A8" s="86" t="s">
        <v>16</v>
      </c>
      <c r="B8" s="86" t="s">
        <v>16</v>
      </c>
      <c r="C8" s="86" t="s">
        <v>16</v>
      </c>
      <c r="D8" s="86" t="s">
        <v>16</v>
      </c>
      <c r="E8" s="55" t="s">
        <v>62</v>
      </c>
      <c r="F8" s="277">
        <v>20498255.1</v>
      </c>
      <c r="G8" s="279">
        <v>0</v>
      </c>
      <c r="H8" s="277">
        <v>20498255.1</v>
      </c>
      <c r="I8" s="304"/>
      <c r="J8" s="279" t="s">
        <v>16</v>
      </c>
      <c r="K8" s="305">
        <v>0</v>
      </c>
      <c r="L8" s="306" t="s">
        <v>16</v>
      </c>
      <c r="M8" s="306" t="s">
        <v>16</v>
      </c>
      <c r="N8" s="208" t="s">
        <v>16</v>
      </c>
      <c r="O8" s="305" t="s">
        <v>16</v>
      </c>
      <c r="P8" s="306"/>
      <c r="Q8" s="306"/>
      <c r="R8" s="279"/>
      <c r="S8" s="311" t="s">
        <v>16</v>
      </c>
      <c r="T8" s="311"/>
    </row>
    <row r="9" ht="20.1" customHeight="1" spans="1:20">
      <c r="A9" s="86" t="s">
        <v>16</v>
      </c>
      <c r="B9" s="86" t="s">
        <v>16</v>
      </c>
      <c r="C9" s="86" t="s">
        <v>16</v>
      </c>
      <c r="D9" s="86" t="s">
        <v>90</v>
      </c>
      <c r="E9" s="55" t="s">
        <v>91</v>
      </c>
      <c r="F9" s="277">
        <v>20498255.1</v>
      </c>
      <c r="G9" s="279">
        <v>0</v>
      </c>
      <c r="H9" s="277">
        <v>20498255.1</v>
      </c>
      <c r="I9" s="304"/>
      <c r="J9" s="279" t="s">
        <v>16</v>
      </c>
      <c r="K9" s="305">
        <v>0</v>
      </c>
      <c r="L9" s="306" t="s">
        <v>16</v>
      </c>
      <c r="M9" s="306" t="s">
        <v>16</v>
      </c>
      <c r="N9" s="208" t="s">
        <v>16</v>
      </c>
      <c r="O9" s="305" t="s">
        <v>16</v>
      </c>
      <c r="P9" s="306"/>
      <c r="Q9" s="306"/>
      <c r="R9" s="279"/>
      <c r="S9" s="311" t="s">
        <v>16</v>
      </c>
      <c r="T9" s="311"/>
    </row>
    <row r="10" ht="20.1" customHeight="1" spans="1:20">
      <c r="A10" s="86" t="s">
        <v>92</v>
      </c>
      <c r="B10" s="86" t="s">
        <v>93</v>
      </c>
      <c r="C10" s="86" t="s">
        <v>93</v>
      </c>
      <c r="D10" s="86" t="s">
        <v>94</v>
      </c>
      <c r="E10" s="55" t="s">
        <v>95</v>
      </c>
      <c r="F10" s="277">
        <v>1835445.76</v>
      </c>
      <c r="G10" s="279">
        <v>0</v>
      </c>
      <c r="H10" s="277">
        <v>1835445.76</v>
      </c>
      <c r="I10" s="304"/>
      <c r="J10" s="279" t="s">
        <v>16</v>
      </c>
      <c r="K10" s="305">
        <v>0</v>
      </c>
      <c r="L10" s="306" t="s">
        <v>16</v>
      </c>
      <c r="M10" s="306" t="s">
        <v>16</v>
      </c>
      <c r="N10" s="208" t="s">
        <v>16</v>
      </c>
      <c r="O10" s="305" t="s">
        <v>16</v>
      </c>
      <c r="P10" s="306"/>
      <c r="Q10" s="306"/>
      <c r="R10" s="279"/>
      <c r="S10" s="311" t="s">
        <v>16</v>
      </c>
      <c r="T10" s="311"/>
    </row>
    <row r="11" ht="20.1" customHeight="1" spans="1:20">
      <c r="A11" s="86" t="s">
        <v>92</v>
      </c>
      <c r="B11" s="86" t="s">
        <v>93</v>
      </c>
      <c r="C11" s="86" t="s">
        <v>96</v>
      </c>
      <c r="D11" s="86" t="s">
        <v>94</v>
      </c>
      <c r="E11" s="55" t="s">
        <v>97</v>
      </c>
      <c r="F11" s="277">
        <v>916829.52</v>
      </c>
      <c r="G11" s="279">
        <v>0</v>
      </c>
      <c r="H11" s="277">
        <v>916829.52</v>
      </c>
      <c r="I11" s="304"/>
      <c r="J11" s="279" t="s">
        <v>16</v>
      </c>
      <c r="K11" s="305">
        <v>0</v>
      </c>
      <c r="L11" s="306" t="s">
        <v>16</v>
      </c>
      <c r="M11" s="306" t="s">
        <v>16</v>
      </c>
      <c r="N11" s="208" t="s">
        <v>16</v>
      </c>
      <c r="O11" s="305" t="s">
        <v>16</v>
      </c>
      <c r="P11" s="306"/>
      <c r="Q11" s="306"/>
      <c r="R11" s="279"/>
      <c r="S11" s="311" t="s">
        <v>16</v>
      </c>
      <c r="T11" s="311"/>
    </row>
    <row r="12" ht="20.1" customHeight="1" spans="1:20">
      <c r="A12" s="86" t="s">
        <v>98</v>
      </c>
      <c r="B12" s="86" t="s">
        <v>99</v>
      </c>
      <c r="C12" s="86" t="s">
        <v>100</v>
      </c>
      <c r="D12" s="86" t="s">
        <v>94</v>
      </c>
      <c r="E12" s="55" t="s">
        <v>101</v>
      </c>
      <c r="F12" s="277">
        <v>141060.71</v>
      </c>
      <c r="G12" s="279">
        <v>0</v>
      </c>
      <c r="H12" s="277">
        <v>141060.71</v>
      </c>
      <c r="I12" s="304"/>
      <c r="J12" s="279" t="s">
        <v>16</v>
      </c>
      <c r="K12" s="305">
        <v>0</v>
      </c>
      <c r="L12" s="306" t="s">
        <v>16</v>
      </c>
      <c r="M12" s="306" t="s">
        <v>16</v>
      </c>
      <c r="N12" s="208" t="s">
        <v>16</v>
      </c>
      <c r="O12" s="305" t="s">
        <v>16</v>
      </c>
      <c r="P12" s="306"/>
      <c r="Q12" s="306"/>
      <c r="R12" s="279"/>
      <c r="S12" s="311" t="s">
        <v>16</v>
      </c>
      <c r="T12" s="311"/>
    </row>
    <row r="13" ht="20.1" customHeight="1" spans="1:20">
      <c r="A13" s="86" t="s">
        <v>98</v>
      </c>
      <c r="B13" s="86" t="s">
        <v>99</v>
      </c>
      <c r="C13" s="86" t="s">
        <v>102</v>
      </c>
      <c r="D13" s="86" t="s">
        <v>94</v>
      </c>
      <c r="E13" s="55" t="s">
        <v>103</v>
      </c>
      <c r="F13" s="277">
        <v>661946.81</v>
      </c>
      <c r="G13" s="279">
        <v>0</v>
      </c>
      <c r="H13" s="277">
        <v>661946.81</v>
      </c>
      <c r="I13" s="304"/>
      <c r="J13" s="279" t="s">
        <v>16</v>
      </c>
      <c r="K13" s="305">
        <v>0</v>
      </c>
      <c r="L13" s="306" t="s">
        <v>16</v>
      </c>
      <c r="M13" s="306" t="s">
        <v>16</v>
      </c>
      <c r="N13" s="208" t="s">
        <v>16</v>
      </c>
      <c r="O13" s="305" t="s">
        <v>16</v>
      </c>
      <c r="P13" s="306"/>
      <c r="Q13" s="306"/>
      <c r="R13" s="279"/>
      <c r="S13" s="311" t="s">
        <v>16</v>
      </c>
      <c r="T13" s="311"/>
    </row>
    <row r="14" ht="20.1" customHeight="1" spans="1:20">
      <c r="A14" s="86" t="s">
        <v>98</v>
      </c>
      <c r="B14" s="86" t="s">
        <v>99</v>
      </c>
      <c r="C14" s="86" t="s">
        <v>104</v>
      </c>
      <c r="D14" s="86" t="s">
        <v>94</v>
      </c>
      <c r="E14" s="55" t="s">
        <v>105</v>
      </c>
      <c r="F14" s="277">
        <v>499558.58</v>
      </c>
      <c r="G14" s="279">
        <v>0</v>
      </c>
      <c r="H14" s="277">
        <v>499558.58</v>
      </c>
      <c r="I14" s="304"/>
      <c r="J14" s="279" t="s">
        <v>16</v>
      </c>
      <c r="K14" s="305">
        <v>0</v>
      </c>
      <c r="L14" s="306" t="s">
        <v>16</v>
      </c>
      <c r="M14" s="306" t="s">
        <v>16</v>
      </c>
      <c r="N14" s="208" t="s">
        <v>16</v>
      </c>
      <c r="O14" s="305" t="s">
        <v>16</v>
      </c>
      <c r="P14" s="306"/>
      <c r="Q14" s="306"/>
      <c r="R14" s="279"/>
      <c r="S14" s="311" t="s">
        <v>16</v>
      </c>
      <c r="T14" s="311"/>
    </row>
    <row r="15" ht="20.1" customHeight="1" spans="1:20">
      <c r="A15" s="86" t="s">
        <v>106</v>
      </c>
      <c r="B15" s="86" t="s">
        <v>102</v>
      </c>
      <c r="C15" s="86" t="s">
        <v>100</v>
      </c>
      <c r="D15" s="86" t="s">
        <v>94</v>
      </c>
      <c r="E15" s="55" t="s">
        <v>107</v>
      </c>
      <c r="F15" s="277">
        <v>2462507.94</v>
      </c>
      <c r="G15" s="279">
        <v>0</v>
      </c>
      <c r="H15" s="277">
        <v>2462507.94</v>
      </c>
      <c r="I15" s="304"/>
      <c r="J15" s="279" t="s">
        <v>16</v>
      </c>
      <c r="K15" s="305">
        <v>0</v>
      </c>
      <c r="L15" s="306" t="s">
        <v>16</v>
      </c>
      <c r="M15" s="306" t="s">
        <v>16</v>
      </c>
      <c r="N15" s="208" t="s">
        <v>16</v>
      </c>
      <c r="O15" s="305" t="s">
        <v>16</v>
      </c>
      <c r="P15" s="306"/>
      <c r="Q15" s="306"/>
      <c r="R15" s="279"/>
      <c r="S15" s="311" t="s">
        <v>16</v>
      </c>
      <c r="T15" s="311"/>
    </row>
    <row r="16" ht="20.1" customHeight="1" spans="1:20">
      <c r="A16" s="86" t="s">
        <v>106</v>
      </c>
      <c r="B16" s="86" t="s">
        <v>102</v>
      </c>
      <c r="C16" s="86" t="s">
        <v>108</v>
      </c>
      <c r="D16" s="86" t="s">
        <v>94</v>
      </c>
      <c r="E16" s="55" t="s">
        <v>109</v>
      </c>
      <c r="F16" s="277">
        <v>12138978.1</v>
      </c>
      <c r="G16" s="279">
        <v>0</v>
      </c>
      <c r="H16" s="277">
        <v>12138978.1</v>
      </c>
      <c r="I16" s="304"/>
      <c r="J16" s="279" t="s">
        <v>16</v>
      </c>
      <c r="K16" s="305">
        <v>0</v>
      </c>
      <c r="L16" s="306" t="s">
        <v>16</v>
      </c>
      <c r="M16" s="306" t="s">
        <v>16</v>
      </c>
      <c r="N16" s="208" t="s">
        <v>16</v>
      </c>
      <c r="O16" s="305" t="s">
        <v>16</v>
      </c>
      <c r="P16" s="306"/>
      <c r="Q16" s="306"/>
      <c r="R16" s="279"/>
      <c r="S16" s="311" t="s">
        <v>16</v>
      </c>
      <c r="T16" s="311"/>
    </row>
    <row r="17" ht="20.1" customHeight="1" spans="1:20">
      <c r="A17" s="86" t="s">
        <v>110</v>
      </c>
      <c r="B17" s="86" t="s">
        <v>93</v>
      </c>
      <c r="C17" s="86" t="s">
        <v>102</v>
      </c>
      <c r="D17" s="86" t="s">
        <v>90</v>
      </c>
      <c r="E17" s="55" t="s">
        <v>111</v>
      </c>
      <c r="F17" s="279">
        <v>42793</v>
      </c>
      <c r="G17" s="279"/>
      <c r="H17" s="279">
        <v>42793</v>
      </c>
      <c r="I17" s="307"/>
      <c r="J17" s="279"/>
      <c r="K17" s="305"/>
      <c r="L17" s="306"/>
      <c r="M17" s="306"/>
      <c r="N17" s="208"/>
      <c r="O17" s="305"/>
      <c r="P17" s="306"/>
      <c r="Q17" s="306"/>
      <c r="R17" s="279"/>
      <c r="S17" s="311"/>
      <c r="T17" s="311"/>
    </row>
    <row r="18" ht="20.1" customHeight="1" spans="1:20">
      <c r="A18" s="86" t="s">
        <v>112</v>
      </c>
      <c r="B18" s="86" t="s">
        <v>102</v>
      </c>
      <c r="C18" s="86" t="s">
        <v>100</v>
      </c>
      <c r="D18" s="86" t="s">
        <v>94</v>
      </c>
      <c r="E18" s="55" t="s">
        <v>113</v>
      </c>
      <c r="F18" s="277">
        <v>1799134.68</v>
      </c>
      <c r="G18" s="279">
        <v>0</v>
      </c>
      <c r="H18" s="277">
        <v>1799134.68</v>
      </c>
      <c r="I18" s="304"/>
      <c r="J18" s="279" t="s">
        <v>16</v>
      </c>
      <c r="K18" s="305">
        <v>0</v>
      </c>
      <c r="L18" s="306" t="s">
        <v>16</v>
      </c>
      <c r="M18" s="306" t="s">
        <v>16</v>
      </c>
      <c r="N18" s="208" t="s">
        <v>16</v>
      </c>
      <c r="O18" s="305" t="s">
        <v>16</v>
      </c>
      <c r="P18" s="306"/>
      <c r="Q18" s="306"/>
      <c r="R18" s="279"/>
      <c r="S18" s="311" t="s">
        <v>16</v>
      </c>
      <c r="T18" s="311"/>
    </row>
    <row r="19" ht="20.1" customHeight="1" spans="1:20">
      <c r="A19" s="66"/>
      <c r="B19" s="66"/>
      <c r="C19" s="66"/>
      <c r="D19" s="66"/>
      <c r="E19" s="66"/>
      <c r="F19" s="66"/>
      <c r="G19" s="66"/>
      <c r="H19" s="66"/>
      <c r="I19" s="65"/>
      <c r="J19" s="65"/>
      <c r="K19" s="192"/>
      <c r="L19" s="192"/>
      <c r="M19" s="192"/>
      <c r="N19" s="66"/>
      <c r="O19" s="122"/>
      <c r="P19" s="122"/>
      <c r="Q19" s="122"/>
      <c r="R19" s="192"/>
      <c r="S19" s="66"/>
      <c r="T19" s="66"/>
    </row>
    <row r="20" ht="20.1" customHeight="1" spans="1:20">
      <c r="A20" s="66"/>
      <c r="B20" s="66"/>
      <c r="C20" s="66"/>
      <c r="D20" s="66"/>
      <c r="E20" s="66"/>
      <c r="F20" s="66"/>
      <c r="G20" s="66"/>
      <c r="H20" s="66"/>
      <c r="I20" s="65"/>
      <c r="J20" s="65"/>
      <c r="K20" s="192"/>
      <c r="L20" s="192"/>
      <c r="M20" s="66"/>
      <c r="N20" s="66"/>
      <c r="O20" s="65"/>
      <c r="P20" s="122"/>
      <c r="Q20" s="122"/>
      <c r="R20" s="66"/>
      <c r="S20" s="66"/>
      <c r="T20" s="66"/>
    </row>
    <row r="21" ht="20.1" customHeight="1" spans="1:20">
      <c r="A21" s="66"/>
      <c r="B21" s="66"/>
      <c r="C21" s="66"/>
      <c r="D21" s="66"/>
      <c r="E21" s="66"/>
      <c r="F21" s="66"/>
      <c r="G21" s="66"/>
      <c r="H21" s="66"/>
      <c r="I21" s="65"/>
      <c r="J21" s="65"/>
      <c r="K21" s="66"/>
      <c r="L21" s="192"/>
      <c r="M21" s="66"/>
      <c r="N21" s="66"/>
      <c r="O21" s="65"/>
      <c r="P21" s="65"/>
      <c r="Q21" s="122"/>
      <c r="R21" s="66"/>
      <c r="S21" s="66"/>
      <c r="T21" s="66"/>
    </row>
    <row r="22" ht="20.1" customHeight="1" spans="1:20">
      <c r="A22" s="65"/>
      <c r="B22" s="65"/>
      <c r="C22" s="65"/>
      <c r="D22" s="65"/>
      <c r="E22" s="65"/>
      <c r="F22" s="65"/>
      <c r="G22" s="66"/>
      <c r="H22" s="66"/>
      <c r="I22" s="65"/>
      <c r="J22" s="65"/>
      <c r="K22" s="66"/>
      <c r="L22" s="192"/>
      <c r="M22" s="66"/>
      <c r="N22" s="66"/>
      <c r="O22" s="65"/>
      <c r="P22" s="65"/>
      <c r="Q22" s="65"/>
      <c r="R22" s="66"/>
      <c r="S22" s="66"/>
      <c r="T22" s="66"/>
    </row>
    <row r="23" ht="20.1" customHeight="1" spans="1:20">
      <c r="A23" s="130"/>
      <c r="B23" s="130"/>
      <c r="C23" s="130"/>
      <c r="D23" s="130"/>
      <c r="E23" s="130"/>
      <c r="F23" s="65"/>
      <c r="G23" s="66"/>
      <c r="H23" s="66"/>
      <c r="I23" s="65"/>
      <c r="J23" s="65"/>
      <c r="K23" s="66"/>
      <c r="L23" s="66"/>
      <c r="M23" s="66"/>
      <c r="N23" s="66"/>
      <c r="O23" s="65"/>
      <c r="P23" s="65"/>
      <c r="Q23" s="65"/>
      <c r="R23" s="66"/>
      <c r="S23" s="66"/>
      <c r="T23" s="66"/>
    </row>
    <row r="24" ht="20.1" customHeight="1" spans="1:20">
      <c r="A24" s="171"/>
      <c r="B24" s="171"/>
      <c r="C24" s="171"/>
      <c r="D24" s="171"/>
      <c r="E24" s="171"/>
      <c r="F24" s="171"/>
      <c r="G24" s="170"/>
      <c r="H24" s="170"/>
      <c r="I24" s="171"/>
      <c r="J24" s="171"/>
      <c r="K24" s="170"/>
      <c r="L24" s="170"/>
      <c r="M24" s="170"/>
      <c r="N24" s="212"/>
      <c r="O24" s="214"/>
      <c r="P24" s="171"/>
      <c r="Q24" s="171"/>
      <c r="R24" s="170"/>
      <c r="S24" s="170"/>
      <c r="T24" s="170"/>
    </row>
    <row r="25" ht="20.1" customHeight="1" spans="1:20">
      <c r="A25" s="170"/>
      <c r="B25" s="170"/>
      <c r="C25" s="170"/>
      <c r="D25" s="170"/>
      <c r="E25" s="170"/>
      <c r="F25" s="170"/>
      <c r="G25" s="170"/>
      <c r="H25" s="170"/>
      <c r="I25" s="171"/>
      <c r="J25" s="171"/>
      <c r="K25" s="170"/>
      <c r="L25" s="170"/>
      <c r="M25" s="170"/>
      <c r="N25" s="170"/>
      <c r="O25" s="171"/>
      <c r="P25" s="171"/>
      <c r="Q25" s="171"/>
      <c r="R25" s="170"/>
      <c r="S25" s="170"/>
      <c r="T25" s="170"/>
    </row>
    <row r="26" ht="20.1" customHeight="1" spans="1:20">
      <c r="A26" s="170"/>
      <c r="B26" s="170"/>
      <c r="C26" s="170"/>
      <c r="D26" s="170"/>
      <c r="E26" s="170"/>
      <c r="F26" s="170"/>
      <c r="G26" s="170"/>
      <c r="H26" s="170"/>
      <c r="I26" s="171"/>
      <c r="J26" s="171"/>
      <c r="K26" s="170"/>
      <c r="L26" s="170"/>
      <c r="M26" s="170"/>
      <c r="N26" s="170"/>
      <c r="O26" s="171"/>
      <c r="P26" s="171"/>
      <c r="Q26" s="171"/>
      <c r="R26" s="170"/>
      <c r="S26" s="170"/>
      <c r="T26" s="170"/>
    </row>
    <row r="27" ht="20.1" customHeight="1" spans="1:20">
      <c r="A27" s="170"/>
      <c r="B27" s="170"/>
      <c r="C27" s="170"/>
      <c r="D27" s="170"/>
      <c r="E27" s="170"/>
      <c r="F27" s="170"/>
      <c r="G27" s="170"/>
      <c r="H27" s="170"/>
      <c r="I27" s="171"/>
      <c r="J27" s="171"/>
      <c r="K27" s="170"/>
      <c r="L27" s="170"/>
      <c r="M27" s="170"/>
      <c r="N27" s="170"/>
      <c r="O27" s="171"/>
      <c r="P27" s="171"/>
      <c r="Q27" s="171"/>
      <c r="R27" s="170"/>
      <c r="S27" s="170"/>
      <c r="T27" s="170"/>
    </row>
    <row r="28" ht="20.1" customHeight="1" spans="1:20">
      <c r="A28" s="170"/>
      <c r="B28" s="170"/>
      <c r="C28" s="170"/>
      <c r="D28" s="170"/>
      <c r="E28" s="170"/>
      <c r="F28" s="170"/>
      <c r="G28" s="170"/>
      <c r="H28" s="170"/>
      <c r="I28" s="171"/>
      <c r="J28" s="171"/>
      <c r="K28" s="170"/>
      <c r="L28" s="170"/>
      <c r="M28" s="170"/>
      <c r="N28" s="170"/>
      <c r="O28" s="171"/>
      <c r="P28" s="171"/>
      <c r="Q28" s="171"/>
      <c r="R28" s="170"/>
      <c r="S28" s="170"/>
      <c r="T28" s="170"/>
    </row>
    <row r="29" ht="20.1" customHeight="1" spans="1:20">
      <c r="A29" s="170"/>
      <c r="B29" s="170"/>
      <c r="C29" s="170"/>
      <c r="D29" s="170"/>
      <c r="E29" s="170"/>
      <c r="F29" s="170"/>
      <c r="G29" s="170"/>
      <c r="H29" s="170"/>
      <c r="I29" s="171"/>
      <c r="J29" s="171"/>
      <c r="K29" s="170"/>
      <c r="L29" s="170"/>
      <c r="M29" s="170"/>
      <c r="N29" s="170"/>
      <c r="O29" s="171"/>
      <c r="P29" s="171"/>
      <c r="Q29" s="171"/>
      <c r="R29" s="170"/>
      <c r="S29" s="170"/>
      <c r="T29" s="170"/>
    </row>
    <row r="30" ht="20.1" customHeight="1" spans="1:20">
      <c r="A30" s="170"/>
      <c r="B30" s="170"/>
      <c r="C30" s="170"/>
      <c r="D30" s="170"/>
      <c r="E30" s="170"/>
      <c r="F30" s="170"/>
      <c r="G30" s="170"/>
      <c r="H30" s="170"/>
      <c r="I30" s="171"/>
      <c r="J30" s="171"/>
      <c r="K30" s="170"/>
      <c r="L30" s="170"/>
      <c r="M30" s="170"/>
      <c r="N30" s="170"/>
      <c r="O30" s="171"/>
      <c r="P30" s="171"/>
      <c r="Q30" s="171"/>
      <c r="R30" s="170"/>
      <c r="S30" s="170"/>
      <c r="T30" s="170"/>
    </row>
    <row r="31" ht="20.1" customHeight="1" spans="1:20">
      <c r="A31" s="170"/>
      <c r="B31" s="170"/>
      <c r="C31" s="170"/>
      <c r="D31" s="170"/>
      <c r="E31" s="170"/>
      <c r="F31" s="170"/>
      <c r="G31" s="170"/>
      <c r="H31" s="170"/>
      <c r="I31" s="171"/>
      <c r="J31" s="171"/>
      <c r="K31" s="170"/>
      <c r="L31" s="170"/>
      <c r="M31" s="170"/>
      <c r="N31" s="170"/>
      <c r="O31" s="171"/>
      <c r="P31" s="171"/>
      <c r="Q31" s="171"/>
      <c r="R31" s="170"/>
      <c r="S31" s="170"/>
      <c r="T31" s="170"/>
    </row>
    <row r="32" ht="20.1" customHeight="1" spans="1:20">
      <c r="A32" s="170"/>
      <c r="B32" s="170"/>
      <c r="C32" s="170"/>
      <c r="D32" s="170"/>
      <c r="E32" s="170"/>
      <c r="F32" s="170"/>
      <c r="G32" s="170"/>
      <c r="H32" s="170"/>
      <c r="I32" s="171"/>
      <c r="J32" s="171"/>
      <c r="K32" s="170"/>
      <c r="L32" s="170"/>
      <c r="M32" s="170"/>
      <c r="N32" s="170"/>
      <c r="O32" s="171"/>
      <c r="P32" s="171"/>
      <c r="Q32" s="171"/>
      <c r="R32" s="170"/>
      <c r="S32" s="170"/>
      <c r="T32" s="170"/>
    </row>
    <row r="33" ht="20.1" customHeight="1" spans="1:20">
      <c r="A33" s="170"/>
      <c r="B33" s="170"/>
      <c r="C33" s="170"/>
      <c r="D33" s="170"/>
      <c r="E33" s="170"/>
      <c r="F33" s="170"/>
      <c r="G33" s="170"/>
      <c r="H33" s="170"/>
      <c r="I33" s="171"/>
      <c r="J33" s="171"/>
      <c r="K33" s="170"/>
      <c r="L33" s="170"/>
      <c r="M33" s="170"/>
      <c r="N33" s="170"/>
      <c r="O33" s="171"/>
      <c r="P33" s="171"/>
      <c r="Q33" s="171"/>
      <c r="R33" s="170"/>
      <c r="S33" s="170"/>
      <c r="T33" s="170"/>
    </row>
    <row r="34" ht="20.1" customHeight="1" spans="1:20">
      <c r="A34" s="170"/>
      <c r="B34" s="170"/>
      <c r="C34" s="170"/>
      <c r="D34" s="170"/>
      <c r="E34" s="170"/>
      <c r="F34" s="170"/>
      <c r="G34" s="170"/>
      <c r="H34" s="170"/>
      <c r="I34" s="171"/>
      <c r="J34" s="171"/>
      <c r="K34" s="170"/>
      <c r="L34" s="170"/>
      <c r="M34" s="170"/>
      <c r="N34" s="170"/>
      <c r="O34" s="171"/>
      <c r="P34" s="171"/>
      <c r="Q34" s="171"/>
      <c r="R34" s="170"/>
      <c r="S34" s="170"/>
      <c r="T34" s="170"/>
    </row>
    <row r="35" ht="20.1" customHeight="1" spans="1:20">
      <c r="A35" s="170"/>
      <c r="B35" s="170"/>
      <c r="C35" s="170"/>
      <c r="D35" s="170"/>
      <c r="E35" s="170"/>
      <c r="F35" s="170"/>
      <c r="G35" s="170"/>
      <c r="H35" s="170"/>
      <c r="I35" s="171"/>
      <c r="J35" s="171"/>
      <c r="K35" s="170"/>
      <c r="L35" s="170"/>
      <c r="M35" s="170"/>
      <c r="N35" s="170"/>
      <c r="O35" s="171"/>
      <c r="P35" s="171"/>
      <c r="Q35" s="171"/>
      <c r="R35" s="170"/>
      <c r="S35" s="170"/>
      <c r="T35" s="170"/>
    </row>
    <row r="36" ht="20.1" customHeight="1" spans="1:20">
      <c r="A36" s="170"/>
      <c r="B36" s="170"/>
      <c r="C36" s="170"/>
      <c r="D36" s="170"/>
      <c r="E36" s="170"/>
      <c r="F36" s="170"/>
      <c r="G36" s="170"/>
      <c r="H36" s="170"/>
      <c r="I36" s="171"/>
      <c r="J36" s="171"/>
      <c r="K36" s="170"/>
      <c r="L36" s="170"/>
      <c r="M36" s="170"/>
      <c r="N36" s="170"/>
      <c r="O36" s="171"/>
      <c r="P36" s="171"/>
      <c r="Q36" s="171"/>
      <c r="R36" s="170"/>
      <c r="S36" s="170"/>
      <c r="T36" s="170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50" fitToWidth="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Q9" sqref="Q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7" width="16.3333333333333" customWidth="1"/>
    <col min="8" max="8" width="16.6666666666667" customWidth="1"/>
    <col min="9" max="10" width="14.5" customWidth="1"/>
    <col min="11" max="12" width="10.6666666666667" customWidth="1"/>
  </cols>
  <sheetData>
    <row r="1" ht="20.1" customHeight="1" spans="1:10">
      <c r="A1" s="69"/>
      <c r="B1" s="260"/>
      <c r="C1" s="260"/>
      <c r="D1" s="260"/>
      <c r="E1" s="260"/>
      <c r="F1" s="260"/>
      <c r="G1" s="260"/>
      <c r="H1" s="260"/>
      <c r="I1" s="260"/>
      <c r="J1" s="280" t="s">
        <v>114</v>
      </c>
    </row>
    <row r="2" ht="20.1" customHeight="1" spans="1:10">
      <c r="A2" s="36" t="s">
        <v>115</v>
      </c>
      <c r="B2" s="36"/>
      <c r="C2" s="36"/>
      <c r="D2" s="36"/>
      <c r="E2" s="36"/>
      <c r="F2" s="36"/>
      <c r="G2" s="36"/>
      <c r="H2" s="36"/>
      <c r="I2" s="36"/>
      <c r="J2" s="36"/>
    </row>
    <row r="3" ht="20.1" customHeight="1" spans="1:12">
      <c r="A3" s="215" t="s">
        <v>5</v>
      </c>
      <c r="B3" s="216"/>
      <c r="C3" s="216"/>
      <c r="D3" s="216"/>
      <c r="E3" s="216"/>
      <c r="F3" s="261"/>
      <c r="G3" s="261"/>
      <c r="H3" s="261"/>
      <c r="I3" s="261"/>
      <c r="J3" s="39" t="s">
        <v>6</v>
      </c>
      <c r="K3" s="65"/>
      <c r="L3" s="65"/>
    </row>
    <row r="4" ht="20.1" customHeight="1" spans="1:12">
      <c r="A4" s="217" t="s">
        <v>61</v>
      </c>
      <c r="B4" s="219"/>
      <c r="C4" s="219"/>
      <c r="D4" s="219"/>
      <c r="E4" s="218"/>
      <c r="F4" s="262" t="s">
        <v>62</v>
      </c>
      <c r="G4" s="263" t="s">
        <v>116</v>
      </c>
      <c r="H4" s="264" t="s">
        <v>117</v>
      </c>
      <c r="I4" s="264" t="s">
        <v>118</v>
      </c>
      <c r="J4" s="269" t="s">
        <v>119</v>
      </c>
      <c r="K4" s="65"/>
      <c r="L4" s="65"/>
    </row>
    <row r="5" ht="20.1" customHeight="1" spans="1:12">
      <c r="A5" s="217" t="s">
        <v>70</v>
      </c>
      <c r="B5" s="219"/>
      <c r="C5" s="218"/>
      <c r="D5" s="265" t="s">
        <v>71</v>
      </c>
      <c r="E5" s="266" t="s">
        <v>120</v>
      </c>
      <c r="F5" s="263"/>
      <c r="G5" s="263"/>
      <c r="H5" s="264"/>
      <c r="I5" s="264"/>
      <c r="J5" s="269"/>
      <c r="K5" s="65"/>
      <c r="L5" s="65"/>
    </row>
    <row r="6" ht="15" customHeight="1" spans="1:12">
      <c r="A6" s="267" t="s">
        <v>82</v>
      </c>
      <c r="B6" s="267" t="s">
        <v>83</v>
      </c>
      <c r="C6" s="268" t="s">
        <v>84</v>
      </c>
      <c r="D6" s="269"/>
      <c r="E6" s="270"/>
      <c r="F6" s="271"/>
      <c r="G6" s="271"/>
      <c r="H6" s="272"/>
      <c r="I6" s="272"/>
      <c r="J6" s="281"/>
      <c r="K6" s="65"/>
      <c r="L6" s="65"/>
    </row>
    <row r="7" ht="20.1" customHeight="1" spans="1:12">
      <c r="A7" s="273" t="s">
        <v>82</v>
      </c>
      <c r="B7" s="273" t="s">
        <v>83</v>
      </c>
      <c r="C7" s="273" t="s">
        <v>84</v>
      </c>
      <c r="D7" s="274" t="s">
        <v>85</v>
      </c>
      <c r="E7" s="274" t="s">
        <v>86</v>
      </c>
      <c r="F7" s="275">
        <f>SUM(G7:J7)</f>
        <v>0</v>
      </c>
      <c r="G7" s="276" t="s">
        <v>121</v>
      </c>
      <c r="H7" s="276" t="s">
        <v>122</v>
      </c>
      <c r="I7" s="276"/>
      <c r="J7" s="282"/>
      <c r="K7" s="283"/>
      <c r="L7" s="283"/>
    </row>
    <row r="8" ht="20.1" customHeight="1" spans="1:12">
      <c r="A8" s="86" t="s">
        <v>16</v>
      </c>
      <c r="B8" s="86" t="s">
        <v>16</v>
      </c>
      <c r="C8" s="86" t="s">
        <v>16</v>
      </c>
      <c r="D8" s="86" t="s">
        <v>16</v>
      </c>
      <c r="E8" s="55" t="s">
        <v>62</v>
      </c>
      <c r="F8" s="277">
        <v>20498255.1</v>
      </c>
      <c r="G8" s="277">
        <v>20498255.1</v>
      </c>
      <c r="H8" s="278"/>
      <c r="I8" s="278"/>
      <c r="J8" s="284"/>
      <c r="K8" s="122"/>
      <c r="L8" s="66"/>
    </row>
    <row r="9" ht="20.1" customHeight="1" spans="1:12">
      <c r="A9" s="86" t="s">
        <v>16</v>
      </c>
      <c r="B9" s="86" t="s">
        <v>16</v>
      </c>
      <c r="C9" s="86" t="s">
        <v>16</v>
      </c>
      <c r="D9" s="86" t="s">
        <v>90</v>
      </c>
      <c r="E9" s="55" t="s">
        <v>91</v>
      </c>
      <c r="F9" s="277">
        <v>20498255.1</v>
      </c>
      <c r="G9" s="277">
        <v>20498255.1</v>
      </c>
      <c r="H9" s="278"/>
      <c r="I9" s="278"/>
      <c r="J9" s="284"/>
      <c r="K9" s="66"/>
      <c r="L9" s="66"/>
    </row>
    <row r="10" ht="20.1" customHeight="1" spans="1:12">
      <c r="A10" s="86" t="s">
        <v>92</v>
      </c>
      <c r="B10" s="86" t="s">
        <v>93</v>
      </c>
      <c r="C10" s="86" t="s">
        <v>93</v>
      </c>
      <c r="D10" s="86" t="s">
        <v>94</v>
      </c>
      <c r="E10" s="55" t="s">
        <v>95</v>
      </c>
      <c r="F10" s="277">
        <v>1835445.76</v>
      </c>
      <c r="G10" s="277">
        <v>1835445.76</v>
      </c>
      <c r="H10" s="278"/>
      <c r="I10" s="278"/>
      <c r="J10" s="284"/>
      <c r="K10" s="66"/>
      <c r="L10" s="66"/>
    </row>
    <row r="11" ht="20.1" customHeight="1" spans="1:12">
      <c r="A11" s="86" t="s">
        <v>92</v>
      </c>
      <c r="B11" s="86" t="s">
        <v>93</v>
      </c>
      <c r="C11" s="86" t="s">
        <v>96</v>
      </c>
      <c r="D11" s="86" t="s">
        <v>94</v>
      </c>
      <c r="E11" s="55" t="s">
        <v>97</v>
      </c>
      <c r="F11" s="277">
        <v>916829.52</v>
      </c>
      <c r="G11" s="277">
        <v>916829.52</v>
      </c>
      <c r="H11" s="278"/>
      <c r="I11" s="278"/>
      <c r="J11" s="284"/>
      <c r="K11" s="66"/>
      <c r="L11" s="66"/>
    </row>
    <row r="12" ht="20.1" customHeight="1" spans="1:12">
      <c r="A12" s="86" t="s">
        <v>98</v>
      </c>
      <c r="B12" s="86" t="s">
        <v>99</v>
      </c>
      <c r="C12" s="86" t="s">
        <v>100</v>
      </c>
      <c r="D12" s="86" t="s">
        <v>94</v>
      </c>
      <c r="E12" s="55" t="s">
        <v>101</v>
      </c>
      <c r="F12" s="277">
        <v>141060.71</v>
      </c>
      <c r="G12" s="277">
        <v>141060.71</v>
      </c>
      <c r="H12" s="278"/>
      <c r="I12" s="278"/>
      <c r="J12" s="284"/>
      <c r="K12" s="66"/>
      <c r="L12" s="66"/>
    </row>
    <row r="13" ht="20.1" customHeight="1" spans="1:12">
      <c r="A13" s="86" t="s">
        <v>98</v>
      </c>
      <c r="B13" s="86" t="s">
        <v>99</v>
      </c>
      <c r="C13" s="86" t="s">
        <v>102</v>
      </c>
      <c r="D13" s="86" t="s">
        <v>94</v>
      </c>
      <c r="E13" s="55" t="s">
        <v>103</v>
      </c>
      <c r="F13" s="277">
        <v>661946.81</v>
      </c>
      <c r="G13" s="277">
        <v>661946.81</v>
      </c>
      <c r="H13" s="278"/>
      <c r="I13" s="278"/>
      <c r="J13" s="284"/>
      <c r="K13" s="66"/>
      <c r="L13" s="66"/>
    </row>
    <row r="14" ht="20.1" customHeight="1" spans="1:12">
      <c r="A14" s="86" t="s">
        <v>98</v>
      </c>
      <c r="B14" s="86" t="s">
        <v>99</v>
      </c>
      <c r="C14" s="86" t="s">
        <v>104</v>
      </c>
      <c r="D14" s="86" t="s">
        <v>94</v>
      </c>
      <c r="E14" s="55" t="s">
        <v>105</v>
      </c>
      <c r="F14" s="277">
        <v>499558.58</v>
      </c>
      <c r="G14" s="277">
        <v>499558.58</v>
      </c>
      <c r="H14" s="278"/>
      <c r="I14" s="278"/>
      <c r="J14" s="284"/>
      <c r="K14" s="66"/>
      <c r="L14" s="66"/>
    </row>
    <row r="15" ht="20.1" customHeight="1" spans="1:12">
      <c r="A15" s="86" t="s">
        <v>106</v>
      </c>
      <c r="B15" s="86" t="s">
        <v>102</v>
      </c>
      <c r="C15" s="86" t="s">
        <v>100</v>
      </c>
      <c r="D15" s="86" t="s">
        <v>94</v>
      </c>
      <c r="E15" s="55" t="s">
        <v>107</v>
      </c>
      <c r="F15" s="277">
        <v>2462507.94</v>
      </c>
      <c r="G15" s="277">
        <v>2462507.94</v>
      </c>
      <c r="H15" s="278"/>
      <c r="I15" s="278"/>
      <c r="J15" s="284"/>
      <c r="K15" s="66"/>
      <c r="L15" s="66"/>
    </row>
    <row r="16" ht="20.1" customHeight="1" spans="1:12">
      <c r="A16" s="86" t="s">
        <v>106</v>
      </c>
      <c r="B16" s="86" t="s">
        <v>102</v>
      </c>
      <c r="C16" s="86" t="s">
        <v>108</v>
      </c>
      <c r="D16" s="86" t="s">
        <v>94</v>
      </c>
      <c r="E16" s="55" t="s">
        <v>109</v>
      </c>
      <c r="F16" s="277">
        <v>12138978.1</v>
      </c>
      <c r="G16" s="277">
        <v>12138978.1</v>
      </c>
      <c r="H16" s="278"/>
      <c r="I16" s="278"/>
      <c r="J16" s="284"/>
      <c r="K16" s="66"/>
      <c r="L16" s="66"/>
    </row>
    <row r="17" ht="20.1" customHeight="1" spans="1:12">
      <c r="A17" s="86" t="s">
        <v>110</v>
      </c>
      <c r="B17" s="86" t="s">
        <v>93</v>
      </c>
      <c r="C17" s="86" t="s">
        <v>102</v>
      </c>
      <c r="D17" s="86" t="s">
        <v>90</v>
      </c>
      <c r="E17" s="55" t="s">
        <v>111</v>
      </c>
      <c r="F17" s="279">
        <v>42793</v>
      </c>
      <c r="G17" s="279">
        <v>42793</v>
      </c>
      <c r="H17" s="278"/>
      <c r="I17" s="278"/>
      <c r="J17" s="284"/>
      <c r="K17" s="66"/>
      <c r="L17" s="192"/>
    </row>
    <row r="18" ht="20.1" customHeight="1" spans="1:12">
      <c r="A18" s="86" t="s">
        <v>112</v>
      </c>
      <c r="B18" s="86" t="s">
        <v>102</v>
      </c>
      <c r="C18" s="86" t="s">
        <v>100</v>
      </c>
      <c r="D18" s="86" t="s">
        <v>94</v>
      </c>
      <c r="E18" s="55" t="s">
        <v>113</v>
      </c>
      <c r="F18" s="277">
        <v>1799134.68</v>
      </c>
      <c r="G18" s="277">
        <v>1799134.68</v>
      </c>
      <c r="H18" s="278"/>
      <c r="I18" s="278"/>
      <c r="J18" s="284"/>
      <c r="K18" s="66"/>
      <c r="L18" s="66"/>
    </row>
    <row r="19" ht="20.1" customHeight="1" spans="1:12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82"/>
      <c r="L19" s="182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fitToWidth="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G16" sqref="G16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214"/>
      <c r="B1" s="214"/>
      <c r="C1" s="214"/>
      <c r="D1" s="214"/>
      <c r="E1" s="214"/>
      <c r="F1" s="214"/>
      <c r="G1" s="214"/>
      <c r="H1" s="39" t="s">
        <v>123</v>
      </c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</row>
    <row r="2" customHeight="1" spans="1:34">
      <c r="A2" s="36" t="s">
        <v>124</v>
      </c>
      <c r="B2" s="36"/>
      <c r="C2" s="36"/>
      <c r="D2" s="36"/>
      <c r="E2" s="36"/>
      <c r="F2" s="36"/>
      <c r="G2" s="36"/>
      <c r="H2" s="36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</row>
    <row r="3" customHeight="1" spans="1:34">
      <c r="A3" s="215" t="s">
        <v>5</v>
      </c>
      <c r="B3" s="216"/>
      <c r="C3" s="69"/>
      <c r="D3" s="69"/>
      <c r="E3" s="69"/>
      <c r="F3" s="69"/>
      <c r="G3" s="69"/>
      <c r="H3" s="39" t="s">
        <v>6</v>
      </c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</row>
    <row r="4" customHeight="1" spans="1:34">
      <c r="A4" s="217" t="s">
        <v>7</v>
      </c>
      <c r="B4" s="218"/>
      <c r="C4" s="217" t="s">
        <v>8</v>
      </c>
      <c r="D4" s="219"/>
      <c r="E4" s="219"/>
      <c r="F4" s="219"/>
      <c r="G4" s="219"/>
      <c r="H4" s="218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</row>
    <row r="5" ht="34.5" customHeight="1" spans="1:34">
      <c r="A5" s="220" t="s">
        <v>9</v>
      </c>
      <c r="B5" s="221" t="s">
        <v>10</v>
      </c>
      <c r="C5" s="220" t="s">
        <v>9</v>
      </c>
      <c r="D5" s="221" t="s">
        <v>62</v>
      </c>
      <c r="E5" s="221" t="s">
        <v>125</v>
      </c>
      <c r="F5" s="222" t="s">
        <v>126</v>
      </c>
      <c r="G5" s="221" t="s">
        <v>127</v>
      </c>
      <c r="H5" s="223" t="s">
        <v>128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</row>
    <row r="6" customHeight="1" spans="1:34">
      <c r="A6" s="224" t="s">
        <v>129</v>
      </c>
      <c r="B6" s="225">
        <v>20498255.1</v>
      </c>
      <c r="C6" s="226" t="s">
        <v>130</v>
      </c>
      <c r="D6" s="225">
        <v>20498255.1</v>
      </c>
      <c r="E6" s="225">
        <v>20498255.1</v>
      </c>
      <c r="F6" s="227">
        <f t="shared" ref="F6:H6" si="0">SUM(F7:F36)</f>
        <v>0</v>
      </c>
      <c r="G6" s="227">
        <f t="shared" si="0"/>
        <v>0</v>
      </c>
      <c r="H6" s="227">
        <f t="shared" si="0"/>
        <v>0</v>
      </c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</row>
    <row r="7" customHeight="1" spans="1:34">
      <c r="A7" s="224" t="s">
        <v>131</v>
      </c>
      <c r="B7" s="225">
        <v>20498255.1</v>
      </c>
      <c r="C7" s="226" t="s">
        <v>132</v>
      </c>
      <c r="D7" s="225"/>
      <c r="E7" s="227"/>
      <c r="F7" s="227"/>
      <c r="G7" s="228"/>
      <c r="H7" s="227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</row>
    <row r="8" customHeight="1" spans="1:34">
      <c r="A8" s="224" t="s">
        <v>133</v>
      </c>
      <c r="B8" s="229"/>
      <c r="C8" s="226" t="s">
        <v>134</v>
      </c>
      <c r="D8" s="230">
        <f t="shared" ref="D8:D37" si="1">SUM(E8:H8)</f>
        <v>0</v>
      </c>
      <c r="E8" s="229"/>
      <c r="F8" s="229"/>
      <c r="G8" s="228"/>
      <c r="H8" s="22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</row>
    <row r="9" customHeight="1" spans="1:34">
      <c r="A9" s="224" t="s">
        <v>135</v>
      </c>
      <c r="B9" s="231"/>
      <c r="C9" s="226" t="s">
        <v>136</v>
      </c>
      <c r="D9" s="230">
        <f t="shared" si="1"/>
        <v>0</v>
      </c>
      <c r="E9" s="229"/>
      <c r="F9" s="229"/>
      <c r="G9" s="228"/>
      <c r="H9" s="22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</row>
    <row r="10" customHeight="1" spans="1:34">
      <c r="A10" s="224" t="s">
        <v>137</v>
      </c>
      <c r="B10" s="232"/>
      <c r="C10" s="226" t="s">
        <v>138</v>
      </c>
      <c r="D10" s="230">
        <f t="shared" si="1"/>
        <v>0</v>
      </c>
      <c r="E10" s="229"/>
      <c r="F10" s="229"/>
      <c r="G10" s="228"/>
      <c r="H10" s="22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</row>
    <row r="11" customHeight="1" spans="1:34">
      <c r="A11" s="224" t="s">
        <v>131</v>
      </c>
      <c r="B11" s="229"/>
      <c r="C11" s="226" t="s">
        <v>139</v>
      </c>
      <c r="D11" s="230">
        <f t="shared" si="1"/>
        <v>0</v>
      </c>
      <c r="E11" s="229"/>
      <c r="F11" s="229"/>
      <c r="G11" s="228"/>
      <c r="H11" s="22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</row>
    <row r="12" customHeight="1" spans="1:34">
      <c r="A12" s="224" t="s">
        <v>133</v>
      </c>
      <c r="B12" s="229"/>
      <c r="C12" s="226" t="s">
        <v>140</v>
      </c>
      <c r="D12" s="230">
        <f t="shared" si="1"/>
        <v>0</v>
      </c>
      <c r="E12" s="229"/>
      <c r="F12" s="229"/>
      <c r="G12" s="228"/>
      <c r="H12" s="22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</row>
    <row r="13" customHeight="1" spans="1:34">
      <c r="A13" s="224" t="s">
        <v>135</v>
      </c>
      <c r="B13" s="229"/>
      <c r="C13" s="226" t="s">
        <v>141</v>
      </c>
      <c r="D13" s="230">
        <f t="shared" si="1"/>
        <v>0</v>
      </c>
      <c r="E13" s="229"/>
      <c r="F13" s="229"/>
      <c r="G13" s="228"/>
      <c r="H13" s="22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</row>
    <row r="14" customHeight="1" spans="1:34">
      <c r="A14" s="224" t="s">
        <v>142</v>
      </c>
      <c r="B14" s="231"/>
      <c r="C14" s="226" t="s">
        <v>143</v>
      </c>
      <c r="D14" s="230">
        <f t="shared" si="1"/>
        <v>2752275.28</v>
      </c>
      <c r="E14" s="233">
        <v>2752275.28</v>
      </c>
      <c r="F14" s="229"/>
      <c r="G14" s="228"/>
      <c r="H14" s="22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</row>
    <row r="15" customHeight="1" spans="1:34">
      <c r="A15" s="234"/>
      <c r="B15" s="235"/>
      <c r="C15" s="226" t="s">
        <v>144</v>
      </c>
      <c r="D15" s="230">
        <f t="shared" si="1"/>
        <v>0</v>
      </c>
      <c r="E15" s="229"/>
      <c r="F15" s="229"/>
      <c r="G15" s="228"/>
      <c r="H15" s="22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</row>
    <row r="16" customHeight="1" spans="1:34">
      <c r="A16" s="234"/>
      <c r="B16" s="231"/>
      <c r="C16" s="226" t="s">
        <v>145</v>
      </c>
      <c r="D16" s="230">
        <f t="shared" si="1"/>
        <v>1302566.1</v>
      </c>
      <c r="E16" s="225">
        <v>1302566.1</v>
      </c>
      <c r="F16" s="229"/>
      <c r="G16" s="228"/>
      <c r="H16" s="22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</row>
    <row r="17" customHeight="1" spans="1:34">
      <c r="A17" s="234"/>
      <c r="B17" s="231"/>
      <c r="C17" s="226" t="s">
        <v>146</v>
      </c>
      <c r="D17" s="230">
        <f t="shared" si="1"/>
        <v>42793</v>
      </c>
      <c r="E17" s="225">
        <v>42793</v>
      </c>
      <c r="F17" s="229"/>
      <c r="G17" s="228"/>
      <c r="H17" s="22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</row>
    <row r="18" customHeight="1" spans="1:34">
      <c r="A18" s="234"/>
      <c r="B18" s="231"/>
      <c r="C18" s="226" t="s">
        <v>147</v>
      </c>
      <c r="D18" s="230">
        <f t="shared" si="1"/>
        <v>0</v>
      </c>
      <c r="E18" s="229"/>
      <c r="F18" s="229"/>
      <c r="G18" s="228"/>
      <c r="H18" s="22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</row>
    <row r="19" customHeight="1" spans="1:34">
      <c r="A19" s="234"/>
      <c r="B19" s="231"/>
      <c r="C19" s="226" t="s">
        <v>148</v>
      </c>
      <c r="D19" s="230">
        <f t="shared" si="1"/>
        <v>14601486.04</v>
      </c>
      <c r="E19" s="236">
        <v>14601486.04</v>
      </c>
      <c r="F19" s="229"/>
      <c r="G19" s="228"/>
      <c r="H19" s="22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</row>
    <row r="20" customHeight="1" spans="1:34">
      <c r="A20" s="234"/>
      <c r="B20" s="231"/>
      <c r="C20" s="226" t="s">
        <v>149</v>
      </c>
      <c r="D20" s="230">
        <f t="shared" si="1"/>
        <v>0</v>
      </c>
      <c r="E20" s="229"/>
      <c r="F20" s="229"/>
      <c r="G20" s="228"/>
      <c r="H20" s="22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</row>
    <row r="21" customHeight="1" spans="1:34">
      <c r="A21" s="234"/>
      <c r="B21" s="231"/>
      <c r="C21" s="226" t="s">
        <v>150</v>
      </c>
      <c r="D21" s="230">
        <f t="shared" si="1"/>
        <v>0</v>
      </c>
      <c r="E21" s="229"/>
      <c r="F21" s="229"/>
      <c r="G21" s="228"/>
      <c r="H21" s="22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</row>
    <row r="22" customHeight="1" spans="1:34">
      <c r="A22" s="234"/>
      <c r="B22" s="231"/>
      <c r="C22" s="226" t="s">
        <v>151</v>
      </c>
      <c r="D22" s="230">
        <f t="shared" si="1"/>
        <v>0</v>
      </c>
      <c r="E22" s="229"/>
      <c r="F22" s="229"/>
      <c r="G22" s="228"/>
      <c r="H22" s="22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</row>
    <row r="23" customHeight="1" spans="1:34">
      <c r="A23" s="234"/>
      <c r="B23" s="231"/>
      <c r="C23" s="226" t="s">
        <v>152</v>
      </c>
      <c r="D23" s="230">
        <f t="shared" si="1"/>
        <v>0</v>
      </c>
      <c r="E23" s="229"/>
      <c r="F23" s="229"/>
      <c r="G23" s="228"/>
      <c r="H23" s="22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</row>
    <row r="24" customHeight="1" spans="1:34">
      <c r="A24" s="234"/>
      <c r="B24" s="231"/>
      <c r="C24" s="226" t="s">
        <v>153</v>
      </c>
      <c r="D24" s="230">
        <f t="shared" si="1"/>
        <v>0</v>
      </c>
      <c r="E24" s="229"/>
      <c r="F24" s="229"/>
      <c r="G24" s="228"/>
      <c r="H24" s="22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</row>
    <row r="25" customHeight="1" spans="1:34">
      <c r="A25" s="234"/>
      <c r="B25" s="231"/>
      <c r="C25" s="226" t="s">
        <v>154</v>
      </c>
      <c r="D25" s="230">
        <f t="shared" si="1"/>
        <v>0</v>
      </c>
      <c r="E25" s="229"/>
      <c r="F25" s="229"/>
      <c r="G25" s="228"/>
      <c r="H25" s="22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</row>
    <row r="26" customHeight="1" spans="1:34">
      <c r="A26" s="224"/>
      <c r="B26" s="231"/>
      <c r="C26" s="226" t="s">
        <v>155</v>
      </c>
      <c r="D26" s="230">
        <f t="shared" si="1"/>
        <v>1799134.68</v>
      </c>
      <c r="E26" s="236">
        <v>1799134.68</v>
      </c>
      <c r="F26" s="229"/>
      <c r="G26" s="228"/>
      <c r="H26" s="22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</row>
    <row r="27" customHeight="1" spans="1:34">
      <c r="A27" s="224"/>
      <c r="B27" s="231"/>
      <c r="C27" s="226" t="s">
        <v>156</v>
      </c>
      <c r="D27" s="230">
        <f t="shared" si="1"/>
        <v>0</v>
      </c>
      <c r="E27" s="229"/>
      <c r="F27" s="229"/>
      <c r="G27" s="228"/>
      <c r="H27" s="22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</row>
    <row r="28" customHeight="1" spans="1:34">
      <c r="A28" s="224"/>
      <c r="B28" s="231"/>
      <c r="C28" s="226" t="s">
        <v>157</v>
      </c>
      <c r="D28" s="230">
        <f t="shared" si="1"/>
        <v>0</v>
      </c>
      <c r="E28" s="229"/>
      <c r="F28" s="229"/>
      <c r="G28" s="228"/>
      <c r="H28" s="22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</row>
    <row r="29" customHeight="1" spans="1:34">
      <c r="A29" s="224"/>
      <c r="B29" s="231"/>
      <c r="C29" s="226" t="s">
        <v>158</v>
      </c>
      <c r="D29" s="230"/>
      <c r="E29" s="229"/>
      <c r="F29" s="229"/>
      <c r="G29" s="228"/>
      <c r="H29" s="22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</row>
    <row r="30" customHeight="1" spans="1:34">
      <c r="A30" s="224"/>
      <c r="B30" s="231"/>
      <c r="C30" s="226" t="s">
        <v>159</v>
      </c>
      <c r="D30" s="230">
        <f t="shared" si="1"/>
        <v>0</v>
      </c>
      <c r="E30" s="229"/>
      <c r="F30" s="229"/>
      <c r="G30" s="228"/>
      <c r="H30" s="22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</row>
    <row r="31" customHeight="1" spans="1:34">
      <c r="A31" s="224"/>
      <c r="B31" s="231"/>
      <c r="C31" s="226" t="s">
        <v>160</v>
      </c>
      <c r="D31" s="230">
        <f t="shared" si="1"/>
        <v>0</v>
      </c>
      <c r="E31" s="229"/>
      <c r="F31" s="229"/>
      <c r="G31" s="228"/>
      <c r="H31" s="22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</row>
    <row r="32" customHeight="1" spans="1:34">
      <c r="A32" s="224"/>
      <c r="B32" s="231"/>
      <c r="C32" s="226" t="s">
        <v>161</v>
      </c>
      <c r="D32" s="230">
        <f t="shared" si="1"/>
        <v>0</v>
      </c>
      <c r="E32" s="229"/>
      <c r="F32" s="229"/>
      <c r="G32" s="228"/>
      <c r="H32" s="22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</row>
    <row r="33" customHeight="1" spans="1:34">
      <c r="A33" s="224"/>
      <c r="B33" s="231"/>
      <c r="C33" s="226" t="s">
        <v>162</v>
      </c>
      <c r="D33" s="230">
        <f t="shared" si="1"/>
        <v>0</v>
      </c>
      <c r="E33" s="229"/>
      <c r="F33" s="229"/>
      <c r="G33" s="228"/>
      <c r="H33" s="22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</row>
    <row r="34" customHeight="1" spans="1:34">
      <c r="A34" s="224"/>
      <c r="B34" s="231"/>
      <c r="C34" s="226" t="s">
        <v>163</v>
      </c>
      <c r="D34" s="230">
        <f t="shared" si="1"/>
        <v>0</v>
      </c>
      <c r="E34" s="229"/>
      <c r="F34" s="229"/>
      <c r="G34" s="228"/>
      <c r="H34" s="22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</row>
    <row r="35" customHeight="1" spans="1:34">
      <c r="A35" s="224"/>
      <c r="B35" s="231"/>
      <c r="C35" s="226" t="s">
        <v>164</v>
      </c>
      <c r="D35" s="230">
        <f t="shared" si="1"/>
        <v>0</v>
      </c>
      <c r="E35" s="237"/>
      <c r="F35" s="237"/>
      <c r="G35" s="238"/>
      <c r="H35" s="237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</row>
    <row r="36" customHeight="1" spans="1:34">
      <c r="A36" s="239"/>
      <c r="B36" s="240"/>
      <c r="C36" s="241" t="s">
        <v>165</v>
      </c>
      <c r="D36" s="230">
        <f t="shared" si="1"/>
        <v>0</v>
      </c>
      <c r="E36" s="242"/>
      <c r="F36" s="242"/>
      <c r="G36" s="243"/>
      <c r="H36" s="244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</row>
    <row r="37" customHeight="1" spans="1:34">
      <c r="A37" s="224"/>
      <c r="B37" s="231"/>
      <c r="C37" s="245" t="s">
        <v>166</v>
      </c>
      <c r="D37" s="230">
        <f t="shared" si="1"/>
        <v>0</v>
      </c>
      <c r="E37" s="231"/>
      <c r="F37" s="231"/>
      <c r="G37" s="246"/>
      <c r="H37" s="247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</row>
    <row r="38" customHeight="1" spans="1:34">
      <c r="A38" s="224"/>
      <c r="B38" s="248"/>
      <c r="C38" s="245"/>
      <c r="D38" s="230"/>
      <c r="E38" s="249"/>
      <c r="F38" s="249"/>
      <c r="G38" s="250"/>
      <c r="H38" s="251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</row>
    <row r="39" customHeight="1" spans="1:34">
      <c r="A39" s="239" t="s">
        <v>57</v>
      </c>
      <c r="B39" s="252">
        <f>SUM(B6,B10)</f>
        <v>20498255.1</v>
      </c>
      <c r="C39" s="241" t="s">
        <v>58</v>
      </c>
      <c r="D39" s="230">
        <f>SUM(E39:H39)</f>
        <v>20498255.1</v>
      </c>
      <c r="E39" s="253">
        <f>SUM(E7:E37)</f>
        <v>20498255.1</v>
      </c>
      <c r="F39" s="253">
        <f>SUM(F7:F37)</f>
        <v>0</v>
      </c>
      <c r="G39" s="254">
        <f>SUM(G7:G37)</f>
        <v>0</v>
      </c>
      <c r="H39" s="255">
        <f>SUM(H7:H37)</f>
        <v>0</v>
      </c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</row>
    <row r="40" customHeight="1" spans="1:34">
      <c r="A40" s="256"/>
      <c r="B40" s="257"/>
      <c r="C40" s="258"/>
      <c r="D40" s="258"/>
      <c r="E40" s="258"/>
      <c r="F40" s="258"/>
      <c r="G40" s="258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1"/>
  <sheetViews>
    <sheetView showGridLines="0" showZeros="0" workbookViewId="0">
      <selection activeCell="F14" sqref="F14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8" customWidth="1"/>
    <col min="6" max="6" width="21.1666666666667" customWidth="1"/>
    <col min="7" max="7" width="16" customWidth="1"/>
    <col min="8" max="8" width="17.166666666666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 t="s">
        <v>167</v>
      </c>
    </row>
    <row r="2" s="194" customFormat="1" ht="20.1" customHeight="1" spans="1:35">
      <c r="A2" s="36" t="s">
        <v>168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ht="20.1" customHeight="1" spans="1:35">
      <c r="A3" s="106" t="s">
        <v>5</v>
      </c>
      <c r="B3" s="37"/>
      <c r="C3" s="37"/>
      <c r="D3" s="37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35" t="s">
        <v>6</v>
      </c>
    </row>
    <row r="4" ht="20.1" customHeight="1" spans="1:35">
      <c r="A4" s="40" t="s">
        <v>61</v>
      </c>
      <c r="B4" s="41"/>
      <c r="C4" s="195"/>
      <c r="D4" s="42"/>
      <c r="E4" s="196" t="s">
        <v>87</v>
      </c>
      <c r="F4" s="197" t="s">
        <v>169</v>
      </c>
      <c r="G4" s="198"/>
      <c r="H4" s="198"/>
      <c r="I4" s="198"/>
      <c r="J4" s="198"/>
      <c r="K4" s="198"/>
      <c r="L4" s="198"/>
      <c r="M4" s="198"/>
      <c r="N4" s="198"/>
      <c r="O4" s="207"/>
      <c r="P4" s="197" t="s">
        <v>170</v>
      </c>
      <c r="Q4" s="198"/>
      <c r="R4" s="198"/>
      <c r="S4" s="198"/>
      <c r="T4" s="198"/>
      <c r="U4" s="198"/>
      <c r="V4" s="198"/>
      <c r="W4" s="198"/>
      <c r="X4" s="198"/>
      <c r="Y4" s="207"/>
      <c r="Z4" s="197" t="s">
        <v>171</v>
      </c>
      <c r="AA4" s="198"/>
      <c r="AB4" s="198"/>
      <c r="AC4" s="198"/>
      <c r="AD4" s="198"/>
      <c r="AE4" s="198"/>
      <c r="AF4" s="198"/>
      <c r="AG4" s="198"/>
      <c r="AH4" s="198"/>
      <c r="AI4" s="207"/>
    </row>
    <row r="5" ht="21" customHeight="1" spans="1:35">
      <c r="A5" s="40" t="s">
        <v>70</v>
      </c>
      <c r="B5" s="41"/>
      <c r="C5" s="199" t="s">
        <v>71</v>
      </c>
      <c r="D5" s="140" t="s">
        <v>72</v>
      </c>
      <c r="E5" s="75"/>
      <c r="F5" s="199" t="s">
        <v>62</v>
      </c>
      <c r="G5" s="199" t="s">
        <v>172</v>
      </c>
      <c r="H5" s="199"/>
      <c r="I5" s="199"/>
      <c r="J5" s="199" t="s">
        <v>173</v>
      </c>
      <c r="K5" s="199"/>
      <c r="L5" s="199"/>
      <c r="M5" s="199" t="s">
        <v>174</v>
      </c>
      <c r="N5" s="199"/>
      <c r="O5" s="199"/>
      <c r="P5" s="199" t="s">
        <v>62</v>
      </c>
      <c r="Q5" s="199" t="s">
        <v>172</v>
      </c>
      <c r="R5" s="199"/>
      <c r="S5" s="199"/>
      <c r="T5" s="199" t="s">
        <v>173</v>
      </c>
      <c r="U5" s="199"/>
      <c r="V5" s="199"/>
      <c r="W5" s="199" t="s">
        <v>174</v>
      </c>
      <c r="X5" s="199"/>
      <c r="Y5" s="199"/>
      <c r="Z5" s="199" t="s">
        <v>62</v>
      </c>
      <c r="AA5" s="199" t="s">
        <v>172</v>
      </c>
      <c r="AB5" s="199"/>
      <c r="AC5" s="199"/>
      <c r="AD5" s="199" t="s">
        <v>173</v>
      </c>
      <c r="AE5" s="199"/>
      <c r="AF5" s="199"/>
      <c r="AG5" s="199" t="s">
        <v>174</v>
      </c>
      <c r="AH5" s="199"/>
      <c r="AI5" s="199"/>
    </row>
    <row r="6" ht="30.75" customHeight="1" spans="1:35">
      <c r="A6" s="49" t="s">
        <v>82</v>
      </c>
      <c r="B6" s="200" t="s">
        <v>83</v>
      </c>
      <c r="C6" s="199"/>
      <c r="D6" s="143"/>
      <c r="E6" s="52"/>
      <c r="F6" s="199"/>
      <c r="G6" s="199" t="s">
        <v>77</v>
      </c>
      <c r="H6" s="199" t="s">
        <v>116</v>
      </c>
      <c r="I6" s="199" t="s">
        <v>117</v>
      </c>
      <c r="J6" s="199" t="s">
        <v>77</v>
      </c>
      <c r="K6" s="199" t="s">
        <v>116</v>
      </c>
      <c r="L6" s="199" t="s">
        <v>117</v>
      </c>
      <c r="M6" s="199" t="s">
        <v>77</v>
      </c>
      <c r="N6" s="199" t="s">
        <v>116</v>
      </c>
      <c r="O6" s="199" t="s">
        <v>117</v>
      </c>
      <c r="P6" s="199"/>
      <c r="Q6" s="199" t="s">
        <v>77</v>
      </c>
      <c r="R6" s="199" t="s">
        <v>116</v>
      </c>
      <c r="S6" s="199" t="s">
        <v>117</v>
      </c>
      <c r="T6" s="199" t="s">
        <v>77</v>
      </c>
      <c r="U6" s="199" t="s">
        <v>116</v>
      </c>
      <c r="V6" s="199" t="s">
        <v>117</v>
      </c>
      <c r="W6" s="199" t="s">
        <v>77</v>
      </c>
      <c r="X6" s="199" t="s">
        <v>116</v>
      </c>
      <c r="Y6" s="199" t="s">
        <v>117</v>
      </c>
      <c r="Z6" s="199"/>
      <c r="AA6" s="199" t="s">
        <v>77</v>
      </c>
      <c r="AB6" s="199" t="s">
        <v>116</v>
      </c>
      <c r="AC6" s="199" t="s">
        <v>117</v>
      </c>
      <c r="AD6" s="199" t="s">
        <v>77</v>
      </c>
      <c r="AE6" s="199" t="s">
        <v>116</v>
      </c>
      <c r="AF6" s="199" t="s">
        <v>117</v>
      </c>
      <c r="AG6" s="199" t="s">
        <v>77</v>
      </c>
      <c r="AH6" s="199" t="s">
        <v>116</v>
      </c>
      <c r="AI6" s="199" t="s">
        <v>117</v>
      </c>
    </row>
    <row r="7" ht="35.1" customHeight="1" spans="1:35">
      <c r="A7" s="201" t="s">
        <v>175</v>
      </c>
      <c r="B7" s="201" t="s">
        <v>176</v>
      </c>
      <c r="C7" s="201" t="s">
        <v>85</v>
      </c>
      <c r="D7" s="201" t="s">
        <v>177</v>
      </c>
      <c r="E7" s="202">
        <f>SUM(F7,P7,Z7)</f>
        <v>0</v>
      </c>
      <c r="F7" s="202">
        <f>SUM(G7,J7,M7)</f>
        <v>0</v>
      </c>
      <c r="G7" s="202"/>
      <c r="H7" s="202" t="s">
        <v>178</v>
      </c>
      <c r="I7" s="202" t="s">
        <v>179</v>
      </c>
      <c r="J7" s="202">
        <f>SUM(K7,L7)</f>
        <v>0</v>
      </c>
      <c r="K7" s="202" t="s">
        <v>180</v>
      </c>
      <c r="L7" s="202" t="s">
        <v>181</v>
      </c>
      <c r="M7" s="202">
        <f>SUM(N7,O7)</f>
        <v>0</v>
      </c>
      <c r="N7" s="202" t="s">
        <v>16</v>
      </c>
      <c r="O7" s="202" t="s">
        <v>16</v>
      </c>
      <c r="P7" s="202">
        <f>SUM(Q7,T7,W7)</f>
        <v>0</v>
      </c>
      <c r="Q7" s="202">
        <f>SUM(R7,S7)</f>
        <v>0</v>
      </c>
      <c r="R7" s="202" t="s">
        <v>16</v>
      </c>
      <c r="S7" s="202" t="s">
        <v>16</v>
      </c>
      <c r="T7" s="202">
        <f>SUM(U7,V7)</f>
        <v>0</v>
      </c>
      <c r="U7" s="202" t="s">
        <v>16</v>
      </c>
      <c r="V7" s="202" t="s">
        <v>16</v>
      </c>
      <c r="W7" s="202">
        <f>SUM(X7,Y7)</f>
        <v>0</v>
      </c>
      <c r="X7" s="202" t="s">
        <v>16</v>
      </c>
      <c r="Y7" s="202"/>
      <c r="Z7" s="202">
        <f>SUM(AA7,AD7,AG7)</f>
        <v>0</v>
      </c>
      <c r="AA7" s="202">
        <f>SUM(AB7,AC7)</f>
        <v>0</v>
      </c>
      <c r="AB7" s="202" t="s">
        <v>182</v>
      </c>
      <c r="AC7" s="202" t="s">
        <v>183</v>
      </c>
      <c r="AD7" s="202">
        <f>SUM(AE7,AF7)</f>
        <v>0</v>
      </c>
      <c r="AE7" s="202" t="s">
        <v>184</v>
      </c>
      <c r="AF7" s="202" t="s">
        <v>185</v>
      </c>
      <c r="AG7" s="202">
        <f>SUM(AH7,AI7)</f>
        <v>0</v>
      </c>
      <c r="AH7" s="202" t="s">
        <v>16</v>
      </c>
      <c r="AI7" s="202"/>
    </row>
    <row r="8" ht="20.1" customHeight="1" spans="1:35">
      <c r="A8" s="203" t="s">
        <v>16</v>
      </c>
      <c r="B8" s="203" t="s">
        <v>16</v>
      </c>
      <c r="C8" s="203" t="s">
        <v>16</v>
      </c>
      <c r="D8" s="204" t="s">
        <v>62</v>
      </c>
      <c r="E8" s="205">
        <v>20498255.1</v>
      </c>
      <c r="F8" s="205">
        <v>20498255.1</v>
      </c>
      <c r="G8" s="205">
        <v>20498255.1</v>
      </c>
      <c r="H8" s="205">
        <v>20498255.1</v>
      </c>
      <c r="I8" s="208">
        <f t="shared" ref="I8:I23" si="0">SUM(J8,T8,AD8)</f>
        <v>0</v>
      </c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</row>
    <row r="9" ht="20.1" customHeight="1" spans="1:35">
      <c r="A9" s="203" t="s">
        <v>16</v>
      </c>
      <c r="B9" s="203" t="s">
        <v>16</v>
      </c>
      <c r="C9" s="203" t="s">
        <v>90</v>
      </c>
      <c r="D9" s="204" t="s">
        <v>91</v>
      </c>
      <c r="E9" s="205">
        <v>20498255.1</v>
      </c>
      <c r="F9" s="205">
        <v>20498255.1</v>
      </c>
      <c r="G9" s="205">
        <v>20498255.1</v>
      </c>
      <c r="H9" s="205">
        <v>20498255.1</v>
      </c>
      <c r="I9" s="208">
        <f t="shared" si="0"/>
        <v>0</v>
      </c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ht="20.1" customHeight="1" spans="1:35">
      <c r="A10" s="203" t="s">
        <v>186</v>
      </c>
      <c r="B10" s="203" t="s">
        <v>16</v>
      </c>
      <c r="C10" s="203" t="s">
        <v>16</v>
      </c>
      <c r="D10" s="204" t="s">
        <v>187</v>
      </c>
      <c r="E10" s="205">
        <f t="shared" ref="E10:H10" si="1">E11+E12+E13</f>
        <v>4458645.19</v>
      </c>
      <c r="F10" s="205">
        <f t="shared" si="1"/>
        <v>4458645.19</v>
      </c>
      <c r="G10" s="205">
        <f t="shared" si="1"/>
        <v>4458645.19</v>
      </c>
      <c r="H10" s="205">
        <f t="shared" si="1"/>
        <v>4458645.19</v>
      </c>
      <c r="I10" s="208">
        <f t="shared" si="0"/>
        <v>0</v>
      </c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</row>
    <row r="11" ht="20.1" customHeight="1" spans="1:35">
      <c r="A11" s="203" t="s">
        <v>188</v>
      </c>
      <c r="B11" s="203" t="s">
        <v>100</v>
      </c>
      <c r="C11" s="203" t="s">
        <v>94</v>
      </c>
      <c r="D11" s="204" t="s">
        <v>189</v>
      </c>
      <c r="E11" s="205">
        <v>2163583.96</v>
      </c>
      <c r="F11" s="205">
        <v>2163583.96</v>
      </c>
      <c r="G11" s="205">
        <v>2163583.96</v>
      </c>
      <c r="H11" s="205">
        <v>2163583.96</v>
      </c>
      <c r="I11" s="208">
        <f t="shared" si="0"/>
        <v>0</v>
      </c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</row>
    <row r="12" ht="20.1" customHeight="1" spans="1:35">
      <c r="A12" s="203" t="s">
        <v>188</v>
      </c>
      <c r="B12" s="203" t="s">
        <v>102</v>
      </c>
      <c r="C12" s="203" t="s">
        <v>94</v>
      </c>
      <c r="D12" s="204" t="s">
        <v>190</v>
      </c>
      <c r="E12" s="205">
        <v>495926.55</v>
      </c>
      <c r="F12" s="205">
        <v>495926.55</v>
      </c>
      <c r="G12" s="205">
        <v>495926.55</v>
      </c>
      <c r="H12" s="205">
        <v>495926.55</v>
      </c>
      <c r="I12" s="208">
        <f t="shared" si="0"/>
        <v>0</v>
      </c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</row>
    <row r="13" ht="20.1" customHeight="1" spans="1:35">
      <c r="A13" s="203" t="s">
        <v>188</v>
      </c>
      <c r="B13" s="203" t="s">
        <v>104</v>
      </c>
      <c r="C13" s="203" t="s">
        <v>94</v>
      </c>
      <c r="D13" s="204" t="s">
        <v>191</v>
      </c>
      <c r="E13" s="205">
        <v>1799134.68</v>
      </c>
      <c r="F13" s="205">
        <v>1799134.68</v>
      </c>
      <c r="G13" s="205">
        <v>1799134.68</v>
      </c>
      <c r="H13" s="205">
        <v>1799134.68</v>
      </c>
      <c r="I13" s="208">
        <f t="shared" si="0"/>
        <v>0</v>
      </c>
      <c r="J13" s="209"/>
      <c r="K13" s="209"/>
      <c r="L13" s="209"/>
      <c r="M13" s="210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ht="20.1" customHeight="1" spans="1:35">
      <c r="A14" s="203" t="s">
        <v>192</v>
      </c>
      <c r="B14" s="203" t="s">
        <v>16</v>
      </c>
      <c r="C14" s="203" t="s">
        <v>16</v>
      </c>
      <c r="D14" s="204" t="s">
        <v>193</v>
      </c>
      <c r="E14" s="205">
        <v>418000</v>
      </c>
      <c r="F14" s="205">
        <v>418000</v>
      </c>
      <c r="G14" s="205">
        <v>418000</v>
      </c>
      <c r="H14" s="205">
        <v>418000</v>
      </c>
      <c r="I14" s="208">
        <f t="shared" si="0"/>
        <v>0</v>
      </c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</row>
    <row r="15" ht="20.1" customHeight="1" spans="1:35">
      <c r="A15" s="203" t="s">
        <v>194</v>
      </c>
      <c r="B15" s="203" t="s">
        <v>100</v>
      </c>
      <c r="C15" s="203" t="s">
        <v>94</v>
      </c>
      <c r="D15" s="204" t="s">
        <v>195</v>
      </c>
      <c r="E15" s="162">
        <v>402060</v>
      </c>
      <c r="F15" s="162">
        <v>402060</v>
      </c>
      <c r="G15" s="162">
        <v>402060</v>
      </c>
      <c r="H15" s="162">
        <v>402060</v>
      </c>
      <c r="I15" s="208">
        <f t="shared" si="0"/>
        <v>0</v>
      </c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</row>
    <row r="16" ht="20.1" customHeight="1" spans="1:35">
      <c r="A16" s="203" t="s">
        <v>194</v>
      </c>
      <c r="B16" s="203" t="s">
        <v>104</v>
      </c>
      <c r="C16" s="203" t="s">
        <v>94</v>
      </c>
      <c r="D16" s="204" t="s">
        <v>196</v>
      </c>
      <c r="E16" s="205">
        <v>4500</v>
      </c>
      <c r="F16" s="205">
        <v>4500</v>
      </c>
      <c r="G16" s="205">
        <v>4500</v>
      </c>
      <c r="H16" s="205">
        <v>4500</v>
      </c>
      <c r="I16" s="208">
        <f t="shared" si="0"/>
        <v>0</v>
      </c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</row>
    <row r="17" ht="20.1" customHeight="1" spans="1:35">
      <c r="A17" s="203" t="s">
        <v>194</v>
      </c>
      <c r="B17" s="203" t="s">
        <v>96</v>
      </c>
      <c r="C17" s="203" t="s">
        <v>94</v>
      </c>
      <c r="D17" s="204" t="s">
        <v>197</v>
      </c>
      <c r="E17" s="205">
        <v>3000</v>
      </c>
      <c r="F17" s="205">
        <v>3000</v>
      </c>
      <c r="G17" s="205">
        <v>3000</v>
      </c>
      <c r="H17" s="205">
        <v>3000</v>
      </c>
      <c r="I17" s="208">
        <f t="shared" si="0"/>
        <v>0</v>
      </c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ht="20.1" customHeight="1" spans="1:35">
      <c r="A18" s="203" t="s">
        <v>194</v>
      </c>
      <c r="B18" s="203" t="s">
        <v>198</v>
      </c>
      <c r="C18" s="203" t="s">
        <v>94</v>
      </c>
      <c r="D18" s="204" t="s">
        <v>199</v>
      </c>
      <c r="E18" s="205">
        <v>8440</v>
      </c>
      <c r="F18" s="205">
        <v>8440</v>
      </c>
      <c r="G18" s="205">
        <v>8440</v>
      </c>
      <c r="H18" s="205">
        <v>8440</v>
      </c>
      <c r="I18" s="208">
        <f t="shared" si="0"/>
        <v>0</v>
      </c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</row>
    <row r="19" ht="20.1" customHeight="1" spans="1:35">
      <c r="A19" s="203" t="s">
        <v>200</v>
      </c>
      <c r="B19" s="203" t="s">
        <v>16</v>
      </c>
      <c r="C19" s="203" t="s">
        <v>16</v>
      </c>
      <c r="D19" s="204" t="s">
        <v>201</v>
      </c>
      <c r="E19" s="205">
        <f t="shared" ref="E19:H19" si="2">E20+E21+E22</f>
        <v>15448891.51</v>
      </c>
      <c r="F19" s="205">
        <f t="shared" si="2"/>
        <v>15448891.51</v>
      </c>
      <c r="G19" s="205">
        <f t="shared" si="2"/>
        <v>15448891.51</v>
      </c>
      <c r="H19" s="205">
        <f t="shared" si="2"/>
        <v>15448891.51</v>
      </c>
      <c r="I19" s="208">
        <f t="shared" si="0"/>
        <v>0</v>
      </c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</row>
    <row r="20" ht="20.1" customHeight="1" spans="1:35">
      <c r="A20" s="203" t="s">
        <v>202</v>
      </c>
      <c r="B20" s="203" t="s">
        <v>100</v>
      </c>
      <c r="C20" s="203" t="s">
        <v>94</v>
      </c>
      <c r="D20" s="204" t="s">
        <v>203</v>
      </c>
      <c r="E20" s="205">
        <v>13393598.51</v>
      </c>
      <c r="F20" s="205">
        <v>13393598.51</v>
      </c>
      <c r="G20" s="205">
        <v>13393598.51</v>
      </c>
      <c r="H20" s="205">
        <v>13393598.51</v>
      </c>
      <c r="I20" s="208">
        <f t="shared" si="0"/>
        <v>0</v>
      </c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</row>
    <row r="21" ht="20.1" customHeight="1" spans="1:35">
      <c r="A21" s="203" t="s">
        <v>202</v>
      </c>
      <c r="B21" s="203" t="s">
        <v>102</v>
      </c>
      <c r="C21" s="203" t="s">
        <v>94</v>
      </c>
      <c r="D21" s="204" t="s">
        <v>204</v>
      </c>
      <c r="E21" s="205">
        <v>2012500</v>
      </c>
      <c r="F21" s="205">
        <v>2012500</v>
      </c>
      <c r="G21" s="205">
        <v>2012500</v>
      </c>
      <c r="H21" s="205">
        <v>2012500</v>
      </c>
      <c r="I21" s="208">
        <f t="shared" si="0"/>
        <v>0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</row>
    <row r="22" ht="20.1" customHeight="1" spans="1:35">
      <c r="A22" s="95" t="s">
        <v>200</v>
      </c>
      <c r="B22" s="95"/>
      <c r="C22" s="95" t="s">
        <v>90</v>
      </c>
      <c r="D22" s="55" t="s">
        <v>111</v>
      </c>
      <c r="E22" s="205">
        <v>42793</v>
      </c>
      <c r="F22" s="205">
        <v>42793</v>
      </c>
      <c r="G22" s="205">
        <v>42793</v>
      </c>
      <c r="H22" s="205">
        <v>42793</v>
      </c>
      <c r="I22" s="208">
        <f t="shared" si="0"/>
        <v>0</v>
      </c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</row>
    <row r="23" ht="20.1" customHeight="1" spans="1:35">
      <c r="A23" s="203" t="s">
        <v>205</v>
      </c>
      <c r="B23" s="203" t="s">
        <v>16</v>
      </c>
      <c r="C23" s="203" t="s">
        <v>16</v>
      </c>
      <c r="D23" s="204" t="s">
        <v>206</v>
      </c>
      <c r="E23" s="205">
        <v>172718.4</v>
      </c>
      <c r="F23" s="205">
        <v>172718.4</v>
      </c>
      <c r="G23" s="205">
        <v>172718.4</v>
      </c>
      <c r="H23" s="205">
        <v>172718.4</v>
      </c>
      <c r="I23" s="208">
        <f t="shared" si="0"/>
        <v>0</v>
      </c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</row>
    <row r="24" ht="20.1" customHeight="1" spans="1:35">
      <c r="A24" s="201" t="s">
        <v>207</v>
      </c>
      <c r="B24" s="201" t="s">
        <v>100</v>
      </c>
      <c r="C24" s="201" t="s">
        <v>94</v>
      </c>
      <c r="D24" s="204" t="s">
        <v>208</v>
      </c>
      <c r="E24" s="205">
        <v>172718.4</v>
      </c>
      <c r="F24" s="205">
        <v>172718.4</v>
      </c>
      <c r="G24" s="205">
        <v>172718.4</v>
      </c>
      <c r="H24" s="205">
        <v>172718.4</v>
      </c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</row>
    <row r="25" ht="20.1" customHeight="1" spans="1:35">
      <c r="A25" s="170"/>
      <c r="B25" s="170"/>
      <c r="C25" s="170"/>
      <c r="D25" s="170"/>
      <c r="E25" s="206"/>
      <c r="F25" s="206"/>
      <c r="G25" s="206"/>
      <c r="H25" s="206"/>
      <c r="I25" s="170"/>
      <c r="J25" s="170"/>
      <c r="K25" s="170"/>
      <c r="L25" s="170"/>
      <c r="M25" s="170"/>
      <c r="N25" s="170"/>
      <c r="O25" s="170"/>
      <c r="P25" s="170"/>
      <c r="Q25" s="171"/>
      <c r="R25" s="170"/>
      <c r="S25" s="170"/>
      <c r="T25" s="170"/>
      <c r="U25" s="170"/>
      <c r="V25" s="171"/>
      <c r="W25" s="171"/>
      <c r="X25" s="171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</row>
    <row r="26" ht="20.1" customHeight="1" spans="1:3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1"/>
      <c r="R26" s="170"/>
      <c r="S26" s="170"/>
      <c r="T26" s="170"/>
      <c r="U26" s="170"/>
      <c r="V26" s="171"/>
      <c r="W26" s="171"/>
      <c r="X26" s="171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</row>
    <row r="27" ht="20.1" customHeight="1" spans="1:35">
      <c r="A27" s="170"/>
      <c r="B27" s="170"/>
      <c r="C27" s="170"/>
      <c r="D27" s="170"/>
      <c r="E27" s="170"/>
      <c r="F27" s="170"/>
      <c r="G27" s="170"/>
      <c r="H27" s="170"/>
      <c r="I27" s="170"/>
      <c r="J27" s="212"/>
      <c r="K27" s="170"/>
      <c r="L27" s="170"/>
      <c r="M27" s="170"/>
      <c r="N27" s="170"/>
      <c r="O27" s="170"/>
      <c r="P27" s="170"/>
      <c r="Q27" s="171"/>
      <c r="R27" s="170"/>
      <c r="S27" s="170"/>
      <c r="T27" s="170"/>
      <c r="U27" s="170"/>
      <c r="V27" s="171"/>
      <c r="W27" s="171"/>
      <c r="X27" s="171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</row>
    <row r="28" ht="20.1" customHeight="1" spans="1:3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1"/>
      <c r="R28" s="170"/>
      <c r="S28" s="170"/>
      <c r="T28" s="170"/>
      <c r="U28" s="170"/>
      <c r="V28" s="171"/>
      <c r="W28" s="171"/>
      <c r="X28" s="171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</row>
    <row r="29" ht="20.1" customHeight="1" spans="1:35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1"/>
      <c r="R29" s="170"/>
      <c r="S29" s="170"/>
      <c r="T29" s="170"/>
      <c r="U29" s="170"/>
      <c r="V29" s="171"/>
      <c r="W29" s="171"/>
      <c r="X29" s="171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</row>
    <row r="30" ht="20.1" customHeight="1" spans="1:3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1"/>
      <c r="R30" s="170"/>
      <c r="S30" s="170"/>
      <c r="T30" s="170"/>
      <c r="U30" s="170"/>
      <c r="V30" s="171"/>
      <c r="W30" s="171"/>
      <c r="X30" s="171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</row>
    <row r="31" ht="20.1" customHeight="1" spans="1:3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1"/>
      <c r="R31" s="170"/>
      <c r="S31" s="170"/>
      <c r="T31" s="170"/>
      <c r="U31" s="170"/>
      <c r="V31" s="171"/>
      <c r="W31" s="171"/>
      <c r="X31" s="171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6"/>
  <sheetViews>
    <sheetView showGridLines="0" showZeros="0" workbookViewId="0">
      <selection activeCell="I11" sqref="I11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79"/>
      <c r="AH1" s="179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9" t="s">
        <v>209</v>
      </c>
    </row>
    <row r="2" ht="20.1" customHeight="1" spans="1:112">
      <c r="A2" s="153" t="s">
        <v>210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</row>
    <row r="3" ht="20.1" customHeight="1" spans="1:113">
      <c r="A3" s="154" t="s">
        <v>5</v>
      </c>
      <c r="B3" s="155"/>
      <c r="C3" s="155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0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0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90" t="s">
        <v>6</v>
      </c>
      <c r="DI3" s="65"/>
    </row>
    <row r="4" ht="20.1" customHeight="1" spans="1:113">
      <c r="A4" s="157" t="s">
        <v>61</v>
      </c>
      <c r="B4" s="157"/>
      <c r="C4" s="157"/>
      <c r="D4" s="157"/>
      <c r="E4" s="158" t="s">
        <v>62</v>
      </c>
      <c r="F4" s="159" t="s">
        <v>211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 t="s">
        <v>212</v>
      </c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8"/>
      <c r="AS4" s="159"/>
      <c r="AT4" s="159"/>
      <c r="AU4" s="159"/>
      <c r="AV4" s="183" t="s">
        <v>213</v>
      </c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4"/>
      <c r="BH4" s="183"/>
      <c r="BI4" s="183" t="s">
        <v>214</v>
      </c>
      <c r="BJ4" s="183"/>
      <c r="BK4" s="183"/>
      <c r="BL4" s="183"/>
      <c r="BM4" s="183"/>
      <c r="BN4" s="183" t="s">
        <v>215</v>
      </c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 t="s">
        <v>216</v>
      </c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 t="s">
        <v>217</v>
      </c>
      <c r="CS4" s="183"/>
      <c r="CT4" s="183"/>
      <c r="CU4" s="183" t="s">
        <v>218</v>
      </c>
      <c r="CV4" s="183"/>
      <c r="CW4" s="183"/>
      <c r="CX4" s="183"/>
      <c r="CY4" s="183"/>
      <c r="CZ4" s="183"/>
      <c r="DA4" s="183" t="s">
        <v>219</v>
      </c>
      <c r="DB4" s="183"/>
      <c r="DC4" s="183"/>
      <c r="DD4" s="183" t="s">
        <v>220</v>
      </c>
      <c r="DE4" s="183"/>
      <c r="DF4" s="183"/>
      <c r="DG4" s="183"/>
      <c r="DH4" s="183"/>
      <c r="DI4" s="65"/>
    </row>
    <row r="5" ht="20.1" customHeight="1" spans="1:113">
      <c r="A5" s="157" t="s">
        <v>70</v>
      </c>
      <c r="B5" s="157"/>
      <c r="C5" s="157"/>
      <c r="D5" s="158" t="s">
        <v>72</v>
      </c>
      <c r="E5" s="158"/>
      <c r="F5" s="158" t="s">
        <v>77</v>
      </c>
      <c r="G5" s="158" t="s">
        <v>221</v>
      </c>
      <c r="H5" s="158" t="s">
        <v>222</v>
      </c>
      <c r="I5" s="158" t="s">
        <v>223</v>
      </c>
      <c r="J5" s="158" t="s">
        <v>224</v>
      </c>
      <c r="K5" s="158" t="s">
        <v>225</v>
      </c>
      <c r="L5" s="158" t="s">
        <v>226</v>
      </c>
      <c r="M5" s="158" t="s">
        <v>227</v>
      </c>
      <c r="N5" s="158" t="s">
        <v>228</v>
      </c>
      <c r="O5" s="158" t="s">
        <v>229</v>
      </c>
      <c r="P5" s="158" t="s">
        <v>230</v>
      </c>
      <c r="Q5" s="158" t="s">
        <v>231</v>
      </c>
      <c r="R5" s="158" t="s">
        <v>232</v>
      </c>
      <c r="S5" s="158" t="s">
        <v>233</v>
      </c>
      <c r="T5" s="158" t="s">
        <v>77</v>
      </c>
      <c r="U5" s="158" t="s">
        <v>234</v>
      </c>
      <c r="V5" s="158" t="s">
        <v>235</v>
      </c>
      <c r="W5" s="158" t="s">
        <v>236</v>
      </c>
      <c r="X5" s="158" t="s">
        <v>237</v>
      </c>
      <c r="Y5" s="158" t="s">
        <v>238</v>
      </c>
      <c r="Z5" s="158" t="s">
        <v>239</v>
      </c>
      <c r="AA5" s="158" t="s">
        <v>240</v>
      </c>
      <c r="AB5" s="158" t="s">
        <v>241</v>
      </c>
      <c r="AC5" s="158" t="s">
        <v>242</v>
      </c>
      <c r="AD5" s="158" t="s">
        <v>243</v>
      </c>
      <c r="AE5" s="158" t="s">
        <v>244</v>
      </c>
      <c r="AF5" s="158" t="s">
        <v>245</v>
      </c>
      <c r="AG5" s="158" t="s">
        <v>246</v>
      </c>
      <c r="AH5" s="158" t="s">
        <v>247</v>
      </c>
      <c r="AI5" s="158" t="s">
        <v>248</v>
      </c>
      <c r="AJ5" s="158" t="s">
        <v>249</v>
      </c>
      <c r="AK5" s="158" t="s">
        <v>250</v>
      </c>
      <c r="AL5" s="158" t="s">
        <v>251</v>
      </c>
      <c r="AM5" s="158" t="s">
        <v>252</v>
      </c>
      <c r="AN5" s="158" t="s">
        <v>253</v>
      </c>
      <c r="AO5" s="158" t="s">
        <v>254</v>
      </c>
      <c r="AP5" s="158" t="s">
        <v>255</v>
      </c>
      <c r="AQ5" s="158" t="s">
        <v>256</v>
      </c>
      <c r="AR5" s="158" t="s">
        <v>257</v>
      </c>
      <c r="AS5" s="158" t="s">
        <v>258</v>
      </c>
      <c r="AT5" s="158" t="s">
        <v>259</v>
      </c>
      <c r="AU5" s="158" t="s">
        <v>260</v>
      </c>
      <c r="AV5" s="158" t="s">
        <v>77</v>
      </c>
      <c r="AW5" s="158" t="s">
        <v>261</v>
      </c>
      <c r="AX5" s="158" t="s">
        <v>262</v>
      </c>
      <c r="AY5" s="158" t="s">
        <v>263</v>
      </c>
      <c r="AZ5" s="158" t="s">
        <v>264</v>
      </c>
      <c r="BA5" s="158" t="s">
        <v>265</v>
      </c>
      <c r="BB5" s="158" t="s">
        <v>266</v>
      </c>
      <c r="BC5" s="158" t="s">
        <v>232</v>
      </c>
      <c r="BD5" s="158" t="s">
        <v>267</v>
      </c>
      <c r="BE5" s="158" t="s">
        <v>268</v>
      </c>
      <c r="BF5" s="185" t="s">
        <v>269</v>
      </c>
      <c r="BG5" s="158" t="s">
        <v>270</v>
      </c>
      <c r="BH5" s="186" t="s">
        <v>271</v>
      </c>
      <c r="BI5" s="158" t="s">
        <v>77</v>
      </c>
      <c r="BJ5" s="158" t="s">
        <v>272</v>
      </c>
      <c r="BK5" s="158" t="s">
        <v>273</v>
      </c>
      <c r="BL5" s="158" t="s">
        <v>274</v>
      </c>
      <c r="BM5" s="158" t="s">
        <v>275</v>
      </c>
      <c r="BN5" s="158" t="s">
        <v>77</v>
      </c>
      <c r="BO5" s="158" t="s">
        <v>276</v>
      </c>
      <c r="BP5" s="158" t="s">
        <v>277</v>
      </c>
      <c r="BQ5" s="158" t="s">
        <v>278</v>
      </c>
      <c r="BR5" s="158" t="s">
        <v>279</v>
      </c>
      <c r="BS5" s="158" t="s">
        <v>280</v>
      </c>
      <c r="BT5" s="158" t="s">
        <v>281</v>
      </c>
      <c r="BU5" s="158" t="s">
        <v>282</v>
      </c>
      <c r="BV5" s="158" t="s">
        <v>283</v>
      </c>
      <c r="BW5" s="158" t="s">
        <v>284</v>
      </c>
      <c r="BX5" s="158" t="s">
        <v>285</v>
      </c>
      <c r="BY5" s="158" t="s">
        <v>286</v>
      </c>
      <c r="BZ5" s="158" t="s">
        <v>287</v>
      </c>
      <c r="CA5" s="158" t="s">
        <v>77</v>
      </c>
      <c r="CB5" s="158" t="s">
        <v>276</v>
      </c>
      <c r="CC5" s="158" t="s">
        <v>277</v>
      </c>
      <c r="CD5" s="158" t="s">
        <v>278</v>
      </c>
      <c r="CE5" s="158" t="s">
        <v>279</v>
      </c>
      <c r="CF5" s="158" t="s">
        <v>280</v>
      </c>
      <c r="CG5" s="158" t="s">
        <v>281</v>
      </c>
      <c r="CH5" s="158" t="s">
        <v>282</v>
      </c>
      <c r="CI5" s="158" t="s">
        <v>288</v>
      </c>
      <c r="CJ5" s="158" t="s">
        <v>289</v>
      </c>
      <c r="CK5" s="158" t="s">
        <v>290</v>
      </c>
      <c r="CL5" s="158" t="s">
        <v>291</v>
      </c>
      <c r="CM5" s="158" t="s">
        <v>283</v>
      </c>
      <c r="CN5" s="158" t="s">
        <v>284</v>
      </c>
      <c r="CO5" s="158" t="s">
        <v>292</v>
      </c>
      <c r="CP5" s="158" t="s">
        <v>286</v>
      </c>
      <c r="CQ5" s="158" t="s">
        <v>216</v>
      </c>
      <c r="CR5" s="158" t="s">
        <v>77</v>
      </c>
      <c r="CS5" s="158" t="s">
        <v>293</v>
      </c>
      <c r="CT5" s="158" t="s">
        <v>294</v>
      </c>
      <c r="CU5" s="158" t="s">
        <v>77</v>
      </c>
      <c r="CV5" s="158" t="s">
        <v>293</v>
      </c>
      <c r="CW5" s="158" t="s">
        <v>295</v>
      </c>
      <c r="CX5" s="158" t="s">
        <v>296</v>
      </c>
      <c r="CY5" s="158" t="s">
        <v>297</v>
      </c>
      <c r="CZ5" s="158" t="s">
        <v>294</v>
      </c>
      <c r="DA5" s="158" t="s">
        <v>77</v>
      </c>
      <c r="DB5" s="158" t="s">
        <v>219</v>
      </c>
      <c r="DC5" s="158" t="s">
        <v>298</v>
      </c>
      <c r="DD5" s="158" t="s">
        <v>77</v>
      </c>
      <c r="DE5" s="158" t="s">
        <v>299</v>
      </c>
      <c r="DF5" s="158" t="s">
        <v>300</v>
      </c>
      <c r="DG5" s="158" t="s">
        <v>301</v>
      </c>
      <c r="DH5" s="158" t="s">
        <v>220</v>
      </c>
      <c r="DI5" s="65"/>
    </row>
    <row r="6" ht="30.75" customHeight="1" spans="1:113">
      <c r="A6" s="160" t="s">
        <v>82</v>
      </c>
      <c r="B6" s="161" t="s">
        <v>83</v>
      </c>
      <c r="C6" s="160" t="s">
        <v>84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 t="s">
        <v>302</v>
      </c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85"/>
      <c r="BG6" s="158"/>
      <c r="BH6" s="186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65"/>
    </row>
    <row r="7" ht="32.1" customHeight="1" spans="1:113">
      <c r="A7" s="162" t="s">
        <v>82</v>
      </c>
      <c r="B7" s="162" t="s">
        <v>83</v>
      </c>
      <c r="C7" s="162" t="s">
        <v>84</v>
      </c>
      <c r="D7" s="163" t="s">
        <v>86</v>
      </c>
      <c r="E7" s="164">
        <f>SUM(F7,T7,AV7,BI7,BN7,CA7,CR7,CU7,DA7,DD7)</f>
        <v>0</v>
      </c>
      <c r="F7" s="164" t="s">
        <v>303</v>
      </c>
      <c r="G7" s="164" t="s">
        <v>304</v>
      </c>
      <c r="H7" s="164" t="s">
        <v>305</v>
      </c>
      <c r="I7" s="164" t="s">
        <v>306</v>
      </c>
      <c r="J7" s="164" t="s">
        <v>307</v>
      </c>
      <c r="K7" s="164" t="s">
        <v>308</v>
      </c>
      <c r="L7" s="164" t="s">
        <v>309</v>
      </c>
      <c r="M7" s="164" t="s">
        <v>310</v>
      </c>
      <c r="N7" s="164" t="s">
        <v>311</v>
      </c>
      <c r="O7" s="164" t="s">
        <v>312</v>
      </c>
      <c r="P7" s="164" t="s">
        <v>313</v>
      </c>
      <c r="Q7" s="164" t="s">
        <v>314</v>
      </c>
      <c r="R7" s="164" t="s">
        <v>315</v>
      </c>
      <c r="S7" s="164" t="s">
        <v>316</v>
      </c>
      <c r="T7" s="164" t="s">
        <v>317</v>
      </c>
      <c r="U7" s="164" t="s">
        <v>318</v>
      </c>
      <c r="V7" s="164" t="s">
        <v>319</v>
      </c>
      <c r="W7" s="164" t="s">
        <v>320</v>
      </c>
      <c r="X7" s="164" t="s">
        <v>321</v>
      </c>
      <c r="Y7" s="164" t="s">
        <v>322</v>
      </c>
      <c r="Z7" s="164" t="s">
        <v>323</v>
      </c>
      <c r="AA7" s="164" t="s">
        <v>324</v>
      </c>
      <c r="AB7" s="164" t="s">
        <v>325</v>
      </c>
      <c r="AC7" s="164" t="s">
        <v>326</v>
      </c>
      <c r="AD7" s="164" t="s">
        <v>327</v>
      </c>
      <c r="AE7" s="164" t="s">
        <v>328</v>
      </c>
      <c r="AF7" s="164" t="s">
        <v>329</v>
      </c>
      <c r="AG7" s="164" t="s">
        <v>330</v>
      </c>
      <c r="AH7" s="164" t="s">
        <v>331</v>
      </c>
      <c r="AI7" s="164" t="s">
        <v>332</v>
      </c>
      <c r="AJ7" s="164" t="s">
        <v>333</v>
      </c>
      <c r="AK7" s="164" t="s">
        <v>334</v>
      </c>
      <c r="AL7" s="164" t="s">
        <v>302</v>
      </c>
      <c r="AM7" s="164" t="s">
        <v>335</v>
      </c>
      <c r="AN7" s="164" t="s">
        <v>336</v>
      </c>
      <c r="AO7" s="164" t="s">
        <v>337</v>
      </c>
      <c r="AP7" s="164" t="s">
        <v>338</v>
      </c>
      <c r="AQ7" s="164" t="s">
        <v>339</v>
      </c>
      <c r="AR7" s="163" t="s">
        <v>340</v>
      </c>
      <c r="AS7" s="164" t="s">
        <v>341</v>
      </c>
      <c r="AT7" s="164" t="s">
        <v>342</v>
      </c>
      <c r="AU7" s="164" t="s">
        <v>343</v>
      </c>
      <c r="AV7" s="164" t="s">
        <v>344</v>
      </c>
      <c r="AW7" s="164" t="s">
        <v>345</v>
      </c>
      <c r="AX7" s="164" t="s">
        <v>346</v>
      </c>
      <c r="AY7" s="164" t="s">
        <v>347</v>
      </c>
      <c r="AZ7" s="164" t="s">
        <v>348</v>
      </c>
      <c r="BA7" s="164" t="s">
        <v>349</v>
      </c>
      <c r="BB7" s="164" t="s">
        <v>350</v>
      </c>
      <c r="BC7" s="164" t="s">
        <v>351</v>
      </c>
      <c r="BD7" s="164" t="s">
        <v>352</v>
      </c>
      <c r="BE7" s="164" t="s">
        <v>353</v>
      </c>
      <c r="BF7" s="187" t="s">
        <v>354</v>
      </c>
      <c r="BG7" s="163" t="s">
        <v>355</v>
      </c>
      <c r="BH7" s="188" t="s">
        <v>356</v>
      </c>
      <c r="BI7" s="164" t="s">
        <v>357</v>
      </c>
      <c r="BJ7" s="164" t="s">
        <v>358</v>
      </c>
      <c r="BK7" s="164" t="s">
        <v>359</v>
      </c>
      <c r="BL7" s="164" t="s">
        <v>360</v>
      </c>
      <c r="BM7" s="164" t="s">
        <v>361</v>
      </c>
      <c r="BN7" s="164" t="s">
        <v>362</v>
      </c>
      <c r="BO7" s="164" t="s">
        <v>363</v>
      </c>
      <c r="BP7" s="164" t="s">
        <v>364</v>
      </c>
      <c r="BQ7" s="164" t="s">
        <v>365</v>
      </c>
      <c r="BR7" s="164" t="s">
        <v>366</v>
      </c>
      <c r="BS7" s="164" t="s">
        <v>367</v>
      </c>
      <c r="BT7" s="164" t="s">
        <v>368</v>
      </c>
      <c r="BU7" s="164" t="s">
        <v>369</v>
      </c>
      <c r="BV7" s="164" t="s">
        <v>370</v>
      </c>
      <c r="BW7" s="164" t="s">
        <v>371</v>
      </c>
      <c r="BX7" s="164" t="s">
        <v>372</v>
      </c>
      <c r="BY7" s="164" t="s">
        <v>373</v>
      </c>
      <c r="BZ7" s="164" t="s">
        <v>374</v>
      </c>
      <c r="CA7" s="164" t="s">
        <v>375</v>
      </c>
      <c r="CB7" s="164" t="s">
        <v>376</v>
      </c>
      <c r="CC7" s="164" t="s">
        <v>377</v>
      </c>
      <c r="CD7" s="164" t="s">
        <v>378</v>
      </c>
      <c r="CE7" s="164" t="s">
        <v>379</v>
      </c>
      <c r="CF7" s="164" t="s">
        <v>380</v>
      </c>
      <c r="CG7" s="164" t="s">
        <v>381</v>
      </c>
      <c r="CH7" s="164" t="s">
        <v>382</v>
      </c>
      <c r="CI7" s="164" t="s">
        <v>383</v>
      </c>
      <c r="CJ7" s="164" t="s">
        <v>384</v>
      </c>
      <c r="CK7" s="164" t="s">
        <v>385</v>
      </c>
      <c r="CL7" s="164" t="s">
        <v>386</v>
      </c>
      <c r="CM7" s="164" t="s">
        <v>387</v>
      </c>
      <c r="CN7" s="164" t="s">
        <v>388</v>
      </c>
      <c r="CO7" s="164" t="s">
        <v>389</v>
      </c>
      <c r="CP7" s="164" t="s">
        <v>390</v>
      </c>
      <c r="CQ7" s="164" t="s">
        <v>391</v>
      </c>
      <c r="CR7" s="164" t="s">
        <v>392</v>
      </c>
      <c r="CS7" s="164" t="s">
        <v>393</v>
      </c>
      <c r="CT7" s="164" t="s">
        <v>394</v>
      </c>
      <c r="CU7" s="164" t="s">
        <v>395</v>
      </c>
      <c r="CV7" s="164" t="s">
        <v>396</v>
      </c>
      <c r="CW7" s="164" t="s">
        <v>397</v>
      </c>
      <c r="CX7" s="164" t="s">
        <v>398</v>
      </c>
      <c r="CY7" s="164" t="s">
        <v>399</v>
      </c>
      <c r="CZ7" s="164" t="s">
        <v>400</v>
      </c>
      <c r="DA7" s="164" t="s">
        <v>401</v>
      </c>
      <c r="DB7" s="164" t="s">
        <v>402</v>
      </c>
      <c r="DC7" s="164" t="s">
        <v>403</v>
      </c>
      <c r="DD7" s="164" t="s">
        <v>404</v>
      </c>
      <c r="DE7" s="164" t="s">
        <v>405</v>
      </c>
      <c r="DF7" s="164" t="s">
        <v>406</v>
      </c>
      <c r="DG7" s="164" t="s">
        <v>407</v>
      </c>
      <c r="DH7" s="164" t="s">
        <v>408</v>
      </c>
      <c r="DI7" s="191"/>
    </row>
    <row r="8" ht="20.1" customHeight="1" spans="1:113">
      <c r="A8" s="162" t="s">
        <v>16</v>
      </c>
      <c r="B8" s="162" t="s">
        <v>16</v>
      </c>
      <c r="C8" s="165" t="s">
        <v>16</v>
      </c>
      <c r="D8" s="149" t="s">
        <v>62</v>
      </c>
      <c r="E8" s="166">
        <v>20498255.1</v>
      </c>
      <c r="F8" s="166">
        <v>20498255.1</v>
      </c>
      <c r="G8" s="167">
        <f>G18</f>
        <v>4930800</v>
      </c>
      <c r="H8" s="167">
        <f>H18</f>
        <v>3261129</v>
      </c>
      <c r="I8" s="167">
        <f>I18</f>
        <v>410900</v>
      </c>
      <c r="J8" s="167">
        <f>J18</f>
        <v>0</v>
      </c>
      <c r="K8" s="167">
        <f>K18</f>
        <v>3168360</v>
      </c>
      <c r="L8" s="149">
        <v>1835445.76</v>
      </c>
      <c r="M8" s="149">
        <v>916829.52</v>
      </c>
      <c r="N8" s="167">
        <v>803007.52</v>
      </c>
      <c r="O8" s="167">
        <v>499558.58</v>
      </c>
      <c r="P8" s="167">
        <v>227078.64</v>
      </c>
      <c r="Q8" s="167">
        <v>1799134.68</v>
      </c>
      <c r="R8" s="167"/>
      <c r="S8" s="167"/>
      <c r="T8" s="167"/>
      <c r="U8" s="167">
        <v>9200000</v>
      </c>
      <c r="V8" s="167"/>
      <c r="W8" s="167"/>
      <c r="X8" s="167"/>
      <c r="Y8" s="167">
        <v>4000</v>
      </c>
      <c r="Z8" s="167">
        <v>55000</v>
      </c>
      <c r="AA8" s="167">
        <v>142000</v>
      </c>
      <c r="AB8" s="177"/>
      <c r="AC8" s="167"/>
      <c r="AD8" s="167">
        <v>832060</v>
      </c>
      <c r="AE8" s="167"/>
      <c r="AF8" s="167">
        <v>58440</v>
      </c>
      <c r="AG8" s="167"/>
      <c r="AH8" s="167"/>
      <c r="AI8" s="167">
        <v>24500</v>
      </c>
      <c r="AJ8" s="167">
        <v>2300</v>
      </c>
      <c r="AK8" s="168"/>
      <c r="AL8" s="167"/>
      <c r="AM8" s="167"/>
      <c r="AN8" s="167">
        <v>60000</v>
      </c>
      <c r="AO8" s="167"/>
      <c r="AP8" s="167"/>
      <c r="AQ8" s="167">
        <v>84000</v>
      </c>
      <c r="AR8" s="169">
        <v>47500</v>
      </c>
      <c r="AS8" s="167"/>
      <c r="AT8" s="167"/>
      <c r="AU8" s="167"/>
      <c r="AV8" s="168"/>
      <c r="AW8" s="167"/>
      <c r="AX8" s="167"/>
      <c r="AY8" s="167"/>
      <c r="AZ8" s="167"/>
      <c r="BA8" s="167">
        <v>171722.4</v>
      </c>
      <c r="BB8" s="167"/>
      <c r="BC8" s="167"/>
      <c r="BD8" s="168"/>
      <c r="BE8" s="167">
        <v>996</v>
      </c>
      <c r="BF8" s="168"/>
      <c r="BG8" s="166">
        <v>42793</v>
      </c>
      <c r="BH8" s="167"/>
      <c r="BI8" s="168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8"/>
      <c r="BU8" s="167"/>
      <c r="BV8" s="167"/>
      <c r="BW8" s="167"/>
      <c r="BX8" s="167"/>
      <c r="BY8" s="167"/>
      <c r="BZ8" s="167"/>
      <c r="CA8" s="168"/>
      <c r="CB8" s="167"/>
      <c r="CC8" s="167"/>
      <c r="CD8" s="168"/>
      <c r="CE8" s="167"/>
      <c r="CF8" s="167"/>
      <c r="CG8" s="167"/>
      <c r="CH8" s="167"/>
      <c r="CI8" s="167"/>
      <c r="CJ8" s="167"/>
      <c r="CK8" s="167"/>
      <c r="CL8" s="168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65"/>
    </row>
    <row r="9" ht="20.1" customHeight="1" spans="1:113">
      <c r="A9" s="162" t="s">
        <v>16</v>
      </c>
      <c r="B9" s="162" t="s">
        <v>16</v>
      </c>
      <c r="C9" s="165" t="s">
        <v>16</v>
      </c>
      <c r="D9" s="149" t="s">
        <v>409</v>
      </c>
      <c r="E9" s="166">
        <v>2752275.28</v>
      </c>
      <c r="F9" s="166">
        <v>2752275.28</v>
      </c>
      <c r="G9" s="167"/>
      <c r="H9" s="167"/>
      <c r="I9" s="167"/>
      <c r="J9" s="167"/>
      <c r="K9" s="167"/>
      <c r="L9" s="149">
        <v>1835445.76</v>
      </c>
      <c r="M9" s="149">
        <v>916829.52</v>
      </c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8"/>
      <c r="AL9" s="167"/>
      <c r="AM9" s="167"/>
      <c r="AN9" s="167"/>
      <c r="AO9" s="167"/>
      <c r="AP9" s="167"/>
      <c r="AQ9" s="167"/>
      <c r="AR9" s="167"/>
      <c r="AS9" s="167"/>
      <c r="AT9" s="167"/>
      <c r="AU9" s="168"/>
      <c r="AV9" s="167"/>
      <c r="AW9" s="167"/>
      <c r="AX9" s="167"/>
      <c r="AY9" s="168"/>
      <c r="AZ9" s="168"/>
      <c r="BA9" s="167"/>
      <c r="BB9" s="167"/>
      <c r="BC9" s="167"/>
      <c r="BD9" s="167"/>
      <c r="BE9" s="167"/>
      <c r="BF9" s="167"/>
      <c r="BG9" s="166"/>
      <c r="BH9" s="167"/>
      <c r="BI9" s="168"/>
      <c r="BJ9" s="168"/>
      <c r="BK9" s="168"/>
      <c r="BL9" s="168"/>
      <c r="BM9" s="168"/>
      <c r="BN9" s="167"/>
      <c r="BO9" s="168"/>
      <c r="BP9" s="167"/>
      <c r="BQ9" s="167"/>
      <c r="BR9" s="167"/>
      <c r="BS9" s="168"/>
      <c r="BT9" s="167"/>
      <c r="BU9" s="167"/>
      <c r="BV9" s="168"/>
      <c r="BW9" s="168"/>
      <c r="BX9" s="168"/>
      <c r="BY9" s="168"/>
      <c r="BZ9" s="167"/>
      <c r="CA9" s="167"/>
      <c r="CB9" s="167"/>
      <c r="CC9" s="167"/>
      <c r="CD9" s="168"/>
      <c r="CE9" s="167"/>
      <c r="CF9" s="167"/>
      <c r="CG9" s="167"/>
      <c r="CH9" s="167"/>
      <c r="CI9" s="167"/>
      <c r="CJ9" s="167"/>
      <c r="CK9" s="167"/>
      <c r="CL9" s="168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66"/>
    </row>
    <row r="10" ht="20.1" customHeight="1" spans="1:113">
      <c r="A10" s="162" t="s">
        <v>16</v>
      </c>
      <c r="B10" s="162" t="s">
        <v>16</v>
      </c>
      <c r="C10" s="165" t="s">
        <v>16</v>
      </c>
      <c r="D10" s="149" t="s">
        <v>410</v>
      </c>
      <c r="E10" s="166">
        <v>2752275.28</v>
      </c>
      <c r="F10" s="166">
        <v>2752275.28</v>
      </c>
      <c r="G10" s="167"/>
      <c r="H10" s="167"/>
      <c r="I10" s="167"/>
      <c r="J10" s="167"/>
      <c r="K10" s="167"/>
      <c r="L10" s="149">
        <v>1835445.76</v>
      </c>
      <c r="M10" s="149">
        <v>916829.52</v>
      </c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8"/>
      <c r="AZ10" s="168"/>
      <c r="BA10" s="167"/>
      <c r="BB10" s="167"/>
      <c r="BC10" s="167"/>
      <c r="BD10" s="167"/>
      <c r="BE10" s="167"/>
      <c r="BF10" s="167"/>
      <c r="BG10" s="167"/>
      <c r="BH10" s="167"/>
      <c r="BI10" s="168"/>
      <c r="BJ10" s="168"/>
      <c r="BK10" s="168"/>
      <c r="BL10" s="168"/>
      <c r="BM10" s="168"/>
      <c r="BN10" s="167"/>
      <c r="BO10" s="168"/>
      <c r="BP10" s="167"/>
      <c r="BQ10" s="167"/>
      <c r="BR10" s="167"/>
      <c r="BS10" s="167"/>
      <c r="BT10" s="167"/>
      <c r="BU10" s="167"/>
      <c r="BV10" s="168"/>
      <c r="BW10" s="168"/>
      <c r="BX10" s="168"/>
      <c r="BY10" s="168"/>
      <c r="BZ10" s="167"/>
      <c r="CA10" s="167"/>
      <c r="CB10" s="167"/>
      <c r="CC10" s="167"/>
      <c r="CD10" s="168"/>
      <c r="CE10" s="167"/>
      <c r="CF10" s="167"/>
      <c r="CG10" s="167"/>
      <c r="CH10" s="167"/>
      <c r="CI10" s="167"/>
      <c r="CJ10" s="167"/>
      <c r="CK10" s="167"/>
      <c r="CL10" s="168"/>
      <c r="CM10" s="168"/>
      <c r="CN10" s="167"/>
      <c r="CO10" s="168"/>
      <c r="CP10" s="168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8"/>
      <c r="DH10" s="167"/>
      <c r="DI10" s="66"/>
    </row>
    <row r="11" ht="20.1" customHeight="1" spans="1:113">
      <c r="A11" s="162" t="s">
        <v>92</v>
      </c>
      <c r="B11" s="162" t="s">
        <v>93</v>
      </c>
      <c r="C11" s="165" t="s">
        <v>93</v>
      </c>
      <c r="D11" s="149" t="s">
        <v>411</v>
      </c>
      <c r="E11" s="166">
        <v>1835445.76</v>
      </c>
      <c r="F11" s="166">
        <v>1835445.76</v>
      </c>
      <c r="G11" s="167"/>
      <c r="H11" s="167"/>
      <c r="I11" s="167"/>
      <c r="J11" s="167"/>
      <c r="K11" s="167"/>
      <c r="L11" s="149">
        <v>1835445.76</v>
      </c>
      <c r="M11" s="149"/>
      <c r="N11" s="167"/>
      <c r="O11" s="167"/>
      <c r="P11" s="167"/>
      <c r="Q11" s="167"/>
      <c r="R11" s="167"/>
      <c r="S11" s="167"/>
      <c r="T11" s="167"/>
      <c r="U11" s="175"/>
      <c r="V11" s="175"/>
      <c r="W11" s="175"/>
      <c r="X11" s="175"/>
      <c r="Y11" s="167"/>
      <c r="Z11" s="168"/>
      <c r="AA11" s="167"/>
      <c r="AB11" s="167"/>
      <c r="AC11" s="167"/>
      <c r="AD11" s="167"/>
      <c r="AE11" s="167"/>
      <c r="AF11" s="167"/>
      <c r="AG11" s="167"/>
      <c r="AH11" s="167"/>
      <c r="AI11" s="168"/>
      <c r="AJ11" s="168"/>
      <c r="AK11" s="167"/>
      <c r="AL11" s="167"/>
      <c r="AM11" s="167"/>
      <c r="AN11" s="167"/>
      <c r="AO11" s="167"/>
      <c r="AP11" s="168"/>
      <c r="AQ11" s="167"/>
      <c r="AR11" s="167"/>
      <c r="AS11" s="167"/>
      <c r="AT11" s="167"/>
      <c r="AU11" s="167"/>
      <c r="AV11" s="167"/>
      <c r="AW11" s="167"/>
      <c r="AX11" s="168"/>
      <c r="AY11" s="168"/>
      <c r="AZ11" s="168"/>
      <c r="BA11" s="168"/>
      <c r="BB11" s="168"/>
      <c r="BC11" s="168"/>
      <c r="BD11" s="168"/>
      <c r="BE11" s="168"/>
      <c r="BF11" s="168"/>
      <c r="BG11" s="167"/>
      <c r="BH11" s="167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7"/>
      <c r="CB11" s="167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7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66"/>
    </row>
    <row r="12" ht="20.1" customHeight="1" spans="1:113">
      <c r="A12" s="162" t="s">
        <v>92</v>
      </c>
      <c r="B12" s="162" t="s">
        <v>93</v>
      </c>
      <c r="C12" s="165" t="s">
        <v>96</v>
      </c>
      <c r="D12" s="149" t="s">
        <v>412</v>
      </c>
      <c r="E12" s="166">
        <v>916829.52</v>
      </c>
      <c r="F12" s="166">
        <v>916829.52</v>
      </c>
      <c r="G12" s="167"/>
      <c r="H12" s="168"/>
      <c r="I12" s="168"/>
      <c r="J12" s="167"/>
      <c r="K12" s="167"/>
      <c r="L12" s="149"/>
      <c r="M12" s="149">
        <v>916829.52</v>
      </c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7"/>
      <c r="AS12" s="167"/>
      <c r="AT12" s="167"/>
      <c r="AU12" s="167"/>
      <c r="AV12" s="167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7"/>
      <c r="BH12" s="167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7"/>
      <c r="CB12" s="167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66"/>
    </row>
    <row r="13" ht="20.1" customHeight="1" spans="1:113">
      <c r="A13" s="162" t="s">
        <v>16</v>
      </c>
      <c r="B13" s="162" t="s">
        <v>16</v>
      </c>
      <c r="C13" s="165" t="s">
        <v>16</v>
      </c>
      <c r="D13" s="149" t="s">
        <v>413</v>
      </c>
      <c r="E13" s="166">
        <v>1302566.1</v>
      </c>
      <c r="F13" s="166">
        <v>1302566.1</v>
      </c>
      <c r="G13" s="167"/>
      <c r="H13" s="167"/>
      <c r="I13" s="167"/>
      <c r="J13" s="167"/>
      <c r="K13" s="167"/>
      <c r="L13" s="167"/>
      <c r="M13" s="167"/>
      <c r="N13" s="167">
        <v>803007.52</v>
      </c>
      <c r="O13" s="167">
        <v>499558.58</v>
      </c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92"/>
    </row>
    <row r="14" ht="20.1" customHeight="1" spans="1:113">
      <c r="A14" s="162" t="s">
        <v>16</v>
      </c>
      <c r="B14" s="162" t="s">
        <v>16</v>
      </c>
      <c r="C14" s="165" t="s">
        <v>16</v>
      </c>
      <c r="D14" s="149" t="s">
        <v>414</v>
      </c>
      <c r="E14" s="166">
        <v>1302566.1</v>
      </c>
      <c r="F14" s="166">
        <v>1302566.1</v>
      </c>
      <c r="G14" s="167"/>
      <c r="H14" s="167"/>
      <c r="I14" s="167"/>
      <c r="J14" s="167"/>
      <c r="K14" s="167"/>
      <c r="L14" s="167"/>
      <c r="M14" s="167"/>
      <c r="N14" s="167">
        <v>803007.52</v>
      </c>
      <c r="O14" s="167">
        <v>499558.58</v>
      </c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92"/>
    </row>
    <row r="15" ht="20.1" customHeight="1" spans="1:113">
      <c r="A15" s="162" t="s">
        <v>98</v>
      </c>
      <c r="B15" s="162" t="s">
        <v>99</v>
      </c>
      <c r="C15" s="165" t="s">
        <v>100</v>
      </c>
      <c r="D15" s="149" t="s">
        <v>415</v>
      </c>
      <c r="E15" s="166">
        <v>141060.71</v>
      </c>
      <c r="F15" s="166">
        <v>141060.71</v>
      </c>
      <c r="G15" s="167"/>
      <c r="H15" s="167"/>
      <c r="I15" s="167"/>
      <c r="J15" s="167"/>
      <c r="K15" s="167"/>
      <c r="L15" s="167"/>
      <c r="M15" s="167"/>
      <c r="N15" s="167">
        <v>141060.71</v>
      </c>
      <c r="O15" s="167"/>
      <c r="P15" s="167"/>
      <c r="Q15" s="167"/>
      <c r="R15" s="167"/>
      <c r="S15" s="167"/>
      <c r="T15" s="167"/>
      <c r="U15" s="175"/>
      <c r="V15" s="175"/>
      <c r="W15" s="175"/>
      <c r="X15" s="175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92"/>
    </row>
    <row r="16" ht="20.1" customHeight="1" spans="1:113">
      <c r="A16" s="162" t="s">
        <v>98</v>
      </c>
      <c r="B16" s="162" t="s">
        <v>99</v>
      </c>
      <c r="C16" s="165" t="s">
        <v>102</v>
      </c>
      <c r="D16" s="149" t="s">
        <v>416</v>
      </c>
      <c r="E16" s="166">
        <v>661946.81</v>
      </c>
      <c r="F16" s="166">
        <v>661946.81</v>
      </c>
      <c r="G16" s="167"/>
      <c r="H16" s="167"/>
      <c r="I16" s="167"/>
      <c r="J16" s="172"/>
      <c r="K16" s="167"/>
      <c r="L16" s="167"/>
      <c r="M16" s="167"/>
      <c r="N16" s="167">
        <v>661946.81</v>
      </c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92"/>
    </row>
    <row r="17" ht="20.1" customHeight="1" spans="1:113">
      <c r="A17" s="162" t="s">
        <v>98</v>
      </c>
      <c r="B17" s="162" t="s">
        <v>99</v>
      </c>
      <c r="C17" s="165" t="s">
        <v>104</v>
      </c>
      <c r="D17" s="149" t="s">
        <v>417</v>
      </c>
      <c r="E17" s="166">
        <v>499558.58</v>
      </c>
      <c r="F17" s="166">
        <v>499558.58</v>
      </c>
      <c r="G17" s="167"/>
      <c r="H17" s="167"/>
      <c r="I17" s="167"/>
      <c r="J17" s="172"/>
      <c r="K17" s="167"/>
      <c r="L17" s="167"/>
      <c r="M17" s="167"/>
      <c r="N17" s="167"/>
      <c r="O17" s="167">
        <v>499558.58</v>
      </c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  <c r="DA17" s="167"/>
      <c r="DB17" s="167"/>
      <c r="DC17" s="167"/>
      <c r="DD17" s="167"/>
      <c r="DE17" s="167"/>
      <c r="DF17" s="167"/>
      <c r="DG17" s="167"/>
      <c r="DH17" s="167"/>
      <c r="DI17" s="192"/>
    </row>
    <row r="18" ht="20.1" customHeight="1" spans="1:113">
      <c r="A18" s="162" t="s">
        <v>16</v>
      </c>
      <c r="B18" s="162" t="s">
        <v>16</v>
      </c>
      <c r="C18" s="165" t="s">
        <v>16</v>
      </c>
      <c r="D18" s="149" t="s">
        <v>418</v>
      </c>
      <c r="E18" s="166">
        <v>14601486.04</v>
      </c>
      <c r="F18" s="166">
        <f>G18+H18+I18+K18+M18+P18</f>
        <v>16225827.42</v>
      </c>
      <c r="G18" s="167">
        <f>G19</f>
        <v>4930800</v>
      </c>
      <c r="H18" s="167">
        <f t="shared" ref="H18:AR18" si="0">H19</f>
        <v>3261129</v>
      </c>
      <c r="I18" s="167">
        <f t="shared" si="0"/>
        <v>410900</v>
      </c>
      <c r="J18" s="167">
        <f t="shared" si="0"/>
        <v>0</v>
      </c>
      <c r="K18" s="167">
        <f t="shared" si="0"/>
        <v>3168360</v>
      </c>
      <c r="L18" s="167">
        <f t="shared" si="0"/>
        <v>0</v>
      </c>
      <c r="M18" s="167">
        <f t="shared" si="0"/>
        <v>916829.52</v>
      </c>
      <c r="N18" s="167">
        <f t="shared" si="0"/>
        <v>0</v>
      </c>
      <c r="O18" s="167">
        <f t="shared" si="0"/>
        <v>0</v>
      </c>
      <c r="P18" s="167">
        <f t="shared" si="0"/>
        <v>3537808.9</v>
      </c>
      <c r="Q18" s="167">
        <f t="shared" si="0"/>
        <v>0</v>
      </c>
      <c r="R18" s="167">
        <f t="shared" si="0"/>
        <v>0</v>
      </c>
      <c r="S18" s="167">
        <f t="shared" si="0"/>
        <v>0</v>
      </c>
      <c r="T18" s="167">
        <f>U18+Y18+Z18+AA18+AD18+AF18+AI18+AJ18+AN18+AQ18+AR18</f>
        <v>2430500</v>
      </c>
      <c r="U18" s="167">
        <f t="shared" si="0"/>
        <v>1100000</v>
      </c>
      <c r="V18" s="167">
        <f t="shared" si="0"/>
        <v>0</v>
      </c>
      <c r="W18" s="167">
        <f t="shared" si="0"/>
        <v>0</v>
      </c>
      <c r="X18" s="167">
        <f t="shared" si="0"/>
        <v>0</v>
      </c>
      <c r="Y18" s="167">
        <f t="shared" si="0"/>
        <v>4000</v>
      </c>
      <c r="Z18" s="167">
        <f t="shared" si="0"/>
        <v>55000</v>
      </c>
      <c r="AA18" s="167">
        <f t="shared" si="0"/>
        <v>142000</v>
      </c>
      <c r="AB18" s="167">
        <f t="shared" si="0"/>
        <v>0</v>
      </c>
      <c r="AC18" s="167">
        <f t="shared" si="0"/>
        <v>0</v>
      </c>
      <c r="AD18" s="167">
        <f t="shared" si="0"/>
        <v>832060</v>
      </c>
      <c r="AE18" s="167">
        <f t="shared" si="0"/>
        <v>0</v>
      </c>
      <c r="AF18" s="167">
        <f t="shared" si="0"/>
        <v>58440</v>
      </c>
      <c r="AG18" s="167">
        <f t="shared" si="0"/>
        <v>0</v>
      </c>
      <c r="AH18" s="167">
        <f t="shared" si="0"/>
        <v>0</v>
      </c>
      <c r="AI18" s="167">
        <f t="shared" si="0"/>
        <v>24500</v>
      </c>
      <c r="AJ18" s="167">
        <f t="shared" si="0"/>
        <v>23000</v>
      </c>
      <c r="AK18" s="167">
        <f t="shared" si="0"/>
        <v>0</v>
      </c>
      <c r="AL18" s="167">
        <f t="shared" si="0"/>
        <v>0</v>
      </c>
      <c r="AM18" s="167">
        <f t="shared" si="0"/>
        <v>0</v>
      </c>
      <c r="AN18" s="167">
        <f t="shared" si="0"/>
        <v>60000</v>
      </c>
      <c r="AO18" s="167">
        <f t="shared" si="0"/>
        <v>0</v>
      </c>
      <c r="AP18" s="167">
        <f t="shared" si="0"/>
        <v>0</v>
      </c>
      <c r="AQ18" s="167">
        <f t="shared" si="0"/>
        <v>84000</v>
      </c>
      <c r="AR18" s="167">
        <f t="shared" si="0"/>
        <v>47500</v>
      </c>
      <c r="AS18" s="167">
        <f t="shared" ref="AS18:BF18" si="1">AS19</f>
        <v>0</v>
      </c>
      <c r="AT18" s="167">
        <f t="shared" si="1"/>
        <v>0</v>
      </c>
      <c r="AU18" s="167">
        <f t="shared" si="1"/>
        <v>0</v>
      </c>
      <c r="AV18" s="167">
        <f>BA18+BE18</f>
        <v>172718.4</v>
      </c>
      <c r="AW18" s="167">
        <f t="shared" si="1"/>
        <v>0</v>
      </c>
      <c r="AX18" s="167">
        <f t="shared" si="1"/>
        <v>0</v>
      </c>
      <c r="AY18" s="167">
        <f t="shared" si="1"/>
        <v>0</v>
      </c>
      <c r="AZ18" s="167">
        <f t="shared" si="1"/>
        <v>0</v>
      </c>
      <c r="BA18" s="167">
        <f t="shared" si="1"/>
        <v>171722.4</v>
      </c>
      <c r="BB18" s="167">
        <f t="shared" si="1"/>
        <v>0</v>
      </c>
      <c r="BC18" s="167">
        <f t="shared" si="1"/>
        <v>0</v>
      </c>
      <c r="BD18" s="167">
        <f t="shared" si="1"/>
        <v>0</v>
      </c>
      <c r="BE18" s="167">
        <f t="shared" si="1"/>
        <v>996</v>
      </c>
      <c r="BF18" s="167">
        <f t="shared" si="1"/>
        <v>0</v>
      </c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  <c r="DA18" s="167"/>
      <c r="DB18" s="167"/>
      <c r="DC18" s="167"/>
      <c r="DD18" s="167"/>
      <c r="DE18" s="167"/>
      <c r="DF18" s="167"/>
      <c r="DG18" s="167"/>
      <c r="DH18" s="167"/>
      <c r="DI18" s="192"/>
    </row>
    <row r="19" ht="20.1" customHeight="1" spans="1:113">
      <c r="A19" s="162" t="s">
        <v>16</v>
      </c>
      <c r="B19" s="162" t="s">
        <v>16</v>
      </c>
      <c r="C19" s="165" t="s">
        <v>16</v>
      </c>
      <c r="D19" s="149" t="s">
        <v>419</v>
      </c>
      <c r="E19" s="166">
        <v>14601486.04</v>
      </c>
      <c r="F19" s="166">
        <f>G19+H19+I19+K19+M19+P19</f>
        <v>16225827.42</v>
      </c>
      <c r="G19" s="167">
        <f>G20+G21</f>
        <v>4930800</v>
      </c>
      <c r="H19" s="167">
        <f t="shared" ref="H19:BA19" si="2">H20+H21</f>
        <v>3261129</v>
      </c>
      <c r="I19" s="167">
        <f t="shared" si="2"/>
        <v>410900</v>
      </c>
      <c r="J19" s="167">
        <f t="shared" si="2"/>
        <v>0</v>
      </c>
      <c r="K19" s="167">
        <f t="shared" si="2"/>
        <v>3168360</v>
      </c>
      <c r="L19" s="167">
        <f t="shared" si="2"/>
        <v>0</v>
      </c>
      <c r="M19" s="167">
        <f t="shared" si="2"/>
        <v>916829.52</v>
      </c>
      <c r="N19" s="167">
        <f t="shared" si="2"/>
        <v>0</v>
      </c>
      <c r="O19" s="167">
        <f t="shared" si="2"/>
        <v>0</v>
      </c>
      <c r="P19" s="167">
        <f t="shared" si="2"/>
        <v>3537808.9</v>
      </c>
      <c r="Q19" s="167">
        <f t="shared" si="2"/>
        <v>0</v>
      </c>
      <c r="R19" s="167">
        <f t="shared" si="2"/>
        <v>0</v>
      </c>
      <c r="S19" s="167">
        <f t="shared" si="2"/>
        <v>0</v>
      </c>
      <c r="T19" s="167">
        <f>U19+Y19+Z19+AA19+AD19+AF19+AI19+AJ19+AN19+AQ19+AR19</f>
        <v>2430500</v>
      </c>
      <c r="U19" s="167">
        <f t="shared" si="2"/>
        <v>1100000</v>
      </c>
      <c r="V19" s="167">
        <f t="shared" si="2"/>
        <v>0</v>
      </c>
      <c r="W19" s="167">
        <f t="shared" si="2"/>
        <v>0</v>
      </c>
      <c r="X19" s="167">
        <f t="shared" si="2"/>
        <v>0</v>
      </c>
      <c r="Y19" s="167">
        <f t="shared" si="2"/>
        <v>4000</v>
      </c>
      <c r="Z19" s="167">
        <f t="shared" si="2"/>
        <v>55000</v>
      </c>
      <c r="AA19" s="167">
        <f t="shared" si="2"/>
        <v>142000</v>
      </c>
      <c r="AB19" s="167">
        <f t="shared" si="2"/>
        <v>0</v>
      </c>
      <c r="AC19" s="167">
        <f t="shared" si="2"/>
        <v>0</v>
      </c>
      <c r="AD19" s="167">
        <f t="shared" si="2"/>
        <v>832060</v>
      </c>
      <c r="AE19" s="167">
        <f t="shared" si="2"/>
        <v>0</v>
      </c>
      <c r="AF19" s="167">
        <f t="shared" si="2"/>
        <v>58440</v>
      </c>
      <c r="AG19" s="167">
        <f t="shared" si="2"/>
        <v>0</v>
      </c>
      <c r="AH19" s="167">
        <f t="shared" si="2"/>
        <v>0</v>
      </c>
      <c r="AI19" s="167">
        <f t="shared" si="2"/>
        <v>24500</v>
      </c>
      <c r="AJ19" s="167">
        <f t="shared" si="2"/>
        <v>23000</v>
      </c>
      <c r="AK19" s="167">
        <f t="shared" si="2"/>
        <v>0</v>
      </c>
      <c r="AL19" s="167">
        <f t="shared" si="2"/>
        <v>0</v>
      </c>
      <c r="AM19" s="167">
        <f t="shared" si="2"/>
        <v>0</v>
      </c>
      <c r="AN19" s="167">
        <f t="shared" si="2"/>
        <v>60000</v>
      </c>
      <c r="AO19" s="167">
        <f t="shared" si="2"/>
        <v>0</v>
      </c>
      <c r="AP19" s="167">
        <f t="shared" si="2"/>
        <v>0</v>
      </c>
      <c r="AQ19" s="167">
        <f t="shared" si="2"/>
        <v>84000</v>
      </c>
      <c r="AR19" s="167">
        <f t="shared" si="2"/>
        <v>47500</v>
      </c>
      <c r="AS19" s="167">
        <f t="shared" si="2"/>
        <v>0</v>
      </c>
      <c r="AT19" s="167">
        <f t="shared" si="2"/>
        <v>0</v>
      </c>
      <c r="AU19" s="167">
        <f t="shared" si="2"/>
        <v>0</v>
      </c>
      <c r="AV19" s="167">
        <f>BA19+BE19</f>
        <v>172718.4</v>
      </c>
      <c r="AW19" s="167">
        <f t="shared" si="2"/>
        <v>0</v>
      </c>
      <c r="AX19" s="167">
        <f t="shared" si="2"/>
        <v>0</v>
      </c>
      <c r="AY19" s="167">
        <f t="shared" si="2"/>
        <v>0</v>
      </c>
      <c r="AZ19" s="167">
        <f t="shared" si="2"/>
        <v>0</v>
      </c>
      <c r="BA19" s="167">
        <f t="shared" si="2"/>
        <v>171722.4</v>
      </c>
      <c r="BB19" s="167">
        <f t="shared" ref="BB19:BK19" si="3">BB20+BB21</f>
        <v>0</v>
      </c>
      <c r="BC19" s="167">
        <f t="shared" si="3"/>
        <v>0</v>
      </c>
      <c r="BD19" s="167">
        <f t="shared" si="3"/>
        <v>0</v>
      </c>
      <c r="BE19" s="167">
        <f t="shared" si="3"/>
        <v>996</v>
      </c>
      <c r="BF19" s="167">
        <f t="shared" si="3"/>
        <v>0</v>
      </c>
      <c r="BG19" s="167">
        <f t="shared" si="3"/>
        <v>0</v>
      </c>
      <c r="BH19" s="167">
        <f t="shared" si="3"/>
        <v>0</v>
      </c>
      <c r="BI19" s="167">
        <f t="shared" si="3"/>
        <v>0</v>
      </c>
      <c r="BJ19" s="167">
        <f t="shared" si="3"/>
        <v>0</v>
      </c>
      <c r="BK19" s="167">
        <f t="shared" si="3"/>
        <v>0</v>
      </c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92"/>
    </row>
    <row r="20" ht="20.1" customHeight="1" spans="1:113">
      <c r="A20" s="162" t="s">
        <v>106</v>
      </c>
      <c r="B20" s="162" t="s">
        <v>102</v>
      </c>
      <c r="C20" s="165" t="s">
        <v>100</v>
      </c>
      <c r="D20" s="149" t="s">
        <v>420</v>
      </c>
      <c r="E20" s="166">
        <v>2462507.94</v>
      </c>
      <c r="F20" s="166">
        <f>G20+H20+I20+K20+M20+P20</f>
        <v>2832228.91</v>
      </c>
      <c r="G20" s="167">
        <v>846852</v>
      </c>
      <c r="H20" s="167">
        <v>1085238</v>
      </c>
      <c r="I20" s="167">
        <v>70571</v>
      </c>
      <c r="J20" s="172"/>
      <c r="K20" s="167"/>
      <c r="L20" s="167"/>
      <c r="M20" s="167">
        <v>160922.96</v>
      </c>
      <c r="N20" s="167"/>
      <c r="O20" s="167"/>
      <c r="P20" s="167">
        <v>668644.95</v>
      </c>
      <c r="Q20" s="167"/>
      <c r="R20" s="167"/>
      <c r="S20" s="167"/>
      <c r="T20" s="167">
        <f>U20+Y20+Z20+AA20+AD20+AF20+AI20+AJ20+AN20+AQ20+AR20</f>
        <v>418000</v>
      </c>
      <c r="U20" s="167">
        <v>200000</v>
      </c>
      <c r="V20" s="167"/>
      <c r="W20" s="167"/>
      <c r="X20" s="167"/>
      <c r="Y20" s="167">
        <v>2000</v>
      </c>
      <c r="Z20" s="167">
        <v>30000</v>
      </c>
      <c r="AA20" s="167">
        <v>2000</v>
      </c>
      <c r="AB20" s="167"/>
      <c r="AC20" s="167"/>
      <c r="AD20" s="167">
        <v>168060</v>
      </c>
      <c r="AE20" s="167"/>
      <c r="AF20" s="167">
        <v>8440</v>
      </c>
      <c r="AG20" s="167"/>
      <c r="AH20" s="167"/>
      <c r="AI20" s="167">
        <v>4500</v>
      </c>
      <c r="AJ20" s="167">
        <v>3000</v>
      </c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>
        <f>BA20+BE20</f>
        <v>8748</v>
      </c>
      <c r="AW20" s="167"/>
      <c r="AX20" s="167"/>
      <c r="AY20" s="167"/>
      <c r="AZ20" s="167"/>
      <c r="BA20" s="167">
        <v>8424</v>
      </c>
      <c r="BB20" s="167"/>
      <c r="BC20" s="167"/>
      <c r="BD20" s="167"/>
      <c r="BE20" s="167">
        <v>324</v>
      </c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67"/>
      <c r="CW20" s="167"/>
      <c r="CX20" s="167"/>
      <c r="CY20" s="167"/>
      <c r="CZ20" s="167"/>
      <c r="DA20" s="167"/>
      <c r="DB20" s="167"/>
      <c r="DC20" s="167"/>
      <c r="DD20" s="167"/>
      <c r="DE20" s="167"/>
      <c r="DF20" s="167"/>
      <c r="DG20" s="167"/>
      <c r="DH20" s="167"/>
      <c r="DI20" s="192"/>
    </row>
    <row r="21" s="150" customFormat="1" ht="20.1" customHeight="1" spans="1:113">
      <c r="A21" s="162" t="s">
        <v>106</v>
      </c>
      <c r="B21" s="162" t="s">
        <v>102</v>
      </c>
      <c r="C21" s="165" t="s">
        <v>108</v>
      </c>
      <c r="D21" s="149" t="s">
        <v>421</v>
      </c>
      <c r="E21" s="166">
        <v>12138978.1</v>
      </c>
      <c r="F21" s="166">
        <f>G21+H21+I21+K21+M21+P21</f>
        <v>13393598.51</v>
      </c>
      <c r="G21" s="169">
        <v>4083948</v>
      </c>
      <c r="H21" s="169">
        <v>2175891</v>
      </c>
      <c r="I21" s="169">
        <v>340329</v>
      </c>
      <c r="J21" s="173"/>
      <c r="K21" s="169">
        <v>3168360</v>
      </c>
      <c r="L21" s="169"/>
      <c r="M21" s="169">
        <v>755906.56</v>
      </c>
      <c r="N21" s="169"/>
      <c r="O21" s="169"/>
      <c r="P21" s="169">
        <v>2869163.95</v>
      </c>
      <c r="Q21" s="169"/>
      <c r="R21" s="169"/>
      <c r="S21" s="169"/>
      <c r="T21" s="167">
        <f>U21+Y21+Z21+AA21+AD21+AF21+AI21+AJ21+AN21+AQ21+AR21</f>
        <v>2012500</v>
      </c>
      <c r="U21" s="169">
        <v>900000</v>
      </c>
      <c r="V21" s="169"/>
      <c r="W21" s="169"/>
      <c r="X21" s="169"/>
      <c r="Y21" s="169">
        <v>2000</v>
      </c>
      <c r="Z21" s="169">
        <v>25000</v>
      </c>
      <c r="AA21" s="169">
        <v>140000</v>
      </c>
      <c r="AB21" s="169"/>
      <c r="AC21" s="169"/>
      <c r="AD21" s="169">
        <v>664000</v>
      </c>
      <c r="AE21" s="169"/>
      <c r="AF21" s="169">
        <v>50000</v>
      </c>
      <c r="AG21" s="169"/>
      <c r="AH21" s="169"/>
      <c r="AI21" s="169">
        <v>20000</v>
      </c>
      <c r="AJ21" s="169">
        <v>20000</v>
      </c>
      <c r="AK21" s="169"/>
      <c r="AL21" s="169"/>
      <c r="AM21" s="169"/>
      <c r="AN21" s="169">
        <v>60000</v>
      </c>
      <c r="AO21" s="169"/>
      <c r="AP21" s="169"/>
      <c r="AQ21" s="169">
        <v>84000</v>
      </c>
      <c r="AR21" s="169">
        <v>47500</v>
      </c>
      <c r="AS21" s="169"/>
      <c r="AT21" s="169"/>
      <c r="AU21" s="169"/>
      <c r="AV21" s="167">
        <f>BA21+BE21</f>
        <v>163970.4</v>
      </c>
      <c r="AW21" s="169"/>
      <c r="AX21" s="169"/>
      <c r="AY21" s="169"/>
      <c r="AZ21" s="169"/>
      <c r="BA21" s="169">
        <v>163298.4</v>
      </c>
      <c r="BB21" s="169"/>
      <c r="BC21" s="169"/>
      <c r="BD21" s="169"/>
      <c r="BE21" s="169">
        <v>672</v>
      </c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93"/>
    </row>
    <row r="22" ht="20.1" customHeight="1" spans="1:113">
      <c r="A22" s="162" t="s">
        <v>110</v>
      </c>
      <c r="B22" s="162" t="s">
        <v>93</v>
      </c>
      <c r="C22" s="165" t="s">
        <v>102</v>
      </c>
      <c r="D22" s="149" t="s">
        <v>111</v>
      </c>
      <c r="E22" s="166">
        <v>42793</v>
      </c>
      <c r="F22" s="166">
        <v>42793</v>
      </c>
      <c r="G22" s="149"/>
      <c r="H22" s="167"/>
      <c r="I22" s="167"/>
      <c r="J22" s="172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>
        <v>42793</v>
      </c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6">
        <v>42793</v>
      </c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67"/>
      <c r="CW22" s="167"/>
      <c r="CX22" s="167"/>
      <c r="CY22" s="167"/>
      <c r="CZ22" s="167"/>
      <c r="DA22" s="167"/>
      <c r="DB22" s="167"/>
      <c r="DC22" s="167"/>
      <c r="DD22" s="167"/>
      <c r="DE22" s="167"/>
      <c r="DF22" s="167"/>
      <c r="DG22" s="167"/>
      <c r="DH22" s="167"/>
      <c r="DI22" s="192"/>
    </row>
    <row r="23" ht="20.1" customHeight="1" spans="1:113">
      <c r="A23" s="162" t="s">
        <v>16</v>
      </c>
      <c r="B23" s="162" t="s">
        <v>16</v>
      </c>
      <c r="C23" s="165" t="s">
        <v>16</v>
      </c>
      <c r="D23" s="149" t="s">
        <v>422</v>
      </c>
      <c r="E23" s="166">
        <v>1799134.68</v>
      </c>
      <c r="F23" s="166">
        <v>1799134.68</v>
      </c>
      <c r="G23" s="168"/>
      <c r="H23" s="168"/>
      <c r="I23" s="168"/>
      <c r="J23" s="174"/>
      <c r="K23" s="168"/>
      <c r="L23" s="168"/>
      <c r="M23" s="168"/>
      <c r="N23" s="168"/>
      <c r="O23" s="168"/>
      <c r="P23" s="168"/>
      <c r="Q23" s="166">
        <v>1799134.68</v>
      </c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7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7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66"/>
    </row>
    <row r="24" ht="20.1" customHeight="1" spans="1:113">
      <c r="A24" s="162" t="s">
        <v>16</v>
      </c>
      <c r="B24" s="162" t="s">
        <v>16</v>
      </c>
      <c r="C24" s="165" t="s">
        <v>16</v>
      </c>
      <c r="D24" s="149" t="s">
        <v>423</v>
      </c>
      <c r="E24" s="166">
        <v>1799134.68</v>
      </c>
      <c r="F24" s="166">
        <v>1799134.68</v>
      </c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6">
        <v>1799134.68</v>
      </c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8"/>
      <c r="AD24" s="176"/>
      <c r="AE24" s="176"/>
      <c r="AF24" s="176"/>
      <c r="AG24" s="176"/>
      <c r="AH24" s="176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82"/>
    </row>
    <row r="25" ht="20.1" customHeight="1" spans="1:113">
      <c r="A25" s="162" t="s">
        <v>112</v>
      </c>
      <c r="B25" s="162" t="s">
        <v>102</v>
      </c>
      <c r="C25" s="165" t="s">
        <v>100</v>
      </c>
      <c r="D25" s="149" t="s">
        <v>191</v>
      </c>
      <c r="E25" s="166">
        <v>1799134.68</v>
      </c>
      <c r="F25" s="166">
        <v>1799134.68</v>
      </c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6">
        <v>1799134.68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82"/>
    </row>
    <row r="26" ht="20.1" customHeight="1" spans="1:113">
      <c r="A26" s="170"/>
      <c r="B26" s="170"/>
      <c r="C26" s="170"/>
      <c r="D26" s="170"/>
      <c r="E26" s="170"/>
      <c r="F26" s="170"/>
      <c r="G26" s="171"/>
      <c r="H26" s="171"/>
      <c r="I26" s="171"/>
      <c r="J26" s="171"/>
      <c r="K26" s="171"/>
      <c r="L26" s="171"/>
      <c r="M26" s="170"/>
      <c r="N26" s="170"/>
      <c r="O26" s="170"/>
      <c r="P26" s="170"/>
      <c r="Q26" s="170"/>
      <c r="R26" s="170"/>
      <c r="S26" s="170"/>
      <c r="T26" s="170"/>
      <c r="U26" s="170"/>
      <c r="V26" s="171"/>
      <c r="W26" s="171"/>
      <c r="X26" s="171"/>
      <c r="Y26" s="170"/>
      <c r="Z26" s="170"/>
      <c r="AA26" s="170"/>
      <c r="AB26" s="170"/>
      <c r="AC26" s="170"/>
      <c r="AD26" s="171"/>
      <c r="AE26" s="171"/>
      <c r="AF26" s="170"/>
      <c r="AG26" s="170"/>
      <c r="AH26" s="170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</row>
    <row r="27" ht="20.1" customHeight="1" spans="1:113">
      <c r="A27" s="170"/>
      <c r="B27" s="170"/>
      <c r="C27" s="170"/>
      <c r="D27" s="170"/>
      <c r="E27" s="170"/>
      <c r="F27" s="170"/>
      <c r="G27" s="171"/>
      <c r="H27" s="171"/>
      <c r="I27" s="171"/>
      <c r="J27" s="171"/>
      <c r="K27" s="171"/>
      <c r="L27" s="171"/>
      <c r="M27" s="170"/>
      <c r="N27" s="170"/>
      <c r="O27" s="170"/>
      <c r="P27" s="170"/>
      <c r="Q27" s="170"/>
      <c r="R27" s="170"/>
      <c r="S27" s="170"/>
      <c r="T27" s="170"/>
      <c r="U27" s="170"/>
      <c r="V27" s="171"/>
      <c r="W27" s="171"/>
      <c r="X27" s="171"/>
      <c r="Y27" s="170"/>
      <c r="Z27" s="170"/>
      <c r="AA27" s="170"/>
      <c r="AB27" s="170"/>
      <c r="AC27" s="170"/>
      <c r="AD27" s="171"/>
      <c r="AE27" s="171"/>
      <c r="AF27" s="170"/>
      <c r="AG27" s="170"/>
      <c r="AH27" s="170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</row>
    <row r="28" ht="20.1" customHeight="1" spans="1:113">
      <c r="A28" s="170"/>
      <c r="B28" s="170"/>
      <c r="C28" s="170"/>
      <c r="D28" s="170"/>
      <c r="E28" s="170"/>
      <c r="F28" s="170"/>
      <c r="G28" s="171"/>
      <c r="H28" s="171"/>
      <c r="I28" s="171"/>
      <c r="J28" s="171"/>
      <c r="K28" s="171"/>
      <c r="L28" s="171"/>
      <c r="M28" s="170"/>
      <c r="N28" s="170"/>
      <c r="O28" s="170"/>
      <c r="P28" s="170"/>
      <c r="Q28" s="170"/>
      <c r="R28" s="170"/>
      <c r="S28" s="170"/>
      <c r="T28" s="170"/>
      <c r="U28" s="170"/>
      <c r="V28" s="171"/>
      <c r="W28" s="171"/>
      <c r="X28" s="171"/>
      <c r="Y28" s="170"/>
      <c r="Z28" s="170"/>
      <c r="AA28" s="170"/>
      <c r="AB28" s="170"/>
      <c r="AC28" s="170"/>
      <c r="AD28" s="171"/>
      <c r="AE28" s="171"/>
      <c r="AF28" s="170"/>
      <c r="AG28" s="170"/>
      <c r="AH28" s="170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</row>
    <row r="29" ht="20.1" customHeight="1" spans="1:113">
      <c r="A29" s="170"/>
      <c r="B29" s="170"/>
      <c r="C29" s="170"/>
      <c r="D29" s="170"/>
      <c r="E29" s="170"/>
      <c r="F29" s="170"/>
      <c r="G29" s="171"/>
      <c r="H29" s="171"/>
      <c r="I29" s="171"/>
      <c r="J29" s="171"/>
      <c r="K29" s="171"/>
      <c r="L29" s="171"/>
      <c r="M29" s="170"/>
      <c r="N29" s="170"/>
      <c r="O29" s="170"/>
      <c r="P29" s="170"/>
      <c r="Q29" s="170"/>
      <c r="R29" s="170"/>
      <c r="S29" s="170"/>
      <c r="T29" s="170"/>
      <c r="U29" s="170"/>
      <c r="V29" s="171"/>
      <c r="W29" s="171"/>
      <c r="X29" s="171"/>
      <c r="Y29" s="170"/>
      <c r="Z29" s="170"/>
      <c r="AA29" s="170"/>
      <c r="AB29" s="170"/>
      <c r="AC29" s="170"/>
      <c r="AD29" s="171"/>
      <c r="AE29" s="171"/>
      <c r="AF29" s="170"/>
      <c r="AG29" s="170"/>
      <c r="AH29" s="170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</row>
    <row r="30" ht="20.1" customHeight="1" spans="1:113">
      <c r="A30" s="170"/>
      <c r="B30" s="170"/>
      <c r="C30" s="170"/>
      <c r="D30" s="170"/>
      <c r="E30" s="170"/>
      <c r="F30" s="170"/>
      <c r="G30" s="171"/>
      <c r="H30" s="171"/>
      <c r="I30" s="171"/>
      <c r="J30" s="171"/>
      <c r="K30" s="171"/>
      <c r="L30" s="171"/>
      <c r="M30" s="170"/>
      <c r="N30" s="170"/>
      <c r="O30" s="170"/>
      <c r="P30" s="170"/>
      <c r="Q30" s="170"/>
      <c r="R30" s="170"/>
      <c r="S30" s="170"/>
      <c r="T30" s="170"/>
      <c r="U30" s="170"/>
      <c r="V30" s="171"/>
      <c r="W30" s="171"/>
      <c r="X30" s="171"/>
      <c r="Y30" s="170"/>
      <c r="Z30" s="170"/>
      <c r="AA30" s="170"/>
      <c r="AB30" s="170"/>
      <c r="AC30" s="170"/>
      <c r="AD30" s="171"/>
      <c r="AE30" s="171"/>
      <c r="AF30" s="170"/>
      <c r="AG30" s="170"/>
      <c r="AH30" s="170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</row>
    <row r="31" ht="20.1" customHeight="1" spans="1:113">
      <c r="A31" s="170"/>
      <c r="B31" s="170"/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171"/>
      <c r="X31" s="171"/>
      <c r="Y31" s="170"/>
      <c r="Z31" s="170"/>
      <c r="AA31" s="170"/>
      <c r="AB31" s="170"/>
      <c r="AC31" s="170"/>
      <c r="AD31" s="171"/>
      <c r="AE31" s="171"/>
      <c r="AF31" s="170"/>
      <c r="AG31" s="170"/>
      <c r="AH31" s="170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2"/>
    </row>
    <row r="32" ht="20.1" customHeight="1" spans="1:113">
      <c r="A32" s="170"/>
      <c r="B32" s="170"/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171"/>
      <c r="X32" s="171"/>
      <c r="Y32" s="170"/>
      <c r="Z32" s="170"/>
      <c r="AA32" s="170"/>
      <c r="AB32" s="170"/>
      <c r="AC32" s="170"/>
      <c r="AD32" s="171"/>
      <c r="AE32" s="171"/>
      <c r="AF32" s="170"/>
      <c r="AG32" s="170"/>
      <c r="AH32" s="170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</row>
    <row r="33" ht="20.1" customHeight="1" spans="1:113">
      <c r="A33" s="170"/>
      <c r="B33" s="170"/>
      <c r="C33" s="170"/>
      <c r="D33" s="170"/>
      <c r="E33" s="170"/>
      <c r="F33" s="170"/>
      <c r="G33" s="171"/>
      <c r="H33" s="171"/>
      <c r="I33" s="171"/>
      <c r="J33" s="171"/>
      <c r="K33" s="171"/>
      <c r="L33" s="171"/>
      <c r="M33" s="170"/>
      <c r="N33" s="170"/>
      <c r="O33" s="170"/>
      <c r="P33" s="170"/>
      <c r="Q33" s="170"/>
      <c r="R33" s="170"/>
      <c r="S33" s="170"/>
      <c r="T33" s="170"/>
      <c r="U33" s="170"/>
      <c r="V33" s="171"/>
      <c r="W33" s="171"/>
      <c r="X33" s="171"/>
      <c r="Y33" s="170"/>
      <c r="Z33" s="170"/>
      <c r="AA33" s="170"/>
      <c r="AB33" s="170"/>
      <c r="AC33" s="170"/>
      <c r="AD33" s="171"/>
      <c r="AE33" s="171"/>
      <c r="AF33" s="170"/>
      <c r="AG33" s="170"/>
      <c r="AH33" s="170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</row>
    <row r="34" ht="20.1" customHeight="1" spans="1:113">
      <c r="A34" s="170"/>
      <c r="B34" s="170"/>
      <c r="C34" s="170"/>
      <c r="D34" s="170"/>
      <c r="E34" s="170"/>
      <c r="F34" s="170"/>
      <c r="G34" s="171"/>
      <c r="H34" s="171"/>
      <c r="I34" s="171"/>
      <c r="J34" s="171"/>
      <c r="K34" s="171"/>
      <c r="L34" s="171"/>
      <c r="M34" s="170"/>
      <c r="N34" s="170"/>
      <c r="O34" s="170"/>
      <c r="P34" s="170"/>
      <c r="Q34" s="170"/>
      <c r="R34" s="170"/>
      <c r="S34" s="170"/>
      <c r="T34" s="170"/>
      <c r="U34" s="170"/>
      <c r="V34" s="171"/>
      <c r="W34" s="171"/>
      <c r="X34" s="171"/>
      <c r="Y34" s="170"/>
      <c r="Z34" s="170"/>
      <c r="AA34" s="170"/>
      <c r="AB34" s="170"/>
      <c r="AC34" s="170"/>
      <c r="AD34" s="171"/>
      <c r="AE34" s="171"/>
      <c r="AF34" s="170"/>
      <c r="AG34" s="170"/>
      <c r="AH34" s="170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</row>
    <row r="35" ht="20.1" customHeight="1" spans="1:113">
      <c r="A35" s="170"/>
      <c r="B35" s="170"/>
      <c r="C35" s="170"/>
      <c r="D35" s="170"/>
      <c r="E35" s="170"/>
      <c r="F35" s="170"/>
      <c r="G35" s="171"/>
      <c r="H35" s="171"/>
      <c r="I35" s="171"/>
      <c r="J35" s="171"/>
      <c r="K35" s="171"/>
      <c r="L35" s="171"/>
      <c r="M35" s="170"/>
      <c r="N35" s="170"/>
      <c r="O35" s="170"/>
      <c r="P35" s="170"/>
      <c r="Q35" s="170"/>
      <c r="R35" s="170"/>
      <c r="S35" s="170"/>
      <c r="T35" s="170"/>
      <c r="U35" s="170"/>
      <c r="V35" s="171"/>
      <c r="W35" s="171"/>
      <c r="X35" s="171"/>
      <c r="Y35" s="170"/>
      <c r="Z35" s="170"/>
      <c r="AA35" s="170"/>
      <c r="AB35" s="170"/>
      <c r="AC35" s="170"/>
      <c r="AD35" s="171"/>
      <c r="AE35" s="171"/>
      <c r="AF35" s="170"/>
      <c r="AG35" s="170"/>
      <c r="AH35" s="170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</row>
    <row r="36" ht="20.1" customHeight="1" spans="1:113">
      <c r="A36" s="170"/>
      <c r="B36" s="170"/>
      <c r="C36" s="170"/>
      <c r="D36" s="170"/>
      <c r="E36" s="170"/>
      <c r="F36" s="170"/>
      <c r="G36" s="171"/>
      <c r="H36" s="171"/>
      <c r="I36" s="171"/>
      <c r="J36" s="171"/>
      <c r="K36" s="171"/>
      <c r="L36" s="171"/>
      <c r="M36" s="170"/>
      <c r="N36" s="170"/>
      <c r="O36" s="170"/>
      <c r="P36" s="170"/>
      <c r="Q36" s="170"/>
      <c r="R36" s="170"/>
      <c r="S36" s="170"/>
      <c r="T36" s="170"/>
      <c r="U36" s="170"/>
      <c r="V36" s="171"/>
      <c r="W36" s="171"/>
      <c r="X36" s="171"/>
      <c r="Y36" s="170"/>
      <c r="Z36" s="170"/>
      <c r="AA36" s="170"/>
      <c r="AB36" s="170"/>
      <c r="AC36" s="170"/>
      <c r="AD36" s="171"/>
      <c r="AE36" s="171"/>
      <c r="AF36" s="170"/>
      <c r="AG36" s="170"/>
      <c r="AH36" s="170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0465277777777778" right="1.34375" top="0.0833333333333333" bottom="0.393750011920929" header="0" footer="0"/>
  <pageSetup paperSize="66" scale="25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showGridLines="0" showZeros="0" topLeftCell="A4" workbookViewId="0">
      <selection activeCell="H15" sqref="H15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style="132" customWidth="1"/>
    <col min="6" max="7" width="21.8333333333333" style="132" customWidth="1"/>
    <col min="8" max="8" width="18.1666666666667" customWidth="1"/>
  </cols>
  <sheetData>
    <row r="1" ht="20.1" customHeight="1" spans="1:8">
      <c r="A1" s="69"/>
      <c r="B1" s="69"/>
      <c r="C1" s="69"/>
      <c r="D1" s="71"/>
      <c r="E1" s="133"/>
      <c r="F1" s="133"/>
      <c r="G1" s="134" t="s">
        <v>424</v>
      </c>
      <c r="H1" s="104"/>
    </row>
    <row r="2" ht="25.5" customHeight="1" spans="1:8">
      <c r="A2" s="36" t="s">
        <v>425</v>
      </c>
      <c r="B2" s="36"/>
      <c r="C2" s="36"/>
      <c r="D2" s="36"/>
      <c r="E2" s="135"/>
      <c r="F2" s="135"/>
      <c r="G2" s="135"/>
      <c r="H2" s="104"/>
    </row>
    <row r="3" ht="20.1" customHeight="1" spans="1:8">
      <c r="A3" s="106" t="s">
        <v>5</v>
      </c>
      <c r="B3" s="37"/>
      <c r="C3" s="37"/>
      <c r="D3" s="37"/>
      <c r="E3" s="136"/>
      <c r="F3" s="136"/>
      <c r="G3" s="134" t="s">
        <v>6</v>
      </c>
      <c r="H3" s="104"/>
    </row>
    <row r="4" ht="20.1" customHeight="1" spans="1:8">
      <c r="A4" s="77" t="s">
        <v>426</v>
      </c>
      <c r="B4" s="78"/>
      <c r="C4" s="78"/>
      <c r="D4" s="79"/>
      <c r="E4" s="137" t="s">
        <v>116</v>
      </c>
      <c r="F4" s="138"/>
      <c r="G4" s="138"/>
      <c r="H4" s="104"/>
    </row>
    <row r="5" ht="20.1" customHeight="1" spans="1:8">
      <c r="A5" s="40" t="s">
        <v>70</v>
      </c>
      <c r="B5" s="42"/>
      <c r="C5" s="139" t="s">
        <v>71</v>
      </c>
      <c r="D5" s="140" t="s">
        <v>427</v>
      </c>
      <c r="E5" s="138" t="s">
        <v>62</v>
      </c>
      <c r="F5" s="141" t="s">
        <v>428</v>
      </c>
      <c r="G5" s="138" t="s">
        <v>429</v>
      </c>
      <c r="H5" s="104"/>
    </row>
    <row r="6" ht="33.75" customHeight="1" spans="1:8">
      <c r="A6" s="49" t="s">
        <v>82</v>
      </c>
      <c r="B6" s="50" t="s">
        <v>83</v>
      </c>
      <c r="C6" s="142"/>
      <c r="D6" s="143"/>
      <c r="E6" s="144"/>
      <c r="F6" s="145"/>
      <c r="G6" s="144"/>
      <c r="H6" s="104"/>
    </row>
    <row r="7" ht="36" customHeight="1" spans="1:8">
      <c r="A7" s="86" t="s">
        <v>175</v>
      </c>
      <c r="B7" s="55" t="s">
        <v>176</v>
      </c>
      <c r="C7" s="55" t="s">
        <v>85</v>
      </c>
      <c r="D7" s="55" t="s">
        <v>177</v>
      </c>
      <c r="E7" s="146" t="s">
        <v>121</v>
      </c>
      <c r="F7" s="146" t="s">
        <v>430</v>
      </c>
      <c r="G7" s="146" t="s">
        <v>317</v>
      </c>
      <c r="H7" s="105"/>
    </row>
    <row r="8" ht="18" customHeight="1" spans="1:8">
      <c r="A8" s="86" t="s">
        <v>16</v>
      </c>
      <c r="B8" s="55" t="s">
        <v>16</v>
      </c>
      <c r="C8" s="55" t="s">
        <v>16</v>
      </c>
      <c r="D8" s="55" t="s">
        <v>62</v>
      </c>
      <c r="E8" s="147">
        <f>F8+G8</f>
        <v>20498255.1</v>
      </c>
      <c r="F8" s="147">
        <f>F10+F32</f>
        <v>18151755.1</v>
      </c>
      <c r="G8" s="147">
        <f>G21</f>
        <v>2346500</v>
      </c>
      <c r="H8" s="104"/>
    </row>
    <row r="9" ht="18" customHeight="1" spans="1:8">
      <c r="A9" s="86" t="s">
        <v>16</v>
      </c>
      <c r="B9" s="55" t="s">
        <v>16</v>
      </c>
      <c r="C9" s="55" t="s">
        <v>90</v>
      </c>
      <c r="D9" s="55" t="s">
        <v>91</v>
      </c>
      <c r="E9" s="147">
        <v>20498255.1</v>
      </c>
      <c r="F9" s="147">
        <v>18151755.1</v>
      </c>
      <c r="G9" s="147">
        <v>2346500</v>
      </c>
      <c r="H9" s="99"/>
    </row>
    <row r="10" ht="18" customHeight="1" spans="1:7">
      <c r="A10" s="86" t="s">
        <v>431</v>
      </c>
      <c r="B10" s="55" t="s">
        <v>16</v>
      </c>
      <c r="C10" s="55" t="s">
        <v>16</v>
      </c>
      <c r="D10" s="55" t="s">
        <v>432</v>
      </c>
      <c r="E10" s="148">
        <v>17852243.7</v>
      </c>
      <c r="F10" s="148">
        <v>17852243.7</v>
      </c>
      <c r="G10" s="148"/>
    </row>
    <row r="11" ht="18" customHeight="1" spans="1:7">
      <c r="A11" s="86" t="s">
        <v>433</v>
      </c>
      <c r="B11" s="55" t="s">
        <v>100</v>
      </c>
      <c r="C11" s="55" t="s">
        <v>94</v>
      </c>
      <c r="D11" s="55" t="s">
        <v>434</v>
      </c>
      <c r="E11" s="148">
        <v>4930800</v>
      </c>
      <c r="F11" s="148">
        <v>4930800</v>
      </c>
      <c r="G11" s="148"/>
    </row>
    <row r="12" ht="18" customHeight="1" spans="1:7">
      <c r="A12" s="86" t="s">
        <v>433</v>
      </c>
      <c r="B12" s="55" t="s">
        <v>102</v>
      </c>
      <c r="C12" s="55" t="s">
        <v>94</v>
      </c>
      <c r="D12" s="55" t="s">
        <v>435</v>
      </c>
      <c r="E12" s="148">
        <v>3261129</v>
      </c>
      <c r="F12" s="148">
        <v>3261129</v>
      </c>
      <c r="G12" s="148"/>
    </row>
    <row r="13" ht="18" customHeight="1" spans="1:7">
      <c r="A13" s="86" t="s">
        <v>433</v>
      </c>
      <c r="B13" s="55" t="s">
        <v>104</v>
      </c>
      <c r="C13" s="55" t="s">
        <v>94</v>
      </c>
      <c r="D13" s="55" t="s">
        <v>436</v>
      </c>
      <c r="E13" s="148">
        <v>410900</v>
      </c>
      <c r="F13" s="148">
        <v>410900</v>
      </c>
      <c r="G13" s="148"/>
    </row>
    <row r="14" ht="18" customHeight="1" spans="1:7">
      <c r="A14" s="86" t="s">
        <v>433</v>
      </c>
      <c r="B14" s="55" t="s">
        <v>437</v>
      </c>
      <c r="C14" s="55" t="s">
        <v>94</v>
      </c>
      <c r="D14" s="55" t="s">
        <v>438</v>
      </c>
      <c r="E14" s="148">
        <v>3168360</v>
      </c>
      <c r="F14" s="148">
        <v>3168360</v>
      </c>
      <c r="G14" s="148"/>
    </row>
    <row r="15" ht="18" customHeight="1" spans="1:7">
      <c r="A15" s="86" t="s">
        <v>433</v>
      </c>
      <c r="B15" s="55" t="s">
        <v>439</v>
      </c>
      <c r="C15" s="55" t="s">
        <v>94</v>
      </c>
      <c r="D15" s="55" t="s">
        <v>440</v>
      </c>
      <c r="E15" s="148">
        <v>1835445.76</v>
      </c>
      <c r="F15" s="148">
        <v>1835445.76</v>
      </c>
      <c r="G15" s="148"/>
    </row>
    <row r="16" ht="18" customHeight="1" spans="1:7">
      <c r="A16" s="86" t="s">
        <v>433</v>
      </c>
      <c r="B16" s="55" t="s">
        <v>198</v>
      </c>
      <c r="C16" s="55" t="s">
        <v>94</v>
      </c>
      <c r="D16" s="55" t="s">
        <v>441</v>
      </c>
      <c r="E16" s="148">
        <v>916829.52</v>
      </c>
      <c r="F16" s="148">
        <v>916829.52</v>
      </c>
      <c r="G16" s="148"/>
    </row>
    <row r="17" ht="18" customHeight="1" spans="1:7">
      <c r="A17" s="86" t="s">
        <v>433</v>
      </c>
      <c r="B17" s="55" t="s">
        <v>442</v>
      </c>
      <c r="C17" s="55" t="s">
        <v>94</v>
      </c>
      <c r="D17" s="55" t="s">
        <v>443</v>
      </c>
      <c r="E17" s="148">
        <v>803007.52</v>
      </c>
      <c r="F17" s="148">
        <v>803007.52</v>
      </c>
      <c r="G17" s="148"/>
    </row>
    <row r="18" ht="18" customHeight="1" spans="1:7">
      <c r="A18" s="86" t="s">
        <v>433</v>
      </c>
      <c r="B18" s="55" t="s">
        <v>99</v>
      </c>
      <c r="C18" s="55" t="s">
        <v>94</v>
      </c>
      <c r="D18" s="55" t="s">
        <v>444</v>
      </c>
      <c r="E18" s="148">
        <v>499558.58</v>
      </c>
      <c r="F18" s="148">
        <v>499558.58</v>
      </c>
      <c r="G18" s="148"/>
    </row>
    <row r="19" ht="18" customHeight="1" spans="1:7">
      <c r="A19" s="86" t="s">
        <v>433</v>
      </c>
      <c r="B19" s="55" t="s">
        <v>445</v>
      </c>
      <c r="C19" s="55" t="s">
        <v>94</v>
      </c>
      <c r="D19" s="55" t="s">
        <v>446</v>
      </c>
      <c r="E19" s="148">
        <v>227078.64</v>
      </c>
      <c r="F19" s="148">
        <v>227078.64</v>
      </c>
      <c r="G19" s="148"/>
    </row>
    <row r="20" ht="18" customHeight="1" spans="1:7">
      <c r="A20" s="86" t="s">
        <v>433</v>
      </c>
      <c r="B20" s="55" t="s">
        <v>447</v>
      </c>
      <c r="C20" s="55" t="s">
        <v>94</v>
      </c>
      <c r="D20" s="55" t="s">
        <v>191</v>
      </c>
      <c r="E20" s="148">
        <v>1799134.68</v>
      </c>
      <c r="F20" s="148">
        <v>1799134.68</v>
      </c>
      <c r="G20" s="148"/>
    </row>
    <row r="21" ht="18" customHeight="1" spans="1:7">
      <c r="A21" s="86" t="s">
        <v>448</v>
      </c>
      <c r="B21" s="55" t="s">
        <v>16</v>
      </c>
      <c r="C21" s="55" t="s">
        <v>16</v>
      </c>
      <c r="D21" s="55" t="s">
        <v>449</v>
      </c>
      <c r="E21" s="148">
        <v>2346500</v>
      </c>
      <c r="F21" s="148"/>
      <c r="G21" s="148">
        <v>2346500</v>
      </c>
    </row>
    <row r="22" ht="18" customHeight="1" spans="1:7">
      <c r="A22" s="86" t="s">
        <v>450</v>
      </c>
      <c r="B22" s="55" t="s">
        <v>100</v>
      </c>
      <c r="C22" s="55" t="s">
        <v>94</v>
      </c>
      <c r="D22" s="55" t="s">
        <v>451</v>
      </c>
      <c r="E22" s="148">
        <v>1100000</v>
      </c>
      <c r="F22" s="148"/>
      <c r="G22" s="148">
        <v>1100000</v>
      </c>
    </row>
    <row r="23" ht="18" customHeight="1" spans="1:7">
      <c r="A23" s="86" t="s">
        <v>450</v>
      </c>
      <c r="B23" s="55" t="s">
        <v>93</v>
      </c>
      <c r="C23" s="55" t="s">
        <v>94</v>
      </c>
      <c r="D23" s="55" t="s">
        <v>452</v>
      </c>
      <c r="E23" s="148">
        <v>4000</v>
      </c>
      <c r="F23" s="148"/>
      <c r="G23" s="148">
        <v>4000</v>
      </c>
    </row>
    <row r="24" ht="18" customHeight="1" spans="1:7">
      <c r="A24" s="86" t="s">
        <v>450</v>
      </c>
      <c r="B24" s="55" t="s">
        <v>96</v>
      </c>
      <c r="C24" s="55" t="s">
        <v>94</v>
      </c>
      <c r="D24" s="55" t="s">
        <v>453</v>
      </c>
      <c r="E24" s="148">
        <v>55000</v>
      </c>
      <c r="F24" s="148"/>
      <c r="G24" s="148">
        <v>55000</v>
      </c>
    </row>
    <row r="25" ht="18" customHeight="1" spans="1:7">
      <c r="A25" s="86" t="s">
        <v>450</v>
      </c>
      <c r="B25" s="55" t="s">
        <v>437</v>
      </c>
      <c r="C25" s="55" t="s">
        <v>94</v>
      </c>
      <c r="D25" s="55" t="s">
        <v>454</v>
      </c>
      <c r="E25" s="148">
        <v>142000</v>
      </c>
      <c r="F25" s="148"/>
      <c r="G25" s="148">
        <v>142000</v>
      </c>
    </row>
    <row r="26" ht="18" customHeight="1" spans="1:7">
      <c r="A26" s="86" t="s">
        <v>450</v>
      </c>
      <c r="B26" s="55" t="s">
        <v>99</v>
      </c>
      <c r="C26" s="55" t="s">
        <v>94</v>
      </c>
      <c r="D26" s="55" t="s">
        <v>455</v>
      </c>
      <c r="E26" s="148">
        <v>832060</v>
      </c>
      <c r="F26" s="148"/>
      <c r="G26" s="148">
        <v>832060</v>
      </c>
    </row>
    <row r="27" ht="18" customHeight="1" spans="1:7">
      <c r="A27" s="86" t="s">
        <v>450</v>
      </c>
      <c r="B27" s="55" t="s">
        <v>447</v>
      </c>
      <c r="C27" s="55" t="s">
        <v>94</v>
      </c>
      <c r="D27" s="55" t="s">
        <v>456</v>
      </c>
      <c r="E27" s="148">
        <v>58440</v>
      </c>
      <c r="F27" s="148"/>
      <c r="G27" s="148">
        <v>58440</v>
      </c>
    </row>
    <row r="28" ht="18" customHeight="1" spans="1:7">
      <c r="A28" s="86" t="s">
        <v>450</v>
      </c>
      <c r="B28" s="55" t="s">
        <v>457</v>
      </c>
      <c r="C28" s="55" t="s">
        <v>94</v>
      </c>
      <c r="D28" s="55" t="s">
        <v>196</v>
      </c>
      <c r="E28" s="148">
        <v>24500</v>
      </c>
      <c r="F28" s="148"/>
      <c r="G28" s="148">
        <v>24500</v>
      </c>
    </row>
    <row r="29" ht="18" customHeight="1" spans="1:7">
      <c r="A29" s="86" t="s">
        <v>450</v>
      </c>
      <c r="B29" s="55" t="s">
        <v>458</v>
      </c>
      <c r="C29" s="55" t="s">
        <v>94</v>
      </c>
      <c r="D29" s="55" t="s">
        <v>197</v>
      </c>
      <c r="E29" s="148">
        <v>23000</v>
      </c>
      <c r="F29" s="148"/>
      <c r="G29" s="148">
        <v>23000</v>
      </c>
    </row>
    <row r="30" ht="18" customHeight="1" spans="1:7">
      <c r="A30" s="86" t="s">
        <v>450</v>
      </c>
      <c r="B30" s="55" t="s">
        <v>459</v>
      </c>
      <c r="C30" s="55" t="s">
        <v>94</v>
      </c>
      <c r="D30" s="55" t="s">
        <v>460</v>
      </c>
      <c r="E30" s="148">
        <v>60000</v>
      </c>
      <c r="F30" s="148"/>
      <c r="G30" s="148">
        <v>60000</v>
      </c>
    </row>
    <row r="31" ht="18" customHeight="1" spans="1:7">
      <c r="A31" s="86" t="s">
        <v>450</v>
      </c>
      <c r="B31" s="55" t="s">
        <v>461</v>
      </c>
      <c r="C31" s="55" t="s">
        <v>94</v>
      </c>
      <c r="D31" s="55" t="s">
        <v>462</v>
      </c>
      <c r="E31" s="148">
        <v>47500</v>
      </c>
      <c r="F31" s="148"/>
      <c r="G31" s="148">
        <v>47500</v>
      </c>
    </row>
    <row r="32" ht="18" customHeight="1" spans="1:7">
      <c r="A32" s="86" t="s">
        <v>463</v>
      </c>
      <c r="B32" s="55" t="s">
        <v>16</v>
      </c>
      <c r="C32" s="55" t="s">
        <v>16</v>
      </c>
      <c r="D32" s="55" t="s">
        <v>464</v>
      </c>
      <c r="E32" s="148">
        <v>299511.4</v>
      </c>
      <c r="F32" s="148">
        <v>299511.4</v>
      </c>
      <c r="G32" s="148"/>
    </row>
    <row r="33" ht="18" customHeight="1" spans="1:7">
      <c r="A33" s="86" t="s">
        <v>465</v>
      </c>
      <c r="B33" s="55" t="s">
        <v>93</v>
      </c>
      <c r="C33" s="55" t="s">
        <v>94</v>
      </c>
      <c r="D33" s="55" t="s">
        <v>466</v>
      </c>
      <c r="E33" s="148">
        <v>171722.4</v>
      </c>
      <c r="F33" s="148">
        <v>171722.4</v>
      </c>
      <c r="G33" s="148"/>
    </row>
    <row r="34" ht="18" customHeight="1" spans="1:7">
      <c r="A34" s="86" t="s">
        <v>465</v>
      </c>
      <c r="B34" s="55" t="s">
        <v>437</v>
      </c>
      <c r="C34" s="55" t="s">
        <v>94</v>
      </c>
      <c r="D34" s="55" t="s">
        <v>467</v>
      </c>
      <c r="E34" s="148">
        <v>84000</v>
      </c>
      <c r="F34" s="148">
        <v>84000</v>
      </c>
      <c r="G34" s="148"/>
    </row>
    <row r="35" ht="18" customHeight="1" spans="1:7">
      <c r="A35" s="86" t="s">
        <v>465</v>
      </c>
      <c r="B35" s="55"/>
      <c r="C35" s="55"/>
      <c r="D35" s="149" t="s">
        <v>111</v>
      </c>
      <c r="E35" s="148">
        <v>42793</v>
      </c>
      <c r="F35" s="148">
        <v>42793</v>
      </c>
      <c r="G35" s="148"/>
    </row>
    <row r="36" ht="18" customHeight="1" spans="1:7">
      <c r="A36" s="86" t="s">
        <v>465</v>
      </c>
      <c r="B36" s="55" t="s">
        <v>198</v>
      </c>
      <c r="C36" s="55" t="s">
        <v>94</v>
      </c>
      <c r="D36" s="55" t="s">
        <v>468</v>
      </c>
      <c r="E36" s="148">
        <v>996</v>
      </c>
      <c r="F36" s="148">
        <v>996</v>
      </c>
      <c r="G36" s="14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50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7"/>
  <sheetViews>
    <sheetView showGridLines="0" showZeros="0" workbookViewId="0">
      <selection activeCell="A1" sqref="A1:I2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style="68" customWidth="1"/>
    <col min="7" max="243" width="10.6666666666667" customWidth="1"/>
  </cols>
  <sheetData>
    <row r="1" ht="20.1" customHeight="1" spans="1:243">
      <c r="A1" s="33"/>
      <c r="B1" s="34"/>
      <c r="C1" s="34"/>
      <c r="D1" s="34"/>
      <c r="E1" s="34"/>
      <c r="F1" s="117" t="s">
        <v>469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</row>
    <row r="2" ht="20.1" customHeight="1" spans="1:243">
      <c r="A2" s="36" t="s">
        <v>470</v>
      </c>
      <c r="B2" s="36"/>
      <c r="C2" s="36"/>
      <c r="D2" s="36"/>
      <c r="E2" s="36"/>
      <c r="F2" s="36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</row>
    <row r="3" ht="20.1" customHeight="1" spans="1:243">
      <c r="A3" s="106" t="s">
        <v>5</v>
      </c>
      <c r="B3" s="37"/>
      <c r="C3" s="37"/>
      <c r="D3" s="118"/>
      <c r="E3" s="118"/>
      <c r="F3" s="119" t="s">
        <v>6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</row>
    <row r="4" ht="20.1" customHeight="1" spans="1:243">
      <c r="A4" s="40" t="s">
        <v>70</v>
      </c>
      <c r="B4" s="41"/>
      <c r="C4" s="42"/>
      <c r="D4" s="120" t="s">
        <v>71</v>
      </c>
      <c r="E4" s="75" t="s">
        <v>471</v>
      </c>
      <c r="F4" s="44" t="s">
        <v>75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</row>
    <row r="5" ht="20.1" customHeight="1" spans="1:243">
      <c r="A5" s="48" t="s">
        <v>82</v>
      </c>
      <c r="B5" s="49" t="s">
        <v>83</v>
      </c>
      <c r="C5" s="50" t="s">
        <v>84</v>
      </c>
      <c r="D5" s="121"/>
      <c r="E5" s="75"/>
      <c r="F5" s="54"/>
      <c r="G5" s="122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</row>
    <row r="6" ht="20.1" customHeight="1" spans="1:243">
      <c r="A6" s="55" t="s">
        <v>82</v>
      </c>
      <c r="B6" s="55" t="s">
        <v>83</v>
      </c>
      <c r="C6" s="55" t="s">
        <v>84</v>
      </c>
      <c r="D6" s="123" t="s">
        <v>85</v>
      </c>
      <c r="E6" s="123" t="s">
        <v>472</v>
      </c>
      <c r="F6" s="124" t="s">
        <v>88</v>
      </c>
      <c r="G6" s="122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</row>
    <row r="7" ht="20.1" customHeight="1" spans="1:243">
      <c r="A7" s="55"/>
      <c r="B7" s="55" t="s">
        <v>16</v>
      </c>
      <c r="C7" s="55" t="s">
        <v>16</v>
      </c>
      <c r="D7" s="123" t="s">
        <v>473</v>
      </c>
      <c r="E7" s="123" t="s">
        <v>474</v>
      </c>
      <c r="F7" s="125">
        <v>42793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</row>
    <row r="8" ht="20.1" customHeight="1" spans="1:243">
      <c r="A8" s="55" t="s">
        <v>16</v>
      </c>
      <c r="B8" s="55" t="s">
        <v>16</v>
      </c>
      <c r="C8" s="55" t="s">
        <v>16</v>
      </c>
      <c r="D8" s="123"/>
      <c r="E8" s="123"/>
      <c r="F8" s="125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</row>
    <row r="9" ht="20.1" customHeight="1" spans="1:243">
      <c r="A9" s="55" t="s">
        <v>16</v>
      </c>
      <c r="B9" s="55" t="s">
        <v>16</v>
      </c>
      <c r="C9" s="55" t="s">
        <v>16</v>
      </c>
      <c r="D9" s="123"/>
      <c r="E9" s="123"/>
      <c r="F9" s="125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</row>
    <row r="10" ht="20.1" customHeight="1" spans="1:243">
      <c r="A10" s="55" t="s">
        <v>16</v>
      </c>
      <c r="B10" s="55" t="s">
        <v>16</v>
      </c>
      <c r="C10" s="55" t="s">
        <v>16</v>
      </c>
      <c r="D10" s="123"/>
      <c r="E10" s="123"/>
      <c r="F10" s="125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</row>
    <row r="11" ht="20.1" customHeight="1" spans="1:243">
      <c r="A11" s="55" t="s">
        <v>16</v>
      </c>
      <c r="B11" s="55" t="s">
        <v>16</v>
      </c>
      <c r="C11" s="55" t="s">
        <v>16</v>
      </c>
      <c r="D11" s="123" t="s">
        <v>16</v>
      </c>
      <c r="E11" s="123" t="s">
        <v>16</v>
      </c>
      <c r="F11" s="125" t="s">
        <v>16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</row>
    <row r="12" ht="20.1" customHeight="1" spans="1:243">
      <c r="A12" s="55" t="s">
        <v>16</v>
      </c>
      <c r="B12" s="55" t="s">
        <v>16</v>
      </c>
      <c r="C12" s="55" t="s">
        <v>16</v>
      </c>
      <c r="D12" s="123" t="s">
        <v>16</v>
      </c>
      <c r="E12" s="123" t="s">
        <v>16</v>
      </c>
      <c r="F12" s="125" t="s">
        <v>16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</row>
    <row r="13" ht="20.1" customHeight="1" spans="1:243">
      <c r="A13" s="55" t="s">
        <v>16</v>
      </c>
      <c r="B13" s="55" t="s">
        <v>16</v>
      </c>
      <c r="C13" s="55" t="s">
        <v>16</v>
      </c>
      <c r="D13" s="123" t="s">
        <v>16</v>
      </c>
      <c r="E13" s="123" t="s">
        <v>16</v>
      </c>
      <c r="F13" s="125" t="s">
        <v>16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</row>
    <row r="14" ht="20.1" customHeight="1" spans="1:243">
      <c r="A14" s="55" t="s">
        <v>16</v>
      </c>
      <c r="B14" s="55" t="s">
        <v>16</v>
      </c>
      <c r="C14" s="55" t="s">
        <v>16</v>
      </c>
      <c r="D14" s="123" t="s">
        <v>16</v>
      </c>
      <c r="E14" s="123" t="s">
        <v>16</v>
      </c>
      <c r="F14" s="125" t="s">
        <v>16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</row>
    <row r="15" ht="20.1" customHeight="1" spans="1:243">
      <c r="A15" s="55" t="s">
        <v>16</v>
      </c>
      <c r="B15" s="55" t="s">
        <v>16</v>
      </c>
      <c r="C15" s="55" t="s">
        <v>16</v>
      </c>
      <c r="D15" s="123" t="s">
        <v>16</v>
      </c>
      <c r="E15" s="123" t="s">
        <v>16</v>
      </c>
      <c r="F15" s="125" t="s">
        <v>16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</row>
    <row r="16" ht="20.1" customHeight="1" spans="1:243">
      <c r="A16" s="55" t="s">
        <v>16</v>
      </c>
      <c r="B16" s="55" t="s">
        <v>16</v>
      </c>
      <c r="C16" s="55" t="s">
        <v>16</v>
      </c>
      <c r="D16" s="123" t="s">
        <v>16</v>
      </c>
      <c r="E16" s="123" t="s">
        <v>16</v>
      </c>
      <c r="F16" s="125" t="s">
        <v>16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</row>
    <row r="17" ht="20.1" customHeight="1" spans="1:243">
      <c r="A17" s="63"/>
      <c r="B17" s="67"/>
      <c r="C17" s="63"/>
      <c r="D17" s="64"/>
      <c r="E17" s="64"/>
      <c r="F17" s="126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</row>
    <row r="18" ht="20.1" customHeight="1" spans="1:243">
      <c r="A18" s="63"/>
      <c r="B18" s="67"/>
      <c r="C18" s="67"/>
      <c r="D18" s="67"/>
      <c r="E18" s="67"/>
      <c r="F18" s="126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</row>
    <row r="19" ht="20.1" customHeight="1" spans="1:243">
      <c r="A19" s="67"/>
      <c r="B19" s="67"/>
      <c r="C19" s="67"/>
      <c r="D19" s="64"/>
      <c r="E19" s="64"/>
      <c r="F19" s="126"/>
      <c r="G19" s="67"/>
      <c r="H19" s="63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</row>
    <row r="20" ht="20.1" customHeight="1" spans="1:243">
      <c r="A20" s="67"/>
      <c r="B20" s="67"/>
      <c r="C20" s="67"/>
      <c r="D20" s="64"/>
      <c r="E20" s="64"/>
      <c r="F20" s="126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</row>
    <row r="21" ht="20.1" customHeight="1" spans="1:243">
      <c r="A21" s="67"/>
      <c r="B21" s="67"/>
      <c r="C21" s="67"/>
      <c r="D21" s="67"/>
      <c r="E21" s="67"/>
      <c r="F21" s="126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</row>
    <row r="22" ht="20.1" customHeight="1" spans="1:243">
      <c r="A22" s="67"/>
      <c r="B22" s="67"/>
      <c r="C22" s="67"/>
      <c r="D22" s="64"/>
      <c r="E22" s="64"/>
      <c r="F22" s="12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</row>
    <row r="23" ht="20.1" customHeight="1" spans="1:243">
      <c r="A23" s="67"/>
      <c r="B23" s="67"/>
      <c r="C23" s="67"/>
      <c r="D23" s="64"/>
      <c r="E23" s="64"/>
      <c r="F23" s="12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</row>
    <row r="24" ht="20.1" customHeight="1" spans="1:243">
      <c r="A24" s="67"/>
      <c r="B24" s="67"/>
      <c r="C24" s="67"/>
      <c r="D24" s="67"/>
      <c r="E24" s="67"/>
      <c r="F24" s="126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</row>
    <row r="25" ht="20.1" customHeight="1" spans="1:243">
      <c r="A25" s="67"/>
      <c r="B25" s="67"/>
      <c r="C25" s="67"/>
      <c r="D25" s="64"/>
      <c r="E25" s="64"/>
      <c r="F25" s="12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</row>
    <row r="26" ht="20.1" customHeight="1" spans="1:243">
      <c r="A26" s="67"/>
      <c r="B26" s="67"/>
      <c r="C26" s="67"/>
      <c r="D26" s="64"/>
      <c r="E26" s="64"/>
      <c r="F26" s="12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</row>
    <row r="27" ht="20.1" customHeight="1" spans="1:243">
      <c r="A27" s="67"/>
      <c r="B27" s="67"/>
      <c r="C27" s="67"/>
      <c r="D27" s="67"/>
      <c r="E27" s="67"/>
      <c r="F27" s="126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</row>
    <row r="28" ht="20.1" customHeight="1" spans="1:243">
      <c r="A28" s="67"/>
      <c r="B28" s="67"/>
      <c r="C28" s="67"/>
      <c r="D28" s="64"/>
      <c r="E28" s="64"/>
      <c r="F28" s="12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</row>
    <row r="29" ht="20.1" customHeight="1" spans="1:243">
      <c r="A29" s="67"/>
      <c r="B29" s="67"/>
      <c r="C29" s="67"/>
      <c r="D29" s="64"/>
      <c r="E29" s="64"/>
      <c r="F29" s="12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</row>
    <row r="30" ht="20.1" customHeight="1" spans="1:243">
      <c r="A30" s="67"/>
      <c r="B30" s="67"/>
      <c r="C30" s="67"/>
      <c r="D30" s="67"/>
      <c r="E30" s="67"/>
      <c r="F30" s="12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</row>
    <row r="31" ht="20.1" customHeight="1" spans="1:243">
      <c r="A31" s="67"/>
      <c r="B31" s="67"/>
      <c r="C31" s="67"/>
      <c r="D31" s="67"/>
      <c r="E31" s="127"/>
      <c r="F31" s="126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</row>
    <row r="32" ht="20.1" customHeight="1" spans="1:243">
      <c r="A32" s="67"/>
      <c r="B32" s="67"/>
      <c r="C32" s="67"/>
      <c r="D32" s="67"/>
      <c r="E32" s="127"/>
      <c r="F32" s="126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</row>
    <row r="33" ht="20.1" customHeight="1" spans="1:243">
      <c r="A33" s="67"/>
      <c r="B33" s="67"/>
      <c r="C33" s="67"/>
      <c r="D33" s="67"/>
      <c r="E33" s="67"/>
      <c r="F33" s="12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</row>
    <row r="34" ht="20.1" customHeight="1" spans="1:243">
      <c r="A34" s="67"/>
      <c r="B34" s="67"/>
      <c r="C34" s="67"/>
      <c r="D34" s="67"/>
      <c r="E34" s="128"/>
      <c r="F34" s="12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</row>
    <row r="35" ht="20.1" customHeight="1" spans="1:243">
      <c r="A35" s="65"/>
      <c r="B35" s="65"/>
      <c r="C35" s="65"/>
      <c r="D35" s="65"/>
      <c r="E35" s="129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</row>
    <row r="36" ht="20.1" customHeight="1" spans="1:243">
      <c r="A36" s="130"/>
      <c r="B36" s="130"/>
      <c r="C36" s="130"/>
      <c r="D36" s="130"/>
      <c r="E36" s="130"/>
      <c r="F36" s="131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</row>
    <row r="37" ht="20.1" customHeight="1" spans="1:243">
      <c r="A37" s="65"/>
      <c r="B37" s="65"/>
      <c r="C37" s="65"/>
      <c r="D37" s="65"/>
      <c r="E37" s="65"/>
      <c r="F37" s="131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</row>
    <row r="38" ht="20.1" customHeight="1" spans="1:243">
      <c r="A38" s="66"/>
      <c r="B38" s="66"/>
      <c r="C38" s="66"/>
      <c r="D38" s="66"/>
      <c r="E38" s="66"/>
      <c r="F38" s="131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</row>
    <row r="39" ht="20.1" customHeight="1" spans="1:243">
      <c r="A39" s="66"/>
      <c r="B39" s="66"/>
      <c r="C39" s="66"/>
      <c r="D39" s="66"/>
      <c r="E39" s="66"/>
      <c r="F39" s="131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</row>
    <row r="40" ht="20.1" customHeight="1" spans="1:243">
      <c r="A40" s="66"/>
      <c r="B40" s="66"/>
      <c r="C40" s="66"/>
      <c r="D40" s="66"/>
      <c r="E40" s="66"/>
      <c r="F40" s="131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</row>
    <row r="41" ht="20.1" customHeight="1" spans="1:243">
      <c r="A41" s="66"/>
      <c r="B41" s="66"/>
      <c r="C41" s="66"/>
      <c r="D41" s="66"/>
      <c r="E41" s="66"/>
      <c r="F41" s="131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</row>
    <row r="42" ht="20.1" customHeight="1" spans="1:243">
      <c r="A42" s="66"/>
      <c r="B42" s="66"/>
      <c r="C42" s="66"/>
      <c r="D42" s="66"/>
      <c r="E42" s="66"/>
      <c r="F42" s="131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</row>
    <row r="43" ht="20.1" customHeight="1" spans="1:243">
      <c r="A43" s="66"/>
      <c r="B43" s="66"/>
      <c r="C43" s="66"/>
      <c r="D43" s="66"/>
      <c r="E43" s="66"/>
      <c r="F43" s="131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</row>
    <row r="44" ht="20.1" customHeight="1" spans="1:243">
      <c r="A44" s="66"/>
      <c r="B44" s="66"/>
      <c r="C44" s="66"/>
      <c r="D44" s="66"/>
      <c r="E44" s="66"/>
      <c r="F44" s="131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  <c r="IH44" s="66"/>
      <c r="II44" s="66"/>
    </row>
    <row r="45" ht="20.1" customHeight="1" spans="1:243">
      <c r="A45" s="66"/>
      <c r="B45" s="66"/>
      <c r="C45" s="66"/>
      <c r="D45" s="66"/>
      <c r="E45" s="66"/>
      <c r="F45" s="131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</row>
    <row r="46" ht="20.1" customHeight="1" spans="1:243">
      <c r="A46" s="66"/>
      <c r="B46" s="66"/>
      <c r="C46" s="66"/>
      <c r="D46" s="66"/>
      <c r="E46" s="66"/>
      <c r="F46" s="131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  <c r="IH46" s="66"/>
      <c r="II46" s="66"/>
    </row>
    <row r="47" ht="20.1" customHeight="1" spans="1:243">
      <c r="A47" s="66"/>
      <c r="B47" s="66"/>
      <c r="C47" s="66"/>
      <c r="D47" s="66"/>
      <c r="E47" s="66"/>
      <c r="F47" s="131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6"/>
      <c r="EZ47" s="66"/>
      <c r="FA47" s="66"/>
      <c r="FB47" s="66"/>
      <c r="FC47" s="66"/>
      <c r="FD47" s="66"/>
      <c r="FE47" s="66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66"/>
      <c r="GZ47" s="66"/>
      <c r="HA47" s="66"/>
      <c r="HB47" s="66"/>
      <c r="HC47" s="66"/>
      <c r="HD47" s="66"/>
      <c r="HE47" s="66"/>
      <c r="HF47" s="66"/>
      <c r="HG47" s="66"/>
      <c r="HH47" s="66"/>
      <c r="HI47" s="66"/>
      <c r="HJ47" s="66"/>
      <c r="HK47" s="66"/>
      <c r="HL47" s="66"/>
      <c r="HM47" s="66"/>
      <c r="HN47" s="66"/>
      <c r="HO47" s="66"/>
      <c r="HP47" s="66"/>
      <c r="HQ47" s="66"/>
      <c r="HR47" s="66"/>
      <c r="HS47" s="66"/>
      <c r="HT47" s="66"/>
      <c r="HU47" s="66"/>
      <c r="HV47" s="66"/>
      <c r="HW47" s="66"/>
      <c r="HX47" s="66"/>
      <c r="HY47" s="66"/>
      <c r="HZ47" s="66"/>
      <c r="IA47" s="66"/>
      <c r="IB47" s="66"/>
      <c r="IC47" s="66"/>
      <c r="ID47" s="66"/>
      <c r="IE47" s="66"/>
      <c r="IF47" s="66"/>
      <c r="IG47" s="66"/>
      <c r="IH47" s="66"/>
      <c r="II47" s="66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2021-04-19T03:45:00Z</dcterms:created>
  <dcterms:modified xsi:type="dcterms:W3CDTF">2022-05-07T03:32:46Z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57646BE3CA9C47BBAA45F31FED9337FC</vt:lpwstr>
  </property>
  <property fmtid="{D5CDD505-2E9C-101B-9397-08002B2CF9AE}" pid="4" name="KSOReadingLayout">
    <vt:bool>false</vt:bool>
  </property>
</Properties>
</file>