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 tabRatio="763" firstSheet="1" activeTab="1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  <sheet name="部门整体支出绩效目标表" sheetId="18" r:id="rId15"/>
  </sheets>
  <definedNames>
    <definedName name="HEADERRANGE" localSheetId="4">'2'!$A$1:$H$39</definedName>
    <definedName name="_xlnm.Print_Titles" localSheetId="4">'2'!$1:$39</definedName>
    <definedName name="DETAILRANGE" localSheetId="4">'2'!$A$40:$H$40</definedName>
    <definedName name="HEADERRANGE" localSheetId="5">'2-1'!$A$1:$AI$6</definedName>
    <definedName name="DETAILRANGE" localSheetId="5">'2-1'!$A$7:$AI$7</definedName>
    <definedName name="HEADERRANGE" localSheetId="9">'3-3'!$A$1:$H$6</definedName>
    <definedName name="DETAILRANGE" localSheetId="9">'3-3'!$A$7:$H$7</definedName>
    <definedName name="_xlnm.Print_Area" localSheetId="0">封面!$A$1:$A$9</definedName>
    <definedName name="HEADERRANGE" localSheetId="0">封面!$A$1:$A$8</definedName>
    <definedName name="DETAILRANGE" localSheetId="0">封面!$A$9</definedName>
    <definedName name="HEADERRANGE" localSheetId="8">'3-2'!$A$1:$F$5</definedName>
    <definedName name="DETAILRANGE" localSheetId="8">'3-2'!$A$6:$F$6</definedName>
    <definedName name="_xlnm.Print_Area" localSheetId="10">'4'!$A$1:$H$7</definedName>
    <definedName name="HEADERRANGE" localSheetId="10">'4'!$A$1:$H$6</definedName>
    <definedName name="DETAILRANGE" localSheetId="10">'4'!$A$7:$H$7</definedName>
    <definedName name="HEADERRANGE" localSheetId="6">'3'!$A$1:$DH$6</definedName>
    <definedName name="DETAILRANGE" localSheetId="6">'3'!$A$7:$DH$7</definedName>
    <definedName name="_xlnm.Print_Area" localSheetId="1">'1'!$A$1:$D$41</definedName>
    <definedName name="HEADERRANGE" localSheetId="1">'1'!$A$1:$D$41</definedName>
    <definedName name="DETAILRANGE" localSheetId="1">'1'!$A$42:$D$42</definedName>
    <definedName name="HEADERRANGE" localSheetId="11">'4-1'!$A$1:$H$6</definedName>
    <definedName name="DETAILRANGE" localSheetId="11">'4-1'!$A$7:$H$7</definedName>
    <definedName name="HEADERRANGE" localSheetId="12">'5'!$A$1:$H$6</definedName>
    <definedName name="DETAILRANGE" localSheetId="12">'5'!$A$7:$H$7</definedName>
    <definedName name="HEADERRANGE" localSheetId="2">'1-1'!$A$1:$T$6</definedName>
    <definedName name="DETAILRANGE" localSheetId="2">'1-1'!$A$7:$T$7</definedName>
    <definedName name="HEADERRANGE" localSheetId="3">'1-2'!$A$1:$J$6</definedName>
    <definedName name="DETAILRANGE" localSheetId="3">'1-2'!$A$7:$J$7</definedName>
    <definedName name="HEADERRANGE" localSheetId="7">'3-1'!$A$1:$G$6</definedName>
    <definedName name="DETAILRANGE" localSheetId="7">'3-1'!$A$7:$G$7</definedName>
    <definedName name="________xlnm.Print_Area">#N/A</definedName>
    <definedName name="_______xlnm.Print_Area">#N/A</definedName>
    <definedName name="___xlnm.Print_Area">#N/A</definedName>
    <definedName name="______xlnm.Print_Titles">#N/A</definedName>
    <definedName name="___xlnm.Print_Titles">#N/A</definedName>
    <definedName name="_____xlnm.Print_Titles">#N/A</definedName>
    <definedName name="MAILMERGEMODE">"OneWorksheet"</definedName>
    <definedName name="_______xlnm.Print_Titles">#N/A</definedName>
    <definedName name="__xlnm.Print_Area">#N/A</definedName>
    <definedName name="__xlnm.Print_Titles">#N/A</definedName>
    <definedName name="s">#N/A</definedName>
    <definedName name="_____xlnm.Print_Area">#N/A</definedName>
    <definedName name="______xlnm.Print_Area">#N/A</definedName>
    <definedName name="_xlnm.Print_Area">#N/A</definedName>
    <definedName name="n">#N/A</definedName>
    <definedName name="_xlnm.Print_Titles">#N/A</definedName>
    <definedName name="m">#N/A</definedName>
    <definedName name="l">#N/A</definedName>
    <definedName name="k">#N/A</definedName>
    <definedName name="j">#N/A</definedName>
    <definedName name="____xlnm.Print_Titles">#N/A</definedName>
    <definedName name="i">#N/A</definedName>
    <definedName name="h">#N/A</definedName>
    <definedName name="g">#N/A</definedName>
    <definedName name="f">#N/A</definedName>
    <definedName name="____xlnm.Print_Area">#N/A</definedName>
    <definedName name="e">#N/A</definedName>
    <definedName name="d">#N/A</definedName>
    <definedName name="b">#N/A</definedName>
    <definedName name="a">#N/A</definedName>
  </definedNames>
  <calcPr calcId="144525"/>
</workbook>
</file>

<file path=xl/sharedStrings.xml><?xml version="1.0" encoding="utf-8"?>
<sst xmlns="http://schemas.openxmlformats.org/spreadsheetml/2006/main" count="843" uniqueCount="429">
  <si>
    <t>中共黑水县委党校</t>
  </si>
  <si>
    <t>2022年部门预算</t>
  </si>
  <si>
    <t>报送日期：2022年 01月18日</t>
  </si>
  <si>
    <t>表1</t>
  </si>
  <si>
    <t>部门收支总表</t>
  </si>
  <si>
    <t>单位名称:中共黑水县委党校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</si>
  <si>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</si>
  <si>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</si>
  <si>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</si>
  <si>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</si>
  <si>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</si>
  <si>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</si>
  <si>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</si>
  <si>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</si>
  <si>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</si>
  <si>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</si>
  <si>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</si>
  <si>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</si>
  <si>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</si>
  <si>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</si>
  <si>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</si>
  <si>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</si>
  <si>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</si>
  <si>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</si>
  <si>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</si>
  <si>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</si>
  <si>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</si>
  <si>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</si>
  <si>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</si>
  <si>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</si>
  <si>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</si>
  <si>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</si>
  <si>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</si>
  <si>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</si>
  <si>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</si>
  <si>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</si>
  <si>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</si>
  <si>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</si>
  <si>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</si>
  <si>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</si>
  <si>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</si>
  <si>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</si>
  <si>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</si>
  <si>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</si>
  <si>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</si>
  <si>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</si>
  <si>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</si>
  <si>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</si>
  <si>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</si>
  <si>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</si>
  <si>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</si>
  <si>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</si>
  <si>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</si>
  <si>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</si>
  <si>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</si>
  <si>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</si>
  <si>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</si>
  <si>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</si>
  <si>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</si>
  <si>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>单位名称：中共黑水县委党校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</si>
  <si>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</si>
  <si>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</si>
  <si>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</si>
  <si>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</si>
  <si>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</si>
  <si>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</si>
  <si>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</si>
  <si>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</si>
  <si>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</si>
  <si>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</si>
  <si>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</si>
  <si>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</si>
  <si>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</si>
  <si>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</si>
  <si>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</si>
  <si>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</si>
  <si>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</si>
  <si>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</si>
  <si>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</si>
  <si>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</si>
  <si>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</si>
  <si>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</si>
  <si>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</si>
  <si>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</si>
  <si>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136</t>
  </si>
  <si>
    <t>教育支出</t>
  </si>
  <si>
    <t>教育管理事务</t>
  </si>
  <si>
    <t>行政运行</t>
  </si>
  <si>
    <t>进修及培训</t>
  </si>
  <si>
    <t>干部教育</t>
  </si>
  <si>
    <t>社会保障和就业支出</t>
  </si>
  <si>
    <t>行政事业单位养老支出</t>
  </si>
  <si>
    <t>机关事业单位基本养老保险缴费支出</t>
  </si>
  <si>
    <t>机关事业单位职业年金缴费支出</t>
  </si>
  <si>
    <t>卫生健康支出</t>
  </si>
  <si>
    <t>行政事业单位医疗</t>
  </si>
  <si>
    <t>行政单位医疗</t>
  </si>
  <si>
    <t>事业单位医疗</t>
  </si>
  <si>
    <t>公务员医疗补助</t>
  </si>
  <si>
    <t>住房保障支出</t>
  </si>
  <si>
    <t>住房改革支出</t>
  </si>
  <si>
    <t>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</si>
  <si>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</si>
  <si>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</si>
  <si>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</si>
  <si>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</si>
  <si>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</si>
  <si>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</si>
  <si>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</si>
  <si>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黑水县委党校</t>
  </si>
  <si>
    <t>205</t>
  </si>
  <si>
    <t>01</t>
  </si>
  <si>
    <t xml:space="preserve">  136</t>
  </si>
  <si>
    <t xml:space="preserve">  行政运行</t>
  </si>
  <si>
    <t>08</t>
  </si>
  <si>
    <t>02</t>
  </si>
  <si>
    <t xml:space="preserve">  干部教育</t>
  </si>
  <si>
    <t>208</t>
  </si>
  <si>
    <t>05</t>
  </si>
  <si>
    <t xml:space="preserve">  机关事业单位基本养老保险缴费支出</t>
  </si>
  <si>
    <t>06</t>
  </si>
  <si>
    <t xml:space="preserve">  机关事业单位职业年金缴费支出</t>
  </si>
  <si>
    <t>210</t>
  </si>
  <si>
    <t>11</t>
  </si>
  <si>
    <t xml:space="preserve">  行政单位医疗</t>
  </si>
  <si>
    <t xml:space="preserve">  事业单位医疗</t>
  </si>
  <si>
    <t>03</t>
  </si>
  <si>
    <t xml:space="preserve">  公务员医疗补助</t>
  </si>
  <si>
    <t>221</t>
  </si>
  <si>
    <t xml:space="preserve">  住房公积金</t>
  </si>
  <si>
    <t>表2</t>
  </si>
  <si>
    <t>财政拨款收支总表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</si>
  <si>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</si>
  <si>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</si>
  <si>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</si>
  <si>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</si>
  <si>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</si>
  <si>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</si>
  <si>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</si>
  <si>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</si>
  <si>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</si>
  <si>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</si>
  <si>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</si>
  <si>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</si>
  <si>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</si>
  <si>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</si>
  <si>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</si>
  <si>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</si>
  <si>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</si>
  <si>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</si>
  <si>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</si>
  <si>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</si>
  <si>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</si>
  <si>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</si>
  <si>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</si>
  <si>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</si>
  <si>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</si>
  <si>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</si>
  <si>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</si>
  <si>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</si>
  <si>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</si>
  <si>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</si>
  <si>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</si>
  <si>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</si>
  <si>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</si>
  <si>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</si>
  <si>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</si>
  <si>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</si>
  <si>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</si>
  <si>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</si>
  <si>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</si>
  <si>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</si>
  <si>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>抗疫特别国债安排的支出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</si>
  <si>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</si>
  <si>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</si>
  <si>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</si>
  <si>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</si>
  <si>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</si>
  <si>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</si>
  <si>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</si>
  <si>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</si>
  <si>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</si>
  <si>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</si>
  <si>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501</t>
  </si>
  <si>
    <t xml:space="preserve">  机关工资福利支出（政府预算）</t>
  </si>
  <si>
    <t xml:space="preserve">  501</t>
  </si>
  <si>
    <t xml:space="preserve">    工资奖金津补贴</t>
  </si>
  <si>
    <t xml:space="preserve">    社会保障缴费</t>
  </si>
  <si>
    <t xml:space="preserve">    住房公积金</t>
  </si>
  <si>
    <t>502</t>
  </si>
  <si>
    <t xml:space="preserve">  机关商品和服务支出（政府预算）</t>
  </si>
  <si>
    <t xml:space="preserve">  502</t>
  </si>
  <si>
    <t xml:space="preserve">    办公经费</t>
  </si>
  <si>
    <t>505</t>
  </si>
  <si>
    <t xml:space="preserve">  对事业单位经常性补助（政府预算）</t>
  </si>
  <si>
    <t xml:space="preserve">  505</t>
  </si>
  <si>
    <t xml:space="preserve">    工资福利支出</t>
  </si>
  <si>
    <t xml:space="preserve">    商品和服务支出</t>
  </si>
  <si>
    <t>509</t>
  </si>
  <si>
    <t xml:space="preserve">  对个人和家庭的补助（政府预算）</t>
  </si>
  <si>
    <t xml:space="preserve">  509</t>
  </si>
  <si>
    <t xml:space="preserve">    社会福利和救助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</si>
  <si>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</si>
  <si>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</si>
  <si>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</si>
  <si>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</si>
  <si>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</si>
  <si>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</si>
  <si>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</si>
  <si>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</si>
  <si>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</si>
  <si>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</si>
  <si>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</si>
  <si>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</si>
  <si>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</si>
  <si>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</si>
  <si>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</si>
  <si>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</si>
  <si>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</si>
  <si>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</si>
  <si>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</si>
  <si>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</si>
  <si>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</si>
  <si>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</si>
  <si>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</si>
  <si>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</si>
  <si>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</si>
  <si>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</si>
  <si>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</si>
  <si>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</si>
  <si>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</si>
  <si>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</si>
  <si>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</si>
  <si>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</si>
  <si>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</si>
  <si>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</si>
  <si>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</si>
  <si>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</si>
  <si>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</si>
  <si>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</si>
  <si>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</si>
  <si>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</si>
  <si>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</si>
  <si>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</si>
  <si>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</si>
  <si>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</si>
  <si>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</si>
  <si>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</si>
  <si>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</si>
  <si>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</si>
  <si>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</si>
  <si>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</si>
  <si>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</si>
  <si>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</si>
  <si>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</si>
  <si>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</si>
  <si>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</si>
  <si>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</si>
  <si>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</si>
  <si>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</si>
  <si>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</si>
  <si>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</si>
  <si>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</si>
  <si>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</si>
  <si>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</si>
  <si>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</si>
  <si>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</si>
  <si>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</si>
  <si>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</si>
  <si>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</si>
  <si>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</si>
  <si>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</si>
  <si>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</si>
  <si>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</si>
  <si>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</si>
  <si>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</si>
  <si>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</si>
  <si>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</si>
  <si>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</si>
  <si>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</si>
  <si>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</si>
  <si>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</si>
  <si>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</si>
  <si>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</si>
  <si>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</si>
  <si>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</si>
  <si>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</si>
  <si>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</si>
  <si>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</si>
  <si>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</si>
  <si>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</si>
  <si>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</si>
  <si>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</si>
  <si>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</si>
  <si>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 xml:space="preserve">  教育管理事务</t>
  </si>
  <si>
    <t xml:space="preserve">    行政运行</t>
  </si>
  <si>
    <t xml:space="preserve">  进修及培训</t>
  </si>
  <si>
    <t xml:space="preserve">    干部教育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</si>
  <si>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</si>
  <si>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</si>
  <si>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</si>
  <si>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</si>
  <si>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</si>
  <si>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</si>
  <si>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</si>
  <si>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住房改革支出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</si>
  <si>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</si>
  <si>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</si>
  <si>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</si>
  <si>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</si>
  <si>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</si>
  <si>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</si>
  <si>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301</t>
  </si>
  <si>
    <t xml:space="preserve">  工资福利支出</t>
  </si>
  <si>
    <t xml:space="preserve">  301</t>
  </si>
  <si>
    <t xml:space="preserve">    基本工资</t>
  </si>
  <si>
    <t xml:space="preserve">    津贴补贴</t>
  </si>
  <si>
    <t xml:space="preserve">    奖金</t>
  </si>
  <si>
    <t>07</t>
  </si>
  <si>
    <t xml:space="preserve">    绩效工资</t>
  </si>
  <si>
    <t xml:space="preserve">    机关事业单位基本养老保险缴费</t>
  </si>
  <si>
    <t>09</t>
  </si>
  <si>
    <t xml:space="preserve">    职业年金缴费</t>
  </si>
  <si>
    <t>10</t>
  </si>
  <si>
    <t xml:space="preserve">    职工基本医疗保险缴费</t>
  </si>
  <si>
    <t xml:space="preserve">    公务员医疗补助缴费</t>
  </si>
  <si>
    <t>12</t>
  </si>
  <si>
    <t xml:space="preserve">    其他社会保障缴费</t>
  </si>
  <si>
    <t>13</t>
  </si>
  <si>
    <t>302</t>
  </si>
  <si>
    <t xml:space="preserve">  商品和服务支出</t>
  </si>
  <si>
    <t xml:space="preserve">  302</t>
  </si>
  <si>
    <t xml:space="preserve">    办公费</t>
  </si>
  <si>
    <t xml:space="preserve">    水费</t>
  </si>
  <si>
    <t xml:space="preserve">    电费</t>
  </si>
  <si>
    <t xml:space="preserve">    邮电费</t>
  </si>
  <si>
    <t xml:space="preserve">    差旅费</t>
  </si>
  <si>
    <t>17</t>
  </si>
  <si>
    <t xml:space="preserve">    公务接待费</t>
  </si>
  <si>
    <t>31</t>
  </si>
  <si>
    <t xml:space="preserve">    公务用车运行维护费</t>
  </si>
  <si>
    <t>39</t>
  </si>
  <si>
    <t xml:space="preserve">    其他交通费用</t>
  </si>
  <si>
    <t>303</t>
  </si>
  <si>
    <t xml:space="preserve">  对个人和家庭的补助</t>
  </si>
  <si>
    <t xml:space="preserve">  303</t>
  </si>
  <si>
    <t xml:space="preserve">    医疗费补助</t>
  </si>
  <si>
    <t xml:space="preserve">    奖励金</t>
  </si>
  <si>
    <t>表3-2</t>
  </si>
  <si>
    <t>一般公共预算项目支出预算表</t>
  </si>
  <si>
    <t>单位名称（项目）</t>
  </si>
  <si>
    <t>此表无内容</t>
  </si>
  <si>
    <t>s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</si>
  <si>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</si>
  <si>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</si>
  <si>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</si>
  <si>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</si>
  <si>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</si>
  <si>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</si>
  <si>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</si>
  <si>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</si>
  <si>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</si>
  <si>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</si>
  <si>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</si>
  <si>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</si>
  <si>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</si>
  <si>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</si>
  <si>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</si>
  <si>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</si>
  <si>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项目支出绩效信息表</t>
  </si>
  <si>
    <t>金额单位：元</t>
  </si>
  <si>
    <t>项目名称</t>
  </si>
  <si>
    <t>预算执行率权重（%）</t>
  </si>
  <si>
    <t>预算数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</si>
  <si>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</si>
  <si>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</si>
  <si>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</si>
  <si>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</si>
  <si>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</si>
  <si>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</si>
  <si>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</si>
  <si>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</si>
  <si>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指标方向性</t>
  </si>
  <si>
    <t>136102-县委党校（事业）</t>
  </si>
  <si>
    <t>公车运行维护费</t>
  </si>
  <si>
    <t>22.5</t>
  </si>
  <si>
    <t>保障单位日常运转，提高预算编制质量，严格执行预算</t>
  </si>
  <si>
    <t>效益指标</t>
  </si>
  <si>
    <t>经济效益指标</t>
  </si>
  <si>
    <t>运转保障率</t>
  </si>
  <si>
    <t>＝</t>
  </si>
  <si>
    <t>100</t>
  </si>
  <si>
    <t>%</t>
  </si>
  <si>
    <t>正向指标</t>
  </si>
  <si>
    <t>产出指标</t>
  </si>
  <si>
    <t>数量指标</t>
  </si>
  <si>
    <t>科目调整次数</t>
  </si>
  <si>
    <t>≤</t>
  </si>
  <si>
    <t>次</t>
  </si>
  <si>
    <t>反向指标</t>
  </si>
  <si>
    <t>质量指标</t>
  </si>
  <si>
    <t>预算编制准确率（计算方法为：∣（执行数-预算数）/预算数∣）</t>
  </si>
  <si>
    <t>5</t>
  </si>
  <si>
    <t>“三公经费”控制率[计算方法为：（三公经费实际支出数/预算安排数]×100%）</t>
  </si>
  <si>
    <t>136001-县委党校（行政和参公）</t>
  </si>
  <si>
    <t>定额公用经费</t>
  </si>
  <si>
    <t>部门整体支出绩效目标表</t>
  </si>
  <si>
    <t>（2022年度）</t>
  </si>
  <si>
    <t>部门名称</t>
  </si>
  <si>
    <t>县委党校</t>
  </si>
  <si>
    <t>年度主要任务</t>
  </si>
  <si>
    <t>任务名称</t>
  </si>
  <si>
    <t>主要内容</t>
  </si>
  <si>
    <t>任务一</t>
  </si>
  <si>
    <t>保障人员经费（工资性支出、社会保障缴费、住房公积金、遗属生活补助、独子费、体检费）</t>
  </si>
  <si>
    <t>任务二</t>
  </si>
  <si>
    <t>保运行定额公用经费</t>
  </si>
  <si>
    <t>任务三</t>
  </si>
  <si>
    <t>年度部门整体支出预算</t>
  </si>
  <si>
    <t>资金总额</t>
  </si>
  <si>
    <t>财政拨款</t>
  </si>
  <si>
    <t>其他资金</t>
  </si>
  <si>
    <t>年度总体目标</t>
  </si>
  <si>
    <t>保障单位日常运转，提高预算编制质量，严格执行预算。</t>
  </si>
  <si>
    <t>年度绩效指标</t>
  </si>
  <si>
    <t>指标值（包含数字及文字描述）</t>
  </si>
  <si>
    <t>预算编制准确率</t>
  </si>
  <si>
    <t>≤5%</t>
  </si>
  <si>
    <t>＝100%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</si>
</sst>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  <numFmt numFmtId="177" formatCode="#,###.00"/>
    <numFmt numFmtId="178" formatCode="&quot;\&quot;#,##0.00_);\(&quot;\&quot;#,##0.00\)"/>
    <numFmt numFmtId="179" formatCode="#,##0.0000"/>
  </numFmts>
  <fonts count="47">
    <font>
      <sz val="9"/>
      <color rgb="FF000000"/>
      <name val="宋体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9"/>
      <name val="SimSun"/>
      <charset val="134"/>
    </font>
    <font>
      <sz val="11"/>
      <color rgb="FFC2C3C4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8"/>
      <color rgb="FF000000"/>
      <name val="宋体"/>
      <charset val="134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sz val="12"/>
      <name val="Times New Roman"/>
      <charset val="134"/>
    </font>
    <font>
      <b/>
      <sz val="12"/>
      <color rgb="FF000000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1" fontId="0" fillId="0" borderId="0"/>
    <xf numFmtId="42" fontId="32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4" fillId="12" borderId="42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20" borderId="43" applyNumberFormat="0" applyFon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9" fillId="0" borderId="4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3" fillId="27" borderId="46" applyNumberFormat="0" applyAlignment="0" applyProtection="0">
      <alignment vertical="center"/>
    </xf>
    <xf numFmtId="0" fontId="44" fillId="27" borderId="42" applyNumberFormat="0" applyAlignment="0" applyProtection="0">
      <alignment vertical="center"/>
    </xf>
    <xf numFmtId="0" fontId="45" fillId="28" borderId="47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1" fillId="0" borderId="41" applyNumberFormat="0" applyFill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0" fillId="0" borderId="0"/>
  </cellStyleXfs>
  <cellXfs count="230">
    <xf numFmtId="1" fontId="0" fillId="0" borderId="0" xfId="0" applyNumberFormat="1" applyFill="1" applyAlignment="1"/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0" fillId="0" borderId="0" xfId="0" applyNumberFormat="1" applyFill="1" applyAlignment="1">
      <alignment vertical="center"/>
    </xf>
    <xf numFmtId="0" fontId="5" fillId="0" borderId="2" xfId="0" applyNumberFormat="1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left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0" fontId="4" fillId="0" borderId="6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/>
    <xf numFmtId="0" fontId="9" fillId="3" borderId="0" xfId="0" applyNumberFormat="1" applyFont="1" applyFill="1" applyAlignment="1"/>
    <xf numFmtId="0" fontId="9" fillId="3" borderId="0" xfId="0" applyNumberFormat="1" applyFont="1" applyFill="1" applyAlignment="1">
      <alignment horizontal="right" vertical="center"/>
    </xf>
    <xf numFmtId="0" fontId="11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Alignment="1">
      <alignment horizontal="left"/>
    </xf>
    <xf numFmtId="0" fontId="12" fillId="0" borderId="0" xfId="0" applyNumberFormat="1" applyFont="1" applyFill="1" applyAlignment="1">
      <alignment horizontal="right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1" fontId="9" fillId="0" borderId="12" xfId="0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 wrapText="1"/>
    </xf>
    <xf numFmtId="0" fontId="9" fillId="3" borderId="14" xfId="0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0" fontId="9" fillId="0" borderId="16" xfId="0" applyNumberFormat="1" applyFont="1" applyFill="1" applyBorder="1" applyAlignment="1">
      <alignment horizontal="center" vertical="center" wrapText="1"/>
    </xf>
    <xf numFmtId="0" fontId="9" fillId="0" borderId="17" xfId="0" applyNumberFormat="1" applyFont="1" applyFill="1" applyBorder="1" applyAlignment="1">
      <alignment horizontal="center" vertical="center" wrapText="1"/>
    </xf>
    <xf numFmtId="0" fontId="9" fillId="0" borderId="17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vertical="center" wrapText="1"/>
    </xf>
    <xf numFmtId="3" fontId="9" fillId="0" borderId="19" xfId="0" applyNumberFormat="1" applyFont="1" applyFill="1" applyBorder="1" applyAlignment="1">
      <alignment vertical="center" wrapText="1"/>
    </xf>
    <xf numFmtId="3" fontId="9" fillId="0" borderId="8" xfId="0" applyNumberFormat="1" applyFont="1" applyFill="1" applyBorder="1" applyAlignment="1">
      <alignment vertical="center" wrapText="1"/>
    </xf>
    <xf numFmtId="3" fontId="9" fillId="0" borderId="11" xfId="0" applyNumberFormat="1" applyFont="1" applyFill="1" applyBorder="1" applyAlignment="1">
      <alignment vertical="center" wrapText="1"/>
    </xf>
    <xf numFmtId="0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3" fontId="9" fillId="0" borderId="0" xfId="0" applyNumberFormat="1" applyFont="1" applyFill="1" applyBorder="1" applyAlignment="1">
      <alignment vertical="center" wrapText="1"/>
    </xf>
    <xf numFmtId="0" fontId="9" fillId="0" borderId="0" xfId="0" applyNumberFormat="1" applyFont="1" applyFill="1" applyAlignment="1">
      <alignment vertical="center" wrapText="1"/>
    </xf>
    <xf numFmtId="1" fontId="9" fillId="0" borderId="0" xfId="0" applyNumberFormat="1" applyFont="1" applyFill="1" applyAlignment="1">
      <alignment vertical="center" wrapText="1"/>
    </xf>
    <xf numFmtId="0" fontId="9" fillId="3" borderId="0" xfId="0" applyNumberFormat="1" applyFont="1" applyFill="1" applyAlignment="1">
      <alignment vertical="center" wrapText="1"/>
    </xf>
    <xf numFmtId="0" fontId="13" fillId="3" borderId="0" xfId="0" applyNumberFormat="1" applyFont="1" applyFill="1" applyAlignment="1">
      <alignment vertical="center" wrapText="1"/>
    </xf>
    <xf numFmtId="0" fontId="8" fillId="3" borderId="0" xfId="0" applyNumberFormat="1" applyFont="1" applyFill="1" applyAlignment="1">
      <alignment vertical="center" wrapText="1"/>
    </xf>
    <xf numFmtId="0" fontId="0" fillId="3" borderId="0" xfId="0" applyNumberFormat="1" applyFill="1" applyAlignment="1"/>
    <xf numFmtId="0" fontId="14" fillId="3" borderId="0" xfId="0" applyNumberFormat="1" applyFont="1" applyFill="1" applyAlignment="1"/>
    <xf numFmtId="0" fontId="9" fillId="3" borderId="0" xfId="0" applyNumberFormat="1" applyFont="1" applyFill="1" applyAlignment="1">
      <alignment vertical="center"/>
    </xf>
    <xf numFmtId="1" fontId="0" fillId="0" borderId="0" xfId="0" applyNumberFormat="1" applyFill="1" applyBorder="1" applyAlignment="1"/>
    <xf numFmtId="0" fontId="0" fillId="3" borderId="0" xfId="0" applyNumberFormat="1" applyFill="1" applyBorder="1" applyAlignment="1"/>
    <xf numFmtId="0" fontId="0" fillId="0" borderId="0" xfId="0" applyNumberFormat="1" applyFill="1" applyAlignment="1"/>
    <xf numFmtId="0" fontId="12" fillId="0" borderId="0" xfId="0" applyNumberFormat="1" applyFont="1" applyFill="1" applyAlignment="1"/>
    <xf numFmtId="0" fontId="12" fillId="0" borderId="0" xfId="0" applyNumberFormat="1" applyFont="1" applyFill="1" applyAlignment="1">
      <alignment horizontal="centerContinuous" vertical="center"/>
    </xf>
    <xf numFmtId="0" fontId="9" fillId="0" borderId="0" xfId="0" applyNumberFormat="1" applyFont="1" applyFill="1" applyAlignment="1">
      <alignment horizontal="left" vertical="center"/>
    </xf>
    <xf numFmtId="0" fontId="9" fillId="0" borderId="18" xfId="0" applyNumberFormat="1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/>
    </xf>
    <xf numFmtId="1" fontId="9" fillId="0" borderId="20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Fill="1" applyBorder="1" applyAlignment="1">
      <alignment horizontal="center" vertical="center"/>
    </xf>
    <xf numFmtId="0" fontId="9" fillId="0" borderId="2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1" fontId="9" fillId="0" borderId="17" xfId="0" applyNumberFormat="1" applyFont="1" applyFill="1" applyBorder="1" applyAlignment="1">
      <alignment horizontal="center" vertical="center" wrapText="1"/>
    </xf>
    <xf numFmtId="3" fontId="9" fillId="0" borderId="7" xfId="0" applyNumberFormat="1" applyFont="1" applyFill="1" applyBorder="1" applyAlignment="1">
      <alignment vertical="center" wrapText="1"/>
    </xf>
    <xf numFmtId="3" fontId="9" fillId="0" borderId="22" xfId="0" applyNumberFormat="1" applyFont="1" applyFill="1" applyBorder="1" applyAlignment="1">
      <alignment vertical="center" wrapText="1"/>
    </xf>
    <xf numFmtId="3" fontId="9" fillId="0" borderId="23" xfId="0" applyNumberFormat="1" applyFont="1" applyFill="1" applyBorder="1" applyAlignment="1">
      <alignment vertical="center" wrapText="1"/>
    </xf>
    <xf numFmtId="0" fontId="15" fillId="0" borderId="0" xfId="0" applyNumberFormat="1" applyFont="1" applyFill="1" applyAlignment="1"/>
    <xf numFmtId="0" fontId="16" fillId="0" borderId="0" xfId="0" applyNumberFormat="1" applyFont="1" applyFill="1" applyAlignment="1">
      <alignment horizontal="centerContinuous" vertical="center"/>
    </xf>
    <xf numFmtId="0" fontId="15" fillId="0" borderId="0" xfId="0" applyNumberFormat="1" applyFont="1" applyFill="1" applyBorder="1" applyAlignment="1"/>
    <xf numFmtId="0" fontId="16" fillId="0" borderId="0" xfId="0" applyNumberFormat="1" applyFont="1" applyFill="1" applyBorder="1" applyAlignment="1">
      <alignment horizontal="centerContinuous" vertical="center"/>
    </xf>
    <xf numFmtId="0" fontId="16" fillId="0" borderId="0" xfId="0" applyNumberFormat="1" applyFont="1" applyFill="1" applyBorder="1" applyAlignment="1"/>
    <xf numFmtId="1" fontId="17" fillId="0" borderId="0" xfId="0" applyNumberFormat="1" applyFont="1" applyFill="1" applyAlignment="1"/>
    <xf numFmtId="0" fontId="15" fillId="0" borderId="0" xfId="0" applyNumberFormat="1" applyFont="1" applyFill="1" applyBorder="1" applyAlignment="1">
      <alignment horizontal="centerContinuous" vertical="center"/>
    </xf>
    <xf numFmtId="1" fontId="17" fillId="0" borderId="0" xfId="0" applyNumberFormat="1" applyFont="1" applyFill="1" applyBorder="1" applyAlignment="1"/>
    <xf numFmtId="0" fontId="18" fillId="0" borderId="0" xfId="0" applyNumberFormat="1" applyFont="1" applyFill="1" applyBorder="1" applyAlignment="1">
      <alignment horizontal="centerContinuous" vertical="center"/>
    </xf>
    <xf numFmtId="1" fontId="17" fillId="0" borderId="0" xfId="0" applyNumberFormat="1" applyFont="1" applyFill="1" applyBorder="1" applyAlignment="1">
      <alignment horizontal="centerContinuous" vertical="center"/>
    </xf>
    <xf numFmtId="1" fontId="9" fillId="0" borderId="0" xfId="0" applyNumberFormat="1" applyFont="1" applyFill="1" applyAlignment="1">
      <alignment vertical="center"/>
    </xf>
    <xf numFmtId="0" fontId="9" fillId="0" borderId="0" xfId="0" applyNumberFormat="1" applyFont="1" applyFill="1" applyBorder="1" applyAlignment="1">
      <alignment horizontal="left" vertical="center"/>
    </xf>
    <xf numFmtId="3" fontId="9" fillId="0" borderId="24" xfId="0" applyNumberFormat="1" applyFont="1" applyFill="1" applyBorder="1" applyAlignment="1">
      <alignment vertical="center" wrapText="1"/>
    </xf>
    <xf numFmtId="0" fontId="9" fillId="0" borderId="18" xfId="0" applyNumberFormat="1" applyFont="1" applyFill="1" applyBorder="1" applyAlignment="1">
      <alignment horizontal="left" vertical="center" wrapText="1"/>
    </xf>
    <xf numFmtId="3" fontId="9" fillId="0" borderId="9" xfId="0" applyNumberFormat="1" applyFont="1" applyFill="1" applyBorder="1" applyAlignment="1">
      <alignment vertical="center" wrapText="1"/>
    </xf>
    <xf numFmtId="0" fontId="9" fillId="0" borderId="12" xfId="0" applyNumberFormat="1" applyFont="1" applyFill="1" applyBorder="1" applyAlignment="1">
      <alignment horizontal="left"/>
    </xf>
    <xf numFmtId="1" fontId="9" fillId="0" borderId="25" xfId="0" applyNumberFormat="1" applyFont="1" applyFill="1" applyBorder="1" applyAlignment="1">
      <alignment horizontal="center" vertical="center" wrapText="1"/>
    </xf>
    <xf numFmtId="1" fontId="9" fillId="0" borderId="18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vertical="center" wrapText="1"/>
    </xf>
    <xf numFmtId="49" fontId="9" fillId="0" borderId="13" xfId="0" applyNumberFormat="1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vertical="center" wrapText="1"/>
    </xf>
    <xf numFmtId="1" fontId="9" fillId="0" borderId="11" xfId="0" applyNumberFormat="1" applyFont="1" applyFill="1" applyBorder="1" applyAlignment="1">
      <alignment horizontal="center" vertical="center"/>
    </xf>
    <xf numFmtId="1" fontId="9" fillId="0" borderId="11" xfId="0" applyNumberFormat="1" applyFont="1" applyFill="1" applyBorder="1" applyAlignment="1">
      <alignment horizontal="center" vertical="center" wrapText="1"/>
    </xf>
    <xf numFmtId="176" fontId="15" fillId="0" borderId="11" xfId="0" applyNumberFormat="1" applyFont="1" applyFill="1" applyBorder="1" applyAlignment="1"/>
    <xf numFmtId="1" fontId="17" fillId="0" borderId="11" xfId="0" applyNumberFormat="1" applyFont="1" applyFill="1" applyBorder="1" applyAlignment="1"/>
    <xf numFmtId="0" fontId="15" fillId="0" borderId="11" xfId="0" applyNumberFormat="1" applyFont="1" applyFill="1" applyBorder="1" applyAlignment="1"/>
    <xf numFmtId="1" fontId="0" fillId="0" borderId="11" xfId="0" applyNumberFormat="1" applyFill="1" applyBorder="1" applyAlignment="1"/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0" fontId="19" fillId="3" borderId="0" xfId="0" applyNumberFormat="1" applyFont="1" applyFill="1" applyBorder="1" applyAlignment="1"/>
    <xf numFmtId="0" fontId="19" fillId="3" borderId="0" xfId="0" applyNumberFormat="1" applyFont="1" applyFill="1" applyAlignment="1"/>
    <xf numFmtId="4" fontId="6" fillId="0" borderId="5" xfId="0" applyNumberFormat="1" applyFont="1" applyFill="1" applyBorder="1" applyAlignment="1">
      <alignment horizontal="right" vertical="center"/>
    </xf>
    <xf numFmtId="4" fontId="9" fillId="0" borderId="7" xfId="0" applyNumberFormat="1" applyFont="1" applyFill="1" applyBorder="1" applyAlignment="1">
      <alignment vertical="center" wrapText="1"/>
    </xf>
    <xf numFmtId="4" fontId="9" fillId="0" borderId="26" xfId="0" applyNumberFormat="1" applyFont="1" applyFill="1" applyBorder="1" applyAlignment="1">
      <alignment vertical="center" wrapText="1"/>
    </xf>
    <xf numFmtId="4" fontId="6" fillId="0" borderId="11" xfId="0" applyNumberFormat="1" applyFont="1" applyFill="1" applyBorder="1" applyAlignment="1">
      <alignment horizontal="right" vertical="center"/>
    </xf>
    <xf numFmtId="4" fontId="9" fillId="0" borderId="9" xfId="0" applyNumberFormat="1" applyFont="1" applyFill="1" applyBorder="1" applyAlignment="1">
      <alignment vertical="center" wrapText="1"/>
    </xf>
    <xf numFmtId="0" fontId="0" fillId="3" borderId="1" xfId="0" applyNumberFormat="1" applyFill="1" applyBorder="1" applyAlignment="1">
      <alignment horizontal="center" vertical="center" wrapText="1"/>
    </xf>
    <xf numFmtId="0" fontId="0" fillId="3" borderId="26" xfId="0" applyNumberForma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0" fillId="3" borderId="0" xfId="0" applyNumberFormat="1" applyFill="1" applyAlignment="1">
      <alignment vertical="center"/>
    </xf>
    <xf numFmtId="1" fontId="0" fillId="0" borderId="0" xfId="0" applyNumberFormat="1" applyFill="1" applyAlignment="1">
      <alignment vertical="center"/>
    </xf>
    <xf numFmtId="0" fontId="9" fillId="3" borderId="11" xfId="0" applyNumberFormat="1" applyFont="1" applyFill="1" applyBorder="1" applyAlignment="1">
      <alignment horizontal="center" vertical="center" wrapText="1"/>
    </xf>
    <xf numFmtId="4" fontId="9" fillId="0" borderId="11" xfId="0" applyNumberFormat="1" applyFont="1" applyFill="1" applyBorder="1" applyAlignment="1">
      <alignment vertical="center" wrapText="1"/>
    </xf>
    <xf numFmtId="0" fontId="0" fillId="0" borderId="11" xfId="0" applyNumberFormat="1" applyFill="1" applyBorder="1" applyAlignment="1"/>
    <xf numFmtId="0" fontId="0" fillId="3" borderId="11" xfId="0" applyNumberFormat="1" applyFill="1" applyBorder="1" applyAlignment="1"/>
    <xf numFmtId="0" fontId="0" fillId="0" borderId="0" xfId="0" applyNumberFormat="1" applyFill="1" applyBorder="1" applyAlignment="1"/>
    <xf numFmtId="0" fontId="19" fillId="0" borderId="0" xfId="0" applyNumberFormat="1" applyFont="1" applyFill="1" applyBorder="1" applyAlignment="1"/>
    <xf numFmtId="0" fontId="19" fillId="0" borderId="0" xfId="0" applyNumberFormat="1" applyFont="1" applyFill="1" applyAlignment="1"/>
    <xf numFmtId="0" fontId="12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left"/>
    </xf>
    <xf numFmtId="0" fontId="12" fillId="0" borderId="7" xfId="0" applyNumberFormat="1" applyFont="1" applyFill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2" fillId="0" borderId="27" xfId="0" applyNumberFormat="1" applyFont="1" applyFill="1" applyBorder="1" applyAlignment="1">
      <alignment horizontal="center" vertical="center"/>
    </xf>
    <xf numFmtId="0" fontId="12" fillId="0" borderId="14" xfId="0" applyNumberFormat="1" applyFont="1" applyFill="1" applyBorder="1" applyAlignment="1">
      <alignment horizontal="center" vertical="center"/>
    </xf>
    <xf numFmtId="4" fontId="12" fillId="0" borderId="14" xfId="0" applyNumberFormat="1" applyFont="1" applyFill="1" applyBorder="1" applyAlignment="1">
      <alignment horizontal="center" vertical="center"/>
    </xf>
    <xf numFmtId="4" fontId="12" fillId="0" borderId="14" xfId="0" applyNumberFormat="1" applyFont="1" applyFill="1" applyBorder="1" applyAlignment="1">
      <alignment horizontal="center" vertical="center" wrapText="1"/>
    </xf>
    <xf numFmtId="0" fontId="12" fillId="0" borderId="18" xfId="0" applyNumberFormat="1" applyFont="1" applyFill="1" applyBorder="1" applyAlignment="1">
      <alignment vertical="center"/>
    </xf>
    <xf numFmtId="177" fontId="12" fillId="0" borderId="26" xfId="0" applyNumberFormat="1" applyFont="1" applyFill="1" applyBorder="1" applyAlignment="1">
      <alignment vertical="center" wrapText="1"/>
    </xf>
    <xf numFmtId="0" fontId="9" fillId="0" borderId="25" xfId="0" applyNumberFormat="1" applyFont="1" applyFill="1" applyBorder="1" applyAlignment="1">
      <alignment vertical="center"/>
    </xf>
    <xf numFmtId="4" fontId="12" fillId="0" borderId="26" xfId="0" applyNumberFormat="1" applyFont="1" applyFill="1" applyBorder="1" applyAlignment="1">
      <alignment vertical="center" wrapText="1"/>
    </xf>
    <xf numFmtId="3" fontId="12" fillId="0" borderId="26" xfId="0" applyNumberFormat="1" applyFont="1" applyFill="1" applyBorder="1" applyAlignment="1">
      <alignment vertical="center" wrapText="1"/>
    </xf>
    <xf numFmtId="4" fontId="12" fillId="0" borderId="1" xfId="0" applyNumberFormat="1" applyFont="1" applyFill="1" applyBorder="1" applyAlignment="1">
      <alignment vertical="center" wrapText="1"/>
    </xf>
    <xf numFmtId="177" fontId="12" fillId="0" borderId="28" xfId="0" applyNumberFormat="1" applyFont="1" applyFill="1" applyBorder="1" applyAlignment="1">
      <alignment vertical="center" wrapText="1"/>
    </xf>
    <xf numFmtId="177" fontId="12" fillId="0" borderId="29" xfId="0" applyNumberFormat="1" applyFont="1" applyFill="1" applyBorder="1" applyAlignment="1">
      <alignment vertical="center" wrapText="1"/>
    </xf>
    <xf numFmtId="4" fontId="12" fillId="0" borderId="29" xfId="0" applyNumberFormat="1" applyFont="1" applyFill="1" applyBorder="1" applyAlignment="1">
      <alignment vertical="center" wrapText="1"/>
    </xf>
    <xf numFmtId="3" fontId="12" fillId="0" borderId="29" xfId="0" applyNumberFormat="1" applyFont="1" applyFill="1" applyBorder="1" applyAlignment="1">
      <alignment vertical="center" wrapText="1"/>
    </xf>
    <xf numFmtId="3" fontId="12" fillId="0" borderId="30" xfId="0" applyNumberFormat="1" applyFont="1" applyFill="1" applyBorder="1" applyAlignment="1">
      <alignment vertical="center" wrapText="1"/>
    </xf>
    <xf numFmtId="3" fontId="12" fillId="0" borderId="31" xfId="0" applyNumberFormat="1" applyFont="1" applyFill="1" applyBorder="1" applyAlignment="1">
      <alignment vertical="center" wrapText="1"/>
    </xf>
    <xf numFmtId="1" fontId="12" fillId="0" borderId="18" xfId="0" applyNumberFormat="1" applyFont="1" applyFill="1" applyBorder="1" applyAlignment="1">
      <alignment vertical="center"/>
    </xf>
    <xf numFmtId="3" fontId="12" fillId="0" borderId="32" xfId="0" applyNumberFormat="1" applyFont="1" applyFill="1" applyBorder="1" applyAlignment="1">
      <alignment vertical="center" wrapText="1"/>
    </xf>
    <xf numFmtId="4" fontId="12" fillId="0" borderId="33" xfId="0" applyNumberFormat="1" applyFont="1" applyFill="1" applyBorder="1" applyAlignment="1">
      <alignment vertical="center" wrapText="1"/>
    </xf>
    <xf numFmtId="3" fontId="12" fillId="0" borderId="33" xfId="0" applyNumberFormat="1" applyFont="1" applyFill="1" applyBorder="1" applyAlignment="1">
      <alignment vertical="center" wrapText="1"/>
    </xf>
    <xf numFmtId="177" fontId="12" fillId="0" borderId="34" xfId="0" applyNumberFormat="1" applyFont="1" applyFill="1" applyBorder="1" applyAlignment="1">
      <alignment vertical="center" wrapText="1"/>
    </xf>
    <xf numFmtId="0" fontId="12" fillId="0" borderId="18" xfId="0" applyNumberFormat="1" applyFont="1" applyFill="1" applyBorder="1" applyAlignment="1">
      <alignment horizontal="center" vertical="center"/>
    </xf>
    <xf numFmtId="0" fontId="12" fillId="0" borderId="25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vertical="center" wrapText="1"/>
    </xf>
    <xf numFmtId="177" fontId="12" fillId="0" borderId="21" xfId="0" applyNumberFormat="1" applyFont="1" applyFill="1" applyBorder="1" applyAlignment="1">
      <alignment vertical="center" wrapText="1"/>
    </xf>
    <xf numFmtId="177" fontId="12" fillId="0" borderId="35" xfId="0" applyNumberFormat="1" applyFont="1" applyFill="1" applyBorder="1" applyAlignment="1">
      <alignment vertical="center" wrapText="1"/>
    </xf>
    <xf numFmtId="0" fontId="12" fillId="0" borderId="25" xfId="0" applyNumberFormat="1" applyFont="1" applyFill="1" applyBorder="1" applyAlignment="1">
      <alignment vertical="center"/>
    </xf>
    <xf numFmtId="177" fontId="12" fillId="0" borderId="25" xfId="0" applyNumberFormat="1" applyFont="1" applyFill="1" applyBorder="1" applyAlignment="1">
      <alignment vertical="center" wrapText="1"/>
    </xf>
    <xf numFmtId="177" fontId="12" fillId="0" borderId="36" xfId="0" applyNumberFormat="1" applyFont="1" applyFill="1" applyBorder="1" applyAlignment="1">
      <alignment vertical="center" wrapText="1"/>
    </xf>
    <xf numFmtId="3" fontId="12" fillId="0" borderId="30" xfId="0" applyNumberFormat="1" applyFont="1" applyFill="1" applyBorder="1" applyAlignment="1">
      <alignment horizontal="right" vertical="center" wrapText="1"/>
    </xf>
    <xf numFmtId="177" fontId="12" fillId="0" borderId="20" xfId="0" applyNumberFormat="1" applyFont="1" applyFill="1" applyBorder="1" applyAlignment="1">
      <alignment vertical="center" wrapText="1"/>
    </xf>
    <xf numFmtId="177" fontId="12" fillId="0" borderId="37" xfId="0" applyNumberFormat="1" applyFont="1" applyFill="1" applyBorder="1" applyAlignment="1">
      <alignment vertical="center" wrapText="1"/>
    </xf>
    <xf numFmtId="4" fontId="12" fillId="0" borderId="33" xfId="0" applyNumberFormat="1" applyFont="1" applyFill="1" applyBorder="1" applyAlignment="1">
      <alignment horizontal="right" vertical="center" wrapText="1"/>
    </xf>
    <xf numFmtId="177" fontId="12" fillId="0" borderId="38" xfId="0" applyNumberFormat="1" applyFont="1" applyFill="1" applyBorder="1" applyAlignment="1">
      <alignment vertical="center" wrapText="1"/>
    </xf>
    <xf numFmtId="177" fontId="12" fillId="0" borderId="39" xfId="0" applyNumberFormat="1" applyFont="1" applyFill="1" applyBorder="1" applyAlignment="1">
      <alignment vertical="center" wrapText="1"/>
    </xf>
    <xf numFmtId="0" fontId="20" fillId="0" borderId="0" xfId="0" applyNumberFormat="1" applyFont="1" applyFill="1" applyAlignment="1">
      <alignment horizontal="center"/>
    </xf>
    <xf numFmtId="0" fontId="21" fillId="0" borderId="0" xfId="0" applyNumberFormat="1" applyFont="1" applyFill="1" applyAlignment="1"/>
    <xf numFmtId="0" fontId="19" fillId="0" borderId="0" xfId="0" applyNumberFormat="1" applyFont="1" applyFill="1" applyAlignment="1">
      <alignment horizontal="center"/>
    </xf>
    <xf numFmtId="1" fontId="20" fillId="0" borderId="0" xfId="0" applyNumberFormat="1" applyFont="1" applyFill="1" applyAlignment="1"/>
    <xf numFmtId="0" fontId="12" fillId="3" borderId="0" xfId="0" applyNumberFormat="1" applyFont="1" applyFill="1" applyAlignment="1"/>
    <xf numFmtId="0" fontId="12" fillId="3" borderId="25" xfId="0" applyNumberFormat="1" applyFont="1" applyFill="1" applyBorder="1" applyAlignment="1">
      <alignment horizontal="center" vertical="center"/>
    </xf>
    <xf numFmtId="0" fontId="12" fillId="3" borderId="18" xfId="0" applyNumberFormat="1" applyFont="1" applyFill="1" applyBorder="1" applyAlignment="1">
      <alignment horizontal="center" vertical="center"/>
    </xf>
    <xf numFmtId="0" fontId="12" fillId="0" borderId="18" xfId="0" applyNumberFormat="1" applyFont="1" applyFill="1" applyBorder="1" applyAlignment="1">
      <alignment horizontal="center" vertical="center" wrapText="1"/>
    </xf>
    <xf numFmtId="0" fontId="12" fillId="0" borderId="20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 wrapText="1"/>
    </xf>
    <xf numFmtId="0" fontId="12" fillId="3" borderId="14" xfId="0" applyNumberFormat="1" applyFont="1" applyFill="1" applyBorder="1" applyAlignment="1">
      <alignment horizontal="center" vertical="center" wrapText="1"/>
    </xf>
    <xf numFmtId="0" fontId="12" fillId="0" borderId="15" xfId="0" applyNumberFormat="1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center" vertical="center" wrapText="1"/>
    </xf>
    <xf numFmtId="0" fontId="12" fillId="0" borderId="25" xfId="0" applyNumberFormat="1" applyFont="1" applyFill="1" applyBorder="1" applyAlignment="1">
      <alignment horizontal="center" vertical="center" wrapText="1"/>
    </xf>
    <xf numFmtId="0" fontId="12" fillId="3" borderId="16" xfId="0" applyNumberFormat="1" applyFont="1" applyFill="1" applyBorder="1" applyAlignment="1">
      <alignment horizontal="center" vertical="center"/>
    </xf>
    <xf numFmtId="0" fontId="12" fillId="0" borderId="16" xfId="0" applyNumberFormat="1" applyFont="1" applyFill="1" applyBorder="1" applyAlignment="1">
      <alignment horizontal="center" vertical="center" wrapText="1"/>
    </xf>
    <xf numFmtId="49" fontId="12" fillId="0" borderId="18" xfId="0" applyNumberFormat="1" applyFont="1" applyFill="1" applyBorder="1" applyAlignment="1">
      <alignment vertical="center" wrapText="1"/>
    </xf>
    <xf numFmtId="49" fontId="12" fillId="0" borderId="13" xfId="0" applyNumberFormat="1" applyFont="1" applyFill="1" applyBorder="1" applyAlignment="1">
      <alignment vertical="center" wrapText="1"/>
    </xf>
    <xf numFmtId="4" fontId="12" fillId="0" borderId="7" xfId="0" applyNumberFormat="1" applyFont="1" applyFill="1" applyBorder="1" applyAlignment="1">
      <alignment vertical="center" wrapText="1"/>
    </xf>
    <xf numFmtId="3" fontId="12" fillId="0" borderId="11" xfId="0" applyNumberFormat="1" applyFont="1" applyFill="1" applyBorder="1" applyAlignment="1">
      <alignment vertical="center" wrapText="1"/>
    </xf>
    <xf numFmtId="0" fontId="15" fillId="3" borderId="11" xfId="0" applyNumberFormat="1" applyFont="1" applyFill="1" applyBorder="1" applyAlignment="1"/>
    <xf numFmtId="0" fontId="15" fillId="3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6" fillId="3" borderId="0" xfId="0" applyNumberFormat="1" applyFont="1" applyFill="1" applyBorder="1" applyAlignment="1">
      <alignment horizontal="center" vertical="center"/>
    </xf>
    <xf numFmtId="0" fontId="15" fillId="3" borderId="0" xfId="0" applyNumberFormat="1" applyFont="1" applyFill="1" applyBorder="1" applyAlignment="1"/>
    <xf numFmtId="0" fontId="18" fillId="3" borderId="0" xfId="0" applyNumberFormat="1" applyFont="1" applyFill="1" applyBorder="1" applyAlignment="1">
      <alignment horizontal="center" vertical="center"/>
    </xf>
    <xf numFmtId="0" fontId="15" fillId="3" borderId="0" xfId="0" applyNumberFormat="1" applyFont="1" applyFill="1" applyAlignment="1">
      <alignment horizontal="center" vertical="center"/>
    </xf>
    <xf numFmtId="0" fontId="15" fillId="3" borderId="0" xfId="0" applyNumberFormat="1" applyFont="1" applyFill="1" applyAlignment="1"/>
    <xf numFmtId="0" fontId="12" fillId="3" borderId="0" xfId="0" applyNumberFormat="1" applyFont="1" applyFill="1" applyAlignment="1">
      <alignment vertical="center"/>
    </xf>
    <xf numFmtId="0" fontId="12" fillId="3" borderId="0" xfId="0" applyNumberFormat="1" applyFont="1" applyFill="1" applyAlignment="1">
      <alignment horizontal="right" vertical="center"/>
    </xf>
    <xf numFmtId="0" fontId="12" fillId="0" borderId="17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3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 wrapText="1"/>
    </xf>
    <xf numFmtId="4" fontId="9" fillId="0" borderId="11" xfId="0" applyNumberFormat="1" applyFont="1" applyFill="1" applyBorder="1" applyAlignment="1">
      <alignment horizontal="center" vertical="center" wrapText="1"/>
    </xf>
    <xf numFmtId="0" fontId="0" fillId="3" borderId="11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4" fontId="0" fillId="0" borderId="11" xfId="0" applyNumberFormat="1" applyFill="1" applyBorder="1" applyAlignment="1">
      <alignment horizontal="center" vertical="center"/>
    </xf>
    <xf numFmtId="4" fontId="0" fillId="3" borderId="11" xfId="0" applyNumberFormat="1" applyFill="1" applyBorder="1" applyAlignment="1">
      <alignment horizontal="center" vertical="center"/>
    </xf>
    <xf numFmtId="0" fontId="9" fillId="3" borderId="11" xfId="0" applyNumberFormat="1" applyFont="1" applyFill="1" applyBorder="1" applyAlignment="1">
      <alignment horizontal="center" vertical="center"/>
    </xf>
    <xf numFmtId="0" fontId="19" fillId="3" borderId="11" xfId="0" applyNumberFormat="1" applyFont="1" applyFill="1" applyBorder="1" applyAlignment="1">
      <alignment horizontal="center" vertical="center"/>
    </xf>
    <xf numFmtId="4" fontId="19" fillId="3" borderId="11" xfId="0" applyNumberFormat="1" applyFont="1" applyFill="1" applyBorder="1" applyAlignment="1">
      <alignment horizontal="center" vertical="center"/>
    </xf>
    <xf numFmtId="0" fontId="19" fillId="3" borderId="0" xfId="0" applyNumberFormat="1" applyFont="1" applyFill="1" applyBorder="1" applyAlignment="1">
      <alignment horizontal="center" vertical="center"/>
    </xf>
    <xf numFmtId="1" fontId="0" fillId="0" borderId="11" xfId="0" applyNumberFormat="1" applyFill="1" applyBorder="1" applyAlignment="1">
      <alignment horizontal="center" vertical="center"/>
    </xf>
    <xf numFmtId="178" fontId="9" fillId="0" borderId="11" xfId="0" applyNumberFormat="1" applyFont="1" applyFill="1" applyBorder="1" applyAlignment="1">
      <alignment horizontal="center" vertical="center" wrapText="1"/>
    </xf>
    <xf numFmtId="3" fontId="9" fillId="0" borderId="11" xfId="0" applyNumberFormat="1" applyFont="1" applyFill="1" applyBorder="1" applyAlignment="1">
      <alignment horizontal="center" vertical="center" wrapText="1"/>
    </xf>
    <xf numFmtId="0" fontId="19" fillId="0" borderId="11" xfId="0" applyNumberFormat="1" applyFont="1" applyFill="1" applyBorder="1" applyAlignment="1">
      <alignment horizontal="center" vertical="center"/>
    </xf>
    <xf numFmtId="0" fontId="19" fillId="3" borderId="0" xfId="0" applyNumberFormat="1" applyFont="1" applyFill="1" applyAlignment="1">
      <alignment horizontal="center" vertical="center"/>
    </xf>
    <xf numFmtId="0" fontId="0" fillId="3" borderId="0" xfId="0" applyNumberFormat="1" applyFill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12" fillId="0" borderId="11" xfId="0" applyNumberFormat="1" applyFont="1" applyFill="1" applyBorder="1" applyAlignment="1">
      <alignment horizontal="center" vertical="center"/>
    </xf>
    <xf numFmtId="0" fontId="12" fillId="0" borderId="11" xfId="0" applyNumberFormat="1" applyFont="1" applyFill="1" applyBorder="1" applyAlignment="1">
      <alignment vertical="center"/>
    </xf>
    <xf numFmtId="1" fontId="12" fillId="0" borderId="11" xfId="0" applyNumberFormat="1" applyFont="1" applyFill="1" applyBorder="1" applyAlignment="1">
      <alignment vertical="center"/>
    </xf>
    <xf numFmtId="4" fontId="12" fillId="0" borderId="11" xfId="0" applyNumberFormat="1" applyFont="1" applyFill="1" applyBorder="1" applyAlignment="1">
      <alignment vertical="center" wrapText="1"/>
    </xf>
    <xf numFmtId="1" fontId="22" fillId="0" borderId="0" xfId="0" applyNumberFormat="1" applyFont="1" applyFill="1" applyAlignment="1"/>
    <xf numFmtId="3" fontId="12" fillId="0" borderId="11" xfId="0" applyNumberFormat="1" applyFont="1" applyFill="1" applyBorder="1" applyAlignment="1">
      <alignment horizontal="right" vertical="center" wrapText="1"/>
    </xf>
    <xf numFmtId="4" fontId="12" fillId="0" borderId="11" xfId="0" applyNumberFormat="1" applyFont="1" applyFill="1" applyBorder="1" applyAlignment="1">
      <alignment horizontal="right" vertical="center" wrapText="1"/>
    </xf>
    <xf numFmtId="177" fontId="21" fillId="0" borderId="0" xfId="0" applyNumberFormat="1" applyFont="1" applyFill="1" applyBorder="1" applyAlignment="1"/>
    <xf numFmtId="177" fontId="19" fillId="0" borderId="0" xfId="0" applyNumberFormat="1" applyFont="1" applyFill="1" applyBorder="1" applyAlignment="1"/>
    <xf numFmtId="1" fontId="23" fillId="0" borderId="0" xfId="0" applyNumberFormat="1" applyFont="1" applyFill="1" applyAlignment="1"/>
    <xf numFmtId="179" fontId="24" fillId="0" borderId="0" xfId="0" applyNumberFormat="1" applyFont="1" applyFill="1" applyAlignment="1">
      <alignment horizontal="center" vertical="top"/>
    </xf>
    <xf numFmtId="1" fontId="25" fillId="0" borderId="0" xfId="0" applyNumberFormat="1" applyFont="1" applyFill="1" applyAlignment="1">
      <alignment horizontal="center" vertical="center"/>
    </xf>
    <xf numFmtId="1" fontId="26" fillId="0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8"/>
  <sheetViews>
    <sheetView showGridLines="0" showZeros="0" workbookViewId="0">
      <selection activeCell="A8" sqref="A8"/>
    </sheetView>
  </sheetViews>
  <sheetFormatPr defaultColWidth="9" defaultRowHeight="12" outlineLevelRow="7"/>
  <cols>
    <col min="1" max="1" width="163.833333333333" customWidth="1"/>
  </cols>
  <sheetData>
    <row r="1" ht="14.25" customHeight="1" spans="1:1">
      <c r="A1" s="225"/>
    </row>
    <row r="3" ht="102" customHeight="1" spans="1:1">
      <c r="A3" s="226" t="s">
        <v>0</v>
      </c>
    </row>
    <row r="4" ht="107.25" customHeight="1" spans="1:1">
      <c r="A4" s="227" t="s">
        <v>1</v>
      </c>
    </row>
    <row r="5" ht="409.5" hidden="1" customHeight="1" spans="1:1">
      <c r="A5" s="82"/>
    </row>
    <row r="6" ht="29.25" customHeight="1" spans="1:1">
      <c r="A6" s="228"/>
    </row>
    <row r="7" ht="78" customHeight="1"/>
    <row r="8" ht="82.5" customHeight="1" spans="1:1">
      <c r="A8" s="229" t="s">
        <v>2</v>
      </c>
    </row>
  </sheetData>
  <sheetProtection formatCells="0" formatColumns="0" formatRows="0" insertRows="0" insertColumns="0" insertHyperlinks="0" deleteColumns="0" deleteRows="0" sort="0" autoFilter="0" pivotTables="0"/>
  <printOptions horizontalCentered="1" verticalCentered="1"/>
  <pageMargins left="0.590898342958586" right="0.590898342958586" top="0.590898342958586" bottom="0.590898342958586" header="0" footer="0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B10" sqref="B10"/>
    </sheetView>
  </sheetViews>
  <sheetFormatPr defaultColWidth="9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19.5" customHeight="1" spans="1:9">
      <c r="A1" s="59"/>
      <c r="B1" s="59"/>
      <c r="C1" s="59"/>
      <c r="D1" s="59"/>
      <c r="E1" s="60"/>
      <c r="F1" s="59"/>
      <c r="G1" s="59"/>
      <c r="H1" s="25" t="s">
        <v>353</v>
      </c>
      <c r="I1" s="77"/>
    </row>
    <row r="2" ht="25.5" customHeight="1" spans="1:9">
      <c r="A2" s="22" t="s">
        <v>354</v>
      </c>
      <c r="B2" s="22"/>
      <c r="C2" s="22"/>
      <c r="D2" s="22"/>
      <c r="E2" s="22"/>
      <c r="F2" s="22"/>
      <c r="G2" s="22"/>
      <c r="H2" s="22"/>
      <c r="I2" s="77"/>
    </row>
    <row r="3" ht="19.5" customHeight="1" spans="1:9">
      <c r="A3" s="61" t="s">
        <v>59</v>
      </c>
      <c r="B3" s="19"/>
      <c r="C3" s="19"/>
      <c r="D3" s="19"/>
      <c r="E3" s="19"/>
      <c r="F3" s="19"/>
      <c r="G3" s="19"/>
      <c r="H3" s="25" t="s">
        <v>6</v>
      </c>
      <c r="I3" s="77"/>
    </row>
    <row r="4" ht="19.5" customHeight="1" spans="1:9">
      <c r="A4" s="62" t="s">
        <v>355</v>
      </c>
      <c r="B4" s="62" t="s">
        <v>356</v>
      </c>
      <c r="C4" s="30" t="s">
        <v>357</v>
      </c>
      <c r="D4" s="30"/>
      <c r="E4" s="40"/>
      <c r="F4" s="40"/>
      <c r="G4" s="40"/>
      <c r="H4" s="30"/>
      <c r="I4" s="77"/>
    </row>
    <row r="5" ht="19.5" customHeight="1" spans="1:9">
      <c r="A5" s="62"/>
      <c r="B5" s="62"/>
      <c r="C5" s="63" t="s">
        <v>61</v>
      </c>
      <c r="D5" s="32" t="s">
        <v>235</v>
      </c>
      <c r="E5" s="26" t="s">
        <v>358</v>
      </c>
      <c r="F5" s="27"/>
      <c r="G5" s="28"/>
      <c r="H5" s="64" t="s">
        <v>240</v>
      </c>
      <c r="I5" s="77"/>
    </row>
    <row r="6" ht="33.75" customHeight="1" spans="1:9">
      <c r="A6" s="38"/>
      <c r="B6" s="38"/>
      <c r="C6" s="65"/>
      <c r="D6" s="39"/>
      <c r="E6" s="66" t="s">
        <v>76</v>
      </c>
      <c r="F6" s="67" t="s">
        <v>359</v>
      </c>
      <c r="G6" s="36" t="s">
        <v>360</v>
      </c>
      <c r="H6" s="68"/>
      <c r="I6" s="77"/>
    </row>
    <row r="7" ht="19.5" customHeight="1" spans="1:9">
      <c r="A7" s="85">
        <v>136</v>
      </c>
      <c r="B7" s="41" t="s">
        <v>109</v>
      </c>
      <c r="C7" s="69">
        <f>SUM(D7,E7,H7)</f>
        <v>51500</v>
      </c>
      <c r="D7" s="70"/>
      <c r="E7" s="70">
        <f>SUM(F7,G7)</f>
        <v>47500</v>
      </c>
      <c r="F7" s="70"/>
      <c r="G7" s="71">
        <v>47500</v>
      </c>
      <c r="H7" s="86">
        <v>4000</v>
      </c>
      <c r="I7" s="82"/>
    </row>
    <row r="8" ht="19.5" customHeight="1" spans="1:9">
      <c r="A8" s="72"/>
      <c r="B8" s="72"/>
      <c r="C8" s="72"/>
      <c r="D8" s="72"/>
      <c r="E8" s="73"/>
      <c r="F8" s="72"/>
      <c r="G8" s="72"/>
      <c r="H8" s="77"/>
      <c r="I8" s="77"/>
    </row>
    <row r="9" ht="19.5" customHeight="1" spans="1:9">
      <c r="A9" s="74"/>
      <c r="B9" s="74"/>
      <c r="C9" s="74"/>
      <c r="D9" s="74"/>
      <c r="E9" s="75"/>
      <c r="F9" s="76"/>
      <c r="G9" s="76"/>
      <c r="H9" s="77"/>
      <c r="I9" s="79"/>
    </row>
    <row r="10" ht="19.5" customHeight="1" spans="1:9">
      <c r="A10" s="74"/>
      <c r="B10" s="74"/>
      <c r="C10" s="74"/>
      <c r="D10" s="74"/>
      <c r="E10" s="78"/>
      <c r="F10" s="74"/>
      <c r="G10" s="74"/>
      <c r="H10" s="79"/>
      <c r="I10" s="79"/>
    </row>
    <row r="11" ht="19.5" customHeight="1" spans="1:9">
      <c r="A11" s="74"/>
      <c r="B11" s="74"/>
      <c r="C11" s="74"/>
      <c r="D11" s="74"/>
      <c r="E11" s="78"/>
      <c r="F11" s="74"/>
      <c r="G11" s="74"/>
      <c r="H11" s="79"/>
      <c r="I11" s="79"/>
    </row>
    <row r="12" ht="19.5" customHeight="1" spans="1:9">
      <c r="A12" s="74"/>
      <c r="B12" s="74"/>
      <c r="C12" s="74"/>
      <c r="D12" s="74"/>
      <c r="E12" s="75"/>
      <c r="F12" s="74"/>
      <c r="G12" s="74"/>
      <c r="H12" s="79"/>
      <c r="I12" s="79"/>
    </row>
    <row r="13" ht="19.5" customHeight="1" spans="1:9">
      <c r="A13" s="74"/>
      <c r="B13" s="74"/>
      <c r="C13" s="74"/>
      <c r="D13" s="74"/>
      <c r="E13" s="75"/>
      <c r="F13" s="74"/>
      <c r="G13" s="74"/>
      <c r="H13" s="79"/>
      <c r="I13" s="79"/>
    </row>
    <row r="14" ht="19.5" customHeight="1" spans="1:9">
      <c r="A14" s="74"/>
      <c r="B14" s="74"/>
      <c r="C14" s="74"/>
      <c r="D14" s="74"/>
      <c r="E14" s="78"/>
      <c r="F14" s="74"/>
      <c r="G14" s="74"/>
      <c r="H14" s="79"/>
      <c r="I14" s="79"/>
    </row>
    <row r="15" ht="19.5" customHeight="1" spans="1:9">
      <c r="A15" s="74"/>
      <c r="B15" s="74"/>
      <c r="C15" s="74"/>
      <c r="D15" s="74"/>
      <c r="E15" s="78"/>
      <c r="F15" s="74"/>
      <c r="G15" s="74"/>
      <c r="H15" s="79"/>
      <c r="I15" s="79"/>
    </row>
    <row r="16" ht="19.5" customHeight="1" spans="1:9">
      <c r="A16" s="74"/>
      <c r="B16" s="74"/>
      <c r="C16" s="74"/>
      <c r="D16" s="74"/>
      <c r="E16" s="75"/>
      <c r="F16" s="74"/>
      <c r="G16" s="74"/>
      <c r="H16" s="79"/>
      <c r="I16" s="79"/>
    </row>
    <row r="17" ht="19.5" customHeight="1" spans="1:9">
      <c r="A17" s="74"/>
      <c r="B17" s="74"/>
      <c r="C17" s="74"/>
      <c r="D17" s="74"/>
      <c r="E17" s="75"/>
      <c r="F17" s="74"/>
      <c r="G17" s="74"/>
      <c r="H17" s="79"/>
      <c r="I17" s="79"/>
    </row>
    <row r="18" ht="19.5" customHeight="1" spans="1:9">
      <c r="A18" s="74"/>
      <c r="B18" s="74"/>
      <c r="C18" s="74"/>
      <c r="D18" s="74"/>
      <c r="E18" s="80"/>
      <c r="F18" s="74"/>
      <c r="G18" s="74"/>
      <c r="H18" s="79"/>
      <c r="I18" s="79"/>
    </row>
    <row r="19" ht="19.5" customHeight="1" spans="1:9">
      <c r="A19" s="74"/>
      <c r="B19" s="74"/>
      <c r="C19" s="74"/>
      <c r="D19" s="74"/>
      <c r="E19" s="78"/>
      <c r="F19" s="74"/>
      <c r="G19" s="74"/>
      <c r="H19" s="79"/>
      <c r="I19" s="79"/>
    </row>
    <row r="20" ht="19.5" customHeight="1" spans="1:9">
      <c r="A20" s="78"/>
      <c r="B20" s="78"/>
      <c r="C20" s="78"/>
      <c r="D20" s="78"/>
      <c r="E20" s="78"/>
      <c r="F20" s="74"/>
      <c r="G20" s="74"/>
      <c r="H20" s="79"/>
      <c r="I20" s="79"/>
    </row>
    <row r="21" ht="19.5" customHeight="1" spans="1:9">
      <c r="A21" s="79"/>
      <c r="B21" s="79"/>
      <c r="C21" s="79"/>
      <c r="D21" s="79"/>
      <c r="E21" s="81"/>
      <c r="F21" s="79"/>
      <c r="G21" s="79"/>
      <c r="H21" s="79"/>
      <c r="I21" s="79"/>
    </row>
    <row r="22" ht="19.5" customHeight="1" spans="1:9">
      <c r="A22" s="79"/>
      <c r="B22" s="79"/>
      <c r="C22" s="79"/>
      <c r="D22" s="79"/>
      <c r="E22" s="81"/>
      <c r="F22" s="79"/>
      <c r="G22" s="79"/>
      <c r="H22" s="79"/>
      <c r="I22" s="79"/>
    </row>
    <row r="23" ht="19.5" customHeight="1" spans="1:9">
      <c r="A23" s="79"/>
      <c r="B23" s="79"/>
      <c r="C23" s="79"/>
      <c r="D23" s="79"/>
      <c r="E23" s="81"/>
      <c r="F23" s="79"/>
      <c r="G23" s="79"/>
      <c r="H23" s="79"/>
      <c r="I23" s="79"/>
    </row>
    <row r="24" ht="19.5" customHeight="1" spans="1:9">
      <c r="A24" s="79"/>
      <c r="B24" s="79"/>
      <c r="C24" s="79"/>
      <c r="D24" s="79"/>
      <c r="E24" s="81"/>
      <c r="F24" s="79"/>
      <c r="G24" s="79"/>
      <c r="H24" s="79"/>
      <c r="I24" s="79"/>
    </row>
    <row r="25" ht="19.5" customHeight="1" spans="1:9">
      <c r="A25" s="79"/>
      <c r="B25" s="79"/>
      <c r="C25" s="79"/>
      <c r="D25" s="79"/>
      <c r="E25" s="81"/>
      <c r="F25" s="79"/>
      <c r="G25" s="79"/>
      <c r="H25" s="79"/>
      <c r="I25" s="79"/>
    </row>
    <row r="26" ht="19.5" customHeight="1" spans="1:9">
      <c r="A26" s="79"/>
      <c r="B26" s="79"/>
      <c r="C26" s="79"/>
      <c r="D26" s="79"/>
      <c r="E26" s="81"/>
      <c r="F26" s="79"/>
      <c r="G26" s="79"/>
      <c r="H26" s="79"/>
      <c r="I26" s="79"/>
    </row>
    <row r="27" ht="19.5" customHeight="1" spans="1:9">
      <c r="A27" s="79"/>
      <c r="B27" s="79"/>
      <c r="C27" s="79"/>
      <c r="D27" s="79"/>
      <c r="E27" s="81"/>
      <c r="F27" s="79"/>
      <c r="G27" s="79"/>
      <c r="H27" s="79"/>
      <c r="I27" s="79"/>
    </row>
    <row r="28" ht="19.5" customHeight="1" spans="1:9">
      <c r="A28" s="79"/>
      <c r="B28" s="79"/>
      <c r="C28" s="79"/>
      <c r="D28" s="79"/>
      <c r="E28" s="81"/>
      <c r="F28" s="79"/>
      <c r="G28" s="79"/>
      <c r="H28" s="79"/>
      <c r="I28" s="79"/>
    </row>
    <row r="29" ht="19.5" customHeight="1" spans="1:9">
      <c r="A29" s="79"/>
      <c r="B29" s="79"/>
      <c r="C29" s="79"/>
      <c r="D29" s="79"/>
      <c r="E29" s="81"/>
      <c r="F29" s="79"/>
      <c r="G29" s="79"/>
      <c r="H29" s="79"/>
      <c r="I29" s="79"/>
    </row>
    <row r="30" ht="19.5" customHeight="1" spans="1:9">
      <c r="A30" s="79"/>
      <c r="B30" s="79"/>
      <c r="C30" s="79"/>
      <c r="D30" s="79"/>
      <c r="E30" s="81"/>
      <c r="F30" s="79"/>
      <c r="G30" s="79"/>
      <c r="H30" s="79"/>
      <c r="I30" s="79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showGridLines="0" showZeros="0" workbookViewId="0">
      <selection activeCell="H7" sqref="H7"/>
    </sheetView>
  </sheetViews>
  <sheetFormatPr defaultColWidth="9" defaultRowHeight="12.75" customHeight="1"/>
  <cols>
    <col min="1" max="3" width="5.66666666666667" customWidth="1"/>
    <col min="4" max="4" width="17" customWidth="1"/>
    <col min="5" max="5" width="71.3333333333333" customWidth="1"/>
    <col min="6" max="8" width="18.1666666666667" customWidth="1"/>
    <col min="9" max="245" width="10.6666666666667" customWidth="1"/>
  </cols>
  <sheetData>
    <row r="1" ht="19.5" customHeight="1" spans="1:245">
      <c r="A1" s="19"/>
      <c r="B1" s="20"/>
      <c r="C1" s="20"/>
      <c r="D1" s="20"/>
      <c r="E1" s="20"/>
      <c r="F1" s="20"/>
      <c r="G1" s="20"/>
      <c r="H1" s="21" t="s">
        <v>361</v>
      </c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  <c r="IK1" s="53"/>
    </row>
    <row r="2" ht="19.5" customHeight="1" spans="1:245">
      <c r="A2" s="22" t="s">
        <v>362</v>
      </c>
      <c r="B2" s="22"/>
      <c r="C2" s="22"/>
      <c r="D2" s="22"/>
      <c r="E2" s="22"/>
      <c r="F2" s="22"/>
      <c r="G2" s="22"/>
      <c r="H2" s="22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  <c r="IK2" s="53"/>
    </row>
    <row r="3" ht="19.5" customHeight="1" spans="1:245">
      <c r="A3" s="83" t="s">
        <v>59</v>
      </c>
      <c r="B3" s="23"/>
      <c r="C3" s="23"/>
      <c r="D3" s="23"/>
      <c r="E3" s="23"/>
      <c r="F3" s="24"/>
      <c r="G3" s="24"/>
      <c r="H3" s="25" t="s">
        <v>6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</row>
    <row r="4" ht="19.5" customHeight="1" spans="1:245">
      <c r="A4" s="26" t="s">
        <v>60</v>
      </c>
      <c r="B4" s="27"/>
      <c r="C4" s="27"/>
      <c r="D4" s="27"/>
      <c r="E4" s="28"/>
      <c r="F4" s="29" t="s">
        <v>363</v>
      </c>
      <c r="G4" s="30"/>
      <c r="H4" s="30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</row>
    <row r="5" ht="19.5" customHeight="1" spans="1:245">
      <c r="A5" s="26" t="s">
        <v>69</v>
      </c>
      <c r="B5" s="27"/>
      <c r="C5" s="28"/>
      <c r="D5" s="31" t="s">
        <v>70</v>
      </c>
      <c r="E5" s="32" t="s">
        <v>108</v>
      </c>
      <c r="F5" s="33" t="s">
        <v>61</v>
      </c>
      <c r="G5" s="33" t="s">
        <v>104</v>
      </c>
      <c r="H5" s="30" t="s">
        <v>105</v>
      </c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</row>
    <row r="6" ht="19.5" customHeight="1" spans="1:245">
      <c r="A6" s="34" t="s">
        <v>81</v>
      </c>
      <c r="B6" s="35" t="s">
        <v>82</v>
      </c>
      <c r="C6" s="36" t="s">
        <v>83</v>
      </c>
      <c r="D6" s="37"/>
      <c r="E6" s="38"/>
      <c r="F6" s="39"/>
      <c r="G6" s="39"/>
      <c r="H6" s="40"/>
      <c r="I6" s="58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</row>
    <row r="7" ht="19.5" customHeight="1" spans="1:245">
      <c r="A7" s="41"/>
      <c r="B7" s="41"/>
      <c r="C7" s="41"/>
      <c r="D7" s="41"/>
      <c r="E7" s="41"/>
      <c r="F7" s="42"/>
      <c r="G7" s="43"/>
      <c r="H7" s="84" t="s">
        <v>351</v>
      </c>
      <c r="I7" s="58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</row>
    <row r="8" ht="19.5" customHeight="1" spans="1:245">
      <c r="A8" s="45"/>
      <c r="B8" s="45"/>
      <c r="C8" s="45"/>
      <c r="D8" s="46"/>
      <c r="E8" s="46"/>
      <c r="F8" s="46"/>
      <c r="G8" s="46"/>
      <c r="H8" s="47" t="s">
        <v>351</v>
      </c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</row>
    <row r="9" ht="19.5" customHeight="1" spans="1:245">
      <c r="A9" s="48"/>
      <c r="B9" s="48"/>
      <c r="C9" s="48"/>
      <c r="D9" s="49"/>
      <c r="E9" s="49"/>
      <c r="F9" s="49"/>
      <c r="G9" s="49"/>
      <c r="H9" s="49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</row>
    <row r="10" ht="19.5" customHeight="1" spans="1:245">
      <c r="A10" s="48"/>
      <c r="B10" s="48"/>
      <c r="C10" s="48"/>
      <c r="D10" s="48"/>
      <c r="E10" s="48"/>
      <c r="F10" s="48"/>
      <c r="G10" s="48"/>
      <c r="H10" s="49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</row>
    <row r="11" ht="19.5" customHeight="1" spans="1:245">
      <c r="A11" s="48"/>
      <c r="B11" s="48"/>
      <c r="C11" s="48"/>
      <c r="D11" s="49"/>
      <c r="E11" s="49"/>
      <c r="F11" s="49"/>
      <c r="G11" s="49"/>
      <c r="H11" s="49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</row>
    <row r="12" ht="19.5" customHeight="1" spans="1:245">
      <c r="A12" s="48"/>
      <c r="B12" s="48"/>
      <c r="C12" s="48"/>
      <c r="D12" s="49"/>
      <c r="E12" s="49"/>
      <c r="F12" s="49"/>
      <c r="G12" s="49"/>
      <c r="H12" s="49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</row>
    <row r="13" ht="19.5" customHeight="1" spans="1:245">
      <c r="A13" s="48"/>
      <c r="B13" s="48"/>
      <c r="C13" s="48"/>
      <c r="D13" s="48"/>
      <c r="E13" s="48"/>
      <c r="F13" s="48"/>
      <c r="G13" s="48"/>
      <c r="H13" s="49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</row>
    <row r="14" ht="19.5" customHeight="1" spans="1:245">
      <c r="A14" s="48"/>
      <c r="B14" s="48"/>
      <c r="C14" s="48"/>
      <c r="D14" s="49"/>
      <c r="E14" s="49"/>
      <c r="F14" s="49"/>
      <c r="G14" s="49"/>
      <c r="H14" s="49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</row>
    <row r="15" ht="19.5" customHeight="1" spans="1:245">
      <c r="A15" s="50"/>
      <c r="B15" s="48"/>
      <c r="C15" s="48"/>
      <c r="D15" s="49"/>
      <c r="E15" s="49"/>
      <c r="F15" s="49"/>
      <c r="G15" s="49"/>
      <c r="H15" s="49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</row>
    <row r="16" ht="19.5" customHeight="1" spans="1:245">
      <c r="A16" s="50"/>
      <c r="B16" s="50"/>
      <c r="C16" s="48"/>
      <c r="D16" s="48"/>
      <c r="E16" s="50"/>
      <c r="F16" s="50"/>
      <c r="G16" s="50"/>
      <c r="H16" s="49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</row>
    <row r="17" ht="19.5" customHeight="1" spans="1:245">
      <c r="A17" s="50"/>
      <c r="B17" s="50"/>
      <c r="C17" s="48"/>
      <c r="D17" s="49"/>
      <c r="E17" s="49"/>
      <c r="F17" s="49"/>
      <c r="G17" s="49"/>
      <c r="H17" s="49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</row>
    <row r="18" ht="19.5" customHeight="1" spans="1:245">
      <c r="A18" s="48"/>
      <c r="B18" s="50"/>
      <c r="C18" s="48"/>
      <c r="D18" s="49"/>
      <c r="E18" s="49"/>
      <c r="F18" s="49"/>
      <c r="G18" s="49"/>
      <c r="H18" s="49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</row>
    <row r="19" ht="19.5" customHeight="1" spans="1:245">
      <c r="A19" s="48"/>
      <c r="B19" s="50"/>
      <c r="C19" s="50"/>
      <c r="D19" s="50"/>
      <c r="E19" s="50"/>
      <c r="F19" s="50"/>
      <c r="G19" s="50"/>
      <c r="H19" s="49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</row>
    <row r="20" ht="19.5" customHeight="1" spans="1:245">
      <c r="A20" s="50"/>
      <c r="B20" s="50"/>
      <c r="C20" s="50"/>
      <c r="D20" s="49"/>
      <c r="E20" s="49"/>
      <c r="F20" s="49"/>
      <c r="G20" s="49"/>
      <c r="H20" s="49"/>
      <c r="I20" s="50"/>
      <c r="J20" s="48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</row>
    <row r="21" ht="19.5" customHeight="1" spans="1:245">
      <c r="A21" s="50"/>
      <c r="B21" s="50"/>
      <c r="C21" s="50"/>
      <c r="D21" s="49"/>
      <c r="E21" s="49"/>
      <c r="F21" s="49"/>
      <c r="G21" s="49"/>
      <c r="H21" s="49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</row>
    <row r="22" ht="19.5" customHeight="1" spans="1:245">
      <c r="A22" s="50"/>
      <c r="B22" s="50"/>
      <c r="C22" s="50"/>
      <c r="D22" s="50"/>
      <c r="E22" s="50"/>
      <c r="F22" s="50"/>
      <c r="G22" s="50"/>
      <c r="H22" s="49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</row>
    <row r="23" ht="19.5" customHeight="1" spans="1:245">
      <c r="A23" s="50"/>
      <c r="B23" s="50"/>
      <c r="C23" s="50"/>
      <c r="D23" s="49"/>
      <c r="E23" s="49"/>
      <c r="F23" s="49"/>
      <c r="G23" s="49"/>
      <c r="H23" s="49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</row>
    <row r="24" ht="19.5" customHeight="1" spans="1:245">
      <c r="A24" s="50"/>
      <c r="B24" s="50"/>
      <c r="C24" s="50"/>
      <c r="D24" s="49"/>
      <c r="E24" s="49"/>
      <c r="F24" s="49"/>
      <c r="G24" s="49"/>
      <c r="H24" s="49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</row>
    <row r="25" ht="19.5" customHeight="1" spans="1:245">
      <c r="A25" s="50"/>
      <c r="B25" s="50"/>
      <c r="C25" s="50"/>
      <c r="D25" s="50"/>
      <c r="E25" s="50"/>
      <c r="F25" s="50"/>
      <c r="G25" s="50"/>
      <c r="H25" s="49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</row>
    <row r="26" ht="19.5" customHeight="1" spans="1:245">
      <c r="A26" s="50"/>
      <c r="B26" s="50"/>
      <c r="C26" s="50"/>
      <c r="D26" s="49"/>
      <c r="E26" s="49"/>
      <c r="F26" s="49"/>
      <c r="G26" s="49"/>
      <c r="H26" s="49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</row>
    <row r="27" ht="19.5" customHeight="1" spans="1:245">
      <c r="A27" s="50"/>
      <c r="B27" s="50"/>
      <c r="C27" s="50"/>
      <c r="D27" s="49"/>
      <c r="E27" s="49"/>
      <c r="F27" s="49"/>
      <c r="G27" s="49"/>
      <c r="H27" s="49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</row>
    <row r="28" ht="19.5" customHeight="1" spans="1:245">
      <c r="A28" s="50"/>
      <c r="B28" s="50"/>
      <c r="C28" s="50"/>
      <c r="D28" s="50"/>
      <c r="E28" s="50"/>
      <c r="F28" s="50"/>
      <c r="G28" s="50"/>
      <c r="H28" s="49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</row>
    <row r="29" ht="19.5" customHeight="1" spans="1:245">
      <c r="A29" s="50"/>
      <c r="B29" s="50"/>
      <c r="C29" s="50"/>
      <c r="D29" s="49"/>
      <c r="E29" s="49"/>
      <c r="F29" s="49"/>
      <c r="G29" s="49"/>
      <c r="H29" s="49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</row>
    <row r="30" ht="19.5" customHeight="1" spans="1:245">
      <c r="A30" s="50"/>
      <c r="B30" s="50"/>
      <c r="C30" s="50"/>
      <c r="D30" s="49"/>
      <c r="E30" s="49"/>
      <c r="F30" s="49"/>
      <c r="G30" s="49"/>
      <c r="H30" s="49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</row>
    <row r="31" ht="19.5" customHeight="1" spans="1:245">
      <c r="A31" s="50"/>
      <c r="B31" s="50"/>
      <c r="C31" s="50"/>
      <c r="D31" s="50"/>
      <c r="E31" s="50"/>
      <c r="F31" s="50"/>
      <c r="G31" s="50"/>
      <c r="H31" s="49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</row>
    <row r="32" ht="19.5" customHeight="1" spans="1:245">
      <c r="A32" s="50"/>
      <c r="B32" s="50"/>
      <c r="C32" s="50"/>
      <c r="D32" s="50"/>
      <c r="E32" s="51"/>
      <c r="F32" s="51"/>
      <c r="G32" s="51"/>
      <c r="H32" s="49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</row>
    <row r="33" ht="19.5" customHeight="1" spans="1:245">
      <c r="A33" s="50"/>
      <c r="B33" s="50"/>
      <c r="C33" s="50"/>
      <c r="D33" s="50"/>
      <c r="E33" s="51"/>
      <c r="F33" s="51"/>
      <c r="G33" s="51"/>
      <c r="H33" s="49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</row>
    <row r="34" ht="19.5" customHeight="1" spans="1:245">
      <c r="A34" s="50"/>
      <c r="B34" s="50"/>
      <c r="C34" s="50"/>
      <c r="D34" s="50"/>
      <c r="E34" s="50"/>
      <c r="F34" s="50"/>
      <c r="G34" s="50"/>
      <c r="H34" s="49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</row>
    <row r="35" ht="19.5" customHeight="1" spans="1:245">
      <c r="A35" s="50"/>
      <c r="B35" s="50"/>
      <c r="C35" s="50"/>
      <c r="D35" s="50"/>
      <c r="E35" s="52"/>
      <c r="F35" s="52"/>
      <c r="G35" s="52"/>
      <c r="H35" s="49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</row>
    <row r="36" ht="19.5" customHeight="1" spans="1:245">
      <c r="A36" s="53"/>
      <c r="B36" s="53"/>
      <c r="C36" s="53"/>
      <c r="D36" s="53"/>
      <c r="E36" s="54"/>
      <c r="F36" s="54"/>
      <c r="G36" s="54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</row>
    <row r="37" ht="19.5" customHeight="1" spans="1:245">
      <c r="A37" s="55"/>
      <c r="B37" s="55"/>
      <c r="C37" s="55"/>
      <c r="D37" s="55"/>
      <c r="E37" s="55"/>
      <c r="F37" s="55"/>
      <c r="G37" s="55"/>
      <c r="H37" s="56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</row>
    <row r="38" ht="19.5" customHeight="1" spans="1:245">
      <c r="A38" s="53"/>
      <c r="B38" s="53"/>
      <c r="C38" s="53"/>
      <c r="D38" s="53"/>
      <c r="E38" s="53"/>
      <c r="F38" s="53"/>
      <c r="G38" s="53"/>
      <c r="H38" s="56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  <c r="IF38" s="57"/>
      <c r="IG38" s="57"/>
      <c r="IH38" s="57"/>
      <c r="II38" s="57"/>
      <c r="IJ38" s="57"/>
      <c r="IK38" s="57"/>
    </row>
    <row r="39" ht="19.5" customHeight="1" spans="1:245">
      <c r="A39" s="57"/>
      <c r="B39" s="57"/>
      <c r="C39" s="57"/>
      <c r="D39" s="57"/>
      <c r="E39" s="57"/>
      <c r="F39" s="53"/>
      <c r="G39" s="53"/>
      <c r="H39" s="56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  <c r="HW39" s="57"/>
      <c r="HX39" s="57"/>
      <c r="HY39" s="57"/>
      <c r="HZ39" s="57"/>
      <c r="IA39" s="57"/>
      <c r="IB39" s="57"/>
      <c r="IC39" s="57"/>
      <c r="ID39" s="57"/>
      <c r="IE39" s="57"/>
      <c r="IF39" s="57"/>
      <c r="IG39" s="57"/>
      <c r="IH39" s="57"/>
      <c r="II39" s="57"/>
      <c r="IJ39" s="57"/>
      <c r="IK39" s="57"/>
    </row>
    <row r="40" ht="19.5" customHeight="1" spans="1:245">
      <c r="A40" s="57"/>
      <c r="B40" s="57"/>
      <c r="C40" s="57"/>
      <c r="D40" s="57"/>
      <c r="E40" s="57"/>
      <c r="F40" s="53"/>
      <c r="G40" s="53"/>
      <c r="H40" s="56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57"/>
      <c r="EP40" s="57"/>
      <c r="EQ40" s="57"/>
      <c r="ER40" s="57"/>
      <c r="ES40" s="57"/>
      <c r="ET40" s="57"/>
      <c r="EU40" s="57"/>
      <c r="EV40" s="57"/>
      <c r="EW40" s="57"/>
      <c r="EX40" s="57"/>
      <c r="EY40" s="57"/>
      <c r="EZ40" s="57"/>
      <c r="FA40" s="57"/>
      <c r="FB40" s="57"/>
      <c r="FC40" s="57"/>
      <c r="FD40" s="57"/>
      <c r="FE40" s="57"/>
      <c r="FF40" s="57"/>
      <c r="FG40" s="57"/>
      <c r="FH40" s="57"/>
      <c r="FI40" s="57"/>
      <c r="FJ40" s="57"/>
      <c r="FK40" s="57"/>
      <c r="FL40" s="57"/>
      <c r="FM40" s="57"/>
      <c r="FN40" s="57"/>
      <c r="FO40" s="57"/>
      <c r="FP40" s="57"/>
      <c r="FQ40" s="57"/>
      <c r="FR40" s="57"/>
      <c r="FS40" s="57"/>
      <c r="FT40" s="57"/>
      <c r="FU40" s="57"/>
      <c r="FV40" s="57"/>
      <c r="FW40" s="57"/>
      <c r="FX40" s="57"/>
      <c r="FY40" s="57"/>
      <c r="FZ40" s="57"/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57"/>
      <c r="GV40" s="57"/>
      <c r="GW40" s="57"/>
      <c r="GX40" s="57"/>
      <c r="GY40" s="57"/>
      <c r="GZ40" s="57"/>
      <c r="HA40" s="57"/>
      <c r="HB40" s="57"/>
      <c r="HC40" s="57"/>
      <c r="HD40" s="57"/>
      <c r="HE40" s="57"/>
      <c r="HF40" s="57"/>
      <c r="HG40" s="57"/>
      <c r="HH40" s="57"/>
      <c r="HI40" s="57"/>
      <c r="HJ40" s="57"/>
      <c r="HK40" s="57"/>
      <c r="HL40" s="57"/>
      <c r="HM40" s="57"/>
      <c r="HN40" s="57"/>
      <c r="HO40" s="57"/>
      <c r="HP40" s="57"/>
      <c r="HQ40" s="57"/>
      <c r="HR40" s="57"/>
      <c r="HS40" s="57"/>
      <c r="HT40" s="57"/>
      <c r="HU40" s="57"/>
      <c r="HV40" s="57"/>
      <c r="HW40" s="57"/>
      <c r="HX40" s="57"/>
      <c r="HY40" s="57"/>
      <c r="HZ40" s="57"/>
      <c r="IA40" s="57"/>
      <c r="IB40" s="57"/>
      <c r="IC40" s="57"/>
      <c r="ID40" s="57"/>
      <c r="IE40" s="57"/>
      <c r="IF40" s="57"/>
      <c r="IG40" s="57"/>
      <c r="IH40" s="57"/>
      <c r="II40" s="57"/>
      <c r="IJ40" s="57"/>
      <c r="IK40" s="57"/>
    </row>
    <row r="41" ht="19.5" customHeight="1" spans="1:245">
      <c r="A41" s="57"/>
      <c r="B41" s="57"/>
      <c r="C41" s="57"/>
      <c r="D41" s="57"/>
      <c r="E41" s="57"/>
      <c r="F41" s="53"/>
      <c r="G41" s="53"/>
      <c r="H41" s="56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  <c r="ER41" s="57"/>
      <c r="ES41" s="57"/>
      <c r="ET41" s="57"/>
      <c r="EU41" s="57"/>
      <c r="EV41" s="57"/>
      <c r="EW41" s="57"/>
      <c r="EX41" s="57"/>
      <c r="EY41" s="57"/>
      <c r="EZ41" s="57"/>
      <c r="FA41" s="57"/>
      <c r="FB41" s="57"/>
      <c r="FC41" s="57"/>
      <c r="FD41" s="57"/>
      <c r="FE41" s="57"/>
      <c r="FF41" s="57"/>
      <c r="FG41" s="57"/>
      <c r="FH41" s="57"/>
      <c r="FI41" s="57"/>
      <c r="FJ41" s="57"/>
      <c r="FK41" s="57"/>
      <c r="FL41" s="57"/>
      <c r="FM41" s="57"/>
      <c r="FN41" s="57"/>
      <c r="FO41" s="57"/>
      <c r="FP41" s="57"/>
      <c r="FQ41" s="57"/>
      <c r="FR41" s="57"/>
      <c r="FS41" s="57"/>
      <c r="FT41" s="57"/>
      <c r="FU41" s="57"/>
      <c r="FV41" s="57"/>
      <c r="FW41" s="57"/>
      <c r="FX41" s="57"/>
      <c r="FY41" s="57"/>
      <c r="FZ41" s="57"/>
      <c r="GA41" s="57"/>
      <c r="GB41" s="57"/>
      <c r="GC41" s="57"/>
      <c r="GD41" s="57"/>
      <c r="GE41" s="57"/>
      <c r="GF41" s="57"/>
      <c r="GG41" s="57"/>
      <c r="GH41" s="57"/>
      <c r="GI41" s="57"/>
      <c r="GJ41" s="57"/>
      <c r="GK41" s="57"/>
      <c r="GL41" s="57"/>
      <c r="GM41" s="57"/>
      <c r="GN41" s="57"/>
      <c r="GO41" s="57"/>
      <c r="GP41" s="57"/>
      <c r="GQ41" s="57"/>
      <c r="GR41" s="57"/>
      <c r="GS41" s="57"/>
      <c r="GT41" s="57"/>
      <c r="GU41" s="57"/>
      <c r="GV41" s="57"/>
      <c r="GW41" s="57"/>
      <c r="GX41" s="57"/>
      <c r="GY41" s="57"/>
      <c r="GZ41" s="57"/>
      <c r="HA41" s="57"/>
      <c r="HB41" s="57"/>
      <c r="HC41" s="57"/>
      <c r="HD41" s="57"/>
      <c r="HE41" s="57"/>
      <c r="HF41" s="57"/>
      <c r="HG41" s="57"/>
      <c r="HH41" s="57"/>
      <c r="HI41" s="57"/>
      <c r="HJ41" s="57"/>
      <c r="HK41" s="57"/>
      <c r="HL41" s="57"/>
      <c r="HM41" s="57"/>
      <c r="HN41" s="57"/>
      <c r="HO41" s="57"/>
      <c r="HP41" s="57"/>
      <c r="HQ41" s="57"/>
      <c r="HR41" s="57"/>
      <c r="HS41" s="57"/>
      <c r="HT41" s="57"/>
      <c r="HU41" s="57"/>
      <c r="HV41" s="57"/>
      <c r="HW41" s="57"/>
      <c r="HX41" s="57"/>
      <c r="HY41" s="57"/>
      <c r="HZ41" s="57"/>
      <c r="IA41" s="57"/>
      <c r="IB41" s="57"/>
      <c r="IC41" s="57"/>
      <c r="ID41" s="57"/>
      <c r="IE41" s="57"/>
      <c r="IF41" s="57"/>
      <c r="IG41" s="57"/>
      <c r="IH41" s="57"/>
      <c r="II41" s="57"/>
      <c r="IJ41" s="57"/>
      <c r="IK41" s="57"/>
    </row>
    <row r="42" ht="19.5" customHeight="1" spans="1:245">
      <c r="A42" s="57"/>
      <c r="B42" s="57"/>
      <c r="C42" s="57"/>
      <c r="D42" s="57"/>
      <c r="E42" s="57"/>
      <c r="F42" s="53"/>
      <c r="G42" s="53"/>
      <c r="H42" s="56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57"/>
      <c r="GV42" s="57"/>
      <c r="GW42" s="57"/>
      <c r="GX42" s="57"/>
      <c r="GY42" s="57"/>
      <c r="GZ42" s="57"/>
      <c r="HA42" s="57"/>
      <c r="HB42" s="57"/>
      <c r="HC42" s="57"/>
      <c r="HD42" s="57"/>
      <c r="HE42" s="57"/>
      <c r="HF42" s="57"/>
      <c r="HG42" s="57"/>
      <c r="HH42" s="57"/>
      <c r="HI42" s="57"/>
      <c r="HJ42" s="57"/>
      <c r="HK42" s="57"/>
      <c r="HL42" s="57"/>
      <c r="HM42" s="57"/>
      <c r="HN42" s="57"/>
      <c r="HO42" s="57"/>
      <c r="HP42" s="57"/>
      <c r="HQ42" s="57"/>
      <c r="HR42" s="57"/>
      <c r="HS42" s="57"/>
      <c r="HT42" s="57"/>
      <c r="HU42" s="57"/>
      <c r="HV42" s="57"/>
      <c r="HW42" s="57"/>
      <c r="HX42" s="57"/>
      <c r="HY42" s="57"/>
      <c r="HZ42" s="57"/>
      <c r="IA42" s="57"/>
      <c r="IB42" s="57"/>
      <c r="IC42" s="57"/>
      <c r="ID42" s="57"/>
      <c r="IE42" s="57"/>
      <c r="IF42" s="57"/>
      <c r="IG42" s="57"/>
      <c r="IH42" s="57"/>
      <c r="II42" s="57"/>
      <c r="IJ42" s="57"/>
      <c r="IK42" s="57"/>
    </row>
    <row r="43" ht="19.5" customHeight="1" spans="1:245">
      <c r="A43" s="57"/>
      <c r="B43" s="57"/>
      <c r="C43" s="57"/>
      <c r="D43" s="57"/>
      <c r="E43" s="57"/>
      <c r="F43" s="53"/>
      <c r="G43" s="53"/>
      <c r="H43" s="56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57"/>
      <c r="GO43" s="57"/>
      <c r="GP43" s="57"/>
      <c r="GQ43" s="57"/>
      <c r="GR43" s="57"/>
      <c r="GS43" s="57"/>
      <c r="GT43" s="57"/>
      <c r="GU43" s="57"/>
      <c r="GV43" s="57"/>
      <c r="GW43" s="57"/>
      <c r="GX43" s="57"/>
      <c r="GY43" s="57"/>
      <c r="GZ43" s="57"/>
      <c r="HA43" s="57"/>
      <c r="HB43" s="57"/>
      <c r="HC43" s="57"/>
      <c r="HD43" s="57"/>
      <c r="HE43" s="57"/>
      <c r="HF43" s="57"/>
      <c r="HG43" s="57"/>
      <c r="HH43" s="57"/>
      <c r="HI43" s="57"/>
      <c r="HJ43" s="57"/>
      <c r="HK43" s="57"/>
      <c r="HL43" s="57"/>
      <c r="HM43" s="57"/>
      <c r="HN43" s="57"/>
      <c r="HO43" s="57"/>
      <c r="HP43" s="57"/>
      <c r="HQ43" s="57"/>
      <c r="HR43" s="57"/>
      <c r="HS43" s="57"/>
      <c r="HT43" s="57"/>
      <c r="HU43" s="57"/>
      <c r="HV43" s="57"/>
      <c r="HW43" s="57"/>
      <c r="HX43" s="57"/>
      <c r="HY43" s="57"/>
      <c r="HZ43" s="57"/>
      <c r="IA43" s="57"/>
      <c r="IB43" s="57"/>
      <c r="IC43" s="57"/>
      <c r="ID43" s="57"/>
      <c r="IE43" s="57"/>
      <c r="IF43" s="57"/>
      <c r="IG43" s="57"/>
      <c r="IH43" s="57"/>
      <c r="II43" s="57"/>
      <c r="IJ43" s="57"/>
      <c r="IK43" s="57"/>
    </row>
    <row r="44" ht="19.5" customHeight="1" spans="1:245">
      <c r="A44" s="57"/>
      <c r="B44" s="57"/>
      <c r="C44" s="57"/>
      <c r="D44" s="57"/>
      <c r="E44" s="57"/>
      <c r="F44" s="53"/>
      <c r="G44" s="53"/>
      <c r="H44" s="56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  <c r="GZ44" s="57"/>
      <c r="HA44" s="57"/>
      <c r="HB44" s="57"/>
      <c r="HC44" s="57"/>
      <c r="HD44" s="57"/>
      <c r="HE44" s="57"/>
      <c r="HF44" s="57"/>
      <c r="HG44" s="57"/>
      <c r="HH44" s="57"/>
      <c r="HI44" s="57"/>
      <c r="HJ44" s="57"/>
      <c r="HK44" s="57"/>
      <c r="HL44" s="57"/>
      <c r="HM44" s="57"/>
      <c r="HN44" s="57"/>
      <c r="HO44" s="57"/>
      <c r="HP44" s="57"/>
      <c r="HQ44" s="57"/>
      <c r="HR44" s="57"/>
      <c r="HS44" s="57"/>
      <c r="HT44" s="57"/>
      <c r="HU44" s="57"/>
      <c r="HV44" s="57"/>
      <c r="HW44" s="57"/>
      <c r="HX44" s="57"/>
      <c r="HY44" s="57"/>
      <c r="HZ44" s="57"/>
      <c r="IA44" s="57"/>
      <c r="IB44" s="57"/>
      <c r="IC44" s="57"/>
      <c r="ID44" s="57"/>
      <c r="IE44" s="57"/>
      <c r="IF44" s="57"/>
      <c r="IG44" s="57"/>
      <c r="IH44" s="57"/>
      <c r="II44" s="57"/>
      <c r="IJ44" s="57"/>
      <c r="IK44" s="57"/>
    </row>
    <row r="45" ht="19.5" customHeight="1" spans="1:245">
      <c r="A45" s="57"/>
      <c r="B45" s="57"/>
      <c r="C45" s="57"/>
      <c r="D45" s="57"/>
      <c r="E45" s="57"/>
      <c r="F45" s="53"/>
      <c r="G45" s="53"/>
      <c r="H45" s="56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  <c r="EO45" s="57"/>
      <c r="EP45" s="57"/>
      <c r="EQ45" s="57"/>
      <c r="ER45" s="57"/>
      <c r="ES45" s="57"/>
      <c r="ET45" s="57"/>
      <c r="EU45" s="57"/>
      <c r="EV45" s="57"/>
      <c r="EW45" s="57"/>
      <c r="EX45" s="57"/>
      <c r="EY45" s="57"/>
      <c r="EZ45" s="57"/>
      <c r="FA45" s="57"/>
      <c r="FB45" s="57"/>
      <c r="FC45" s="57"/>
      <c r="FD45" s="57"/>
      <c r="FE45" s="57"/>
      <c r="FF45" s="57"/>
      <c r="FG45" s="57"/>
      <c r="FH45" s="57"/>
      <c r="FI45" s="57"/>
      <c r="FJ45" s="57"/>
      <c r="FK45" s="57"/>
      <c r="FL45" s="57"/>
      <c r="FM45" s="57"/>
      <c r="FN45" s="57"/>
      <c r="FO45" s="57"/>
      <c r="FP45" s="57"/>
      <c r="FQ45" s="57"/>
      <c r="FR45" s="57"/>
      <c r="FS45" s="57"/>
      <c r="FT45" s="57"/>
      <c r="FU45" s="57"/>
      <c r="FV45" s="57"/>
      <c r="FW45" s="57"/>
      <c r="FX45" s="57"/>
      <c r="FY45" s="57"/>
      <c r="FZ45" s="57"/>
      <c r="GA45" s="57"/>
      <c r="GB45" s="57"/>
      <c r="GC45" s="57"/>
      <c r="GD45" s="57"/>
      <c r="GE45" s="57"/>
      <c r="GF45" s="57"/>
      <c r="GG45" s="57"/>
      <c r="GH45" s="57"/>
      <c r="GI45" s="57"/>
      <c r="GJ45" s="57"/>
      <c r="GK45" s="57"/>
      <c r="GL45" s="57"/>
      <c r="GM45" s="57"/>
      <c r="GN45" s="57"/>
      <c r="GO45" s="57"/>
      <c r="GP45" s="57"/>
      <c r="GQ45" s="57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B45" s="57"/>
      <c r="HC45" s="57"/>
      <c r="HD45" s="57"/>
      <c r="HE45" s="57"/>
      <c r="HF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7"/>
      <c r="HR45" s="57"/>
      <c r="HS45" s="57"/>
      <c r="HT45" s="57"/>
      <c r="HU45" s="57"/>
      <c r="HV45" s="57"/>
      <c r="HW45" s="57"/>
      <c r="HX45" s="57"/>
      <c r="HY45" s="57"/>
      <c r="HZ45" s="57"/>
      <c r="IA45" s="57"/>
      <c r="IB45" s="57"/>
      <c r="IC45" s="57"/>
      <c r="ID45" s="57"/>
      <c r="IE45" s="57"/>
      <c r="IF45" s="57"/>
      <c r="IG45" s="57"/>
      <c r="IH45" s="57"/>
      <c r="II45" s="57"/>
      <c r="IJ45" s="57"/>
      <c r="IK45" s="57"/>
    </row>
    <row r="46" ht="19.5" customHeight="1" spans="1:245">
      <c r="A46" s="57"/>
      <c r="B46" s="57"/>
      <c r="C46" s="57"/>
      <c r="D46" s="57"/>
      <c r="E46" s="57"/>
      <c r="F46" s="53"/>
      <c r="G46" s="53"/>
      <c r="H46" s="56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  <c r="EO46" s="57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57"/>
      <c r="FC46" s="57"/>
      <c r="FD46" s="57"/>
      <c r="FE46" s="57"/>
      <c r="FF46" s="57"/>
      <c r="FG46" s="57"/>
      <c r="FH46" s="57"/>
      <c r="FI46" s="57"/>
      <c r="FJ46" s="57"/>
      <c r="FK46" s="57"/>
      <c r="FL46" s="57"/>
      <c r="FM46" s="57"/>
      <c r="FN46" s="57"/>
      <c r="FO46" s="57"/>
      <c r="FP46" s="57"/>
      <c r="FQ46" s="57"/>
      <c r="FR46" s="57"/>
      <c r="FS46" s="57"/>
      <c r="FT46" s="57"/>
      <c r="FU46" s="57"/>
      <c r="FV46" s="57"/>
      <c r="FW46" s="57"/>
      <c r="FX46" s="57"/>
      <c r="FY46" s="57"/>
      <c r="FZ46" s="57"/>
      <c r="GA46" s="57"/>
      <c r="GB46" s="57"/>
      <c r="GC46" s="57"/>
      <c r="GD46" s="57"/>
      <c r="GE46" s="57"/>
      <c r="GF46" s="57"/>
      <c r="GG46" s="57"/>
      <c r="GH46" s="57"/>
      <c r="GI46" s="57"/>
      <c r="GJ46" s="57"/>
      <c r="GK46" s="57"/>
      <c r="GL46" s="57"/>
      <c r="GM46" s="57"/>
      <c r="GN46" s="57"/>
      <c r="GO46" s="57"/>
      <c r="GP46" s="57"/>
      <c r="GQ46" s="57"/>
      <c r="GR46" s="57"/>
      <c r="GS46" s="57"/>
      <c r="GT46" s="57"/>
      <c r="GU46" s="57"/>
      <c r="GV46" s="57"/>
      <c r="GW46" s="57"/>
      <c r="GX46" s="57"/>
      <c r="GY46" s="57"/>
      <c r="GZ46" s="57"/>
      <c r="HA46" s="57"/>
      <c r="HB46" s="57"/>
      <c r="HC46" s="57"/>
      <c r="HD46" s="57"/>
      <c r="HE46" s="57"/>
      <c r="HF46" s="57"/>
      <c r="HG46" s="57"/>
      <c r="HH46" s="57"/>
      <c r="HI46" s="57"/>
      <c r="HJ46" s="57"/>
      <c r="HK46" s="57"/>
      <c r="HL46" s="57"/>
      <c r="HM46" s="57"/>
      <c r="HN46" s="57"/>
      <c r="HO46" s="57"/>
      <c r="HP46" s="57"/>
      <c r="HQ46" s="57"/>
      <c r="HR46" s="57"/>
      <c r="HS46" s="57"/>
      <c r="HT46" s="57"/>
      <c r="HU46" s="57"/>
      <c r="HV46" s="57"/>
      <c r="HW46" s="57"/>
      <c r="HX46" s="57"/>
      <c r="HY46" s="57"/>
      <c r="HZ46" s="57"/>
      <c r="IA46" s="57"/>
      <c r="IB46" s="57"/>
      <c r="IC46" s="57"/>
      <c r="ID46" s="57"/>
      <c r="IE46" s="57"/>
      <c r="IF46" s="57"/>
      <c r="IG46" s="57"/>
      <c r="IH46" s="57"/>
      <c r="II46" s="57"/>
      <c r="IJ46" s="57"/>
      <c r="IK46" s="57"/>
    </row>
    <row r="47" ht="19.5" customHeight="1" spans="1:245">
      <c r="A47" s="57"/>
      <c r="B47" s="57"/>
      <c r="C47" s="57"/>
      <c r="D47" s="57"/>
      <c r="E47" s="57"/>
      <c r="F47" s="53"/>
      <c r="G47" s="53"/>
      <c r="H47" s="56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  <c r="EQ47" s="57"/>
      <c r="ER47" s="57"/>
      <c r="ES47" s="57"/>
      <c r="ET47" s="57"/>
      <c r="EU47" s="57"/>
      <c r="EV47" s="57"/>
      <c r="EW47" s="57"/>
      <c r="EX47" s="57"/>
      <c r="EY47" s="57"/>
      <c r="EZ47" s="57"/>
      <c r="FA47" s="57"/>
      <c r="FB47" s="57"/>
      <c r="FC47" s="57"/>
      <c r="FD47" s="57"/>
      <c r="FE47" s="57"/>
      <c r="FF47" s="57"/>
      <c r="FG47" s="57"/>
      <c r="FH47" s="57"/>
      <c r="FI47" s="57"/>
      <c r="FJ47" s="57"/>
      <c r="FK47" s="57"/>
      <c r="FL47" s="57"/>
      <c r="FM47" s="57"/>
      <c r="FN47" s="57"/>
      <c r="FO47" s="57"/>
      <c r="FP47" s="57"/>
      <c r="FQ47" s="57"/>
      <c r="FR47" s="57"/>
      <c r="FS47" s="57"/>
      <c r="FT47" s="57"/>
      <c r="FU47" s="57"/>
      <c r="FV47" s="57"/>
      <c r="FW47" s="57"/>
      <c r="FX47" s="57"/>
      <c r="FY47" s="57"/>
      <c r="FZ47" s="57"/>
      <c r="GA47" s="57"/>
      <c r="GB47" s="57"/>
      <c r="GC47" s="57"/>
      <c r="GD47" s="57"/>
      <c r="GE47" s="57"/>
      <c r="GF47" s="57"/>
      <c r="GG47" s="57"/>
      <c r="GH47" s="57"/>
      <c r="GI47" s="57"/>
      <c r="GJ47" s="57"/>
      <c r="GK47" s="57"/>
      <c r="GL47" s="57"/>
      <c r="GM47" s="57"/>
      <c r="GN47" s="57"/>
      <c r="GO47" s="57"/>
      <c r="GP47" s="57"/>
      <c r="GQ47" s="57"/>
      <c r="GR47" s="57"/>
      <c r="GS47" s="57"/>
      <c r="GT47" s="57"/>
      <c r="GU47" s="57"/>
      <c r="GV47" s="57"/>
      <c r="GW47" s="57"/>
      <c r="GX47" s="57"/>
      <c r="GY47" s="57"/>
      <c r="GZ47" s="57"/>
      <c r="HA47" s="57"/>
      <c r="HB47" s="57"/>
      <c r="HC47" s="57"/>
      <c r="HD47" s="57"/>
      <c r="HE47" s="57"/>
      <c r="HF47" s="57"/>
      <c r="HG47" s="57"/>
      <c r="HH47" s="57"/>
      <c r="HI47" s="57"/>
      <c r="HJ47" s="57"/>
      <c r="HK47" s="57"/>
      <c r="HL47" s="57"/>
      <c r="HM47" s="57"/>
      <c r="HN47" s="57"/>
      <c r="HO47" s="57"/>
      <c r="HP47" s="57"/>
      <c r="HQ47" s="57"/>
      <c r="HR47" s="57"/>
      <c r="HS47" s="57"/>
      <c r="HT47" s="57"/>
      <c r="HU47" s="57"/>
      <c r="HV47" s="57"/>
      <c r="HW47" s="57"/>
      <c r="HX47" s="57"/>
      <c r="HY47" s="57"/>
      <c r="HZ47" s="57"/>
      <c r="IA47" s="57"/>
      <c r="IB47" s="57"/>
      <c r="IC47" s="57"/>
      <c r="ID47" s="57"/>
      <c r="IE47" s="57"/>
      <c r="IF47" s="57"/>
      <c r="IG47" s="57"/>
      <c r="IH47" s="57"/>
      <c r="II47" s="57"/>
      <c r="IJ47" s="57"/>
      <c r="IK47" s="57"/>
    </row>
    <row r="48" ht="19.5" customHeight="1" spans="1:245">
      <c r="A48" s="57"/>
      <c r="B48" s="57"/>
      <c r="C48" s="57"/>
      <c r="D48" s="57"/>
      <c r="E48" s="57"/>
      <c r="F48" s="53"/>
      <c r="G48" s="53"/>
      <c r="H48" s="56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57"/>
      <c r="EO48" s="57"/>
      <c r="EP48" s="57"/>
      <c r="EQ48" s="57"/>
      <c r="ER48" s="57"/>
      <c r="ES48" s="57"/>
      <c r="ET48" s="57"/>
      <c r="EU48" s="57"/>
      <c r="EV48" s="57"/>
      <c r="EW48" s="57"/>
      <c r="EX48" s="57"/>
      <c r="EY48" s="57"/>
      <c r="EZ48" s="57"/>
      <c r="FA48" s="57"/>
      <c r="FB48" s="57"/>
      <c r="FC48" s="57"/>
      <c r="FD48" s="57"/>
      <c r="FE48" s="57"/>
      <c r="FF48" s="57"/>
      <c r="FG48" s="57"/>
      <c r="FH48" s="57"/>
      <c r="FI48" s="57"/>
      <c r="FJ48" s="57"/>
      <c r="FK48" s="57"/>
      <c r="FL48" s="57"/>
      <c r="FM48" s="57"/>
      <c r="FN48" s="57"/>
      <c r="FO48" s="57"/>
      <c r="FP48" s="57"/>
      <c r="FQ48" s="57"/>
      <c r="FR48" s="57"/>
      <c r="FS48" s="57"/>
      <c r="FT48" s="57"/>
      <c r="FU48" s="57"/>
      <c r="FV48" s="57"/>
      <c r="FW48" s="57"/>
      <c r="FX48" s="57"/>
      <c r="FY48" s="57"/>
      <c r="FZ48" s="57"/>
      <c r="GA48" s="57"/>
      <c r="GB48" s="57"/>
      <c r="GC48" s="57"/>
      <c r="GD48" s="57"/>
      <c r="GE48" s="57"/>
      <c r="GF48" s="57"/>
      <c r="GG48" s="57"/>
      <c r="GH48" s="57"/>
      <c r="GI48" s="57"/>
      <c r="GJ48" s="57"/>
      <c r="GK48" s="57"/>
      <c r="GL48" s="57"/>
      <c r="GM48" s="57"/>
      <c r="GN48" s="57"/>
      <c r="GO48" s="57"/>
      <c r="GP48" s="57"/>
      <c r="GQ48" s="57"/>
      <c r="GR48" s="57"/>
      <c r="GS48" s="57"/>
      <c r="GT48" s="57"/>
      <c r="GU48" s="57"/>
      <c r="GV48" s="57"/>
      <c r="GW48" s="57"/>
      <c r="GX48" s="57"/>
      <c r="GY48" s="57"/>
      <c r="GZ48" s="57"/>
      <c r="HA48" s="57"/>
      <c r="HB48" s="57"/>
      <c r="HC48" s="57"/>
      <c r="HD48" s="57"/>
      <c r="HE48" s="57"/>
      <c r="HF48" s="57"/>
      <c r="HG48" s="57"/>
      <c r="HH48" s="57"/>
      <c r="HI48" s="57"/>
      <c r="HJ48" s="57"/>
      <c r="HK48" s="57"/>
      <c r="HL48" s="57"/>
      <c r="HM48" s="57"/>
      <c r="HN48" s="57"/>
      <c r="HO48" s="57"/>
      <c r="HP48" s="57"/>
      <c r="HQ48" s="57"/>
      <c r="HR48" s="57"/>
      <c r="HS48" s="57"/>
      <c r="HT48" s="57"/>
      <c r="HU48" s="57"/>
      <c r="HV48" s="57"/>
      <c r="HW48" s="57"/>
      <c r="HX48" s="57"/>
      <c r="HY48" s="57"/>
      <c r="HZ48" s="57"/>
      <c r="IA48" s="57"/>
      <c r="IB48" s="57"/>
      <c r="IC48" s="57"/>
      <c r="ID48" s="57"/>
      <c r="IE48" s="57"/>
      <c r="IF48" s="57"/>
      <c r="IG48" s="57"/>
      <c r="IH48" s="57"/>
      <c r="II48" s="57"/>
      <c r="IJ48" s="57"/>
      <c r="IK48" s="57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00787401575" right="0.393700787401575" top="0.78740157480315" bottom="0.393700787401575" header="0" footer="0"/>
  <pageSetup paperSize="9" fitToHeight="1000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H7" sqref="H7"/>
    </sheetView>
  </sheetViews>
  <sheetFormatPr defaultColWidth="9" defaultRowHeight="12.75" customHeight="1"/>
  <cols>
    <col min="1" max="1" width="15.5" customWidth="1"/>
    <col min="2" max="2" width="38.8333333333333" customWidth="1"/>
    <col min="3" max="8" width="18" customWidth="1"/>
    <col min="9" max="9" width="8.66666666666667" customWidth="1"/>
  </cols>
  <sheetData>
    <row r="1" ht="19.5" customHeight="1" spans="1:9">
      <c r="A1" s="59"/>
      <c r="B1" s="59"/>
      <c r="C1" s="59"/>
      <c r="D1" s="59"/>
      <c r="E1" s="60"/>
      <c r="F1" s="59"/>
      <c r="G1" s="59"/>
      <c r="H1" s="25" t="s">
        <v>364</v>
      </c>
      <c r="I1" s="77"/>
    </row>
    <row r="2" ht="25.5" customHeight="1" spans="1:9">
      <c r="A2" s="22" t="s">
        <v>365</v>
      </c>
      <c r="B2" s="22"/>
      <c r="C2" s="22"/>
      <c r="D2" s="22"/>
      <c r="E2" s="22"/>
      <c r="F2" s="22"/>
      <c r="G2" s="22"/>
      <c r="H2" s="22"/>
      <c r="I2" s="77"/>
    </row>
    <row r="3" ht="19.5" customHeight="1" spans="1:9">
      <c r="A3" s="61" t="s">
        <v>59</v>
      </c>
      <c r="B3" s="19"/>
      <c r="C3" s="19"/>
      <c r="D3" s="19"/>
      <c r="E3" s="19"/>
      <c r="F3" s="19"/>
      <c r="G3" s="19"/>
      <c r="H3" s="25" t="s">
        <v>6</v>
      </c>
      <c r="I3" s="77"/>
    </row>
    <row r="4" ht="19.5" customHeight="1" spans="1:9">
      <c r="A4" s="62" t="s">
        <v>355</v>
      </c>
      <c r="B4" s="62" t="s">
        <v>356</v>
      </c>
      <c r="C4" s="30" t="s">
        <v>357</v>
      </c>
      <c r="D4" s="30"/>
      <c r="E4" s="40"/>
      <c r="F4" s="40"/>
      <c r="G4" s="40"/>
      <c r="H4" s="30"/>
      <c r="I4" s="77"/>
    </row>
    <row r="5" ht="19.5" customHeight="1" spans="1:9">
      <c r="A5" s="62"/>
      <c r="B5" s="62"/>
      <c r="C5" s="63" t="s">
        <v>61</v>
      </c>
      <c r="D5" s="32" t="s">
        <v>235</v>
      </c>
      <c r="E5" s="26" t="s">
        <v>358</v>
      </c>
      <c r="F5" s="27"/>
      <c r="G5" s="28"/>
      <c r="H5" s="64" t="s">
        <v>240</v>
      </c>
      <c r="I5" s="77"/>
    </row>
    <row r="6" ht="33.75" customHeight="1" spans="1:9">
      <c r="A6" s="38"/>
      <c r="B6" s="38"/>
      <c r="C6" s="65"/>
      <c r="D6" s="39"/>
      <c r="E6" s="66" t="s">
        <v>76</v>
      </c>
      <c r="F6" s="67" t="s">
        <v>359</v>
      </c>
      <c r="G6" s="36" t="s">
        <v>360</v>
      </c>
      <c r="H6" s="68"/>
      <c r="I6" s="77"/>
    </row>
    <row r="7" ht="19.5" customHeight="1" spans="1:9">
      <c r="A7" s="44"/>
      <c r="B7" s="41"/>
      <c r="C7" s="69"/>
      <c r="D7" s="70"/>
      <c r="E7" s="70"/>
      <c r="F7" s="70"/>
      <c r="G7" s="71"/>
      <c r="H7" s="44" t="s">
        <v>351</v>
      </c>
      <c r="I7" s="82"/>
    </row>
    <row r="8" ht="19.5" customHeight="1" spans="1:9">
      <c r="A8" s="72"/>
      <c r="B8" s="72"/>
      <c r="C8" s="72"/>
      <c r="D8" s="72"/>
      <c r="E8" s="73"/>
      <c r="F8" s="72"/>
      <c r="G8" s="72"/>
      <c r="H8" s="47" t="s">
        <v>351</v>
      </c>
      <c r="I8" s="77"/>
    </row>
    <row r="9" ht="19.5" customHeight="1" spans="1:9">
      <c r="A9" s="74"/>
      <c r="B9" s="74"/>
      <c r="C9" s="74"/>
      <c r="D9" s="74"/>
      <c r="E9" s="75"/>
      <c r="F9" s="76"/>
      <c r="G9" s="76"/>
      <c r="H9" s="77"/>
      <c r="I9" s="79"/>
    </row>
    <row r="10" ht="19.5" customHeight="1" spans="1:9">
      <c r="A10" s="74"/>
      <c r="B10" s="74"/>
      <c r="C10" s="74"/>
      <c r="D10" s="74"/>
      <c r="E10" s="78"/>
      <c r="F10" s="74"/>
      <c r="G10" s="74"/>
      <c r="H10" s="79"/>
      <c r="I10" s="79"/>
    </row>
    <row r="11" ht="19.5" customHeight="1" spans="1:9">
      <c r="A11" s="74"/>
      <c r="B11" s="74"/>
      <c r="C11" s="74"/>
      <c r="D11" s="74"/>
      <c r="E11" s="78"/>
      <c r="F11" s="74"/>
      <c r="G11" s="74"/>
      <c r="H11" s="79"/>
      <c r="I11" s="79"/>
    </row>
    <row r="12" ht="19.5" customHeight="1" spans="1:9">
      <c r="A12" s="74"/>
      <c r="B12" s="74"/>
      <c r="C12" s="74"/>
      <c r="D12" s="74"/>
      <c r="E12" s="75"/>
      <c r="F12" s="74"/>
      <c r="G12" s="74"/>
      <c r="H12" s="79"/>
      <c r="I12" s="79"/>
    </row>
    <row r="13" ht="19.5" customHeight="1" spans="1:9">
      <c r="A13" s="74"/>
      <c r="B13" s="74"/>
      <c r="C13" s="74"/>
      <c r="D13" s="74"/>
      <c r="E13" s="75"/>
      <c r="F13" s="74"/>
      <c r="G13" s="74"/>
      <c r="H13" s="79"/>
      <c r="I13" s="79"/>
    </row>
    <row r="14" ht="19.5" customHeight="1" spans="1:9">
      <c r="A14" s="74"/>
      <c r="B14" s="74"/>
      <c r="C14" s="74"/>
      <c r="D14" s="74"/>
      <c r="E14" s="78"/>
      <c r="F14" s="74"/>
      <c r="G14" s="74"/>
      <c r="H14" s="79"/>
      <c r="I14" s="79"/>
    </row>
    <row r="15" ht="19.5" customHeight="1" spans="1:9">
      <c r="A15" s="74"/>
      <c r="B15" s="74"/>
      <c r="C15" s="74"/>
      <c r="D15" s="74"/>
      <c r="E15" s="78"/>
      <c r="F15" s="74"/>
      <c r="G15" s="74"/>
      <c r="H15" s="79"/>
      <c r="I15" s="79"/>
    </row>
    <row r="16" ht="19.5" customHeight="1" spans="1:9">
      <c r="A16" s="74"/>
      <c r="B16" s="74"/>
      <c r="C16" s="74"/>
      <c r="D16" s="74"/>
      <c r="E16" s="75"/>
      <c r="F16" s="74"/>
      <c r="G16" s="74"/>
      <c r="H16" s="79"/>
      <c r="I16" s="79"/>
    </row>
    <row r="17" ht="19.5" customHeight="1" spans="1:9">
      <c r="A17" s="74"/>
      <c r="B17" s="74"/>
      <c r="C17" s="74"/>
      <c r="D17" s="74"/>
      <c r="E17" s="75"/>
      <c r="F17" s="74"/>
      <c r="G17" s="74"/>
      <c r="H17" s="79"/>
      <c r="I17" s="79"/>
    </row>
    <row r="18" ht="19.5" customHeight="1" spans="1:9">
      <c r="A18" s="74"/>
      <c r="B18" s="74"/>
      <c r="C18" s="74"/>
      <c r="D18" s="74"/>
      <c r="E18" s="80"/>
      <c r="F18" s="74"/>
      <c r="G18" s="74"/>
      <c r="H18" s="79"/>
      <c r="I18" s="79"/>
    </row>
    <row r="19" ht="19.5" customHeight="1" spans="1:9">
      <c r="A19" s="74"/>
      <c r="B19" s="74"/>
      <c r="C19" s="74"/>
      <c r="D19" s="74"/>
      <c r="E19" s="78"/>
      <c r="F19" s="74"/>
      <c r="G19" s="74"/>
      <c r="H19" s="79"/>
      <c r="I19" s="79"/>
    </row>
    <row r="20" ht="19.5" customHeight="1" spans="1:9">
      <c r="A20" s="78"/>
      <c r="B20" s="78"/>
      <c r="C20" s="78"/>
      <c r="D20" s="78"/>
      <c r="E20" s="78"/>
      <c r="F20" s="74"/>
      <c r="G20" s="74"/>
      <c r="H20" s="79"/>
      <c r="I20" s="79"/>
    </row>
    <row r="21" ht="19.5" customHeight="1" spans="1:9">
      <c r="A21" s="79"/>
      <c r="B21" s="79"/>
      <c r="C21" s="79"/>
      <c r="D21" s="79"/>
      <c r="E21" s="81"/>
      <c r="F21" s="79"/>
      <c r="G21" s="79"/>
      <c r="H21" s="79"/>
      <c r="I21" s="79"/>
    </row>
    <row r="22" ht="19.5" customHeight="1" spans="1:9">
      <c r="A22" s="79"/>
      <c r="B22" s="79"/>
      <c r="C22" s="79"/>
      <c r="D22" s="79"/>
      <c r="E22" s="81"/>
      <c r="F22" s="79"/>
      <c r="G22" s="79"/>
      <c r="H22" s="79"/>
      <c r="I22" s="79"/>
    </row>
    <row r="23" ht="19.5" customHeight="1" spans="1:9">
      <c r="A23" s="79"/>
      <c r="B23" s="79"/>
      <c r="C23" s="79"/>
      <c r="D23" s="79"/>
      <c r="E23" s="81"/>
      <c r="F23" s="79"/>
      <c r="G23" s="79"/>
      <c r="H23" s="79"/>
      <c r="I23" s="79"/>
    </row>
    <row r="24" ht="19.5" customHeight="1" spans="1:9">
      <c r="A24" s="79"/>
      <c r="B24" s="79"/>
      <c r="C24" s="79"/>
      <c r="D24" s="79"/>
      <c r="E24" s="81"/>
      <c r="F24" s="79"/>
      <c r="G24" s="79"/>
      <c r="H24" s="79"/>
      <c r="I24" s="79"/>
    </row>
    <row r="25" ht="19.5" customHeight="1" spans="1:9">
      <c r="A25" s="79"/>
      <c r="B25" s="79"/>
      <c r="C25" s="79"/>
      <c r="D25" s="79"/>
      <c r="E25" s="81"/>
      <c r="F25" s="79"/>
      <c r="G25" s="79"/>
      <c r="H25" s="79"/>
      <c r="I25" s="79"/>
    </row>
    <row r="26" ht="19.5" customHeight="1" spans="1:9">
      <c r="A26" s="79"/>
      <c r="B26" s="79"/>
      <c r="C26" s="79"/>
      <c r="D26" s="79"/>
      <c r="E26" s="81"/>
      <c r="F26" s="79"/>
      <c r="G26" s="79"/>
      <c r="H26" s="79"/>
      <c r="I26" s="79"/>
    </row>
    <row r="27" ht="19.5" customHeight="1" spans="1:9">
      <c r="A27" s="79"/>
      <c r="B27" s="79"/>
      <c r="C27" s="79"/>
      <c r="D27" s="79"/>
      <c r="E27" s="81"/>
      <c r="F27" s="79"/>
      <c r="G27" s="79"/>
      <c r="H27" s="79"/>
      <c r="I27" s="79"/>
    </row>
    <row r="28" ht="19.5" customHeight="1" spans="1:9">
      <c r="A28" s="79"/>
      <c r="B28" s="79"/>
      <c r="C28" s="79"/>
      <c r="D28" s="79"/>
      <c r="E28" s="81"/>
      <c r="F28" s="79"/>
      <c r="G28" s="79"/>
      <c r="H28" s="79"/>
      <c r="I28" s="79"/>
    </row>
    <row r="29" ht="19.5" customHeight="1" spans="1:9">
      <c r="A29" s="79"/>
      <c r="B29" s="79"/>
      <c r="C29" s="79"/>
      <c r="D29" s="79"/>
      <c r="E29" s="81"/>
      <c r="F29" s="79"/>
      <c r="G29" s="79"/>
      <c r="H29" s="79"/>
      <c r="I29" s="79"/>
    </row>
    <row r="30" ht="19.5" customHeight="1" spans="1:9">
      <c r="A30" s="79"/>
      <c r="B30" s="79"/>
      <c r="C30" s="79"/>
      <c r="D30" s="79"/>
      <c r="E30" s="81"/>
      <c r="F30" s="79"/>
      <c r="G30" s="79"/>
      <c r="H30" s="79"/>
      <c r="I30" s="79"/>
    </row>
  </sheetData>
  <sheetProtection formatCells="0" formatColumns="0" formatRows="0" insertRows="0" insertColumn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393700787401575" right="0.393700787401575" top="0.78740157480315" bottom="0.393700787401575" header="0" footer="0"/>
  <pageSetup paperSize="9" fitToHeight="100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48"/>
  <sheetViews>
    <sheetView showGridLines="0" showZeros="0" tabSelected="1" workbookViewId="0">
      <selection activeCell="H8" sqref="H8"/>
    </sheetView>
  </sheetViews>
  <sheetFormatPr defaultColWidth="9" defaultRowHeight="12.75" customHeight="1"/>
  <cols>
    <col min="1" max="3" width="5.66666666666667" customWidth="1"/>
    <col min="4" max="4" width="17" customWidth="1"/>
    <col min="5" max="5" width="54.1666666666667" customWidth="1"/>
    <col min="6" max="6" width="23" customWidth="1"/>
    <col min="7" max="8" width="20.8333333333333" customWidth="1"/>
    <col min="9" max="245" width="10.6666666666667" customWidth="1"/>
  </cols>
  <sheetData>
    <row r="1" ht="19.5" customHeight="1" spans="1:245">
      <c r="A1" s="19"/>
      <c r="B1" s="20"/>
      <c r="C1" s="20"/>
      <c r="D1" s="20"/>
      <c r="E1" s="20"/>
      <c r="F1" s="20"/>
      <c r="G1" s="20"/>
      <c r="H1" s="21" t="s">
        <v>366</v>
      </c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  <c r="IK1" s="53"/>
    </row>
    <row r="2" ht="19.5" customHeight="1" spans="1:245">
      <c r="A2" s="22" t="s">
        <v>367</v>
      </c>
      <c r="B2" s="22"/>
      <c r="C2" s="22"/>
      <c r="D2" s="22"/>
      <c r="E2" s="22"/>
      <c r="F2" s="22"/>
      <c r="G2" s="22"/>
      <c r="H2" s="22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  <c r="IK2" s="53"/>
    </row>
    <row r="3" ht="19.5" customHeight="1" spans="1:245">
      <c r="A3" s="23"/>
      <c r="B3" s="23"/>
      <c r="C3" s="23"/>
      <c r="D3" s="23"/>
      <c r="E3" s="23"/>
      <c r="F3" s="24"/>
      <c r="G3" s="24"/>
      <c r="H3" s="25" t="s">
        <v>6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</row>
    <row r="4" ht="19.5" customHeight="1" spans="1:245">
      <c r="A4" s="26" t="s">
        <v>60</v>
      </c>
      <c r="B4" s="27"/>
      <c r="C4" s="27"/>
      <c r="D4" s="27"/>
      <c r="E4" s="28"/>
      <c r="F4" s="29" t="s">
        <v>368</v>
      </c>
      <c r="G4" s="30"/>
      <c r="H4" s="30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</row>
    <row r="5" ht="19.5" customHeight="1" spans="1:245">
      <c r="A5" s="26" t="s">
        <v>69</v>
      </c>
      <c r="B5" s="27"/>
      <c r="C5" s="28"/>
      <c r="D5" s="31" t="s">
        <v>70</v>
      </c>
      <c r="E5" s="32" t="s">
        <v>108</v>
      </c>
      <c r="F5" s="33" t="s">
        <v>61</v>
      </c>
      <c r="G5" s="33" t="s">
        <v>104</v>
      </c>
      <c r="H5" s="30" t="s">
        <v>105</v>
      </c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</row>
    <row r="6" ht="19.5" customHeight="1" spans="1:245">
      <c r="A6" s="34" t="s">
        <v>81</v>
      </c>
      <c r="B6" s="35" t="s">
        <v>82</v>
      </c>
      <c r="C6" s="36" t="s">
        <v>83</v>
      </c>
      <c r="D6" s="37"/>
      <c r="E6" s="38"/>
      <c r="F6" s="39"/>
      <c r="G6" s="39"/>
      <c r="H6" s="40"/>
      <c r="I6" s="58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</row>
    <row r="7" ht="19.5" customHeight="1" spans="1:245">
      <c r="A7" s="41"/>
      <c r="B7" s="41"/>
      <c r="C7" s="41"/>
      <c r="D7" s="41"/>
      <c r="E7" s="41"/>
      <c r="F7" s="42"/>
      <c r="G7" s="43"/>
      <c r="H7" s="44" t="s">
        <v>351</v>
      </c>
      <c r="I7" s="58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</row>
    <row r="8" ht="19.5" customHeight="1" spans="1:245">
      <c r="A8" s="45"/>
      <c r="B8" s="45"/>
      <c r="C8" s="45"/>
      <c r="D8" s="46"/>
      <c r="E8" s="46"/>
      <c r="F8" s="46"/>
      <c r="G8" s="46"/>
      <c r="H8" s="47" t="s">
        <v>351</v>
      </c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</row>
    <row r="9" ht="19.5" customHeight="1" spans="1:245">
      <c r="A9" s="48"/>
      <c r="B9" s="48"/>
      <c r="C9" s="48"/>
      <c r="D9" s="49"/>
      <c r="E9" s="49"/>
      <c r="F9" s="49"/>
      <c r="G9" s="49"/>
      <c r="H9" s="49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</row>
    <row r="10" ht="19.5" customHeight="1" spans="1:245">
      <c r="A10" s="48"/>
      <c r="B10" s="48"/>
      <c r="C10" s="48"/>
      <c r="D10" s="48"/>
      <c r="E10" s="48"/>
      <c r="F10" s="48"/>
      <c r="G10" s="48"/>
      <c r="H10" s="49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</row>
    <row r="11" ht="19.5" customHeight="1" spans="1:245">
      <c r="A11" s="48"/>
      <c r="B11" s="48"/>
      <c r="C11" s="48"/>
      <c r="D11" s="49"/>
      <c r="E11" s="49"/>
      <c r="F11" s="49"/>
      <c r="G11" s="49"/>
      <c r="H11" s="49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</row>
    <row r="12" ht="19.5" customHeight="1" spans="1:245">
      <c r="A12" s="48"/>
      <c r="B12" s="48"/>
      <c r="C12" s="48"/>
      <c r="D12" s="49"/>
      <c r="E12" s="49"/>
      <c r="F12" s="49"/>
      <c r="G12" s="49"/>
      <c r="H12" s="49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</row>
    <row r="13" ht="19.5" customHeight="1" spans="1:245">
      <c r="A13" s="48"/>
      <c r="B13" s="48"/>
      <c r="C13" s="48"/>
      <c r="D13" s="48"/>
      <c r="E13" s="48"/>
      <c r="F13" s="48"/>
      <c r="G13" s="48"/>
      <c r="H13" s="49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</row>
    <row r="14" ht="19.5" customHeight="1" spans="1:245">
      <c r="A14" s="48"/>
      <c r="B14" s="48"/>
      <c r="C14" s="48"/>
      <c r="D14" s="49"/>
      <c r="E14" s="49"/>
      <c r="F14" s="49"/>
      <c r="G14" s="49"/>
      <c r="H14" s="49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</row>
    <row r="15" ht="19.5" customHeight="1" spans="1:245">
      <c r="A15" s="50"/>
      <c r="B15" s="48"/>
      <c r="C15" s="48"/>
      <c r="D15" s="49"/>
      <c r="E15" s="49"/>
      <c r="F15" s="49"/>
      <c r="G15" s="49"/>
      <c r="H15" s="49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</row>
    <row r="16" ht="19.5" customHeight="1" spans="1:245">
      <c r="A16" s="50"/>
      <c r="B16" s="50"/>
      <c r="C16" s="48"/>
      <c r="D16" s="48"/>
      <c r="E16" s="50"/>
      <c r="F16" s="50"/>
      <c r="G16" s="50"/>
      <c r="H16" s="49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</row>
    <row r="17" ht="19.5" customHeight="1" spans="1:245">
      <c r="A17" s="50"/>
      <c r="B17" s="50"/>
      <c r="C17" s="48"/>
      <c r="D17" s="49"/>
      <c r="E17" s="49"/>
      <c r="F17" s="49"/>
      <c r="G17" s="49"/>
      <c r="H17" s="49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</row>
    <row r="18" ht="19.5" customHeight="1" spans="1:245">
      <c r="A18" s="48"/>
      <c r="B18" s="50"/>
      <c r="C18" s="48"/>
      <c r="D18" s="49"/>
      <c r="E18" s="49"/>
      <c r="F18" s="49"/>
      <c r="G18" s="49"/>
      <c r="H18" s="49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</row>
    <row r="19" ht="19.5" customHeight="1" spans="1:245">
      <c r="A19" s="48"/>
      <c r="B19" s="50"/>
      <c r="C19" s="50"/>
      <c r="D19" s="50"/>
      <c r="E19" s="50"/>
      <c r="F19" s="50"/>
      <c r="G19" s="50"/>
      <c r="H19" s="49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</row>
    <row r="20" ht="19.5" customHeight="1" spans="1:245">
      <c r="A20" s="50"/>
      <c r="B20" s="50"/>
      <c r="C20" s="50"/>
      <c r="D20" s="49"/>
      <c r="E20" s="49"/>
      <c r="F20" s="49"/>
      <c r="G20" s="49"/>
      <c r="H20" s="49"/>
      <c r="I20" s="50"/>
      <c r="J20" s="48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</row>
    <row r="21" ht="19.5" customHeight="1" spans="1:245">
      <c r="A21" s="50"/>
      <c r="B21" s="50"/>
      <c r="C21" s="50"/>
      <c r="D21" s="49"/>
      <c r="E21" s="49"/>
      <c r="F21" s="49"/>
      <c r="G21" s="49"/>
      <c r="H21" s="49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</row>
    <row r="22" ht="19.5" customHeight="1" spans="1:245">
      <c r="A22" s="50"/>
      <c r="B22" s="50"/>
      <c r="C22" s="50"/>
      <c r="D22" s="50"/>
      <c r="E22" s="50"/>
      <c r="F22" s="50"/>
      <c r="G22" s="50"/>
      <c r="H22" s="49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</row>
    <row r="23" ht="19.5" customHeight="1" spans="1:245">
      <c r="A23" s="50"/>
      <c r="B23" s="50"/>
      <c r="C23" s="50"/>
      <c r="D23" s="49"/>
      <c r="E23" s="49"/>
      <c r="F23" s="49"/>
      <c r="G23" s="49"/>
      <c r="H23" s="49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</row>
    <row r="24" ht="19.5" customHeight="1" spans="1:245">
      <c r="A24" s="50"/>
      <c r="B24" s="50"/>
      <c r="C24" s="50"/>
      <c r="D24" s="49"/>
      <c r="E24" s="49"/>
      <c r="F24" s="49"/>
      <c r="G24" s="49"/>
      <c r="H24" s="49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</row>
    <row r="25" ht="19.5" customHeight="1" spans="1:245">
      <c r="A25" s="50"/>
      <c r="B25" s="50"/>
      <c r="C25" s="50"/>
      <c r="D25" s="50"/>
      <c r="E25" s="50"/>
      <c r="F25" s="50"/>
      <c r="G25" s="50"/>
      <c r="H25" s="49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</row>
    <row r="26" ht="19.5" customHeight="1" spans="1:245">
      <c r="A26" s="50"/>
      <c r="B26" s="50"/>
      <c r="C26" s="50"/>
      <c r="D26" s="49"/>
      <c r="E26" s="49"/>
      <c r="F26" s="49"/>
      <c r="G26" s="49"/>
      <c r="H26" s="49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</row>
    <row r="27" ht="19.5" customHeight="1" spans="1:245">
      <c r="A27" s="50"/>
      <c r="B27" s="50"/>
      <c r="C27" s="50"/>
      <c r="D27" s="49"/>
      <c r="E27" s="49"/>
      <c r="F27" s="49"/>
      <c r="G27" s="49"/>
      <c r="H27" s="49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</row>
    <row r="28" ht="19.5" customHeight="1" spans="1:245">
      <c r="A28" s="50"/>
      <c r="B28" s="50"/>
      <c r="C28" s="50"/>
      <c r="D28" s="50"/>
      <c r="E28" s="50"/>
      <c r="F28" s="50"/>
      <c r="G28" s="50"/>
      <c r="H28" s="49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</row>
    <row r="29" ht="19.5" customHeight="1" spans="1:245">
      <c r="A29" s="50"/>
      <c r="B29" s="50"/>
      <c r="C29" s="50"/>
      <c r="D29" s="49"/>
      <c r="E29" s="49"/>
      <c r="F29" s="49"/>
      <c r="G29" s="49"/>
      <c r="H29" s="49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</row>
    <row r="30" ht="19.5" customHeight="1" spans="1:245">
      <c r="A30" s="50"/>
      <c r="B30" s="50"/>
      <c r="C30" s="50"/>
      <c r="D30" s="49"/>
      <c r="E30" s="49"/>
      <c r="F30" s="49"/>
      <c r="G30" s="49"/>
      <c r="H30" s="49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</row>
    <row r="31" ht="19.5" customHeight="1" spans="1:245">
      <c r="A31" s="50"/>
      <c r="B31" s="50"/>
      <c r="C31" s="50"/>
      <c r="D31" s="50"/>
      <c r="E31" s="50"/>
      <c r="F31" s="50"/>
      <c r="G31" s="50"/>
      <c r="H31" s="49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</row>
    <row r="32" ht="19.5" customHeight="1" spans="1:245">
      <c r="A32" s="50"/>
      <c r="B32" s="50"/>
      <c r="C32" s="50"/>
      <c r="D32" s="50"/>
      <c r="E32" s="51"/>
      <c r="F32" s="51"/>
      <c r="G32" s="51"/>
      <c r="H32" s="49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</row>
    <row r="33" ht="19.5" customHeight="1" spans="1:245">
      <c r="A33" s="50"/>
      <c r="B33" s="50"/>
      <c r="C33" s="50"/>
      <c r="D33" s="50"/>
      <c r="E33" s="51"/>
      <c r="F33" s="51"/>
      <c r="G33" s="51"/>
      <c r="H33" s="49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</row>
    <row r="34" ht="19.5" customHeight="1" spans="1:245">
      <c r="A34" s="50"/>
      <c r="B34" s="50"/>
      <c r="C34" s="50"/>
      <c r="D34" s="50"/>
      <c r="E34" s="50"/>
      <c r="F34" s="50"/>
      <c r="G34" s="50"/>
      <c r="H34" s="49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</row>
    <row r="35" ht="19.5" customHeight="1" spans="1:245">
      <c r="A35" s="50"/>
      <c r="B35" s="50"/>
      <c r="C35" s="50"/>
      <c r="D35" s="50"/>
      <c r="E35" s="52"/>
      <c r="F35" s="52"/>
      <c r="G35" s="52"/>
      <c r="H35" s="49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</row>
    <row r="36" ht="19.5" customHeight="1" spans="1:245">
      <c r="A36" s="53"/>
      <c r="B36" s="53"/>
      <c r="C36" s="53"/>
      <c r="D36" s="53"/>
      <c r="E36" s="54"/>
      <c r="F36" s="54"/>
      <c r="G36" s="54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</row>
    <row r="37" ht="19.5" customHeight="1" spans="1:245">
      <c r="A37" s="55"/>
      <c r="B37" s="55"/>
      <c r="C37" s="55"/>
      <c r="D37" s="55"/>
      <c r="E37" s="55"/>
      <c r="F37" s="55"/>
      <c r="G37" s="55"/>
      <c r="H37" s="56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</row>
    <row r="38" ht="19.5" customHeight="1" spans="1:245">
      <c r="A38" s="53"/>
      <c r="B38" s="53"/>
      <c r="C38" s="53"/>
      <c r="D38" s="53"/>
      <c r="E38" s="53"/>
      <c r="F38" s="53"/>
      <c r="G38" s="53"/>
      <c r="H38" s="56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  <c r="IF38" s="57"/>
      <c r="IG38" s="57"/>
      <c r="IH38" s="57"/>
      <c r="II38" s="57"/>
      <c r="IJ38" s="57"/>
      <c r="IK38" s="57"/>
    </row>
    <row r="39" ht="19.5" customHeight="1" spans="1:245">
      <c r="A39" s="57"/>
      <c r="B39" s="57"/>
      <c r="C39" s="57"/>
      <c r="D39" s="57"/>
      <c r="E39" s="57"/>
      <c r="F39" s="53"/>
      <c r="G39" s="53"/>
      <c r="H39" s="56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  <c r="HW39" s="57"/>
      <c r="HX39" s="57"/>
      <c r="HY39" s="57"/>
      <c r="HZ39" s="57"/>
      <c r="IA39" s="57"/>
      <c r="IB39" s="57"/>
      <c r="IC39" s="57"/>
      <c r="ID39" s="57"/>
      <c r="IE39" s="57"/>
      <c r="IF39" s="57"/>
      <c r="IG39" s="57"/>
      <c r="IH39" s="57"/>
      <c r="II39" s="57"/>
      <c r="IJ39" s="57"/>
      <c r="IK39" s="57"/>
    </row>
    <row r="40" ht="19.5" customHeight="1" spans="1:245">
      <c r="A40" s="57"/>
      <c r="B40" s="57"/>
      <c r="C40" s="57"/>
      <c r="D40" s="57"/>
      <c r="E40" s="57"/>
      <c r="F40" s="53"/>
      <c r="G40" s="53"/>
      <c r="H40" s="56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57"/>
      <c r="EP40" s="57"/>
      <c r="EQ40" s="57"/>
      <c r="ER40" s="57"/>
      <c r="ES40" s="57"/>
      <c r="ET40" s="57"/>
      <c r="EU40" s="57"/>
      <c r="EV40" s="57"/>
      <c r="EW40" s="57"/>
      <c r="EX40" s="57"/>
      <c r="EY40" s="57"/>
      <c r="EZ40" s="57"/>
      <c r="FA40" s="57"/>
      <c r="FB40" s="57"/>
      <c r="FC40" s="57"/>
      <c r="FD40" s="57"/>
      <c r="FE40" s="57"/>
      <c r="FF40" s="57"/>
      <c r="FG40" s="57"/>
      <c r="FH40" s="57"/>
      <c r="FI40" s="57"/>
      <c r="FJ40" s="57"/>
      <c r="FK40" s="57"/>
      <c r="FL40" s="57"/>
      <c r="FM40" s="57"/>
      <c r="FN40" s="57"/>
      <c r="FO40" s="57"/>
      <c r="FP40" s="57"/>
      <c r="FQ40" s="57"/>
      <c r="FR40" s="57"/>
      <c r="FS40" s="57"/>
      <c r="FT40" s="57"/>
      <c r="FU40" s="57"/>
      <c r="FV40" s="57"/>
      <c r="FW40" s="57"/>
      <c r="FX40" s="57"/>
      <c r="FY40" s="57"/>
      <c r="FZ40" s="57"/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57"/>
      <c r="GV40" s="57"/>
      <c r="GW40" s="57"/>
      <c r="GX40" s="57"/>
      <c r="GY40" s="57"/>
      <c r="GZ40" s="57"/>
      <c r="HA40" s="57"/>
      <c r="HB40" s="57"/>
      <c r="HC40" s="57"/>
      <c r="HD40" s="57"/>
      <c r="HE40" s="57"/>
      <c r="HF40" s="57"/>
      <c r="HG40" s="57"/>
      <c r="HH40" s="57"/>
      <c r="HI40" s="57"/>
      <c r="HJ40" s="57"/>
      <c r="HK40" s="57"/>
      <c r="HL40" s="57"/>
      <c r="HM40" s="57"/>
      <c r="HN40" s="57"/>
      <c r="HO40" s="57"/>
      <c r="HP40" s="57"/>
      <c r="HQ40" s="57"/>
      <c r="HR40" s="57"/>
      <c r="HS40" s="57"/>
      <c r="HT40" s="57"/>
      <c r="HU40" s="57"/>
      <c r="HV40" s="57"/>
      <c r="HW40" s="57"/>
      <c r="HX40" s="57"/>
      <c r="HY40" s="57"/>
      <c r="HZ40" s="57"/>
      <c r="IA40" s="57"/>
      <c r="IB40" s="57"/>
      <c r="IC40" s="57"/>
      <c r="ID40" s="57"/>
      <c r="IE40" s="57"/>
      <c r="IF40" s="57"/>
      <c r="IG40" s="57"/>
      <c r="IH40" s="57"/>
      <c r="II40" s="57"/>
      <c r="IJ40" s="57"/>
      <c r="IK40" s="57"/>
    </row>
    <row r="41" ht="19.5" customHeight="1" spans="1:245">
      <c r="A41" s="57"/>
      <c r="B41" s="57"/>
      <c r="C41" s="57"/>
      <c r="D41" s="57"/>
      <c r="E41" s="57"/>
      <c r="F41" s="53"/>
      <c r="G41" s="53"/>
      <c r="H41" s="56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  <c r="ER41" s="57"/>
      <c r="ES41" s="57"/>
      <c r="ET41" s="57"/>
      <c r="EU41" s="57"/>
      <c r="EV41" s="57"/>
      <c r="EW41" s="57"/>
      <c r="EX41" s="57"/>
      <c r="EY41" s="57"/>
      <c r="EZ41" s="57"/>
      <c r="FA41" s="57"/>
      <c r="FB41" s="57"/>
      <c r="FC41" s="57"/>
      <c r="FD41" s="57"/>
      <c r="FE41" s="57"/>
      <c r="FF41" s="57"/>
      <c r="FG41" s="57"/>
      <c r="FH41" s="57"/>
      <c r="FI41" s="57"/>
      <c r="FJ41" s="57"/>
      <c r="FK41" s="57"/>
      <c r="FL41" s="57"/>
      <c r="FM41" s="57"/>
      <c r="FN41" s="57"/>
      <c r="FO41" s="57"/>
      <c r="FP41" s="57"/>
      <c r="FQ41" s="57"/>
      <c r="FR41" s="57"/>
      <c r="FS41" s="57"/>
      <c r="FT41" s="57"/>
      <c r="FU41" s="57"/>
      <c r="FV41" s="57"/>
      <c r="FW41" s="57"/>
      <c r="FX41" s="57"/>
      <c r="FY41" s="57"/>
      <c r="FZ41" s="57"/>
      <c r="GA41" s="57"/>
      <c r="GB41" s="57"/>
      <c r="GC41" s="57"/>
      <c r="GD41" s="57"/>
      <c r="GE41" s="57"/>
      <c r="GF41" s="57"/>
      <c r="GG41" s="57"/>
      <c r="GH41" s="57"/>
      <c r="GI41" s="57"/>
      <c r="GJ41" s="57"/>
      <c r="GK41" s="57"/>
      <c r="GL41" s="57"/>
      <c r="GM41" s="57"/>
      <c r="GN41" s="57"/>
      <c r="GO41" s="57"/>
      <c r="GP41" s="57"/>
      <c r="GQ41" s="57"/>
      <c r="GR41" s="57"/>
      <c r="GS41" s="57"/>
      <c r="GT41" s="57"/>
      <c r="GU41" s="57"/>
      <c r="GV41" s="57"/>
      <c r="GW41" s="57"/>
      <c r="GX41" s="57"/>
      <c r="GY41" s="57"/>
      <c r="GZ41" s="57"/>
      <c r="HA41" s="57"/>
      <c r="HB41" s="57"/>
      <c r="HC41" s="57"/>
      <c r="HD41" s="57"/>
      <c r="HE41" s="57"/>
      <c r="HF41" s="57"/>
      <c r="HG41" s="57"/>
      <c r="HH41" s="57"/>
      <c r="HI41" s="57"/>
      <c r="HJ41" s="57"/>
      <c r="HK41" s="57"/>
      <c r="HL41" s="57"/>
      <c r="HM41" s="57"/>
      <c r="HN41" s="57"/>
      <c r="HO41" s="57"/>
      <c r="HP41" s="57"/>
      <c r="HQ41" s="57"/>
      <c r="HR41" s="57"/>
      <c r="HS41" s="57"/>
      <c r="HT41" s="57"/>
      <c r="HU41" s="57"/>
      <c r="HV41" s="57"/>
      <c r="HW41" s="57"/>
      <c r="HX41" s="57"/>
      <c r="HY41" s="57"/>
      <c r="HZ41" s="57"/>
      <c r="IA41" s="57"/>
      <c r="IB41" s="57"/>
      <c r="IC41" s="57"/>
      <c r="ID41" s="57"/>
      <c r="IE41" s="57"/>
      <c r="IF41" s="57"/>
      <c r="IG41" s="57"/>
      <c r="IH41" s="57"/>
      <c r="II41" s="57"/>
      <c r="IJ41" s="57"/>
      <c r="IK41" s="57"/>
    </row>
    <row r="42" ht="19.5" customHeight="1" spans="1:245">
      <c r="A42" s="57"/>
      <c r="B42" s="57"/>
      <c r="C42" s="57"/>
      <c r="D42" s="57"/>
      <c r="E42" s="57"/>
      <c r="F42" s="53"/>
      <c r="G42" s="53"/>
      <c r="H42" s="56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57"/>
      <c r="GV42" s="57"/>
      <c r="GW42" s="57"/>
      <c r="GX42" s="57"/>
      <c r="GY42" s="57"/>
      <c r="GZ42" s="57"/>
      <c r="HA42" s="57"/>
      <c r="HB42" s="57"/>
      <c r="HC42" s="57"/>
      <c r="HD42" s="57"/>
      <c r="HE42" s="57"/>
      <c r="HF42" s="57"/>
      <c r="HG42" s="57"/>
      <c r="HH42" s="57"/>
      <c r="HI42" s="57"/>
      <c r="HJ42" s="57"/>
      <c r="HK42" s="57"/>
      <c r="HL42" s="57"/>
      <c r="HM42" s="57"/>
      <c r="HN42" s="57"/>
      <c r="HO42" s="57"/>
      <c r="HP42" s="57"/>
      <c r="HQ42" s="57"/>
      <c r="HR42" s="57"/>
      <c r="HS42" s="57"/>
      <c r="HT42" s="57"/>
      <c r="HU42" s="57"/>
      <c r="HV42" s="57"/>
      <c r="HW42" s="57"/>
      <c r="HX42" s="57"/>
      <c r="HY42" s="57"/>
      <c r="HZ42" s="57"/>
      <c r="IA42" s="57"/>
      <c r="IB42" s="57"/>
      <c r="IC42" s="57"/>
      <c r="ID42" s="57"/>
      <c r="IE42" s="57"/>
      <c r="IF42" s="57"/>
      <c r="IG42" s="57"/>
      <c r="IH42" s="57"/>
      <c r="II42" s="57"/>
      <c r="IJ42" s="57"/>
      <c r="IK42" s="57"/>
    </row>
    <row r="43" ht="19.5" customHeight="1" spans="1:245">
      <c r="A43" s="57"/>
      <c r="B43" s="57"/>
      <c r="C43" s="57"/>
      <c r="D43" s="57"/>
      <c r="E43" s="57"/>
      <c r="F43" s="53"/>
      <c r="G43" s="53"/>
      <c r="H43" s="56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57"/>
      <c r="GO43" s="57"/>
      <c r="GP43" s="57"/>
      <c r="GQ43" s="57"/>
      <c r="GR43" s="57"/>
      <c r="GS43" s="57"/>
      <c r="GT43" s="57"/>
      <c r="GU43" s="57"/>
      <c r="GV43" s="57"/>
      <c r="GW43" s="57"/>
      <c r="GX43" s="57"/>
      <c r="GY43" s="57"/>
      <c r="GZ43" s="57"/>
      <c r="HA43" s="57"/>
      <c r="HB43" s="57"/>
      <c r="HC43" s="57"/>
      <c r="HD43" s="57"/>
      <c r="HE43" s="57"/>
      <c r="HF43" s="57"/>
      <c r="HG43" s="57"/>
      <c r="HH43" s="57"/>
      <c r="HI43" s="57"/>
      <c r="HJ43" s="57"/>
      <c r="HK43" s="57"/>
      <c r="HL43" s="57"/>
      <c r="HM43" s="57"/>
      <c r="HN43" s="57"/>
      <c r="HO43" s="57"/>
      <c r="HP43" s="57"/>
      <c r="HQ43" s="57"/>
      <c r="HR43" s="57"/>
      <c r="HS43" s="57"/>
      <c r="HT43" s="57"/>
      <c r="HU43" s="57"/>
      <c r="HV43" s="57"/>
      <c r="HW43" s="57"/>
      <c r="HX43" s="57"/>
      <c r="HY43" s="57"/>
      <c r="HZ43" s="57"/>
      <c r="IA43" s="57"/>
      <c r="IB43" s="57"/>
      <c r="IC43" s="57"/>
      <c r="ID43" s="57"/>
      <c r="IE43" s="57"/>
      <c r="IF43" s="57"/>
      <c r="IG43" s="57"/>
      <c r="IH43" s="57"/>
      <c r="II43" s="57"/>
      <c r="IJ43" s="57"/>
      <c r="IK43" s="57"/>
    </row>
    <row r="44" ht="19.5" customHeight="1" spans="1:245">
      <c r="A44" s="57"/>
      <c r="B44" s="57"/>
      <c r="C44" s="57"/>
      <c r="D44" s="57"/>
      <c r="E44" s="57"/>
      <c r="F44" s="53"/>
      <c r="G44" s="53"/>
      <c r="H44" s="56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  <c r="GZ44" s="57"/>
      <c r="HA44" s="57"/>
      <c r="HB44" s="57"/>
      <c r="HC44" s="57"/>
      <c r="HD44" s="57"/>
      <c r="HE44" s="57"/>
      <c r="HF44" s="57"/>
      <c r="HG44" s="57"/>
      <c r="HH44" s="57"/>
      <c r="HI44" s="57"/>
      <c r="HJ44" s="57"/>
      <c r="HK44" s="57"/>
      <c r="HL44" s="57"/>
      <c r="HM44" s="57"/>
      <c r="HN44" s="57"/>
      <c r="HO44" s="57"/>
      <c r="HP44" s="57"/>
      <c r="HQ44" s="57"/>
      <c r="HR44" s="57"/>
      <c r="HS44" s="57"/>
      <c r="HT44" s="57"/>
      <c r="HU44" s="57"/>
      <c r="HV44" s="57"/>
      <c r="HW44" s="57"/>
      <c r="HX44" s="57"/>
      <c r="HY44" s="57"/>
      <c r="HZ44" s="57"/>
      <c r="IA44" s="57"/>
      <c r="IB44" s="57"/>
      <c r="IC44" s="57"/>
      <c r="ID44" s="57"/>
      <c r="IE44" s="57"/>
      <c r="IF44" s="57"/>
      <c r="IG44" s="57"/>
      <c r="IH44" s="57"/>
      <c r="II44" s="57"/>
      <c r="IJ44" s="57"/>
      <c r="IK44" s="57"/>
    </row>
    <row r="45" ht="19.5" customHeight="1" spans="1:245">
      <c r="A45" s="57"/>
      <c r="B45" s="57"/>
      <c r="C45" s="57"/>
      <c r="D45" s="57"/>
      <c r="E45" s="57"/>
      <c r="F45" s="53"/>
      <c r="G45" s="53"/>
      <c r="H45" s="56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  <c r="EO45" s="57"/>
      <c r="EP45" s="57"/>
      <c r="EQ45" s="57"/>
      <c r="ER45" s="57"/>
      <c r="ES45" s="57"/>
      <c r="ET45" s="57"/>
      <c r="EU45" s="57"/>
      <c r="EV45" s="57"/>
      <c r="EW45" s="57"/>
      <c r="EX45" s="57"/>
      <c r="EY45" s="57"/>
      <c r="EZ45" s="57"/>
      <c r="FA45" s="57"/>
      <c r="FB45" s="57"/>
      <c r="FC45" s="57"/>
      <c r="FD45" s="57"/>
      <c r="FE45" s="57"/>
      <c r="FF45" s="57"/>
      <c r="FG45" s="57"/>
      <c r="FH45" s="57"/>
      <c r="FI45" s="57"/>
      <c r="FJ45" s="57"/>
      <c r="FK45" s="57"/>
      <c r="FL45" s="57"/>
      <c r="FM45" s="57"/>
      <c r="FN45" s="57"/>
      <c r="FO45" s="57"/>
      <c r="FP45" s="57"/>
      <c r="FQ45" s="57"/>
      <c r="FR45" s="57"/>
      <c r="FS45" s="57"/>
      <c r="FT45" s="57"/>
      <c r="FU45" s="57"/>
      <c r="FV45" s="57"/>
      <c r="FW45" s="57"/>
      <c r="FX45" s="57"/>
      <c r="FY45" s="57"/>
      <c r="FZ45" s="57"/>
      <c r="GA45" s="57"/>
      <c r="GB45" s="57"/>
      <c r="GC45" s="57"/>
      <c r="GD45" s="57"/>
      <c r="GE45" s="57"/>
      <c r="GF45" s="57"/>
      <c r="GG45" s="57"/>
      <c r="GH45" s="57"/>
      <c r="GI45" s="57"/>
      <c r="GJ45" s="57"/>
      <c r="GK45" s="57"/>
      <c r="GL45" s="57"/>
      <c r="GM45" s="57"/>
      <c r="GN45" s="57"/>
      <c r="GO45" s="57"/>
      <c r="GP45" s="57"/>
      <c r="GQ45" s="57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B45" s="57"/>
      <c r="HC45" s="57"/>
      <c r="HD45" s="57"/>
      <c r="HE45" s="57"/>
      <c r="HF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7"/>
      <c r="HR45" s="57"/>
      <c r="HS45" s="57"/>
      <c r="HT45" s="57"/>
      <c r="HU45" s="57"/>
      <c r="HV45" s="57"/>
      <c r="HW45" s="57"/>
      <c r="HX45" s="57"/>
      <c r="HY45" s="57"/>
      <c r="HZ45" s="57"/>
      <c r="IA45" s="57"/>
      <c r="IB45" s="57"/>
      <c r="IC45" s="57"/>
      <c r="ID45" s="57"/>
      <c r="IE45" s="57"/>
      <c r="IF45" s="57"/>
      <c r="IG45" s="57"/>
      <c r="IH45" s="57"/>
      <c r="II45" s="57"/>
      <c r="IJ45" s="57"/>
      <c r="IK45" s="57"/>
    </row>
    <row r="46" ht="19.5" customHeight="1" spans="1:245">
      <c r="A46" s="57"/>
      <c r="B46" s="57"/>
      <c r="C46" s="57"/>
      <c r="D46" s="57"/>
      <c r="E46" s="57"/>
      <c r="F46" s="53"/>
      <c r="G46" s="53"/>
      <c r="H46" s="56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  <c r="EO46" s="57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57"/>
      <c r="FC46" s="57"/>
      <c r="FD46" s="57"/>
      <c r="FE46" s="57"/>
      <c r="FF46" s="57"/>
      <c r="FG46" s="57"/>
      <c r="FH46" s="57"/>
      <c r="FI46" s="57"/>
      <c r="FJ46" s="57"/>
      <c r="FK46" s="57"/>
      <c r="FL46" s="57"/>
      <c r="FM46" s="57"/>
      <c r="FN46" s="57"/>
      <c r="FO46" s="57"/>
      <c r="FP46" s="57"/>
      <c r="FQ46" s="57"/>
      <c r="FR46" s="57"/>
      <c r="FS46" s="57"/>
      <c r="FT46" s="57"/>
      <c r="FU46" s="57"/>
      <c r="FV46" s="57"/>
      <c r="FW46" s="57"/>
      <c r="FX46" s="57"/>
      <c r="FY46" s="57"/>
      <c r="FZ46" s="57"/>
      <c r="GA46" s="57"/>
      <c r="GB46" s="57"/>
      <c r="GC46" s="57"/>
      <c r="GD46" s="57"/>
      <c r="GE46" s="57"/>
      <c r="GF46" s="57"/>
      <c r="GG46" s="57"/>
      <c r="GH46" s="57"/>
      <c r="GI46" s="57"/>
      <c r="GJ46" s="57"/>
      <c r="GK46" s="57"/>
      <c r="GL46" s="57"/>
      <c r="GM46" s="57"/>
      <c r="GN46" s="57"/>
      <c r="GO46" s="57"/>
      <c r="GP46" s="57"/>
      <c r="GQ46" s="57"/>
      <c r="GR46" s="57"/>
      <c r="GS46" s="57"/>
      <c r="GT46" s="57"/>
      <c r="GU46" s="57"/>
      <c r="GV46" s="57"/>
      <c r="GW46" s="57"/>
      <c r="GX46" s="57"/>
      <c r="GY46" s="57"/>
      <c r="GZ46" s="57"/>
      <c r="HA46" s="57"/>
      <c r="HB46" s="57"/>
      <c r="HC46" s="57"/>
      <c r="HD46" s="57"/>
      <c r="HE46" s="57"/>
      <c r="HF46" s="57"/>
      <c r="HG46" s="57"/>
      <c r="HH46" s="57"/>
      <c r="HI46" s="57"/>
      <c r="HJ46" s="57"/>
      <c r="HK46" s="57"/>
      <c r="HL46" s="57"/>
      <c r="HM46" s="57"/>
      <c r="HN46" s="57"/>
      <c r="HO46" s="57"/>
      <c r="HP46" s="57"/>
      <c r="HQ46" s="57"/>
      <c r="HR46" s="57"/>
      <c r="HS46" s="57"/>
      <c r="HT46" s="57"/>
      <c r="HU46" s="57"/>
      <c r="HV46" s="57"/>
      <c r="HW46" s="57"/>
      <c r="HX46" s="57"/>
      <c r="HY46" s="57"/>
      <c r="HZ46" s="57"/>
      <c r="IA46" s="57"/>
      <c r="IB46" s="57"/>
      <c r="IC46" s="57"/>
      <c r="ID46" s="57"/>
      <c r="IE46" s="57"/>
      <c r="IF46" s="57"/>
      <c r="IG46" s="57"/>
      <c r="IH46" s="57"/>
      <c r="II46" s="57"/>
      <c r="IJ46" s="57"/>
      <c r="IK46" s="57"/>
    </row>
    <row r="47" ht="19.5" customHeight="1" spans="1:245">
      <c r="A47" s="57"/>
      <c r="B47" s="57"/>
      <c r="C47" s="57"/>
      <c r="D47" s="57"/>
      <c r="E47" s="57"/>
      <c r="F47" s="53"/>
      <c r="G47" s="53"/>
      <c r="H47" s="56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  <c r="EQ47" s="57"/>
      <c r="ER47" s="57"/>
      <c r="ES47" s="57"/>
      <c r="ET47" s="57"/>
      <c r="EU47" s="57"/>
      <c r="EV47" s="57"/>
      <c r="EW47" s="57"/>
      <c r="EX47" s="57"/>
      <c r="EY47" s="57"/>
      <c r="EZ47" s="57"/>
      <c r="FA47" s="57"/>
      <c r="FB47" s="57"/>
      <c r="FC47" s="57"/>
      <c r="FD47" s="57"/>
      <c r="FE47" s="57"/>
      <c r="FF47" s="57"/>
      <c r="FG47" s="57"/>
      <c r="FH47" s="57"/>
      <c r="FI47" s="57"/>
      <c r="FJ47" s="57"/>
      <c r="FK47" s="57"/>
      <c r="FL47" s="57"/>
      <c r="FM47" s="57"/>
      <c r="FN47" s="57"/>
      <c r="FO47" s="57"/>
      <c r="FP47" s="57"/>
      <c r="FQ47" s="57"/>
      <c r="FR47" s="57"/>
      <c r="FS47" s="57"/>
      <c r="FT47" s="57"/>
      <c r="FU47" s="57"/>
      <c r="FV47" s="57"/>
      <c r="FW47" s="57"/>
      <c r="FX47" s="57"/>
      <c r="FY47" s="57"/>
      <c r="FZ47" s="57"/>
      <c r="GA47" s="57"/>
      <c r="GB47" s="57"/>
      <c r="GC47" s="57"/>
      <c r="GD47" s="57"/>
      <c r="GE47" s="57"/>
      <c r="GF47" s="57"/>
      <c r="GG47" s="57"/>
      <c r="GH47" s="57"/>
      <c r="GI47" s="57"/>
      <c r="GJ47" s="57"/>
      <c r="GK47" s="57"/>
      <c r="GL47" s="57"/>
      <c r="GM47" s="57"/>
      <c r="GN47" s="57"/>
      <c r="GO47" s="57"/>
      <c r="GP47" s="57"/>
      <c r="GQ47" s="57"/>
      <c r="GR47" s="57"/>
      <c r="GS47" s="57"/>
      <c r="GT47" s="57"/>
      <c r="GU47" s="57"/>
      <c r="GV47" s="57"/>
      <c r="GW47" s="57"/>
      <c r="GX47" s="57"/>
      <c r="GY47" s="57"/>
      <c r="GZ47" s="57"/>
      <c r="HA47" s="57"/>
      <c r="HB47" s="57"/>
      <c r="HC47" s="57"/>
      <c r="HD47" s="57"/>
      <c r="HE47" s="57"/>
      <c r="HF47" s="57"/>
      <c r="HG47" s="57"/>
      <c r="HH47" s="57"/>
      <c r="HI47" s="57"/>
      <c r="HJ47" s="57"/>
      <c r="HK47" s="57"/>
      <c r="HL47" s="57"/>
      <c r="HM47" s="57"/>
      <c r="HN47" s="57"/>
      <c r="HO47" s="57"/>
      <c r="HP47" s="57"/>
      <c r="HQ47" s="57"/>
      <c r="HR47" s="57"/>
      <c r="HS47" s="57"/>
      <c r="HT47" s="57"/>
      <c r="HU47" s="57"/>
      <c r="HV47" s="57"/>
      <c r="HW47" s="57"/>
      <c r="HX47" s="57"/>
      <c r="HY47" s="57"/>
      <c r="HZ47" s="57"/>
      <c r="IA47" s="57"/>
      <c r="IB47" s="57"/>
      <c r="IC47" s="57"/>
      <c r="ID47" s="57"/>
      <c r="IE47" s="57"/>
      <c r="IF47" s="57"/>
      <c r="IG47" s="57"/>
      <c r="IH47" s="57"/>
      <c r="II47" s="57"/>
      <c r="IJ47" s="57"/>
      <c r="IK47" s="57"/>
    </row>
    <row r="48" ht="19.5" customHeight="1" spans="1:245">
      <c r="A48" s="57"/>
      <c r="B48" s="57"/>
      <c r="C48" s="57"/>
      <c r="D48" s="57"/>
      <c r="E48" s="57"/>
      <c r="F48" s="53"/>
      <c r="G48" s="53"/>
      <c r="H48" s="56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57"/>
      <c r="EO48" s="57"/>
      <c r="EP48" s="57"/>
      <c r="EQ48" s="57"/>
      <c r="ER48" s="57"/>
      <c r="ES48" s="57"/>
      <c r="ET48" s="57"/>
      <c r="EU48" s="57"/>
      <c r="EV48" s="57"/>
      <c r="EW48" s="57"/>
      <c r="EX48" s="57"/>
      <c r="EY48" s="57"/>
      <c r="EZ48" s="57"/>
      <c r="FA48" s="57"/>
      <c r="FB48" s="57"/>
      <c r="FC48" s="57"/>
      <c r="FD48" s="57"/>
      <c r="FE48" s="57"/>
      <c r="FF48" s="57"/>
      <c r="FG48" s="57"/>
      <c r="FH48" s="57"/>
      <c r="FI48" s="57"/>
      <c r="FJ48" s="57"/>
      <c r="FK48" s="57"/>
      <c r="FL48" s="57"/>
      <c r="FM48" s="57"/>
      <c r="FN48" s="57"/>
      <c r="FO48" s="57"/>
      <c r="FP48" s="57"/>
      <c r="FQ48" s="57"/>
      <c r="FR48" s="57"/>
      <c r="FS48" s="57"/>
      <c r="FT48" s="57"/>
      <c r="FU48" s="57"/>
      <c r="FV48" s="57"/>
      <c r="FW48" s="57"/>
      <c r="FX48" s="57"/>
      <c r="FY48" s="57"/>
      <c r="FZ48" s="57"/>
      <c r="GA48" s="57"/>
      <c r="GB48" s="57"/>
      <c r="GC48" s="57"/>
      <c r="GD48" s="57"/>
      <c r="GE48" s="57"/>
      <c r="GF48" s="57"/>
      <c r="GG48" s="57"/>
      <c r="GH48" s="57"/>
      <c r="GI48" s="57"/>
      <c r="GJ48" s="57"/>
      <c r="GK48" s="57"/>
      <c r="GL48" s="57"/>
      <c r="GM48" s="57"/>
      <c r="GN48" s="57"/>
      <c r="GO48" s="57"/>
      <c r="GP48" s="57"/>
      <c r="GQ48" s="57"/>
      <c r="GR48" s="57"/>
      <c r="GS48" s="57"/>
      <c r="GT48" s="57"/>
      <c r="GU48" s="57"/>
      <c r="GV48" s="57"/>
      <c r="GW48" s="57"/>
      <c r="GX48" s="57"/>
      <c r="GY48" s="57"/>
      <c r="GZ48" s="57"/>
      <c r="HA48" s="57"/>
      <c r="HB48" s="57"/>
      <c r="HC48" s="57"/>
      <c r="HD48" s="57"/>
      <c r="HE48" s="57"/>
      <c r="HF48" s="57"/>
      <c r="HG48" s="57"/>
      <c r="HH48" s="57"/>
      <c r="HI48" s="57"/>
      <c r="HJ48" s="57"/>
      <c r="HK48" s="57"/>
      <c r="HL48" s="57"/>
      <c r="HM48" s="57"/>
      <c r="HN48" s="57"/>
      <c r="HO48" s="57"/>
      <c r="HP48" s="57"/>
      <c r="HQ48" s="57"/>
      <c r="HR48" s="57"/>
      <c r="HS48" s="57"/>
      <c r="HT48" s="57"/>
      <c r="HU48" s="57"/>
      <c r="HV48" s="57"/>
      <c r="HW48" s="57"/>
      <c r="HX48" s="57"/>
      <c r="HY48" s="57"/>
      <c r="HZ48" s="57"/>
      <c r="IA48" s="57"/>
      <c r="IB48" s="57"/>
      <c r="IC48" s="57"/>
      <c r="ID48" s="57"/>
      <c r="IE48" s="57"/>
      <c r="IF48" s="57"/>
      <c r="IG48" s="57"/>
      <c r="IH48" s="57"/>
      <c r="II48" s="57"/>
      <c r="IJ48" s="57"/>
      <c r="IK48" s="57"/>
    </row>
  </sheetData>
  <sheetProtection formatCells="0" formatColumns="0" formatRows="0" insertRows="0" insertColumn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393700787401575" right="0.393700787401575" top="0.78740157480315" bottom="0.393700787401575" header="0.393700787401575" footer="0"/>
  <pageSetup paperSize="9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workbookViewId="0">
      <selection activeCell="D19" sqref="D19"/>
    </sheetView>
  </sheetViews>
  <sheetFormatPr defaultColWidth="12" defaultRowHeight="12"/>
  <cols>
    <col min="1" max="1" width="21.5" style="8" customWidth="1"/>
    <col min="2" max="2" width="10.3333333333333" style="8" customWidth="1"/>
    <col min="3" max="3" width="19.5" style="8" customWidth="1"/>
    <col min="4" max="4" width="11.8333333333333" style="8" customWidth="1"/>
    <col min="5" max="5" width="14.3333333333333" style="8" customWidth="1"/>
    <col min="6" max="6" width="9.5" style="8" customWidth="1"/>
    <col min="7" max="7" width="13.6666666666667" style="8" customWidth="1"/>
    <col min="8" max="8" width="20.5" style="8" customWidth="1"/>
    <col min="9" max="9" width="7.5" style="8" customWidth="1"/>
    <col min="10" max="10" width="9.83333333333333" style="8" customWidth="1"/>
    <col min="11" max="11" width="8.5" style="8" customWidth="1"/>
    <col min="12" max="12" width="6.16666666666667" style="8" customWidth="1"/>
    <col min="13" max="13" width="19.5" style="8" customWidth="1"/>
    <col min="14" max="14" width="2" style="8" customWidth="1"/>
    <col min="15" max="15" width="13" style="8" customWidth="1"/>
    <col min="16" max="16384" width="12" style="8"/>
  </cols>
  <sheetData>
    <row r="1" ht="16.35" customHeight="1" spans="2:14">
      <c r="B1" s="9"/>
      <c r="D1" s="10"/>
      <c r="E1" s="10"/>
      <c r="F1" s="11"/>
      <c r="H1" s="11"/>
      <c r="M1" s="11"/>
      <c r="N1" s="17"/>
    </row>
    <row r="2" ht="22.9" customHeight="1" spans="1:14">
      <c r="A2" s="12" t="s">
        <v>369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7" t="s">
        <v>53</v>
      </c>
    </row>
    <row r="3" ht="19.5" customHeight="1" spans="1:14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8" t="s">
        <v>370</v>
      </c>
      <c r="N3" s="17"/>
    </row>
    <row r="4" s="8" customFormat="1" ht="24.4" customHeight="1" spans="1:14">
      <c r="A4" s="14" t="s">
        <v>356</v>
      </c>
      <c r="B4" s="14" t="s">
        <v>371</v>
      </c>
      <c r="C4" s="14" t="s">
        <v>372</v>
      </c>
      <c r="D4" s="14" t="s">
        <v>373</v>
      </c>
      <c r="E4" s="14" t="s">
        <v>374</v>
      </c>
      <c r="F4" s="14" t="s">
        <v>375</v>
      </c>
      <c r="G4" s="14" t="s">
        <v>376</v>
      </c>
      <c r="H4" s="14" t="s">
        <v>377</v>
      </c>
      <c r="I4" s="14" t="s">
        <v>378</v>
      </c>
      <c r="J4" s="14" t="s">
        <v>379</v>
      </c>
      <c r="K4" s="14" t="s">
        <v>380</v>
      </c>
      <c r="L4" s="14" t="s">
        <v>381</v>
      </c>
      <c r="M4" s="14" t="s">
        <v>382</v>
      </c>
      <c r="N4" s="17"/>
    </row>
    <row r="5" spans="1:13">
      <c r="A5" s="15" t="s">
        <v>383</v>
      </c>
      <c r="B5" s="15" t="s">
        <v>384</v>
      </c>
      <c r="C5" s="15" t="s">
        <v>385</v>
      </c>
      <c r="D5" s="16">
        <v>47500</v>
      </c>
      <c r="E5" s="15" t="s">
        <v>386</v>
      </c>
      <c r="F5" s="15" t="s">
        <v>387</v>
      </c>
      <c r="G5" s="15" t="s">
        <v>388</v>
      </c>
      <c r="H5" s="15" t="s">
        <v>389</v>
      </c>
      <c r="I5" s="15" t="s">
        <v>390</v>
      </c>
      <c r="J5" s="15" t="s">
        <v>391</v>
      </c>
      <c r="K5" s="15" t="s">
        <v>392</v>
      </c>
      <c r="L5" s="15" t="s">
        <v>385</v>
      </c>
      <c r="M5" s="15" t="s">
        <v>393</v>
      </c>
    </row>
    <row r="6" spans="1:13">
      <c r="A6" s="15"/>
      <c r="B6" s="15"/>
      <c r="C6" s="15" t="s">
        <v>385</v>
      </c>
      <c r="D6" s="16"/>
      <c r="E6" s="15"/>
      <c r="F6" s="15" t="s">
        <v>394</v>
      </c>
      <c r="G6" s="15" t="s">
        <v>395</v>
      </c>
      <c r="H6" s="15" t="s">
        <v>396</v>
      </c>
      <c r="I6" s="15" t="s">
        <v>397</v>
      </c>
      <c r="J6" s="15" t="s">
        <v>323</v>
      </c>
      <c r="K6" s="15" t="s">
        <v>398</v>
      </c>
      <c r="L6" s="15" t="s">
        <v>385</v>
      </c>
      <c r="M6" s="15" t="s">
        <v>399</v>
      </c>
    </row>
    <row r="7" ht="45" customHeight="1" spans="1:13">
      <c r="A7" s="15"/>
      <c r="B7" s="15"/>
      <c r="C7" s="15" t="s">
        <v>385</v>
      </c>
      <c r="D7" s="16"/>
      <c r="E7" s="15"/>
      <c r="F7" s="15" t="s">
        <v>394</v>
      </c>
      <c r="G7" s="15" t="s">
        <v>400</v>
      </c>
      <c r="H7" s="15" t="s">
        <v>401</v>
      </c>
      <c r="I7" s="15" t="s">
        <v>397</v>
      </c>
      <c r="J7" s="15" t="s">
        <v>402</v>
      </c>
      <c r="K7" s="15" t="s">
        <v>392</v>
      </c>
      <c r="L7" s="15" t="s">
        <v>385</v>
      </c>
      <c r="M7" s="15" t="s">
        <v>399</v>
      </c>
    </row>
    <row r="8" ht="45" customHeight="1" spans="1:13">
      <c r="A8" s="15"/>
      <c r="B8" s="15"/>
      <c r="C8" s="15" t="s">
        <v>385</v>
      </c>
      <c r="D8" s="16"/>
      <c r="E8" s="15"/>
      <c r="F8" s="15" t="s">
        <v>387</v>
      </c>
      <c r="G8" s="15" t="s">
        <v>388</v>
      </c>
      <c r="H8" s="15" t="s">
        <v>403</v>
      </c>
      <c r="I8" s="15" t="s">
        <v>397</v>
      </c>
      <c r="J8" s="15" t="s">
        <v>391</v>
      </c>
      <c r="K8" s="15" t="s">
        <v>392</v>
      </c>
      <c r="L8" s="15" t="s">
        <v>385</v>
      </c>
      <c r="M8" s="15" t="s">
        <v>399</v>
      </c>
    </row>
    <row r="9" spans="1:13">
      <c r="A9" s="15" t="s">
        <v>404</v>
      </c>
      <c r="B9" s="15" t="s">
        <v>405</v>
      </c>
      <c r="C9" s="15" t="s">
        <v>385</v>
      </c>
      <c r="D9" s="16">
        <v>57000</v>
      </c>
      <c r="E9" s="15" t="s">
        <v>386</v>
      </c>
      <c r="F9" s="15" t="s">
        <v>387</v>
      </c>
      <c r="G9" s="15" t="s">
        <v>388</v>
      </c>
      <c r="H9" s="15" t="s">
        <v>389</v>
      </c>
      <c r="I9" s="15" t="s">
        <v>390</v>
      </c>
      <c r="J9" s="15" t="s">
        <v>391</v>
      </c>
      <c r="K9" s="15" t="s">
        <v>392</v>
      </c>
      <c r="L9" s="15" t="s">
        <v>385</v>
      </c>
      <c r="M9" s="15" t="s">
        <v>393</v>
      </c>
    </row>
    <row r="10" ht="45" customHeight="1" spans="1:13">
      <c r="A10" s="15"/>
      <c r="B10" s="15"/>
      <c r="C10" s="15" t="s">
        <v>385</v>
      </c>
      <c r="D10" s="16"/>
      <c r="E10" s="15"/>
      <c r="F10" s="15" t="s">
        <v>394</v>
      </c>
      <c r="G10" s="15" t="s">
        <v>400</v>
      </c>
      <c r="H10" s="15" t="s">
        <v>401</v>
      </c>
      <c r="I10" s="15" t="s">
        <v>397</v>
      </c>
      <c r="J10" s="15" t="s">
        <v>402</v>
      </c>
      <c r="K10" s="15" t="s">
        <v>392</v>
      </c>
      <c r="L10" s="15" t="s">
        <v>385</v>
      </c>
      <c r="M10" s="15" t="s">
        <v>399</v>
      </c>
    </row>
    <row r="11" ht="45" customHeight="1" spans="1:13">
      <c r="A11" s="15"/>
      <c r="B11" s="15"/>
      <c r="C11" s="15" t="s">
        <v>385</v>
      </c>
      <c r="D11" s="16"/>
      <c r="E11" s="15"/>
      <c r="F11" s="15" t="s">
        <v>387</v>
      </c>
      <c r="G11" s="15" t="s">
        <v>388</v>
      </c>
      <c r="H11" s="15" t="s">
        <v>403</v>
      </c>
      <c r="I11" s="15" t="s">
        <v>397</v>
      </c>
      <c r="J11" s="15" t="s">
        <v>391</v>
      </c>
      <c r="K11" s="15" t="s">
        <v>392</v>
      </c>
      <c r="L11" s="15" t="s">
        <v>385</v>
      </c>
      <c r="M11" s="15" t="s">
        <v>399</v>
      </c>
    </row>
    <row r="12" spans="1:13">
      <c r="A12" s="15"/>
      <c r="B12" s="15"/>
      <c r="C12" s="15" t="s">
        <v>385</v>
      </c>
      <c r="D12" s="16"/>
      <c r="E12" s="15"/>
      <c r="F12" s="15" t="s">
        <v>394</v>
      </c>
      <c r="G12" s="15" t="s">
        <v>395</v>
      </c>
      <c r="H12" s="15" t="s">
        <v>396</v>
      </c>
      <c r="I12" s="15" t="s">
        <v>397</v>
      </c>
      <c r="J12" s="15" t="s">
        <v>323</v>
      </c>
      <c r="K12" s="15" t="s">
        <v>398</v>
      </c>
      <c r="L12" s="15" t="s">
        <v>385</v>
      </c>
      <c r="M12" s="15" t="s">
        <v>399</v>
      </c>
    </row>
    <row r="13" ht="45" customHeight="1" spans="1:13">
      <c r="A13" s="15" t="s">
        <v>383</v>
      </c>
      <c r="B13" s="15"/>
      <c r="C13" s="15" t="s">
        <v>385</v>
      </c>
      <c r="D13" s="16">
        <v>190000</v>
      </c>
      <c r="E13" s="15" t="s">
        <v>386</v>
      </c>
      <c r="F13" s="15" t="s">
        <v>394</v>
      </c>
      <c r="G13" s="15" t="s">
        <v>400</v>
      </c>
      <c r="H13" s="15" t="s">
        <v>401</v>
      </c>
      <c r="I13" s="15" t="s">
        <v>397</v>
      </c>
      <c r="J13" s="15" t="s">
        <v>402</v>
      </c>
      <c r="K13" s="15" t="s">
        <v>392</v>
      </c>
      <c r="L13" s="15" t="s">
        <v>385</v>
      </c>
      <c r="M13" s="15" t="s">
        <v>399</v>
      </c>
    </row>
    <row r="14" spans="1:13">
      <c r="A14" s="15"/>
      <c r="B14" s="15"/>
      <c r="C14" s="15" t="s">
        <v>385</v>
      </c>
      <c r="D14" s="16"/>
      <c r="E14" s="15"/>
      <c r="F14" s="15" t="s">
        <v>387</v>
      </c>
      <c r="G14" s="15" t="s">
        <v>388</v>
      </c>
      <c r="H14" s="15" t="s">
        <v>389</v>
      </c>
      <c r="I14" s="15" t="s">
        <v>390</v>
      </c>
      <c r="J14" s="15" t="s">
        <v>391</v>
      </c>
      <c r="K14" s="15" t="s">
        <v>392</v>
      </c>
      <c r="L14" s="15" t="s">
        <v>385</v>
      </c>
      <c r="M14" s="15" t="s">
        <v>393</v>
      </c>
    </row>
    <row r="15" ht="45" customHeight="1" spans="1:13">
      <c r="A15" s="15"/>
      <c r="B15" s="15"/>
      <c r="C15" s="15" t="s">
        <v>385</v>
      </c>
      <c r="D15" s="16"/>
      <c r="E15" s="15"/>
      <c r="F15" s="15" t="s">
        <v>387</v>
      </c>
      <c r="G15" s="15" t="s">
        <v>388</v>
      </c>
      <c r="H15" s="15" t="s">
        <v>403</v>
      </c>
      <c r="I15" s="15" t="s">
        <v>397</v>
      </c>
      <c r="J15" s="15" t="s">
        <v>391</v>
      </c>
      <c r="K15" s="15" t="s">
        <v>392</v>
      </c>
      <c r="L15" s="15" t="s">
        <v>385</v>
      </c>
      <c r="M15" s="15" t="s">
        <v>399</v>
      </c>
    </row>
    <row r="16" spans="1:13">
      <c r="A16" s="15"/>
      <c r="B16" s="15"/>
      <c r="C16" s="15" t="s">
        <v>385</v>
      </c>
      <c r="D16" s="16"/>
      <c r="E16" s="15"/>
      <c r="F16" s="15" t="s">
        <v>394</v>
      </c>
      <c r="G16" s="15" t="s">
        <v>395</v>
      </c>
      <c r="H16" s="15" t="s">
        <v>396</v>
      </c>
      <c r="I16" s="15" t="s">
        <v>397</v>
      </c>
      <c r="J16" s="15" t="s">
        <v>323</v>
      </c>
      <c r="K16" s="15" t="s">
        <v>398</v>
      </c>
      <c r="L16" s="15" t="s">
        <v>385</v>
      </c>
      <c r="M16" s="15" t="s">
        <v>399</v>
      </c>
    </row>
  </sheetData>
  <mergeCells count="13">
    <mergeCell ref="A2:M2"/>
    <mergeCell ref="A3:E3"/>
    <mergeCell ref="A5:A8"/>
    <mergeCell ref="A9:A12"/>
    <mergeCell ref="A13:A16"/>
    <mergeCell ref="B5:B8"/>
    <mergeCell ref="B9:B16"/>
    <mergeCell ref="D5:D8"/>
    <mergeCell ref="D9:D12"/>
    <mergeCell ref="D13:D16"/>
    <mergeCell ref="E5:E8"/>
    <mergeCell ref="E9:E12"/>
    <mergeCell ref="E13:E16"/>
  </mergeCells>
  <pageMargins left="0.699912516150888" right="0.699912516150888" top="0.74990626395218" bottom="0.74990626395218" header="0.299962510274151" footer="0.299962510274151"/>
  <pageSetup paperSize="9" scale="92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workbookViewId="0">
      <selection activeCell="K15" sqref="K15"/>
    </sheetView>
  </sheetViews>
  <sheetFormatPr defaultColWidth="9" defaultRowHeight="12" outlineLevelCol="7"/>
  <cols>
    <col min="1" max="4" width="9.33333333333333"/>
    <col min="5" max="5" width="30.3333333333333" customWidth="1"/>
    <col min="6" max="6" width="15" customWidth="1"/>
    <col min="7" max="7" width="18" customWidth="1"/>
    <col min="8" max="9" width="9.33333333333333"/>
  </cols>
  <sheetData>
    <row r="1" ht="51.75" customHeight="1" spans="1:8">
      <c r="A1" s="1" t="s">
        <v>406</v>
      </c>
      <c r="B1" s="1"/>
      <c r="C1" s="1"/>
      <c r="D1" s="1"/>
      <c r="E1" s="1"/>
      <c r="F1" s="1"/>
      <c r="G1" s="1"/>
      <c r="H1" s="1"/>
    </row>
    <row r="2" ht="16.35" customHeight="1" spans="1:8">
      <c r="A2" s="2" t="s">
        <v>407</v>
      </c>
      <c r="B2" s="2"/>
      <c r="C2" s="2"/>
      <c r="D2" s="2"/>
      <c r="E2" s="2"/>
      <c r="F2" s="2"/>
      <c r="G2" s="2"/>
      <c r="H2" s="2"/>
    </row>
    <row r="3" ht="16.35" customHeight="1" spans="1:8">
      <c r="A3" s="3"/>
      <c r="B3" s="3"/>
      <c r="C3" s="3"/>
      <c r="D3" s="3"/>
      <c r="E3" s="3"/>
      <c r="F3" s="3"/>
      <c r="G3" s="3"/>
      <c r="H3" s="3"/>
    </row>
    <row r="4" ht="32.65" customHeight="1" spans="1:8">
      <c r="A4" s="4" t="s">
        <v>408</v>
      </c>
      <c r="B4" s="4"/>
      <c r="C4" s="4"/>
      <c r="D4" s="4" t="s">
        <v>409</v>
      </c>
      <c r="E4" s="4"/>
      <c r="F4" s="4"/>
      <c r="G4" s="4"/>
      <c r="H4" s="4"/>
    </row>
    <row r="5" ht="32.65" customHeight="1" spans="1:8">
      <c r="A5" s="4" t="s">
        <v>410</v>
      </c>
      <c r="B5" s="4" t="s">
        <v>411</v>
      </c>
      <c r="C5" s="4"/>
      <c r="D5" s="4" t="s">
        <v>412</v>
      </c>
      <c r="E5" s="4"/>
      <c r="F5" s="4"/>
      <c r="G5" s="4"/>
      <c r="H5" s="4"/>
    </row>
    <row r="6" ht="32.65" customHeight="1" spans="1:8">
      <c r="A6" s="4"/>
      <c r="B6" s="5" t="s">
        <v>413</v>
      </c>
      <c r="C6" s="5"/>
      <c r="D6" s="5" t="s">
        <v>414</v>
      </c>
      <c r="E6" s="5"/>
      <c r="F6" s="5"/>
      <c r="G6" s="5"/>
      <c r="H6" s="5"/>
    </row>
    <row r="7" ht="32.65" customHeight="1" spans="1:8">
      <c r="A7" s="4"/>
      <c r="B7" s="5" t="s">
        <v>415</v>
      </c>
      <c r="C7" s="5"/>
      <c r="D7" s="5" t="s">
        <v>416</v>
      </c>
      <c r="E7" s="5"/>
      <c r="F7" s="5"/>
      <c r="G7" s="5"/>
      <c r="H7" s="5"/>
    </row>
    <row r="8" ht="32.65" customHeight="1" spans="1:8">
      <c r="A8" s="4"/>
      <c r="B8" s="5" t="s">
        <v>417</v>
      </c>
      <c r="C8" s="5"/>
      <c r="D8" s="5" t="s">
        <v>248</v>
      </c>
      <c r="E8" s="5"/>
      <c r="F8" s="5"/>
      <c r="G8" s="5"/>
      <c r="H8" s="5"/>
    </row>
    <row r="9" ht="32.65" customHeight="1" spans="1:8">
      <c r="A9" s="4"/>
      <c r="B9" s="4" t="s">
        <v>418</v>
      </c>
      <c r="C9" s="4"/>
      <c r="D9" s="4"/>
      <c r="E9" s="4"/>
      <c r="F9" s="4" t="s">
        <v>419</v>
      </c>
      <c r="G9" s="4" t="s">
        <v>420</v>
      </c>
      <c r="H9" s="4" t="s">
        <v>421</v>
      </c>
    </row>
    <row r="10" ht="32.65" customHeight="1" spans="1:8">
      <c r="A10" s="4"/>
      <c r="B10" s="4"/>
      <c r="C10" s="4"/>
      <c r="D10" s="4"/>
      <c r="E10" s="4"/>
      <c r="F10" s="6">
        <v>2471285.49</v>
      </c>
      <c r="G10" s="6">
        <v>2471285.49</v>
      </c>
      <c r="H10" s="7">
        <v>0</v>
      </c>
    </row>
    <row r="11" ht="65.65" customHeight="1" spans="1:8">
      <c r="A11" s="4" t="s">
        <v>422</v>
      </c>
      <c r="B11" s="5" t="s">
        <v>423</v>
      </c>
      <c r="C11" s="5"/>
      <c r="D11" s="5"/>
      <c r="E11" s="5"/>
      <c r="F11" s="5"/>
      <c r="G11" s="5"/>
      <c r="H11" s="5"/>
    </row>
    <row r="12" ht="32.65" customHeight="1" spans="1:8">
      <c r="A12" s="4" t="s">
        <v>424</v>
      </c>
      <c r="B12" s="4" t="s">
        <v>375</v>
      </c>
      <c r="C12" s="4" t="s">
        <v>376</v>
      </c>
      <c r="D12" s="4"/>
      <c r="E12" s="4" t="s">
        <v>377</v>
      </c>
      <c r="F12" s="4"/>
      <c r="G12" s="4" t="s">
        <v>425</v>
      </c>
      <c r="H12" s="4"/>
    </row>
    <row r="13" ht="32.65" customHeight="1" spans="1:8">
      <c r="A13" s="4"/>
      <c r="B13" s="5" t="s">
        <v>394</v>
      </c>
      <c r="C13" s="5" t="s">
        <v>400</v>
      </c>
      <c r="D13" s="5"/>
      <c r="E13" s="5" t="s">
        <v>426</v>
      </c>
      <c r="F13" s="5"/>
      <c r="G13" s="5" t="s">
        <v>427</v>
      </c>
      <c r="H13" s="5"/>
    </row>
    <row r="14" ht="32.65" customHeight="1" spans="1:8">
      <c r="A14" s="4"/>
      <c r="B14" s="5" t="s">
        <v>387</v>
      </c>
      <c r="C14" s="5" t="s">
        <v>388</v>
      </c>
      <c r="D14" s="5"/>
      <c r="E14" s="5" t="s">
        <v>389</v>
      </c>
      <c r="F14" s="5"/>
      <c r="G14" s="5" t="s">
        <v>428</v>
      </c>
      <c r="H14" s="5"/>
    </row>
  </sheetData>
  <mergeCells count="26">
    <mergeCell ref="A1:H1"/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A5:A10"/>
    <mergeCell ref="A12:A14"/>
    <mergeCell ref="B9:E10"/>
  </mergeCells>
  <pageMargins left="0.700606886796125" right="0.700606886796125" top="0.751989328955102" bottom="0.751989328955102" header="0.299268139628913" footer="0.299268139628913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3"/>
  <sheetViews>
    <sheetView showGridLines="0" showZeros="0" workbookViewId="0">
      <selection activeCell="D8" sqref="D8"/>
    </sheetView>
  </sheetViews>
  <sheetFormatPr defaultColWidth="8.5" defaultRowHeight="20.25" customHeight="1"/>
  <cols>
    <col min="1" max="4" width="36.5" customWidth="1"/>
  </cols>
  <sheetData>
    <row r="1" customHeight="1" spans="1:31">
      <c r="A1" s="123"/>
      <c r="B1" s="123"/>
      <c r="C1" s="123"/>
      <c r="D1" s="25" t="s">
        <v>3</v>
      </c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</row>
    <row r="2" customHeight="1" spans="1:31">
      <c r="A2" s="22" t="s">
        <v>4</v>
      </c>
      <c r="B2" s="22"/>
      <c r="C2" s="22"/>
      <c r="D2" s="22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</row>
    <row r="3" customHeight="1" spans="1:31">
      <c r="A3" s="124" t="s">
        <v>5</v>
      </c>
      <c r="B3" s="125"/>
      <c r="C3" s="59"/>
      <c r="D3" s="25" t="s">
        <v>6</v>
      </c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</row>
    <row r="4" ht="15" customHeight="1" spans="1:31">
      <c r="A4" s="216" t="s">
        <v>7</v>
      </c>
      <c r="B4" s="216"/>
      <c r="C4" s="216" t="s">
        <v>8</v>
      </c>
      <c r="D4" s="216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</row>
    <row r="5" ht="15" customHeight="1" spans="1:31">
      <c r="A5" s="216" t="s">
        <v>9</v>
      </c>
      <c r="B5" s="216" t="s">
        <v>10</v>
      </c>
      <c r="C5" s="216" t="s">
        <v>9</v>
      </c>
      <c r="D5" s="216" t="s">
        <v>10</v>
      </c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</row>
    <row r="6" ht="15" customHeight="1" spans="1:31">
      <c r="A6" s="217" t="s">
        <v>11</v>
      </c>
      <c r="B6" s="109">
        <v>2471285.49</v>
      </c>
      <c r="C6" s="217" t="s">
        <v>12</v>
      </c>
      <c r="D6" s="183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</row>
    <row r="7" ht="15" customHeight="1" spans="1:31">
      <c r="A7" s="217" t="s">
        <v>13</v>
      </c>
      <c r="B7" s="183"/>
      <c r="C7" s="217" t="s">
        <v>14</v>
      </c>
      <c r="D7" s="183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</row>
    <row r="8" ht="15" customHeight="1" spans="1:31">
      <c r="A8" s="217" t="s">
        <v>15</v>
      </c>
      <c r="B8" s="183"/>
      <c r="C8" s="217" t="s">
        <v>16</v>
      </c>
      <c r="D8" s="183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</row>
    <row r="9" ht="15" customHeight="1" spans="1:31">
      <c r="A9" s="217" t="s">
        <v>17</v>
      </c>
      <c r="B9" s="183"/>
      <c r="C9" s="217" t="s">
        <v>18</v>
      </c>
      <c r="D9" s="183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</row>
    <row r="10" ht="15" customHeight="1" spans="1:31">
      <c r="A10" s="217" t="s">
        <v>19</v>
      </c>
      <c r="B10" s="183"/>
      <c r="C10" s="217" t="s">
        <v>20</v>
      </c>
      <c r="D10" s="109">
        <v>1768407.77</v>
      </c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</row>
    <row r="11" ht="15" customHeight="1" spans="1:31">
      <c r="A11" s="217" t="s">
        <v>21</v>
      </c>
      <c r="B11" s="183"/>
      <c r="C11" s="217" t="s">
        <v>22</v>
      </c>
      <c r="D11" s="183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</row>
    <row r="12" ht="15" customHeight="1" spans="1:31">
      <c r="A12" s="217"/>
      <c r="B12" s="183"/>
      <c r="C12" s="217" t="s">
        <v>23</v>
      </c>
      <c r="D12" s="183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</row>
    <row r="13" ht="15" customHeight="1" spans="1:31">
      <c r="A13" s="218"/>
      <c r="B13" s="183"/>
      <c r="C13" s="217" t="s">
        <v>24</v>
      </c>
      <c r="D13" s="109">
        <v>340612.32</v>
      </c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</row>
    <row r="14" ht="15" customHeight="1" spans="1:31">
      <c r="A14" s="218"/>
      <c r="B14" s="183"/>
      <c r="C14" s="217" t="s">
        <v>25</v>
      </c>
      <c r="D14" s="183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</row>
    <row r="15" ht="15" customHeight="1" spans="1:31">
      <c r="A15" s="218"/>
      <c r="B15" s="183"/>
      <c r="C15" s="217" t="s">
        <v>26</v>
      </c>
      <c r="D15" s="109">
        <v>147913.72</v>
      </c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</row>
    <row r="16" ht="15" customHeight="1" spans="1:31">
      <c r="A16" s="218"/>
      <c r="B16" s="183"/>
      <c r="C16" s="217" t="s">
        <v>27</v>
      </c>
      <c r="D16" s="183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</row>
    <row r="17" ht="15" customHeight="1" spans="1:31">
      <c r="A17" s="218"/>
      <c r="B17" s="183"/>
      <c r="C17" s="217" t="s">
        <v>28</v>
      </c>
      <c r="D17" s="183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</row>
    <row r="18" ht="15" customHeight="1" spans="1:31">
      <c r="A18" s="218"/>
      <c r="B18" s="183"/>
      <c r="C18" s="217" t="s">
        <v>29</v>
      </c>
      <c r="D18" s="183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</row>
    <row r="19" ht="15" customHeight="1" spans="1:31">
      <c r="A19" s="218"/>
      <c r="B19" s="183"/>
      <c r="C19" s="217" t="s">
        <v>30</v>
      </c>
      <c r="D19" s="183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</row>
    <row r="20" ht="15" customHeight="1" spans="1:31">
      <c r="A20" s="218"/>
      <c r="B20" s="183"/>
      <c r="C20" s="217" t="s">
        <v>31</v>
      </c>
      <c r="D20" s="183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</row>
    <row r="21" ht="15" customHeight="1" spans="1:31">
      <c r="A21" s="218"/>
      <c r="B21" s="183"/>
      <c r="C21" s="217" t="s">
        <v>32</v>
      </c>
      <c r="D21" s="183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</row>
    <row r="22" ht="15" customHeight="1" spans="1:31">
      <c r="A22" s="218"/>
      <c r="B22" s="183"/>
      <c r="C22" s="217" t="s">
        <v>33</v>
      </c>
      <c r="D22" s="183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</row>
    <row r="23" ht="15" customHeight="1" spans="1:31">
      <c r="A23" s="218"/>
      <c r="B23" s="183"/>
      <c r="C23" s="217" t="s">
        <v>34</v>
      </c>
      <c r="D23" s="183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</row>
    <row r="24" ht="15" customHeight="1" spans="1:31">
      <c r="A24" s="218"/>
      <c r="B24" s="183"/>
      <c r="C24" s="217" t="s">
        <v>35</v>
      </c>
      <c r="D24" s="183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</row>
    <row r="25" ht="15" customHeight="1" spans="1:31">
      <c r="A25" s="218"/>
      <c r="B25" s="183"/>
      <c r="C25" s="217" t="s">
        <v>36</v>
      </c>
      <c r="D25" s="109">
        <v>214351.68</v>
      </c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</row>
    <row r="26" ht="15" customHeight="1" spans="1:31">
      <c r="A26" s="217"/>
      <c r="B26" s="183"/>
      <c r="C26" s="217" t="s">
        <v>37</v>
      </c>
      <c r="D26" s="183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</row>
    <row r="27" ht="15" customHeight="1" spans="1:31">
      <c r="A27" s="217"/>
      <c r="B27" s="183"/>
      <c r="C27" s="217" t="s">
        <v>38</v>
      </c>
      <c r="D27" s="183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</row>
    <row r="28" ht="15" customHeight="1" spans="1:31">
      <c r="A28" s="217"/>
      <c r="B28" s="183"/>
      <c r="C28" s="217" t="s">
        <v>39</v>
      </c>
      <c r="D28" s="183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</row>
    <row r="29" ht="15" customHeight="1" spans="1:31">
      <c r="A29" s="217"/>
      <c r="B29" s="183"/>
      <c r="C29" s="217" t="s">
        <v>40</v>
      </c>
      <c r="D29" s="183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</row>
    <row r="30" ht="15" customHeight="1" spans="1:31">
      <c r="A30" s="217"/>
      <c r="B30" s="183"/>
      <c r="C30" s="217" t="s">
        <v>41</v>
      </c>
      <c r="D30" s="183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</row>
    <row r="31" ht="15" customHeight="1" spans="1:31">
      <c r="A31" s="217"/>
      <c r="B31" s="183"/>
      <c r="C31" s="217" t="s">
        <v>42</v>
      </c>
      <c r="D31" s="183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</row>
    <row r="32" ht="15" customHeight="1" spans="1:31">
      <c r="A32" s="217"/>
      <c r="B32" s="183"/>
      <c r="C32" s="217" t="s">
        <v>43</v>
      </c>
      <c r="D32" s="183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</row>
    <row r="33" ht="15" customHeight="1" spans="1:31">
      <c r="A33" s="217"/>
      <c r="B33" s="183"/>
      <c r="C33" s="217" t="s">
        <v>44</v>
      </c>
      <c r="D33" s="183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</row>
    <row r="34" ht="15" customHeight="1" spans="1:31">
      <c r="A34" s="217"/>
      <c r="B34" s="183"/>
      <c r="C34" s="217" t="s">
        <v>45</v>
      </c>
      <c r="D34" s="183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</row>
    <row r="35" ht="15" customHeight="1" spans="1:31">
      <c r="A35" s="217"/>
      <c r="B35" s="183"/>
      <c r="C35" s="217" t="s">
        <v>46</v>
      </c>
      <c r="D35" s="183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</row>
    <row r="36" ht="15" customHeight="1" spans="1:31">
      <c r="A36" s="216" t="s">
        <v>47</v>
      </c>
      <c r="B36" s="219">
        <f>SUM(B6:B34)</f>
        <v>2471285.49</v>
      </c>
      <c r="C36" s="216" t="s">
        <v>48</v>
      </c>
      <c r="D36" s="219">
        <f>SUM(D6:D34)</f>
        <v>2471285.49</v>
      </c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</row>
    <row r="37" ht="15" customHeight="1" spans="1:31">
      <c r="A37" s="217" t="s">
        <v>49</v>
      </c>
      <c r="B37" s="183"/>
      <c r="C37" s="217" t="s">
        <v>50</v>
      </c>
      <c r="D37" s="183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</row>
    <row r="38" ht="15" customHeight="1" spans="1:31">
      <c r="A38" s="217" t="s">
        <v>51</v>
      </c>
      <c r="B38" s="183"/>
      <c r="C38" s="217" t="s">
        <v>52</v>
      </c>
      <c r="D38" s="183"/>
      <c r="E38" s="167"/>
      <c r="F38" s="167"/>
      <c r="G38" s="220" t="s">
        <v>53</v>
      </c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</row>
    <row r="39" ht="15" customHeight="1" spans="1:31">
      <c r="A39" s="217"/>
      <c r="B39" s="183"/>
      <c r="C39" s="217" t="s">
        <v>54</v>
      </c>
      <c r="D39" s="183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</row>
    <row r="40" ht="15" customHeight="1" spans="1:31">
      <c r="A40" s="217"/>
      <c r="B40" s="221"/>
      <c r="C40" s="217"/>
      <c r="D40" s="18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</row>
    <row r="41" ht="15" customHeight="1" spans="1:31">
      <c r="A41" s="216" t="s">
        <v>55</v>
      </c>
      <c r="B41" s="222">
        <f>SUM(B36:B38)</f>
        <v>2471285.49</v>
      </c>
      <c r="C41" s="216" t="s">
        <v>56</v>
      </c>
      <c r="D41" s="219">
        <f>SUM(D36,D37,D39)</f>
        <v>2471285.49</v>
      </c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</row>
    <row r="42" customHeight="1" spans="1:31">
      <c r="A42" s="164"/>
      <c r="B42" s="223"/>
      <c r="C42" s="166"/>
      <c r="D42" s="224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</row>
    <row r="43" ht="11.25" customHeight="1" spans="2:2">
      <c r="B43" s="56"/>
    </row>
  </sheetData>
  <sheetProtection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rintOptions horizontalCentered="1"/>
  <pageMargins left="0.393700787401575" right="0.393700787401575" top="0.78740157480315" bottom="0.393700787401575" header="0" footer="0"/>
  <pageSetup paperSize="9" scale="80" orientation="portrait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5"/>
  <sheetViews>
    <sheetView showGridLines="0" showZeros="0" workbookViewId="0">
      <selection activeCell="F7" sqref="F7:H24"/>
    </sheetView>
  </sheetViews>
  <sheetFormatPr defaultColWidth="9" defaultRowHeight="12.75" customHeight="1"/>
  <cols>
    <col min="1" max="1" width="4.83333333333333" style="195" customWidth="1"/>
    <col min="2" max="3" width="3.66666666666667" style="195" customWidth="1"/>
    <col min="4" max="4" width="8.83333333333333" style="195" customWidth="1"/>
    <col min="5" max="5" width="35.8333333333333" style="195" customWidth="1"/>
    <col min="6" max="6" width="17.6666666666667" style="195" customWidth="1"/>
    <col min="7" max="7" width="15.5" style="195" customWidth="1"/>
    <col min="8" max="15" width="14.8333333333333" style="195" customWidth="1"/>
    <col min="16" max="18" width="12.3333333333333" style="195" customWidth="1"/>
    <col min="19" max="19" width="16" style="195" customWidth="1"/>
    <col min="20" max="20" width="17" style="195" customWidth="1"/>
    <col min="21" max="16384" width="9" style="195"/>
  </cols>
  <sheetData>
    <row r="1" ht="19.5" customHeight="1" spans="1:20">
      <c r="A1" s="196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213"/>
      <c r="T1" s="197" t="s">
        <v>57</v>
      </c>
    </row>
    <row r="2" ht="19.5" customHeight="1" spans="1:20">
      <c r="A2" s="22" t="s">
        <v>58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ht="19.5" customHeight="1" spans="1:20">
      <c r="A3" s="83" t="s">
        <v>59</v>
      </c>
      <c r="B3" s="198"/>
      <c r="C3" s="198"/>
      <c r="D3" s="198"/>
      <c r="E3" s="198"/>
      <c r="F3" s="196"/>
      <c r="G3" s="196"/>
      <c r="H3" s="196"/>
      <c r="I3" s="196"/>
      <c r="J3" s="197"/>
      <c r="K3" s="197"/>
      <c r="L3" s="197"/>
      <c r="M3" s="197"/>
      <c r="N3" s="197"/>
      <c r="O3" s="197"/>
      <c r="P3" s="197"/>
      <c r="Q3" s="197"/>
      <c r="R3" s="197"/>
      <c r="S3" s="214"/>
      <c r="T3" s="215" t="s">
        <v>6</v>
      </c>
    </row>
    <row r="4" ht="19.5" customHeight="1" spans="1:20">
      <c r="A4" s="30" t="s">
        <v>60</v>
      </c>
      <c r="B4" s="30"/>
      <c r="C4" s="30"/>
      <c r="D4" s="30"/>
      <c r="E4" s="30"/>
      <c r="F4" s="33" t="s">
        <v>61</v>
      </c>
      <c r="G4" s="33" t="s">
        <v>62</v>
      </c>
      <c r="H4" s="33" t="s">
        <v>63</v>
      </c>
      <c r="I4" s="33"/>
      <c r="J4" s="33"/>
      <c r="K4" s="33" t="s">
        <v>64</v>
      </c>
      <c r="L4" s="33"/>
      <c r="M4" s="117" t="s">
        <v>65</v>
      </c>
      <c r="N4" s="209" t="s">
        <v>66</v>
      </c>
      <c r="O4" s="209"/>
      <c r="P4" s="209"/>
      <c r="Q4" s="209"/>
      <c r="R4" s="209"/>
      <c r="S4" s="33" t="s">
        <v>67</v>
      </c>
      <c r="T4" s="33" t="s">
        <v>68</v>
      </c>
    </row>
    <row r="5" ht="19.5" customHeight="1" spans="1:20">
      <c r="A5" s="30" t="s">
        <v>69</v>
      </c>
      <c r="B5" s="30"/>
      <c r="C5" s="30"/>
      <c r="D5" s="33" t="s">
        <v>70</v>
      </c>
      <c r="E5" s="33" t="s">
        <v>71</v>
      </c>
      <c r="F5" s="33"/>
      <c r="G5" s="33"/>
      <c r="H5" s="33" t="s">
        <v>63</v>
      </c>
      <c r="I5" s="33" t="s">
        <v>72</v>
      </c>
      <c r="J5" s="33" t="s">
        <v>73</v>
      </c>
      <c r="K5" s="210" t="s">
        <v>74</v>
      </c>
      <c r="L5" s="33" t="s">
        <v>75</v>
      </c>
      <c r="M5" s="117"/>
      <c r="N5" s="33" t="s">
        <v>76</v>
      </c>
      <c r="O5" s="33" t="s">
        <v>77</v>
      </c>
      <c r="P5" s="33" t="s">
        <v>78</v>
      </c>
      <c r="Q5" s="33" t="s">
        <v>79</v>
      </c>
      <c r="R5" s="33" t="s">
        <v>80</v>
      </c>
      <c r="S5" s="33"/>
      <c r="T5" s="33"/>
    </row>
    <row r="6" ht="30.75" customHeight="1" spans="1:20">
      <c r="A6" s="33" t="s">
        <v>81</v>
      </c>
      <c r="B6" s="117" t="s">
        <v>82</v>
      </c>
      <c r="C6" s="33" t="s">
        <v>83</v>
      </c>
      <c r="D6" s="33"/>
      <c r="E6" s="33"/>
      <c r="F6" s="33"/>
      <c r="G6" s="33"/>
      <c r="H6" s="33"/>
      <c r="I6" s="33"/>
      <c r="J6" s="33"/>
      <c r="K6" s="210"/>
      <c r="L6" s="33"/>
      <c r="M6" s="117"/>
      <c r="N6" s="33"/>
      <c r="O6" s="33"/>
      <c r="P6" s="33"/>
      <c r="Q6" s="33"/>
      <c r="R6" s="33"/>
      <c r="S6" s="33"/>
      <c r="T6" s="33"/>
    </row>
    <row r="7" ht="19.5" customHeight="1" spans="1:20">
      <c r="A7" s="199"/>
      <c r="B7" s="199"/>
      <c r="C7" s="199"/>
      <c r="D7" s="199" t="s">
        <v>84</v>
      </c>
      <c r="E7" s="199" t="s">
        <v>61</v>
      </c>
      <c r="F7" s="200">
        <f t="shared" ref="F7:F24" si="0">H7</f>
        <v>2471285.49</v>
      </c>
      <c r="G7" s="200">
        <v>0</v>
      </c>
      <c r="H7" s="200">
        <f>H8+H13+H17+H22</f>
        <v>2471285.49</v>
      </c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</row>
    <row r="8" ht="19.5" customHeight="1" spans="1:20">
      <c r="A8" s="201">
        <v>205</v>
      </c>
      <c r="B8" s="201"/>
      <c r="C8" s="201"/>
      <c r="D8" s="202">
        <v>136</v>
      </c>
      <c r="E8" s="201" t="s">
        <v>85</v>
      </c>
      <c r="F8" s="200">
        <f t="shared" si="0"/>
        <v>1768407.77</v>
      </c>
      <c r="G8" s="203"/>
      <c r="H8" s="200">
        <v>1768407.77</v>
      </c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</row>
    <row r="9" ht="19.5" customHeight="1" spans="1:20">
      <c r="A9" s="201">
        <v>20501</v>
      </c>
      <c r="B9" s="201"/>
      <c r="C9" s="201"/>
      <c r="D9" s="202">
        <v>136</v>
      </c>
      <c r="E9" s="201" t="s">
        <v>86</v>
      </c>
      <c r="F9" s="200">
        <f t="shared" si="0"/>
        <v>314810.49</v>
      </c>
      <c r="G9" s="203"/>
      <c r="H9" s="200">
        <v>314810.49</v>
      </c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</row>
    <row r="10" ht="19.5" customHeight="1" spans="1:20">
      <c r="A10" s="201">
        <v>2050101</v>
      </c>
      <c r="B10" s="201"/>
      <c r="C10" s="201"/>
      <c r="D10" s="202">
        <v>136</v>
      </c>
      <c r="E10" s="201" t="s">
        <v>87</v>
      </c>
      <c r="F10" s="200">
        <f t="shared" si="0"/>
        <v>314810.49</v>
      </c>
      <c r="G10" s="203"/>
      <c r="H10" s="200">
        <v>314810.49</v>
      </c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</row>
    <row r="11" ht="19.5" customHeight="1" spans="1:20">
      <c r="A11" s="201">
        <v>20508</v>
      </c>
      <c r="B11" s="201"/>
      <c r="C11" s="201"/>
      <c r="D11" s="202">
        <v>136</v>
      </c>
      <c r="E11" s="201" t="s">
        <v>88</v>
      </c>
      <c r="F11" s="200">
        <f t="shared" si="0"/>
        <v>1453597.28</v>
      </c>
      <c r="G11" s="203"/>
      <c r="H11" s="200">
        <v>1453597.28</v>
      </c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</row>
    <row r="12" ht="19.5" customHeight="1" spans="1:20">
      <c r="A12" s="201">
        <v>2050802</v>
      </c>
      <c r="B12" s="201"/>
      <c r="C12" s="201"/>
      <c r="D12" s="202">
        <v>136</v>
      </c>
      <c r="E12" s="201" t="s">
        <v>89</v>
      </c>
      <c r="F12" s="200">
        <f t="shared" si="0"/>
        <v>1453597.28</v>
      </c>
      <c r="G12" s="203"/>
      <c r="H12" s="200">
        <v>1453597.28</v>
      </c>
      <c r="I12" s="202"/>
      <c r="J12" s="202"/>
      <c r="K12" s="202"/>
      <c r="L12" s="202"/>
      <c r="M12" s="202"/>
      <c r="N12" s="201"/>
      <c r="O12" s="202"/>
      <c r="P12" s="202"/>
      <c r="Q12" s="202"/>
      <c r="R12" s="202"/>
      <c r="S12" s="202"/>
      <c r="T12" s="201"/>
    </row>
    <row r="13" ht="19.5" customHeight="1" spans="1:20">
      <c r="A13" s="201">
        <v>208</v>
      </c>
      <c r="B13" s="201"/>
      <c r="C13" s="201"/>
      <c r="D13" s="202">
        <v>136</v>
      </c>
      <c r="E13" s="201" t="s">
        <v>90</v>
      </c>
      <c r="F13" s="200">
        <f t="shared" si="0"/>
        <v>340612.32</v>
      </c>
      <c r="G13" s="203"/>
      <c r="H13" s="200">
        <v>340612.32</v>
      </c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1"/>
    </row>
    <row r="14" ht="19.5" customHeight="1" spans="1:20">
      <c r="A14" s="201">
        <v>20805</v>
      </c>
      <c r="B14" s="201"/>
      <c r="C14" s="201"/>
      <c r="D14" s="202">
        <v>136</v>
      </c>
      <c r="E14" s="201" t="s">
        <v>91</v>
      </c>
      <c r="F14" s="200">
        <f t="shared" si="0"/>
        <v>340612.32</v>
      </c>
      <c r="G14" s="203"/>
      <c r="H14" s="200">
        <v>340612.32</v>
      </c>
      <c r="I14" s="202"/>
      <c r="J14" s="202"/>
      <c r="K14" s="201"/>
      <c r="L14" s="202"/>
      <c r="M14" s="202"/>
      <c r="N14" s="202"/>
      <c r="O14" s="202"/>
      <c r="P14" s="202"/>
      <c r="Q14" s="201"/>
      <c r="R14" s="202"/>
      <c r="S14" s="202"/>
      <c r="T14" s="201"/>
    </row>
    <row r="15" ht="19.5" customHeight="1" spans="1:20">
      <c r="A15" s="201">
        <v>2080505</v>
      </c>
      <c r="B15" s="201"/>
      <c r="C15" s="201"/>
      <c r="D15" s="202">
        <v>136</v>
      </c>
      <c r="E15" s="201" t="s">
        <v>92</v>
      </c>
      <c r="F15" s="200">
        <f t="shared" si="0"/>
        <v>227189.12</v>
      </c>
      <c r="G15" s="204"/>
      <c r="H15" s="200">
        <v>227189.12</v>
      </c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1"/>
    </row>
    <row r="16" ht="19.5" customHeight="1" spans="1:20">
      <c r="A16" s="201">
        <v>2080506</v>
      </c>
      <c r="B16" s="201"/>
      <c r="C16" s="201"/>
      <c r="D16" s="202">
        <v>136</v>
      </c>
      <c r="E16" s="201" t="s">
        <v>93</v>
      </c>
      <c r="F16" s="200">
        <f t="shared" si="0"/>
        <v>113423.2</v>
      </c>
      <c r="G16" s="204"/>
      <c r="H16" s="200">
        <v>113423.2</v>
      </c>
      <c r="I16" s="202"/>
      <c r="J16" s="202"/>
      <c r="K16" s="202"/>
      <c r="L16" s="201"/>
      <c r="M16" s="202"/>
      <c r="N16" s="202"/>
      <c r="O16" s="202"/>
      <c r="P16" s="202"/>
      <c r="Q16" s="201"/>
      <c r="R16" s="202"/>
      <c r="S16" s="202"/>
      <c r="T16" s="201"/>
    </row>
    <row r="17" ht="19.5" customHeight="1" spans="1:20">
      <c r="A17" s="201">
        <v>210</v>
      </c>
      <c r="B17" s="201"/>
      <c r="C17" s="201"/>
      <c r="D17" s="202">
        <v>136</v>
      </c>
      <c r="E17" s="202" t="s">
        <v>94</v>
      </c>
      <c r="F17" s="200">
        <f t="shared" si="0"/>
        <v>147913.72</v>
      </c>
      <c r="G17" s="204"/>
      <c r="H17" s="200">
        <v>147913.72</v>
      </c>
      <c r="I17" s="201"/>
      <c r="J17" s="201"/>
      <c r="K17" s="202"/>
      <c r="L17" s="201"/>
      <c r="M17" s="202"/>
      <c r="N17" s="202"/>
      <c r="O17" s="202"/>
      <c r="P17" s="202"/>
      <c r="Q17" s="202"/>
      <c r="R17" s="202"/>
      <c r="S17" s="201"/>
      <c r="T17" s="201"/>
    </row>
    <row r="18" ht="19.5" customHeight="1" spans="1:20">
      <c r="A18" s="201">
        <v>21011</v>
      </c>
      <c r="B18" s="201"/>
      <c r="C18" s="201"/>
      <c r="D18" s="202">
        <v>136</v>
      </c>
      <c r="E18" s="201" t="s">
        <v>95</v>
      </c>
      <c r="F18" s="200">
        <f t="shared" si="0"/>
        <v>147913.72</v>
      </c>
      <c r="G18" s="204"/>
      <c r="H18" s="200">
        <v>147913.72</v>
      </c>
      <c r="I18" s="201"/>
      <c r="J18" s="201"/>
      <c r="K18" s="202"/>
      <c r="L18" s="202"/>
      <c r="M18" s="202"/>
      <c r="N18" s="201"/>
      <c r="O18" s="202"/>
      <c r="P18" s="202"/>
      <c r="Q18" s="202"/>
      <c r="R18" s="202"/>
      <c r="S18" s="201"/>
      <c r="T18" s="201"/>
    </row>
    <row r="19" ht="19.5" customHeight="1" spans="1:20">
      <c r="A19" s="201">
        <v>2101101</v>
      </c>
      <c r="B19" s="201"/>
      <c r="C19" s="201"/>
      <c r="D19" s="202">
        <v>136</v>
      </c>
      <c r="E19" s="201" t="s">
        <v>96</v>
      </c>
      <c r="F19" s="200">
        <f t="shared" si="0"/>
        <v>17931.55</v>
      </c>
      <c r="G19" s="204"/>
      <c r="H19" s="200">
        <v>17931.55</v>
      </c>
      <c r="I19" s="201"/>
      <c r="J19" s="201"/>
      <c r="K19" s="202"/>
      <c r="L19" s="202"/>
      <c r="M19" s="201"/>
      <c r="N19" s="201"/>
      <c r="O19" s="201"/>
      <c r="P19" s="202"/>
      <c r="Q19" s="202"/>
      <c r="R19" s="201"/>
      <c r="S19" s="201"/>
      <c r="T19" s="201"/>
    </row>
    <row r="20" ht="19.5" customHeight="1" spans="1:20">
      <c r="A20" s="201">
        <v>2101102</v>
      </c>
      <c r="B20" s="201"/>
      <c r="C20" s="201"/>
      <c r="D20" s="202">
        <v>136</v>
      </c>
      <c r="E20" s="201" t="s">
        <v>97</v>
      </c>
      <c r="F20" s="200">
        <f t="shared" si="0"/>
        <v>81463.69</v>
      </c>
      <c r="G20" s="204"/>
      <c r="H20" s="200">
        <v>81463.69</v>
      </c>
      <c r="I20" s="201"/>
      <c r="J20" s="201"/>
      <c r="K20" s="201"/>
      <c r="L20" s="202"/>
      <c r="M20" s="201"/>
      <c r="N20" s="201"/>
      <c r="O20" s="201"/>
      <c r="P20" s="201"/>
      <c r="Q20" s="202"/>
      <c r="R20" s="201"/>
      <c r="S20" s="201"/>
      <c r="T20" s="201"/>
    </row>
    <row r="21" ht="19.5" customHeight="1" spans="1:20">
      <c r="A21" s="201">
        <v>2101103</v>
      </c>
      <c r="B21" s="201"/>
      <c r="C21" s="201"/>
      <c r="D21" s="202">
        <v>136</v>
      </c>
      <c r="E21" s="201" t="s">
        <v>98</v>
      </c>
      <c r="F21" s="200">
        <f t="shared" si="0"/>
        <v>48518.48</v>
      </c>
      <c r="G21" s="204"/>
      <c r="H21" s="200">
        <v>48518.48</v>
      </c>
      <c r="I21" s="201"/>
      <c r="J21" s="201"/>
      <c r="K21" s="201"/>
      <c r="L21" s="202"/>
      <c r="M21" s="201"/>
      <c r="N21" s="201"/>
      <c r="O21" s="201"/>
      <c r="P21" s="201"/>
      <c r="Q21" s="201"/>
      <c r="R21" s="201"/>
      <c r="S21" s="201"/>
      <c r="T21" s="201"/>
    </row>
    <row r="22" ht="19.5" customHeight="1" spans="1:20">
      <c r="A22" s="205">
        <v>221</v>
      </c>
      <c r="B22" s="205"/>
      <c r="C22" s="205"/>
      <c r="D22" s="202">
        <v>136</v>
      </c>
      <c r="E22" s="205" t="s">
        <v>99</v>
      </c>
      <c r="F22" s="200">
        <f t="shared" si="0"/>
        <v>214351.68</v>
      </c>
      <c r="G22" s="204"/>
      <c r="H22" s="200">
        <v>214351.68</v>
      </c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</row>
    <row r="23" ht="19.5" customHeight="1" spans="1:20">
      <c r="A23" s="206">
        <v>22102</v>
      </c>
      <c r="B23" s="206"/>
      <c r="C23" s="206"/>
      <c r="D23" s="202">
        <v>136</v>
      </c>
      <c r="E23" s="206" t="s">
        <v>100</v>
      </c>
      <c r="F23" s="200">
        <f t="shared" si="0"/>
        <v>214351.68</v>
      </c>
      <c r="G23" s="207"/>
      <c r="H23" s="200">
        <v>214351.68</v>
      </c>
      <c r="I23" s="206"/>
      <c r="J23" s="206"/>
      <c r="K23" s="206"/>
      <c r="L23" s="206"/>
      <c r="M23" s="206"/>
      <c r="N23" s="212"/>
      <c r="O23" s="212"/>
      <c r="P23" s="206"/>
      <c r="Q23" s="206"/>
      <c r="R23" s="206"/>
      <c r="S23" s="206"/>
      <c r="T23" s="206"/>
    </row>
    <row r="24" ht="19.5" customHeight="1" spans="1:20">
      <c r="A24" s="206">
        <v>2210201</v>
      </c>
      <c r="B24" s="206"/>
      <c r="C24" s="206"/>
      <c r="D24" s="202">
        <v>136</v>
      </c>
      <c r="E24" s="206" t="s">
        <v>101</v>
      </c>
      <c r="F24" s="200">
        <f t="shared" si="0"/>
        <v>214351.68</v>
      </c>
      <c r="G24" s="207"/>
      <c r="H24" s="200">
        <v>214351.68</v>
      </c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</row>
    <row r="25" ht="19.5" customHeight="1" spans="1:20">
      <c r="A25" s="208"/>
      <c r="B25" s="208"/>
      <c r="C25" s="208"/>
      <c r="D25" s="208"/>
      <c r="E25" s="208"/>
      <c r="F25" s="208"/>
      <c r="G25" s="208"/>
      <c r="H25" s="208"/>
      <c r="I25" s="213"/>
      <c r="J25" s="213"/>
      <c r="K25" s="208"/>
      <c r="L25" s="208"/>
      <c r="M25" s="208"/>
      <c r="N25" s="208"/>
      <c r="O25" s="213"/>
      <c r="P25" s="213"/>
      <c r="Q25" s="213"/>
      <c r="R25" s="208"/>
      <c r="S25" s="208"/>
      <c r="T25" s="208"/>
    </row>
    <row r="26" ht="19.5" customHeight="1" spans="1:20">
      <c r="A26" s="208"/>
      <c r="B26" s="208"/>
      <c r="C26" s="208"/>
      <c r="D26" s="208"/>
      <c r="E26" s="208"/>
      <c r="F26" s="208"/>
      <c r="G26" s="208"/>
      <c r="H26" s="208"/>
      <c r="I26" s="213"/>
      <c r="J26" s="213"/>
      <c r="K26" s="208"/>
      <c r="L26" s="208"/>
      <c r="M26" s="208"/>
      <c r="N26" s="208"/>
      <c r="O26" s="213"/>
      <c r="P26" s="213"/>
      <c r="Q26" s="213"/>
      <c r="R26" s="208"/>
      <c r="S26" s="208"/>
      <c r="T26" s="208"/>
    </row>
    <row r="27" ht="19.5" customHeight="1" spans="1:20">
      <c r="A27" s="208"/>
      <c r="B27" s="208"/>
      <c r="C27" s="208"/>
      <c r="D27" s="208"/>
      <c r="E27" s="208"/>
      <c r="F27" s="208"/>
      <c r="G27" s="208"/>
      <c r="H27" s="208"/>
      <c r="I27" s="213"/>
      <c r="J27" s="213"/>
      <c r="K27" s="208"/>
      <c r="L27" s="208"/>
      <c r="M27" s="208"/>
      <c r="N27" s="208"/>
      <c r="O27" s="213"/>
      <c r="P27" s="213"/>
      <c r="Q27" s="213"/>
      <c r="R27" s="208"/>
      <c r="S27" s="208"/>
      <c r="T27" s="208"/>
    </row>
    <row r="28" ht="19.5" customHeight="1" spans="1:20">
      <c r="A28" s="208"/>
      <c r="B28" s="208"/>
      <c r="C28" s="208"/>
      <c r="D28" s="208"/>
      <c r="E28" s="208"/>
      <c r="F28" s="208"/>
      <c r="G28" s="208"/>
      <c r="H28" s="208"/>
      <c r="I28" s="213"/>
      <c r="J28" s="213"/>
      <c r="K28" s="208"/>
      <c r="L28" s="208"/>
      <c r="M28" s="208"/>
      <c r="N28" s="208"/>
      <c r="O28" s="213"/>
      <c r="P28" s="213"/>
      <c r="Q28" s="213"/>
      <c r="R28" s="208"/>
      <c r="S28" s="208"/>
      <c r="T28" s="208"/>
    </row>
    <row r="29" ht="19.5" customHeight="1" spans="1:20">
      <c r="A29" s="208"/>
      <c r="B29" s="208"/>
      <c r="C29" s="208"/>
      <c r="D29" s="208"/>
      <c r="E29" s="208"/>
      <c r="F29" s="208"/>
      <c r="G29" s="208"/>
      <c r="H29" s="208"/>
      <c r="I29" s="213"/>
      <c r="J29" s="213"/>
      <c r="K29" s="208"/>
      <c r="L29" s="208"/>
      <c r="M29" s="208"/>
      <c r="N29" s="208"/>
      <c r="O29" s="213"/>
      <c r="P29" s="213"/>
      <c r="Q29" s="213"/>
      <c r="R29" s="208"/>
      <c r="S29" s="208"/>
      <c r="T29" s="208"/>
    </row>
    <row r="30" ht="19.5" customHeight="1" spans="1:20">
      <c r="A30" s="208"/>
      <c r="B30" s="208"/>
      <c r="C30" s="208"/>
      <c r="D30" s="208"/>
      <c r="E30" s="208"/>
      <c r="F30" s="208"/>
      <c r="G30" s="208"/>
      <c r="H30" s="208"/>
      <c r="I30" s="213"/>
      <c r="J30" s="213"/>
      <c r="K30" s="208"/>
      <c r="L30" s="208"/>
      <c r="M30" s="208"/>
      <c r="N30" s="208"/>
      <c r="O30" s="213"/>
      <c r="P30" s="213"/>
      <c r="Q30" s="213"/>
      <c r="R30" s="208"/>
      <c r="S30" s="208"/>
      <c r="T30" s="208"/>
    </row>
    <row r="31" ht="19.5" customHeight="1" spans="1:20">
      <c r="A31" s="208"/>
      <c r="B31" s="208"/>
      <c r="C31" s="208"/>
      <c r="D31" s="208"/>
      <c r="E31" s="208"/>
      <c r="F31" s="208"/>
      <c r="G31" s="208"/>
      <c r="H31" s="208"/>
      <c r="I31" s="213"/>
      <c r="J31" s="213"/>
      <c r="K31" s="208"/>
      <c r="L31" s="208"/>
      <c r="M31" s="208"/>
      <c r="N31" s="208"/>
      <c r="O31" s="213"/>
      <c r="P31" s="213"/>
      <c r="Q31" s="213"/>
      <c r="R31" s="208"/>
      <c r="S31" s="208"/>
      <c r="T31" s="208"/>
    </row>
    <row r="32" ht="19.5" customHeight="1" spans="1:20">
      <c r="A32" s="208"/>
      <c r="B32" s="208"/>
      <c r="C32" s="208"/>
      <c r="D32" s="208"/>
      <c r="E32" s="208"/>
      <c r="F32" s="208"/>
      <c r="G32" s="208"/>
      <c r="H32" s="208"/>
      <c r="I32" s="213"/>
      <c r="J32" s="213"/>
      <c r="K32" s="208"/>
      <c r="L32" s="208"/>
      <c r="M32" s="208"/>
      <c r="N32" s="208"/>
      <c r="O32" s="213"/>
      <c r="P32" s="213"/>
      <c r="Q32" s="213"/>
      <c r="R32" s="208"/>
      <c r="S32" s="208"/>
      <c r="T32" s="208"/>
    </row>
    <row r="33" ht="19.5" customHeight="1" spans="1:20">
      <c r="A33" s="208"/>
      <c r="B33" s="208"/>
      <c r="C33" s="208"/>
      <c r="D33" s="208"/>
      <c r="E33" s="208"/>
      <c r="F33" s="208"/>
      <c r="G33" s="208"/>
      <c r="H33" s="208"/>
      <c r="I33" s="213"/>
      <c r="J33" s="213"/>
      <c r="K33" s="208"/>
      <c r="L33" s="208"/>
      <c r="M33" s="208"/>
      <c r="N33" s="208"/>
      <c r="O33" s="213"/>
      <c r="P33" s="213"/>
      <c r="Q33" s="213"/>
      <c r="R33" s="208"/>
      <c r="S33" s="208"/>
      <c r="T33" s="208"/>
    </row>
    <row r="34" ht="19.5" customHeight="1" spans="1:20">
      <c r="A34" s="208"/>
      <c r="B34" s="208"/>
      <c r="C34" s="208"/>
      <c r="D34" s="208"/>
      <c r="E34" s="208"/>
      <c r="F34" s="208"/>
      <c r="G34" s="208"/>
      <c r="H34" s="208"/>
      <c r="I34" s="213"/>
      <c r="J34" s="213"/>
      <c r="K34" s="208"/>
      <c r="L34" s="208"/>
      <c r="M34" s="208"/>
      <c r="N34" s="208"/>
      <c r="O34" s="213"/>
      <c r="P34" s="213"/>
      <c r="Q34" s="213"/>
      <c r="R34" s="208"/>
      <c r="S34" s="208"/>
      <c r="T34" s="208"/>
    </row>
    <row r="35" ht="19.5" customHeight="1" spans="1:20">
      <c r="A35" s="208"/>
      <c r="B35" s="208"/>
      <c r="C35" s="208"/>
      <c r="D35" s="208"/>
      <c r="E35" s="208"/>
      <c r="F35" s="208"/>
      <c r="G35" s="208"/>
      <c r="H35" s="208"/>
      <c r="I35" s="213"/>
      <c r="J35" s="213"/>
      <c r="K35" s="208"/>
      <c r="L35" s="208"/>
      <c r="M35" s="208"/>
      <c r="N35" s="208"/>
      <c r="O35" s="213"/>
      <c r="P35" s="213"/>
      <c r="Q35" s="213"/>
      <c r="R35" s="208"/>
      <c r="S35" s="208"/>
      <c r="T35" s="208"/>
    </row>
  </sheetData>
  <sheetProtection formatCells="0" formatColumns="0" formatRows="0" insertRows="0" insertColumns="0" insertHyperlinks="0" deleteColumns="0" deleteRows="0" sort="0" autoFilter="0" pivotTables="0"/>
  <mergeCells count="40">
    <mergeCell ref="A2:T2"/>
    <mergeCell ref="A4:E4"/>
    <mergeCell ref="H4:J4"/>
    <mergeCell ref="K4:L4"/>
    <mergeCell ref="N4:R4"/>
    <mergeCell ref="A5:C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D5:D6"/>
    <mergeCell ref="E5:E6"/>
    <mergeCell ref="F4:F6"/>
    <mergeCell ref="G4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393700787401575" right="0.393700787401575" top="0.78740157480315" bottom="0.393700787401575" header="0" footer="0"/>
  <pageSetup paperSize="9" scale="61" fitToHeight="10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showGridLines="0" showZeros="0" workbookViewId="0">
      <selection activeCell="F1" sqref="F$1:G$1048576"/>
    </sheetView>
  </sheetViews>
  <sheetFormatPr defaultColWidth="9" defaultRowHeight="12.75" customHeight="1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7" width="17.3333333333333" customWidth="1"/>
    <col min="8" max="10" width="14.5" customWidth="1"/>
    <col min="11" max="12" width="10.6666666666667" customWidth="1"/>
  </cols>
  <sheetData>
    <row r="1" ht="19.5" customHeight="1" spans="1:10">
      <c r="A1" s="59"/>
      <c r="B1" s="168"/>
      <c r="C1" s="168"/>
      <c r="D1" s="168"/>
      <c r="E1" s="168"/>
      <c r="F1" s="168"/>
      <c r="G1" s="168"/>
      <c r="H1" s="168"/>
      <c r="I1" s="168"/>
      <c r="J1" s="193" t="s">
        <v>102</v>
      </c>
    </row>
    <row r="2" ht="19.5" customHeight="1" spans="1:10">
      <c r="A2" s="22" t="s">
        <v>103</v>
      </c>
      <c r="B2" s="22"/>
      <c r="C2" s="22"/>
      <c r="D2" s="22"/>
      <c r="E2" s="22"/>
      <c r="F2" s="22"/>
      <c r="G2" s="22"/>
      <c r="H2" s="22"/>
      <c r="I2" s="22"/>
      <c r="J2" s="22"/>
    </row>
    <row r="3" ht="19.5" customHeight="1" spans="1:12">
      <c r="A3" s="124" t="s">
        <v>59</v>
      </c>
      <c r="B3" s="125"/>
      <c r="C3" s="125"/>
      <c r="D3" s="125"/>
      <c r="E3" s="125"/>
      <c r="F3" s="168"/>
      <c r="G3" s="168"/>
      <c r="H3" s="168"/>
      <c r="I3" s="168"/>
      <c r="J3" s="25" t="s">
        <v>6</v>
      </c>
      <c r="K3" s="53"/>
      <c r="L3" s="53"/>
    </row>
    <row r="4" ht="19.5" customHeight="1" spans="1:12">
      <c r="A4" s="126" t="s">
        <v>60</v>
      </c>
      <c r="B4" s="128"/>
      <c r="C4" s="128"/>
      <c r="D4" s="128"/>
      <c r="E4" s="127"/>
      <c r="F4" s="169" t="s">
        <v>61</v>
      </c>
      <c r="G4" s="170" t="s">
        <v>104</v>
      </c>
      <c r="H4" s="171" t="s">
        <v>105</v>
      </c>
      <c r="I4" s="171" t="s">
        <v>106</v>
      </c>
      <c r="J4" s="176" t="s">
        <v>107</v>
      </c>
      <c r="K4" s="53"/>
      <c r="L4" s="53"/>
    </row>
    <row r="5" ht="19.5" customHeight="1" spans="1:12">
      <c r="A5" s="126" t="s">
        <v>69</v>
      </c>
      <c r="B5" s="128"/>
      <c r="C5" s="127"/>
      <c r="D5" s="172" t="s">
        <v>70</v>
      </c>
      <c r="E5" s="173" t="s">
        <v>108</v>
      </c>
      <c r="F5" s="170"/>
      <c r="G5" s="170"/>
      <c r="H5" s="171"/>
      <c r="I5" s="171"/>
      <c r="J5" s="176"/>
      <c r="K5" s="53"/>
      <c r="L5" s="53"/>
    </row>
    <row r="6" ht="15" customHeight="1" spans="1:12">
      <c r="A6" s="174" t="s">
        <v>81</v>
      </c>
      <c r="B6" s="174" t="s">
        <v>82</v>
      </c>
      <c r="C6" s="175" t="s">
        <v>83</v>
      </c>
      <c r="D6" s="176"/>
      <c r="E6" s="177"/>
      <c r="F6" s="178"/>
      <c r="G6" s="178"/>
      <c r="H6" s="179"/>
      <c r="I6" s="179"/>
      <c r="J6" s="194"/>
      <c r="K6" s="53"/>
      <c r="L6" s="53"/>
    </row>
    <row r="7" ht="19.5" customHeight="1" spans="1:12">
      <c r="A7" s="180"/>
      <c r="B7" s="180"/>
      <c r="C7" s="180"/>
      <c r="D7" s="181"/>
      <c r="E7" s="181" t="s">
        <v>61</v>
      </c>
      <c r="F7" s="182">
        <f t="shared" ref="F7:F16" si="0">SUM(G7:J7)</f>
        <v>2471285.49</v>
      </c>
      <c r="G7" s="182">
        <f>G8</f>
        <v>2471285.49</v>
      </c>
      <c r="H7" s="183"/>
      <c r="I7" s="183"/>
      <c r="J7" s="183"/>
      <c r="K7" s="8"/>
      <c r="L7" s="8"/>
    </row>
    <row r="8" ht="19.5" customHeight="1" spans="1:12">
      <c r="A8" s="180"/>
      <c r="B8" s="180"/>
      <c r="C8" s="180"/>
      <c r="D8" s="181" t="s">
        <v>84</v>
      </c>
      <c r="E8" s="181" t="s">
        <v>109</v>
      </c>
      <c r="F8" s="182">
        <f t="shared" si="0"/>
        <v>2471285.49</v>
      </c>
      <c r="G8" s="182">
        <f>SUM(G9:G16)</f>
        <v>2471285.49</v>
      </c>
      <c r="H8" s="97"/>
      <c r="I8" s="97"/>
      <c r="J8" s="97"/>
      <c r="K8" s="58"/>
      <c r="L8" s="57"/>
    </row>
    <row r="9" ht="19.5" customHeight="1" spans="1:12">
      <c r="A9" s="180" t="s">
        <v>110</v>
      </c>
      <c r="B9" s="180" t="s">
        <v>111</v>
      </c>
      <c r="C9" s="180" t="s">
        <v>111</v>
      </c>
      <c r="D9" s="181" t="s">
        <v>112</v>
      </c>
      <c r="E9" s="181" t="s">
        <v>113</v>
      </c>
      <c r="F9" s="182">
        <f t="shared" si="0"/>
        <v>314810.49</v>
      </c>
      <c r="G9" s="182">
        <v>314810.49</v>
      </c>
      <c r="H9" s="97"/>
      <c r="I9" s="97"/>
      <c r="J9" s="97"/>
      <c r="K9" s="57"/>
      <c r="L9" s="57"/>
    </row>
    <row r="10" ht="19.5" customHeight="1" spans="1:12">
      <c r="A10" s="180" t="s">
        <v>110</v>
      </c>
      <c r="B10" s="180" t="s">
        <v>114</v>
      </c>
      <c r="C10" s="180" t="s">
        <v>115</v>
      </c>
      <c r="D10" s="181" t="s">
        <v>112</v>
      </c>
      <c r="E10" s="181" t="s">
        <v>116</v>
      </c>
      <c r="F10" s="182">
        <f t="shared" si="0"/>
        <v>1453597.28</v>
      </c>
      <c r="G10" s="182">
        <v>1453597.28</v>
      </c>
      <c r="H10" s="97"/>
      <c r="I10" s="97"/>
      <c r="J10" s="97"/>
      <c r="K10" s="57"/>
      <c r="L10" s="57"/>
    </row>
    <row r="11" ht="19.5" customHeight="1" spans="1:12">
      <c r="A11" s="180" t="s">
        <v>117</v>
      </c>
      <c r="B11" s="180" t="s">
        <v>118</v>
      </c>
      <c r="C11" s="180" t="s">
        <v>118</v>
      </c>
      <c r="D11" s="181" t="s">
        <v>112</v>
      </c>
      <c r="E11" s="181" t="s">
        <v>119</v>
      </c>
      <c r="F11" s="182">
        <f t="shared" si="0"/>
        <v>227189.12</v>
      </c>
      <c r="G11" s="182">
        <v>227189.12</v>
      </c>
      <c r="H11" s="97"/>
      <c r="I11" s="97"/>
      <c r="J11" s="97"/>
      <c r="K11" s="57"/>
      <c r="L11" s="57"/>
    </row>
    <row r="12" ht="19.5" customHeight="1" spans="1:12">
      <c r="A12" s="180" t="s">
        <v>117</v>
      </c>
      <c r="B12" s="180" t="s">
        <v>118</v>
      </c>
      <c r="C12" s="180" t="s">
        <v>120</v>
      </c>
      <c r="D12" s="181" t="s">
        <v>112</v>
      </c>
      <c r="E12" s="181" t="s">
        <v>121</v>
      </c>
      <c r="F12" s="182">
        <f t="shared" si="0"/>
        <v>113423.2</v>
      </c>
      <c r="G12" s="182">
        <v>113423.2</v>
      </c>
      <c r="H12" s="97"/>
      <c r="I12" s="97"/>
      <c r="J12" s="97"/>
      <c r="K12" s="57"/>
      <c r="L12" s="57"/>
    </row>
    <row r="13" ht="19.5" customHeight="1" spans="1:12">
      <c r="A13" s="180" t="s">
        <v>122</v>
      </c>
      <c r="B13" s="180" t="s">
        <v>123</v>
      </c>
      <c r="C13" s="180" t="s">
        <v>111</v>
      </c>
      <c r="D13" s="181" t="s">
        <v>112</v>
      </c>
      <c r="E13" s="181" t="s">
        <v>124</v>
      </c>
      <c r="F13" s="182">
        <f t="shared" si="0"/>
        <v>17931.55</v>
      </c>
      <c r="G13" s="182">
        <v>17931.55</v>
      </c>
      <c r="H13" s="97"/>
      <c r="I13" s="97"/>
      <c r="J13" s="97"/>
      <c r="K13" s="57"/>
      <c r="L13" s="121"/>
    </row>
    <row r="14" ht="19.5" customHeight="1" spans="1:12">
      <c r="A14" s="180" t="s">
        <v>122</v>
      </c>
      <c r="B14" s="180" t="s">
        <v>123</v>
      </c>
      <c r="C14" s="180" t="s">
        <v>115</v>
      </c>
      <c r="D14" s="181" t="s">
        <v>112</v>
      </c>
      <c r="E14" s="181" t="s">
        <v>125</v>
      </c>
      <c r="F14" s="182">
        <f t="shared" si="0"/>
        <v>81463.69</v>
      </c>
      <c r="G14" s="182">
        <v>81463.69</v>
      </c>
      <c r="H14" s="97"/>
      <c r="I14" s="97"/>
      <c r="J14" s="97"/>
      <c r="K14" s="57"/>
      <c r="L14" s="57"/>
    </row>
    <row r="15" ht="19.5" customHeight="1" spans="1:12">
      <c r="A15" s="180" t="s">
        <v>122</v>
      </c>
      <c r="B15" s="180" t="s">
        <v>123</v>
      </c>
      <c r="C15" s="180" t="s">
        <v>126</v>
      </c>
      <c r="D15" s="181" t="s">
        <v>112</v>
      </c>
      <c r="E15" s="181" t="s">
        <v>127</v>
      </c>
      <c r="F15" s="182">
        <f t="shared" si="0"/>
        <v>48518.48</v>
      </c>
      <c r="G15" s="182">
        <v>48518.48</v>
      </c>
      <c r="H15" s="97"/>
      <c r="I15" s="97"/>
      <c r="J15" s="97"/>
      <c r="K15" s="57"/>
      <c r="L15" s="57"/>
    </row>
    <row r="16" ht="19.5" customHeight="1" spans="1:12">
      <c r="A16" s="180" t="s">
        <v>128</v>
      </c>
      <c r="B16" s="180" t="s">
        <v>115</v>
      </c>
      <c r="C16" s="180" t="s">
        <v>111</v>
      </c>
      <c r="D16" s="181" t="s">
        <v>112</v>
      </c>
      <c r="E16" s="181" t="s">
        <v>129</v>
      </c>
      <c r="F16" s="182">
        <f t="shared" si="0"/>
        <v>214351.68</v>
      </c>
      <c r="G16" s="182">
        <v>214351.68</v>
      </c>
      <c r="H16" s="184"/>
      <c r="I16" s="97"/>
      <c r="J16" s="184"/>
      <c r="K16" s="57"/>
      <c r="L16" s="57"/>
    </row>
    <row r="17" ht="19.5" customHeight="1" spans="1:12">
      <c r="A17" s="185"/>
      <c r="B17" s="185"/>
      <c r="C17" s="185"/>
      <c r="D17" s="186"/>
      <c r="E17" s="187"/>
      <c r="F17" s="188"/>
      <c r="G17" s="188"/>
      <c r="H17" s="188"/>
      <c r="I17" s="188"/>
      <c r="J17" s="188"/>
      <c r="K17" s="57"/>
      <c r="L17" s="57"/>
    </row>
    <row r="18" ht="19.5" customHeight="1" spans="1:12">
      <c r="A18" s="185"/>
      <c r="B18" s="185"/>
      <c r="C18" s="185"/>
      <c r="D18" s="186"/>
      <c r="E18" s="189"/>
      <c r="F18" s="188"/>
      <c r="G18" s="188"/>
      <c r="H18" s="188"/>
      <c r="I18" s="188"/>
      <c r="J18" s="188"/>
      <c r="K18" s="57"/>
      <c r="L18" s="57"/>
    </row>
    <row r="19" ht="19.5" customHeight="1" spans="1:12">
      <c r="A19" s="185"/>
      <c r="B19" s="185"/>
      <c r="C19" s="185"/>
      <c r="D19" s="185"/>
      <c r="E19" s="189"/>
      <c r="F19" s="188"/>
      <c r="G19" s="188"/>
      <c r="H19" s="188"/>
      <c r="I19" s="188"/>
      <c r="J19" s="188"/>
      <c r="K19" s="57"/>
      <c r="L19" s="57"/>
    </row>
    <row r="20" ht="19.5" customHeight="1" spans="1:12">
      <c r="A20" s="185"/>
      <c r="B20" s="185"/>
      <c r="C20" s="185"/>
      <c r="D20" s="185"/>
      <c r="E20" s="189"/>
      <c r="F20" s="188"/>
      <c r="G20" s="188"/>
      <c r="H20" s="188"/>
      <c r="I20" s="188"/>
      <c r="J20" s="188"/>
      <c r="K20" s="57"/>
      <c r="L20" s="57"/>
    </row>
    <row r="21" ht="19.5" customHeight="1" spans="1:12">
      <c r="A21" s="190"/>
      <c r="B21" s="190"/>
      <c r="C21" s="190"/>
      <c r="D21" s="190"/>
      <c r="E21" s="190"/>
      <c r="F21" s="191"/>
      <c r="G21" s="188"/>
      <c r="H21" s="188"/>
      <c r="I21" s="188"/>
      <c r="J21" s="188"/>
      <c r="K21" s="57"/>
      <c r="L21" s="57"/>
    </row>
    <row r="22" ht="19.5" customHeight="1" spans="1:12">
      <c r="A22" s="192"/>
      <c r="B22" s="192"/>
      <c r="C22" s="192"/>
      <c r="D22" s="192"/>
      <c r="E22" s="192"/>
      <c r="F22" s="191"/>
      <c r="G22" s="188"/>
      <c r="H22" s="188"/>
      <c r="I22" s="188"/>
      <c r="J22" s="188"/>
      <c r="K22" s="57"/>
      <c r="L22" s="57"/>
    </row>
    <row r="23" ht="19.5" customHeight="1" spans="1:12">
      <c r="A23" s="105"/>
      <c r="B23" s="105"/>
      <c r="C23" s="105"/>
      <c r="D23" s="105"/>
      <c r="E23" s="105"/>
      <c r="F23" s="105"/>
      <c r="G23" s="104"/>
      <c r="H23" s="104"/>
      <c r="I23" s="104"/>
      <c r="J23" s="104"/>
      <c r="K23" s="56"/>
      <c r="L23" s="56"/>
    </row>
    <row r="24" ht="19.5" customHeight="1" spans="1:12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56"/>
      <c r="L24" s="56"/>
    </row>
    <row r="25" ht="19.5" customHeight="1" spans="1:12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56"/>
      <c r="L25" s="56"/>
    </row>
    <row r="26" ht="19.5" customHeight="1" spans="1:12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56"/>
      <c r="L26" s="56"/>
    </row>
    <row r="27" ht="19.5" customHeight="1" spans="1:12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56"/>
      <c r="L27" s="56"/>
    </row>
    <row r="28" ht="19.5" customHeight="1" spans="1:12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56"/>
      <c r="L28" s="56"/>
    </row>
    <row r="29" ht="19.5" customHeight="1" spans="1:12">
      <c r="A29" s="104"/>
      <c r="B29" s="104"/>
      <c r="C29" s="104"/>
      <c r="D29" s="104"/>
      <c r="E29" s="104"/>
      <c r="F29" s="104"/>
      <c r="G29" s="104"/>
      <c r="H29" s="104"/>
      <c r="I29" s="104"/>
      <c r="J29" s="104"/>
      <c r="K29" s="56"/>
      <c r="L29" s="56"/>
    </row>
    <row r="30" ht="19.5" customHeight="1" spans="1:12">
      <c r="A30" s="104"/>
      <c r="B30" s="104"/>
      <c r="C30" s="104"/>
      <c r="D30" s="104"/>
      <c r="E30" s="104"/>
      <c r="F30" s="104"/>
      <c r="G30" s="104"/>
      <c r="H30" s="104"/>
      <c r="I30" s="104"/>
      <c r="J30" s="104"/>
      <c r="K30" s="56"/>
      <c r="L30" s="56"/>
    </row>
    <row r="31" ht="19.5" customHeight="1" spans="1:12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56"/>
      <c r="L31" s="56"/>
    </row>
  </sheetData>
  <sheetProtection formatCells="0" formatColumns="0" formatRows="0" insertRows="0" insertColumn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393700787401575" right="0.393700787401575" top="0.78740157480315" bottom="0.393700787401575" header="0" footer="0"/>
  <pageSetup paperSize="9" scale="90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40"/>
  <sheetViews>
    <sheetView showGridLines="0" showZeros="0" workbookViewId="0">
      <selection activeCell="F33" sqref="F33"/>
    </sheetView>
  </sheetViews>
  <sheetFormatPr defaultColWidth="9" defaultRowHeight="20.25" customHeight="1"/>
  <cols>
    <col min="1" max="1" width="31.5" customWidth="1"/>
    <col min="2" max="2" width="24.8333333333333" customWidth="1"/>
    <col min="3" max="3" width="31.5" customWidth="1"/>
    <col min="4" max="4" width="24.1666666666667" customWidth="1"/>
    <col min="5" max="8" width="19.8333333333333" customWidth="1"/>
    <col min="9" max="34" width="8.66666666666667" customWidth="1"/>
    <col min="35" max="35" width="8.33333333333333" customWidth="1"/>
    <col min="36" max="38" width="9.16666666666667" customWidth="1"/>
    <col min="39" max="41" width="8.33333333333333" customWidth="1"/>
    <col min="42" max="253" width="10.6666666666667" customWidth="1"/>
  </cols>
  <sheetData>
    <row r="1" ht="16.35" customHeight="1" spans="1:34">
      <c r="A1" s="123"/>
      <c r="B1" s="123"/>
      <c r="C1" s="123"/>
      <c r="D1" s="123"/>
      <c r="E1" s="123"/>
      <c r="F1" s="123"/>
      <c r="G1" s="123"/>
      <c r="H1" s="25" t="s">
        <v>130</v>
      </c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</row>
    <row r="2" customHeight="1" spans="1:34">
      <c r="A2" s="22" t="s">
        <v>131</v>
      </c>
      <c r="B2" s="22"/>
      <c r="C2" s="22"/>
      <c r="D2" s="22"/>
      <c r="E2" s="22"/>
      <c r="F2" s="22"/>
      <c r="G2" s="22"/>
      <c r="H2" s="22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</row>
    <row r="3" customHeight="1" spans="1:34">
      <c r="A3" s="124" t="s">
        <v>59</v>
      </c>
      <c r="B3" s="125"/>
      <c r="C3" s="59"/>
      <c r="D3" s="59"/>
      <c r="E3" s="59"/>
      <c r="F3" s="59"/>
      <c r="G3" s="59"/>
      <c r="H3" s="25" t="s">
        <v>6</v>
      </c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</row>
    <row r="4" customHeight="1" spans="1:34">
      <c r="A4" s="126" t="s">
        <v>7</v>
      </c>
      <c r="B4" s="127"/>
      <c r="C4" s="126" t="s">
        <v>8</v>
      </c>
      <c r="D4" s="128"/>
      <c r="E4" s="128"/>
      <c r="F4" s="128"/>
      <c r="G4" s="128"/>
      <c r="H4" s="12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</row>
    <row r="5" ht="34.5" customHeight="1" spans="1:34">
      <c r="A5" s="129" t="s">
        <v>9</v>
      </c>
      <c r="B5" s="130" t="s">
        <v>10</v>
      </c>
      <c r="C5" s="129" t="s">
        <v>9</v>
      </c>
      <c r="D5" s="130" t="s">
        <v>61</v>
      </c>
      <c r="E5" s="130" t="s">
        <v>132</v>
      </c>
      <c r="F5" s="131" t="s">
        <v>133</v>
      </c>
      <c r="G5" s="130" t="s">
        <v>134</v>
      </c>
      <c r="H5" s="132" t="s">
        <v>135</v>
      </c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</row>
    <row r="6" customHeight="1" spans="1:34">
      <c r="A6" s="133" t="s">
        <v>136</v>
      </c>
      <c r="B6" s="134">
        <f>SUM(B7:B9)</f>
        <v>2471285.49</v>
      </c>
      <c r="C6" s="135" t="s">
        <v>137</v>
      </c>
      <c r="D6" s="136">
        <f>SUM(E6,F6,G6,H6)</f>
        <v>2471285.49</v>
      </c>
      <c r="E6" s="136">
        <f>SUM(E7:E36)</f>
        <v>2471285.49</v>
      </c>
      <c r="F6" s="137">
        <f>SUM(F7:F36)</f>
        <v>0</v>
      </c>
      <c r="G6" s="137">
        <f>SUM(G7:G36)</f>
        <v>0</v>
      </c>
      <c r="H6" s="137">
        <f>SUM(H7:H36)</f>
        <v>0</v>
      </c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</row>
    <row r="7" customHeight="1" spans="1:34">
      <c r="A7" s="133" t="s">
        <v>138</v>
      </c>
      <c r="B7" s="134">
        <v>2471285.49</v>
      </c>
      <c r="C7" s="135" t="s">
        <v>139</v>
      </c>
      <c r="D7" s="138">
        <f t="shared" ref="D7:D28" si="0">SUM(E7:H7)</f>
        <v>0</v>
      </c>
      <c r="E7" s="136"/>
      <c r="F7" s="137"/>
      <c r="G7" s="139"/>
      <c r="H7" s="13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</row>
    <row r="8" customHeight="1" spans="1:34">
      <c r="A8" s="133" t="s">
        <v>140</v>
      </c>
      <c r="B8" s="140"/>
      <c r="C8" s="135" t="s">
        <v>141</v>
      </c>
      <c r="D8" s="138">
        <f t="shared" si="0"/>
        <v>0</v>
      </c>
      <c r="E8" s="141"/>
      <c r="F8" s="142"/>
      <c r="G8" s="139"/>
      <c r="H8" s="142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</row>
    <row r="9" customHeight="1" spans="1:34">
      <c r="A9" s="133" t="s">
        <v>142</v>
      </c>
      <c r="B9" s="143"/>
      <c r="C9" s="135" t="s">
        <v>143</v>
      </c>
      <c r="D9" s="138">
        <f t="shared" si="0"/>
        <v>0</v>
      </c>
      <c r="E9" s="141"/>
      <c r="F9" s="142"/>
      <c r="G9" s="139"/>
      <c r="H9" s="142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</row>
    <row r="10" customHeight="1" spans="1:34">
      <c r="A10" s="133" t="s">
        <v>144</v>
      </c>
      <c r="B10" s="144">
        <f>SUM(B11:B14)</f>
        <v>0</v>
      </c>
      <c r="C10" s="135" t="s">
        <v>145</v>
      </c>
      <c r="D10" s="138">
        <f t="shared" si="0"/>
        <v>0</v>
      </c>
      <c r="E10" s="141"/>
      <c r="F10" s="142"/>
      <c r="G10" s="139"/>
      <c r="H10" s="142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</row>
    <row r="11" customHeight="1" spans="1:34">
      <c r="A11" s="133" t="s">
        <v>138</v>
      </c>
      <c r="B11" s="142"/>
      <c r="C11" s="135" t="s">
        <v>146</v>
      </c>
      <c r="D11" s="138">
        <f t="shared" si="0"/>
        <v>1768407.77</v>
      </c>
      <c r="E11" s="141">
        <v>1768407.77</v>
      </c>
      <c r="F11" s="142"/>
      <c r="G11" s="139"/>
      <c r="H11" s="142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</row>
    <row r="12" customHeight="1" spans="1:34">
      <c r="A12" s="133" t="s">
        <v>140</v>
      </c>
      <c r="B12" s="142"/>
      <c r="C12" s="135" t="s">
        <v>147</v>
      </c>
      <c r="D12" s="138">
        <f t="shared" si="0"/>
        <v>0</v>
      </c>
      <c r="E12" s="141"/>
      <c r="F12" s="142"/>
      <c r="G12" s="139"/>
      <c r="H12" s="142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</row>
    <row r="13" customHeight="1" spans="1:34">
      <c r="A13" s="133" t="s">
        <v>142</v>
      </c>
      <c r="B13" s="142"/>
      <c r="C13" s="135" t="s">
        <v>148</v>
      </c>
      <c r="D13" s="138">
        <f t="shared" si="0"/>
        <v>0</v>
      </c>
      <c r="E13" s="141"/>
      <c r="F13" s="142"/>
      <c r="G13" s="139"/>
      <c r="H13" s="142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</row>
    <row r="14" customHeight="1" spans="1:34">
      <c r="A14" s="133" t="s">
        <v>149</v>
      </c>
      <c r="B14" s="143"/>
      <c r="C14" s="135" t="s">
        <v>150</v>
      </c>
      <c r="D14" s="138">
        <f t="shared" si="0"/>
        <v>340612.32</v>
      </c>
      <c r="E14" s="106">
        <v>340612.32</v>
      </c>
      <c r="F14" s="142"/>
      <c r="G14" s="139"/>
      <c r="H14" s="142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</row>
    <row r="15" customHeight="1" spans="1:34">
      <c r="A15" s="145"/>
      <c r="B15" s="146"/>
      <c r="C15" s="135" t="s">
        <v>151</v>
      </c>
      <c r="D15" s="138">
        <f t="shared" si="0"/>
        <v>0</v>
      </c>
      <c r="E15" s="141"/>
      <c r="F15" s="142"/>
      <c r="G15" s="139"/>
      <c r="H15" s="142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</row>
    <row r="16" customHeight="1" spans="1:34">
      <c r="A16" s="145"/>
      <c r="B16" s="143"/>
      <c r="C16" s="135" t="s">
        <v>152</v>
      </c>
      <c r="D16" s="138">
        <f t="shared" si="0"/>
        <v>147913.72</v>
      </c>
      <c r="E16" s="106">
        <v>147913.72</v>
      </c>
      <c r="F16" s="142"/>
      <c r="G16" s="139"/>
      <c r="H16" s="142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</row>
    <row r="17" customHeight="1" spans="1:34">
      <c r="A17" s="145"/>
      <c r="B17" s="143"/>
      <c r="C17" s="135" t="s">
        <v>153</v>
      </c>
      <c r="D17" s="138">
        <f t="shared" si="0"/>
        <v>0</v>
      </c>
      <c r="E17" s="141"/>
      <c r="F17" s="142"/>
      <c r="G17" s="139"/>
      <c r="H17" s="142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</row>
    <row r="18" customHeight="1" spans="1:34">
      <c r="A18" s="145"/>
      <c r="B18" s="143"/>
      <c r="C18" s="135" t="s">
        <v>154</v>
      </c>
      <c r="D18" s="138">
        <f t="shared" si="0"/>
        <v>0</v>
      </c>
      <c r="E18" s="141"/>
      <c r="F18" s="142"/>
      <c r="G18" s="139"/>
      <c r="H18" s="142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</row>
    <row r="19" customHeight="1" spans="1:34">
      <c r="A19" s="145"/>
      <c r="B19" s="143"/>
      <c r="C19" s="135" t="s">
        <v>155</v>
      </c>
      <c r="D19" s="138">
        <f t="shared" si="0"/>
        <v>0</v>
      </c>
      <c r="E19" s="141"/>
      <c r="F19" s="142"/>
      <c r="G19" s="139"/>
      <c r="H19" s="142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</row>
    <row r="20" customHeight="1" spans="1:34">
      <c r="A20" s="145"/>
      <c r="B20" s="143"/>
      <c r="C20" s="135" t="s">
        <v>156</v>
      </c>
      <c r="D20" s="138">
        <f t="shared" si="0"/>
        <v>0</v>
      </c>
      <c r="E20" s="141"/>
      <c r="F20" s="142"/>
      <c r="G20" s="139"/>
      <c r="H20" s="142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</row>
    <row r="21" customHeight="1" spans="1:34">
      <c r="A21" s="145"/>
      <c r="B21" s="143"/>
      <c r="C21" s="135" t="s">
        <v>157</v>
      </c>
      <c r="D21" s="138">
        <f t="shared" si="0"/>
        <v>0</v>
      </c>
      <c r="E21" s="141"/>
      <c r="F21" s="142"/>
      <c r="G21" s="139"/>
      <c r="H21" s="142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  <c r="AF21" s="167"/>
      <c r="AG21" s="167"/>
      <c r="AH21" s="167"/>
    </row>
    <row r="22" customHeight="1" spans="1:34">
      <c r="A22" s="145"/>
      <c r="B22" s="143"/>
      <c r="C22" s="135" t="s">
        <v>158</v>
      </c>
      <c r="D22" s="138">
        <f t="shared" si="0"/>
        <v>0</v>
      </c>
      <c r="E22" s="141"/>
      <c r="F22" s="142"/>
      <c r="G22" s="139"/>
      <c r="H22" s="142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</row>
    <row r="23" customHeight="1" spans="1:34">
      <c r="A23" s="145"/>
      <c r="B23" s="143"/>
      <c r="C23" s="135" t="s">
        <v>159</v>
      </c>
      <c r="D23" s="138">
        <f t="shared" si="0"/>
        <v>0</v>
      </c>
      <c r="E23" s="141"/>
      <c r="F23" s="142"/>
      <c r="G23" s="139"/>
      <c r="H23" s="142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</row>
    <row r="24" customHeight="1" spans="1:34">
      <c r="A24" s="145"/>
      <c r="B24" s="143"/>
      <c r="C24" s="135" t="s">
        <v>160</v>
      </c>
      <c r="D24" s="138">
        <f t="shared" si="0"/>
        <v>0</v>
      </c>
      <c r="E24" s="141"/>
      <c r="F24" s="142"/>
      <c r="G24" s="139"/>
      <c r="H24" s="142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</row>
    <row r="25" customHeight="1" spans="1:34">
      <c r="A25" s="145"/>
      <c r="B25" s="143"/>
      <c r="C25" s="135" t="s">
        <v>161</v>
      </c>
      <c r="D25" s="138">
        <f t="shared" si="0"/>
        <v>0</v>
      </c>
      <c r="E25" s="141"/>
      <c r="F25" s="142"/>
      <c r="G25" s="139"/>
      <c r="H25" s="142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</row>
    <row r="26" customHeight="1" spans="1:34">
      <c r="A26" s="133"/>
      <c r="B26" s="143"/>
      <c r="C26" s="135" t="s">
        <v>162</v>
      </c>
      <c r="D26" s="138">
        <f t="shared" si="0"/>
        <v>214351.68</v>
      </c>
      <c r="E26" s="106">
        <v>214351.68</v>
      </c>
      <c r="F26" s="142"/>
      <c r="G26" s="139"/>
      <c r="H26" s="142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</row>
    <row r="27" customHeight="1" spans="1:34">
      <c r="A27" s="133"/>
      <c r="B27" s="143"/>
      <c r="C27" s="135" t="s">
        <v>163</v>
      </c>
      <c r="D27" s="138">
        <f t="shared" si="0"/>
        <v>0</v>
      </c>
      <c r="E27" s="141"/>
      <c r="F27" s="142"/>
      <c r="G27" s="139"/>
      <c r="H27" s="142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</row>
    <row r="28" customHeight="1" spans="1:34">
      <c r="A28" s="133"/>
      <c r="B28" s="143"/>
      <c r="C28" s="135" t="s">
        <v>164</v>
      </c>
      <c r="D28" s="138">
        <f t="shared" si="0"/>
        <v>0</v>
      </c>
      <c r="E28" s="141"/>
      <c r="F28" s="142"/>
      <c r="G28" s="139"/>
      <c r="H28" s="142"/>
      <c r="I28" s="167"/>
      <c r="J28" s="167"/>
      <c r="K28" s="167"/>
      <c r="L28" s="167"/>
      <c r="M28" s="167"/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</row>
    <row r="29" customHeight="1" spans="1:34">
      <c r="A29" s="133"/>
      <c r="B29" s="143"/>
      <c r="C29" s="135" t="s">
        <v>165</v>
      </c>
      <c r="D29" s="138"/>
      <c r="E29" s="141"/>
      <c r="F29" s="142"/>
      <c r="G29" s="139"/>
      <c r="H29" s="142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</row>
    <row r="30" customHeight="1" spans="1:34">
      <c r="A30" s="133"/>
      <c r="B30" s="143"/>
      <c r="C30" s="135" t="s">
        <v>166</v>
      </c>
      <c r="D30" s="138">
        <f t="shared" ref="D30:D37" si="1">SUM(E30:H30)</f>
        <v>0</v>
      </c>
      <c r="E30" s="141"/>
      <c r="F30" s="142"/>
      <c r="G30" s="139"/>
      <c r="H30" s="142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</row>
    <row r="31" customHeight="1" spans="1:34">
      <c r="A31" s="133"/>
      <c r="B31" s="143"/>
      <c r="C31" s="135" t="s">
        <v>167</v>
      </c>
      <c r="D31" s="138">
        <f t="shared" si="1"/>
        <v>0</v>
      </c>
      <c r="E31" s="141"/>
      <c r="F31" s="142"/>
      <c r="G31" s="139"/>
      <c r="H31" s="142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</row>
    <row r="32" customHeight="1" spans="1:34">
      <c r="A32" s="133"/>
      <c r="B32" s="143"/>
      <c r="C32" s="135" t="s">
        <v>168</v>
      </c>
      <c r="D32" s="138">
        <f t="shared" si="1"/>
        <v>0</v>
      </c>
      <c r="E32" s="141"/>
      <c r="F32" s="142"/>
      <c r="G32" s="139"/>
      <c r="H32" s="142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</row>
    <row r="33" customHeight="1" spans="1:34">
      <c r="A33" s="133"/>
      <c r="B33" s="143"/>
      <c r="C33" s="135" t="s">
        <v>169</v>
      </c>
      <c r="D33" s="138">
        <f t="shared" si="1"/>
        <v>0</v>
      </c>
      <c r="E33" s="141"/>
      <c r="F33" s="142"/>
      <c r="G33" s="139"/>
      <c r="H33" s="142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</row>
    <row r="34" customHeight="1" spans="1:34">
      <c r="A34" s="133"/>
      <c r="B34" s="143"/>
      <c r="C34" s="135" t="s">
        <v>170</v>
      </c>
      <c r="D34" s="138">
        <f t="shared" si="1"/>
        <v>0</v>
      </c>
      <c r="E34" s="141"/>
      <c r="F34" s="142"/>
      <c r="G34" s="139"/>
      <c r="H34" s="142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</row>
    <row r="35" customHeight="1" spans="1:34">
      <c r="A35" s="133"/>
      <c r="B35" s="143"/>
      <c r="C35" s="135" t="s">
        <v>171</v>
      </c>
      <c r="D35" s="138">
        <f t="shared" si="1"/>
        <v>0</v>
      </c>
      <c r="E35" s="147"/>
      <c r="F35" s="148"/>
      <c r="G35" s="149"/>
      <c r="H35" s="148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</row>
    <row r="36" customHeight="1" spans="1:34">
      <c r="A36" s="150"/>
      <c r="B36" s="143"/>
      <c r="C36" s="151" t="s">
        <v>172</v>
      </c>
      <c r="D36" s="152">
        <f t="shared" si="1"/>
        <v>0</v>
      </c>
      <c r="E36" s="144"/>
      <c r="F36" s="144"/>
      <c r="G36" s="153"/>
      <c r="H36" s="154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</row>
    <row r="37" customHeight="1" spans="1:34">
      <c r="A37" s="133"/>
      <c r="B37" s="143"/>
      <c r="C37" s="155" t="s">
        <v>173</v>
      </c>
      <c r="D37" s="152">
        <f t="shared" si="1"/>
        <v>0</v>
      </c>
      <c r="E37" s="143"/>
      <c r="F37" s="143"/>
      <c r="G37" s="156"/>
      <c r="H37" s="15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</row>
    <row r="38" customHeight="1" spans="1:34">
      <c r="A38" s="133"/>
      <c r="B38" s="158"/>
      <c r="C38" s="155"/>
      <c r="D38" s="152"/>
      <c r="E38" s="146"/>
      <c r="F38" s="146"/>
      <c r="G38" s="159"/>
      <c r="H38" s="160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</row>
    <row r="39" customHeight="1" spans="1:34">
      <c r="A39" s="150" t="s">
        <v>55</v>
      </c>
      <c r="B39" s="161">
        <f>SUM(B6,B10)</f>
        <v>2471285.49</v>
      </c>
      <c r="C39" s="151" t="s">
        <v>56</v>
      </c>
      <c r="D39" s="138">
        <f>SUM(E39:H39)</f>
        <v>2471285.49</v>
      </c>
      <c r="E39" s="147">
        <f>SUM(E7:E37)</f>
        <v>2471285.49</v>
      </c>
      <c r="F39" s="148">
        <f>SUM(F7:F37)</f>
        <v>0</v>
      </c>
      <c r="G39" s="162">
        <f>SUM(G7:G37)</f>
        <v>0</v>
      </c>
      <c r="H39" s="163">
        <f>SUM(H7:H37)</f>
        <v>0</v>
      </c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</row>
    <row r="40" customHeight="1" spans="1:34">
      <c r="A40" s="164"/>
      <c r="B40" s="165"/>
      <c r="C40" s="166"/>
      <c r="D40" s="166"/>
      <c r="E40" s="166"/>
      <c r="F40" s="166"/>
      <c r="G40" s="166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</row>
  </sheetData>
  <sheetProtection formatCells="0" formatColumns="0" formatRows="0" insertRows="0" insertColumns="0" insertHyperlinks="0" deleteColumns="0" deleteRows="0" sort="0" autoFilter="0" pivotTables="0"/>
  <mergeCells count="3">
    <mergeCell ref="A2:H2"/>
    <mergeCell ref="A4:B4"/>
    <mergeCell ref="C4:H4"/>
  </mergeCells>
  <printOptions horizontalCentered="1"/>
  <pageMargins left="0.393700787401575" right="0.393700787401575" top="0.78740157480315" bottom="0.393700787401575" header="0" footer="0"/>
  <pageSetup paperSize="9" scale="33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5"/>
  <sheetViews>
    <sheetView showGridLines="0" showZeros="0" workbookViewId="0">
      <selection activeCell="F1" sqref="F$1:H$1048576"/>
    </sheetView>
  </sheetViews>
  <sheetFormatPr defaultColWidth="9" defaultRowHeight="12.75" customHeight="1"/>
  <cols>
    <col min="1" max="1" width="4.83333333333333" customWidth="1"/>
    <col min="2" max="2" width="8.66666666666667" customWidth="1"/>
    <col min="3" max="3" width="9.16666666666667" customWidth="1"/>
    <col min="4" max="4" width="38" customWidth="1"/>
    <col min="5" max="5" width="13.1666666666667" customWidth="1"/>
    <col min="6" max="8" width="13.5" customWidth="1"/>
    <col min="9" max="15" width="11.1666666666667" customWidth="1"/>
    <col min="16" max="23" width="9.5" customWidth="1"/>
    <col min="24" max="35" width="9.83333333333333" customWidth="1"/>
  </cols>
  <sheetData>
    <row r="1" ht="19.5" customHeight="1" spans="1:35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1" t="s">
        <v>174</v>
      </c>
    </row>
    <row r="2" s="116" customFormat="1" ht="19.5" customHeight="1" spans="1:35">
      <c r="A2" s="22" t="s">
        <v>175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</row>
    <row r="3" ht="19.5" customHeight="1" spans="1:35">
      <c r="A3" s="83" t="s">
        <v>59</v>
      </c>
      <c r="B3" s="23"/>
      <c r="C3" s="23"/>
      <c r="D3" s="23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1" t="s">
        <v>6</v>
      </c>
    </row>
    <row r="4" ht="19.5" customHeight="1" spans="1:35">
      <c r="A4" s="30" t="s">
        <v>60</v>
      </c>
      <c r="B4" s="30"/>
      <c r="C4" s="30"/>
      <c r="D4" s="30"/>
      <c r="E4" s="33" t="s">
        <v>176</v>
      </c>
      <c r="F4" s="33" t="s">
        <v>177</v>
      </c>
      <c r="G4" s="33"/>
      <c r="H4" s="33"/>
      <c r="I4" s="33"/>
      <c r="J4" s="33"/>
      <c r="K4" s="33"/>
      <c r="L4" s="33"/>
      <c r="M4" s="33"/>
      <c r="N4" s="33"/>
      <c r="O4" s="33"/>
      <c r="P4" s="33" t="s">
        <v>178</v>
      </c>
      <c r="Q4" s="33"/>
      <c r="R4" s="33"/>
      <c r="S4" s="33"/>
      <c r="T4" s="33"/>
      <c r="U4" s="33"/>
      <c r="V4" s="33"/>
      <c r="W4" s="33"/>
      <c r="X4" s="33"/>
      <c r="Y4" s="33"/>
      <c r="Z4" s="33" t="s">
        <v>179</v>
      </c>
      <c r="AA4" s="33"/>
      <c r="AB4" s="33"/>
      <c r="AC4" s="33"/>
      <c r="AD4" s="33"/>
      <c r="AE4" s="33"/>
      <c r="AF4" s="33"/>
      <c r="AG4" s="33"/>
      <c r="AH4" s="33"/>
      <c r="AI4" s="33"/>
    </row>
    <row r="5" ht="21" customHeight="1" spans="1:35">
      <c r="A5" s="30" t="s">
        <v>69</v>
      </c>
      <c r="B5" s="30"/>
      <c r="C5" s="33" t="s">
        <v>70</v>
      </c>
      <c r="D5" s="33" t="s">
        <v>71</v>
      </c>
      <c r="E5" s="33"/>
      <c r="F5" s="33" t="s">
        <v>61</v>
      </c>
      <c r="G5" s="33" t="s">
        <v>180</v>
      </c>
      <c r="H5" s="33"/>
      <c r="I5" s="33"/>
      <c r="J5" s="33" t="s">
        <v>181</v>
      </c>
      <c r="K5" s="33"/>
      <c r="L5" s="33"/>
      <c r="M5" s="33" t="s">
        <v>182</v>
      </c>
      <c r="N5" s="33"/>
      <c r="O5" s="33"/>
      <c r="P5" s="33" t="s">
        <v>61</v>
      </c>
      <c r="Q5" s="33" t="s">
        <v>180</v>
      </c>
      <c r="R5" s="33"/>
      <c r="S5" s="33"/>
      <c r="T5" s="33" t="s">
        <v>181</v>
      </c>
      <c r="U5" s="33"/>
      <c r="V5" s="33"/>
      <c r="W5" s="33" t="s">
        <v>182</v>
      </c>
      <c r="X5" s="33"/>
      <c r="Y5" s="33"/>
      <c r="Z5" s="33" t="s">
        <v>61</v>
      </c>
      <c r="AA5" s="33" t="s">
        <v>180</v>
      </c>
      <c r="AB5" s="33"/>
      <c r="AC5" s="33"/>
      <c r="AD5" s="33" t="s">
        <v>181</v>
      </c>
      <c r="AE5" s="33"/>
      <c r="AF5" s="33"/>
      <c r="AG5" s="33" t="s">
        <v>182</v>
      </c>
      <c r="AH5" s="33"/>
      <c r="AI5" s="33"/>
    </row>
    <row r="6" ht="30.75" customHeight="1" spans="1:35">
      <c r="A6" s="33" t="s">
        <v>81</v>
      </c>
      <c r="B6" s="117" t="s">
        <v>82</v>
      </c>
      <c r="C6" s="33"/>
      <c r="D6" s="33"/>
      <c r="E6" s="33"/>
      <c r="F6" s="33"/>
      <c r="G6" s="33" t="s">
        <v>76</v>
      </c>
      <c r="H6" s="33" t="s">
        <v>104</v>
      </c>
      <c r="I6" s="33" t="s">
        <v>105</v>
      </c>
      <c r="J6" s="33" t="s">
        <v>76</v>
      </c>
      <c r="K6" s="33" t="s">
        <v>104</v>
      </c>
      <c r="L6" s="33" t="s">
        <v>105</v>
      </c>
      <c r="M6" s="33" t="s">
        <v>76</v>
      </c>
      <c r="N6" s="33" t="s">
        <v>104</v>
      </c>
      <c r="O6" s="33" t="s">
        <v>105</v>
      </c>
      <c r="P6" s="33"/>
      <c r="Q6" s="33" t="s">
        <v>76</v>
      </c>
      <c r="R6" s="33" t="s">
        <v>104</v>
      </c>
      <c r="S6" s="33" t="s">
        <v>105</v>
      </c>
      <c r="T6" s="33" t="s">
        <v>76</v>
      </c>
      <c r="U6" s="33" t="s">
        <v>104</v>
      </c>
      <c r="V6" s="33" t="s">
        <v>105</v>
      </c>
      <c r="W6" s="33" t="s">
        <v>76</v>
      </c>
      <c r="X6" s="33" t="s">
        <v>104</v>
      </c>
      <c r="Y6" s="33" t="s">
        <v>105</v>
      </c>
      <c r="Z6" s="33"/>
      <c r="AA6" s="33" t="s">
        <v>76</v>
      </c>
      <c r="AB6" s="33" t="s">
        <v>104</v>
      </c>
      <c r="AC6" s="33" t="s">
        <v>105</v>
      </c>
      <c r="AD6" s="33" t="s">
        <v>76</v>
      </c>
      <c r="AE6" s="33" t="s">
        <v>104</v>
      </c>
      <c r="AF6" s="33" t="s">
        <v>105</v>
      </c>
      <c r="AG6" s="33" t="s">
        <v>76</v>
      </c>
      <c r="AH6" s="33" t="s">
        <v>104</v>
      </c>
      <c r="AI6" s="33" t="s">
        <v>105</v>
      </c>
    </row>
    <row r="7" ht="19.5" customHeight="1" spans="1:35">
      <c r="A7" s="90"/>
      <c r="B7" s="90"/>
      <c r="C7" s="90"/>
      <c r="D7" s="90" t="s">
        <v>61</v>
      </c>
      <c r="E7" s="118">
        <f t="shared" ref="E7:E19" si="0">SUM(F7,P7,Z7)</f>
        <v>2471285.49</v>
      </c>
      <c r="F7" s="118">
        <f t="shared" ref="F7:F19" si="1">SUM(G7,J7,M7)</f>
        <v>2471285.49</v>
      </c>
      <c r="G7" s="118">
        <f t="shared" ref="G7:G19" si="2">SUM(H7,I7)</f>
        <v>2471285.49</v>
      </c>
      <c r="H7" s="118">
        <v>2471285.49</v>
      </c>
      <c r="I7" s="44"/>
      <c r="J7" s="44"/>
      <c r="K7" s="44"/>
      <c r="L7" s="44"/>
      <c r="M7" s="44">
        <f>SUM(N7,O7)</f>
        <v>0</v>
      </c>
      <c r="N7" s="44"/>
      <c r="O7" s="44"/>
      <c r="P7" s="44">
        <f>SUM(Q7,T7,W7)</f>
        <v>0</v>
      </c>
      <c r="Q7" s="44">
        <f>SUM(R7,S7)</f>
        <v>0</v>
      </c>
      <c r="R7" s="44"/>
      <c r="S7" s="44"/>
      <c r="T7" s="44">
        <f>SUM(U7,V7)</f>
        <v>0</v>
      </c>
      <c r="U7" s="44"/>
      <c r="V7" s="44"/>
      <c r="W7" s="44">
        <f>SUM(X7,Y7)</f>
        <v>0</v>
      </c>
      <c r="X7" s="44"/>
      <c r="Y7" s="44"/>
      <c r="Z7" s="44">
        <f>SUM(AA7,AD7,AG7)</f>
        <v>0</v>
      </c>
      <c r="AA7" s="44"/>
      <c r="AB7" s="44"/>
      <c r="AC7" s="44"/>
      <c r="AD7" s="44"/>
      <c r="AE7" s="44"/>
      <c r="AF7" s="44"/>
      <c r="AG7" s="44"/>
      <c r="AH7" s="44"/>
      <c r="AI7" s="44"/>
    </row>
    <row r="8" ht="19.5" customHeight="1" spans="1:35">
      <c r="A8" s="90"/>
      <c r="B8" s="90"/>
      <c r="C8" s="90" t="s">
        <v>84</v>
      </c>
      <c r="D8" s="90" t="s">
        <v>109</v>
      </c>
      <c r="E8" s="118">
        <f t="shared" si="0"/>
        <v>2471285.49</v>
      </c>
      <c r="F8" s="118">
        <f t="shared" si="1"/>
        <v>2471285.49</v>
      </c>
      <c r="G8" s="118">
        <f t="shared" si="2"/>
        <v>2471285.49</v>
      </c>
      <c r="H8" s="118">
        <v>2471285.49</v>
      </c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</row>
    <row r="9" ht="19.5" customHeight="1" spans="1:35">
      <c r="A9" s="90" t="s">
        <v>183</v>
      </c>
      <c r="B9" s="90"/>
      <c r="C9" s="90"/>
      <c r="D9" s="90" t="s">
        <v>184</v>
      </c>
      <c r="E9" s="118">
        <f t="shared" si="0"/>
        <v>556803.49</v>
      </c>
      <c r="F9" s="118">
        <f t="shared" si="1"/>
        <v>556803.49</v>
      </c>
      <c r="G9" s="118">
        <f t="shared" si="2"/>
        <v>556803.49</v>
      </c>
      <c r="H9" s="118">
        <v>556803.49</v>
      </c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</row>
    <row r="10" ht="19.5" customHeight="1" spans="1:35">
      <c r="A10" s="90" t="s">
        <v>185</v>
      </c>
      <c r="B10" s="90" t="s">
        <v>111</v>
      </c>
      <c r="C10" s="90" t="s">
        <v>112</v>
      </c>
      <c r="D10" s="90" t="s">
        <v>186</v>
      </c>
      <c r="E10" s="118">
        <f t="shared" si="0"/>
        <v>424096.86</v>
      </c>
      <c r="F10" s="118">
        <f t="shared" si="1"/>
        <v>424096.86</v>
      </c>
      <c r="G10" s="118">
        <f t="shared" si="2"/>
        <v>424096.86</v>
      </c>
      <c r="H10" s="118">
        <v>424096.86</v>
      </c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</row>
    <row r="11" ht="19.5" customHeight="1" spans="1:35">
      <c r="A11" s="90" t="s">
        <v>185</v>
      </c>
      <c r="B11" s="90" t="s">
        <v>115</v>
      </c>
      <c r="C11" s="90" t="s">
        <v>112</v>
      </c>
      <c r="D11" s="90" t="s">
        <v>187</v>
      </c>
      <c r="E11" s="118">
        <f t="shared" si="0"/>
        <v>92404.94</v>
      </c>
      <c r="F11" s="118">
        <f t="shared" si="1"/>
        <v>92404.94</v>
      </c>
      <c r="G11" s="118">
        <f t="shared" si="2"/>
        <v>92404.94</v>
      </c>
      <c r="H11" s="118">
        <v>92404.94</v>
      </c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</row>
    <row r="12" ht="19.5" customHeight="1" spans="1:35">
      <c r="A12" s="90" t="s">
        <v>185</v>
      </c>
      <c r="B12" s="90" t="s">
        <v>126</v>
      </c>
      <c r="C12" s="90" t="s">
        <v>112</v>
      </c>
      <c r="D12" s="90" t="s">
        <v>188</v>
      </c>
      <c r="E12" s="118">
        <f t="shared" si="0"/>
        <v>40301.64</v>
      </c>
      <c r="F12" s="118">
        <f t="shared" si="1"/>
        <v>40301.64</v>
      </c>
      <c r="G12" s="118">
        <f t="shared" si="2"/>
        <v>40301.64</v>
      </c>
      <c r="H12" s="118">
        <v>40301.64</v>
      </c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20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</row>
    <row r="13" ht="19.5" customHeight="1" spans="1:35">
      <c r="A13" s="90" t="s">
        <v>189</v>
      </c>
      <c r="B13" s="90"/>
      <c r="C13" s="90"/>
      <c r="D13" s="90" t="s">
        <v>190</v>
      </c>
      <c r="E13" s="118">
        <f t="shared" si="0"/>
        <v>57000</v>
      </c>
      <c r="F13" s="118">
        <f t="shared" si="1"/>
        <v>57000</v>
      </c>
      <c r="G13" s="118">
        <f t="shared" si="2"/>
        <v>57000</v>
      </c>
      <c r="H13" s="118">
        <v>57000</v>
      </c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</row>
    <row r="14" ht="19.5" customHeight="1" spans="1:35">
      <c r="A14" s="90" t="s">
        <v>191</v>
      </c>
      <c r="B14" s="90" t="s">
        <v>111</v>
      </c>
      <c r="C14" s="90" t="s">
        <v>112</v>
      </c>
      <c r="D14" s="90" t="s">
        <v>192</v>
      </c>
      <c r="E14" s="118">
        <f t="shared" si="0"/>
        <v>57000</v>
      </c>
      <c r="F14" s="118">
        <f t="shared" si="1"/>
        <v>57000</v>
      </c>
      <c r="G14" s="118">
        <f t="shared" si="2"/>
        <v>57000</v>
      </c>
      <c r="H14" s="118">
        <v>57000</v>
      </c>
      <c r="I14" s="119"/>
      <c r="J14" s="119"/>
      <c r="K14" s="119"/>
      <c r="L14" s="119"/>
      <c r="M14" s="119"/>
      <c r="N14" s="119"/>
      <c r="O14" s="119"/>
      <c r="P14" s="119"/>
      <c r="Q14" s="119"/>
      <c r="R14" s="120"/>
      <c r="S14" s="119"/>
      <c r="T14" s="119"/>
      <c r="U14" s="119"/>
      <c r="V14" s="119"/>
      <c r="W14" s="119"/>
      <c r="X14" s="120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</row>
    <row r="15" ht="19.5" customHeight="1" spans="1:35">
      <c r="A15" s="90" t="s">
        <v>193</v>
      </c>
      <c r="B15" s="90"/>
      <c r="C15" s="90"/>
      <c r="D15" s="90" t="s">
        <v>194</v>
      </c>
      <c r="E15" s="118">
        <f t="shared" si="0"/>
        <v>1821257.87</v>
      </c>
      <c r="F15" s="118">
        <f t="shared" si="1"/>
        <v>1821257.87</v>
      </c>
      <c r="G15" s="118">
        <f t="shared" si="2"/>
        <v>1821257.87</v>
      </c>
      <c r="H15" s="118">
        <f>H16+H17</f>
        <v>1821257.87</v>
      </c>
      <c r="I15" s="120"/>
      <c r="J15" s="120"/>
      <c r="K15" s="120"/>
      <c r="L15" s="120"/>
      <c r="M15" s="120"/>
      <c r="N15" s="120"/>
      <c r="O15" s="120"/>
      <c r="P15" s="120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</row>
    <row r="16" ht="19.5" customHeight="1" spans="1:35">
      <c r="A16" s="90" t="s">
        <v>195</v>
      </c>
      <c r="B16" s="90" t="s">
        <v>111</v>
      </c>
      <c r="C16" s="90" t="s">
        <v>112</v>
      </c>
      <c r="D16" s="90" t="s">
        <v>196</v>
      </c>
      <c r="E16" s="118">
        <f t="shared" si="0"/>
        <v>1583757.87</v>
      </c>
      <c r="F16" s="118">
        <f t="shared" si="1"/>
        <v>1583757.87</v>
      </c>
      <c r="G16" s="118">
        <f t="shared" si="2"/>
        <v>1583757.87</v>
      </c>
      <c r="H16" s="118">
        <v>1583757.87</v>
      </c>
      <c r="I16" s="120"/>
      <c r="J16" s="120"/>
      <c r="K16" s="120"/>
      <c r="L16" s="120"/>
      <c r="M16" s="120"/>
      <c r="N16" s="120"/>
      <c r="O16" s="120"/>
      <c r="P16" s="120"/>
      <c r="Q16" s="119"/>
      <c r="R16" s="119"/>
      <c r="S16" s="120"/>
      <c r="T16" s="119"/>
      <c r="U16" s="119"/>
      <c r="V16" s="119"/>
      <c r="W16" s="119"/>
      <c r="X16" s="120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</row>
    <row r="17" ht="19.5" customHeight="1" spans="1:35">
      <c r="A17" s="90" t="s">
        <v>195</v>
      </c>
      <c r="B17" s="90" t="s">
        <v>115</v>
      </c>
      <c r="C17" s="90" t="s">
        <v>112</v>
      </c>
      <c r="D17" s="90" t="s">
        <v>197</v>
      </c>
      <c r="E17" s="118">
        <f t="shared" si="0"/>
        <v>237500</v>
      </c>
      <c r="F17" s="118">
        <f t="shared" si="1"/>
        <v>237500</v>
      </c>
      <c r="G17" s="118">
        <f t="shared" si="2"/>
        <v>237500</v>
      </c>
      <c r="H17" s="118">
        <v>237500</v>
      </c>
      <c r="I17" s="120"/>
      <c r="J17" s="120"/>
      <c r="K17" s="120"/>
      <c r="L17" s="120"/>
      <c r="M17" s="120"/>
      <c r="N17" s="120"/>
      <c r="O17" s="120"/>
      <c r="P17" s="120"/>
      <c r="Q17" s="120"/>
      <c r="R17" s="119"/>
      <c r="S17" s="120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</row>
    <row r="18" ht="19.5" customHeight="1" spans="1:35">
      <c r="A18" s="90" t="s">
        <v>198</v>
      </c>
      <c r="B18" s="90"/>
      <c r="C18" s="90"/>
      <c r="D18" s="90" t="s">
        <v>199</v>
      </c>
      <c r="E18" s="118">
        <f t="shared" si="0"/>
        <v>36224</v>
      </c>
      <c r="F18" s="118">
        <f t="shared" si="1"/>
        <v>36224</v>
      </c>
      <c r="G18" s="118">
        <f t="shared" si="2"/>
        <v>36224</v>
      </c>
      <c r="H18" s="118">
        <v>36224</v>
      </c>
      <c r="I18" s="120"/>
      <c r="J18" s="120"/>
      <c r="K18" s="120"/>
      <c r="L18" s="120"/>
      <c r="M18" s="120"/>
      <c r="N18" s="120"/>
      <c r="O18" s="120"/>
      <c r="P18" s="120"/>
      <c r="Q18" s="120"/>
      <c r="R18" s="119"/>
      <c r="S18" s="119"/>
      <c r="T18" s="119"/>
      <c r="U18" s="120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</row>
    <row r="19" ht="19.5" customHeight="1" spans="1:35">
      <c r="A19" s="90" t="s">
        <v>200</v>
      </c>
      <c r="B19" s="90" t="s">
        <v>111</v>
      </c>
      <c r="C19" s="90" t="s">
        <v>112</v>
      </c>
      <c r="D19" s="90" t="s">
        <v>201</v>
      </c>
      <c r="E19" s="118">
        <f t="shared" si="0"/>
        <v>36224</v>
      </c>
      <c r="F19" s="118">
        <f t="shared" si="1"/>
        <v>36224</v>
      </c>
      <c r="G19" s="118">
        <f t="shared" si="2"/>
        <v>36224</v>
      </c>
      <c r="H19" s="118">
        <v>36224</v>
      </c>
      <c r="I19" s="120"/>
      <c r="J19" s="120"/>
      <c r="K19" s="120"/>
      <c r="L19" s="120"/>
      <c r="M19" s="120"/>
      <c r="N19" s="120"/>
      <c r="O19" s="120"/>
      <c r="P19" s="120"/>
      <c r="Q19" s="120"/>
      <c r="R19" s="119"/>
      <c r="S19" s="119"/>
      <c r="T19" s="120"/>
      <c r="U19" s="120"/>
      <c r="V19" s="120"/>
      <c r="W19" s="119"/>
      <c r="X19" s="119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</row>
    <row r="20" ht="19.5" customHeight="1" spans="1:3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3"/>
      <c r="R20" s="57"/>
      <c r="S20" s="121"/>
      <c r="T20" s="57"/>
      <c r="U20" s="57"/>
      <c r="V20" s="53"/>
      <c r="W20" s="53"/>
      <c r="X20" s="58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</row>
    <row r="21" ht="19.5" customHeight="1" spans="1:35">
      <c r="A21" s="53"/>
      <c r="B21" s="53"/>
      <c r="C21" s="53"/>
      <c r="D21" s="53"/>
      <c r="E21" s="53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3"/>
      <c r="R21" s="57"/>
      <c r="S21" s="121"/>
      <c r="T21" s="57"/>
      <c r="U21" s="57"/>
      <c r="V21" s="53"/>
      <c r="W21" s="53"/>
      <c r="X21" s="53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</row>
    <row r="22" ht="19.5" customHeight="1" spans="1:35">
      <c r="A22" s="55"/>
      <c r="B22" s="55"/>
      <c r="C22" s="55"/>
      <c r="D22" s="55"/>
      <c r="E22" s="53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3"/>
      <c r="R22" s="57"/>
      <c r="S22" s="57"/>
      <c r="T22" s="57"/>
      <c r="U22" s="57"/>
      <c r="V22" s="53"/>
      <c r="W22" s="53"/>
      <c r="X22" s="53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</row>
    <row r="23" ht="19.5" customHeight="1" spans="1:35">
      <c r="A23" s="105"/>
      <c r="B23" s="105"/>
      <c r="C23" s="105"/>
      <c r="D23" s="105"/>
      <c r="E23" s="105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5"/>
      <c r="R23" s="104"/>
      <c r="S23" s="104"/>
      <c r="T23" s="104"/>
      <c r="U23" s="122"/>
      <c r="V23" s="123"/>
      <c r="W23" s="105"/>
      <c r="X23" s="105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</row>
    <row r="24" ht="19.5" customHeight="1" spans="1:35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5"/>
      <c r="R24" s="104"/>
      <c r="S24" s="104"/>
      <c r="T24" s="104"/>
      <c r="U24" s="104"/>
      <c r="V24" s="105"/>
      <c r="W24" s="105"/>
      <c r="X24" s="105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</row>
    <row r="25" ht="19.5" customHeight="1" spans="1:35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5"/>
      <c r="R25" s="104"/>
      <c r="S25" s="104"/>
      <c r="T25" s="104"/>
      <c r="U25" s="104"/>
      <c r="V25" s="105"/>
      <c r="W25" s="105"/>
      <c r="X25" s="105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</row>
    <row r="26" ht="19.5" customHeight="1" spans="1:35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5"/>
      <c r="R26" s="104"/>
      <c r="S26" s="104"/>
      <c r="T26" s="104"/>
      <c r="U26" s="104"/>
      <c r="V26" s="105"/>
      <c r="W26" s="105"/>
      <c r="X26" s="105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</row>
    <row r="27" ht="19.5" customHeight="1" spans="1:35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5"/>
      <c r="R27" s="104"/>
      <c r="S27" s="104"/>
      <c r="T27" s="104"/>
      <c r="U27" s="104"/>
      <c r="V27" s="105"/>
      <c r="W27" s="105"/>
      <c r="X27" s="105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</row>
    <row r="28" ht="19.5" customHeight="1" spans="1:35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5"/>
      <c r="R28" s="104"/>
      <c r="S28" s="104"/>
      <c r="T28" s="104"/>
      <c r="U28" s="104"/>
      <c r="V28" s="105"/>
      <c r="W28" s="105"/>
      <c r="X28" s="105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</row>
    <row r="29" ht="19.5" customHeight="1" spans="1:35">
      <c r="A29" s="104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5"/>
      <c r="R29" s="104"/>
      <c r="S29" s="104"/>
      <c r="T29" s="104"/>
      <c r="U29" s="104"/>
      <c r="V29" s="105"/>
      <c r="W29" s="105"/>
      <c r="X29" s="105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</row>
    <row r="30" ht="19.5" customHeight="1" spans="1:35">
      <c r="A30" s="104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5"/>
      <c r="R30" s="104"/>
      <c r="S30" s="104"/>
      <c r="T30" s="104"/>
      <c r="U30" s="104"/>
      <c r="V30" s="105"/>
      <c r="W30" s="105"/>
      <c r="X30" s="105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</row>
    <row r="31" ht="19.5" customHeight="1" spans="1:35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5"/>
      <c r="R31" s="104"/>
      <c r="S31" s="104"/>
      <c r="T31" s="104"/>
      <c r="U31" s="104"/>
      <c r="V31" s="105"/>
      <c r="W31" s="105"/>
      <c r="X31" s="105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</row>
    <row r="32" ht="19.5" customHeight="1" spans="1:35">
      <c r="A32" s="104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5"/>
      <c r="R32" s="104"/>
      <c r="S32" s="104"/>
      <c r="T32" s="104"/>
      <c r="U32" s="104"/>
      <c r="V32" s="105"/>
      <c r="W32" s="105"/>
      <c r="X32" s="105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</row>
    <row r="33" ht="19.5" customHeight="1" spans="1:35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5"/>
      <c r="R33" s="104"/>
      <c r="S33" s="104"/>
      <c r="T33" s="104"/>
      <c r="U33" s="104"/>
      <c r="V33" s="105"/>
      <c r="W33" s="105"/>
      <c r="X33" s="105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</row>
    <row r="34" ht="19.5" customHeight="1" spans="1:35">
      <c r="A34" s="104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5"/>
      <c r="R34" s="104"/>
      <c r="S34" s="104"/>
      <c r="T34" s="104"/>
      <c r="U34" s="104"/>
      <c r="V34" s="105"/>
      <c r="W34" s="105"/>
      <c r="X34" s="105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</row>
    <row r="35" ht="19.5" customHeight="1" spans="1:35">
      <c r="A35" s="104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5"/>
      <c r="R35" s="104"/>
      <c r="S35" s="104"/>
      <c r="T35" s="104"/>
      <c r="U35" s="104"/>
      <c r="V35" s="105"/>
      <c r="W35" s="105"/>
      <c r="X35" s="105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</row>
  </sheetData>
  <sheetProtection formatCells="0" formatColumns="0" formatRows="0" insertRows="0" insertColumns="0" insertHyperlinks="0" deleteColumns="0" deleteRows="0" sort="0" autoFilter="0" pivotTables="0"/>
  <mergeCells count="21">
    <mergeCell ref="A2:AI2"/>
    <mergeCell ref="A4:D4"/>
    <mergeCell ref="F4:O4"/>
    <mergeCell ref="P4:Y4"/>
    <mergeCell ref="Z4:AI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C5:C6"/>
    <mergeCell ref="D5:D6"/>
    <mergeCell ref="E4:E6"/>
    <mergeCell ref="F5:F6"/>
    <mergeCell ref="P5:P6"/>
    <mergeCell ref="Z5:Z6"/>
  </mergeCells>
  <printOptions horizontalCentered="1"/>
  <pageMargins left="0.393700787401575" right="0.393700787401575" top="0.78740157480315" bottom="0.393700787401575" header="0" footer="0"/>
  <pageSetup paperSize="9" scale="44" fitToHeight="100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I35"/>
  <sheetViews>
    <sheetView showGridLines="0" showZeros="0" workbookViewId="0">
      <selection activeCell="G7" sqref="G7"/>
    </sheetView>
  </sheetViews>
  <sheetFormatPr defaultColWidth="9" defaultRowHeight="12.75" customHeight="1"/>
  <cols>
    <col min="1" max="1" width="4.83333333333333" customWidth="1"/>
    <col min="2" max="3" width="3.66666666666667" customWidth="1"/>
    <col min="4" max="4" width="38" customWidth="1"/>
    <col min="5" max="5" width="17.5" customWidth="1"/>
    <col min="6" max="112" width="14.6666666666667" customWidth="1"/>
    <col min="113" max="113" width="10.6666666666667" customWidth="1"/>
    <col min="114" max="250" width="9.16666666666667" customWidth="1"/>
  </cols>
  <sheetData>
    <row r="1" ht="19.5" customHeight="1" spans="1:112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105"/>
      <c r="AH1" s="105"/>
      <c r="DH1" s="21" t="s">
        <v>202</v>
      </c>
    </row>
    <row r="2" ht="19.5" customHeight="1" spans="1:112">
      <c r="A2" s="22" t="s">
        <v>203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</row>
    <row r="3" ht="19.5" customHeight="1" spans="1:113">
      <c r="A3" s="83" t="s">
        <v>59</v>
      </c>
      <c r="B3" s="23"/>
      <c r="C3" s="23"/>
      <c r="D3" s="23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25" t="s">
        <v>6</v>
      </c>
      <c r="DI3" s="53"/>
    </row>
    <row r="4" ht="19.5" customHeight="1" spans="1:113">
      <c r="A4" s="99" t="s">
        <v>60</v>
      </c>
      <c r="B4" s="99"/>
      <c r="C4" s="99"/>
      <c r="D4" s="99"/>
      <c r="E4" s="100" t="s">
        <v>61</v>
      </c>
      <c r="F4" s="101" t="s">
        <v>204</v>
      </c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 t="s">
        <v>205</v>
      </c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11" t="s">
        <v>206</v>
      </c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2"/>
      <c r="BH4" s="111"/>
      <c r="BI4" s="111" t="s">
        <v>207</v>
      </c>
      <c r="BJ4" s="111"/>
      <c r="BK4" s="111"/>
      <c r="BL4" s="111"/>
      <c r="BM4" s="111"/>
      <c r="BN4" s="111" t="s">
        <v>208</v>
      </c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 t="s">
        <v>209</v>
      </c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 t="s">
        <v>210</v>
      </c>
      <c r="CS4" s="111"/>
      <c r="CT4" s="111"/>
      <c r="CU4" s="111" t="s">
        <v>211</v>
      </c>
      <c r="CV4" s="111"/>
      <c r="CW4" s="111"/>
      <c r="CX4" s="111"/>
      <c r="CY4" s="111"/>
      <c r="CZ4" s="111"/>
      <c r="DA4" s="111" t="s">
        <v>212</v>
      </c>
      <c r="DB4" s="111"/>
      <c r="DC4" s="111"/>
      <c r="DD4" s="111" t="s">
        <v>213</v>
      </c>
      <c r="DE4" s="111"/>
      <c r="DF4" s="111"/>
      <c r="DG4" s="111"/>
      <c r="DH4" s="111"/>
      <c r="DI4" s="53"/>
    </row>
    <row r="5" ht="19.5" customHeight="1" spans="1:113">
      <c r="A5" s="99" t="s">
        <v>69</v>
      </c>
      <c r="B5" s="99"/>
      <c r="C5" s="99"/>
      <c r="D5" s="100" t="s">
        <v>71</v>
      </c>
      <c r="E5" s="100"/>
      <c r="F5" s="100" t="s">
        <v>76</v>
      </c>
      <c r="G5" s="100" t="s">
        <v>214</v>
      </c>
      <c r="H5" s="100" t="s">
        <v>215</v>
      </c>
      <c r="I5" s="100" t="s">
        <v>216</v>
      </c>
      <c r="J5" s="100" t="s">
        <v>217</v>
      </c>
      <c r="K5" s="100" t="s">
        <v>218</v>
      </c>
      <c r="L5" s="100" t="s">
        <v>219</v>
      </c>
      <c r="M5" s="100" t="s">
        <v>220</v>
      </c>
      <c r="N5" s="100" t="s">
        <v>221</v>
      </c>
      <c r="O5" s="100" t="s">
        <v>98</v>
      </c>
      <c r="P5" s="100" t="s">
        <v>222</v>
      </c>
      <c r="Q5" s="100" t="s">
        <v>101</v>
      </c>
      <c r="R5" s="100" t="s">
        <v>223</v>
      </c>
      <c r="S5" s="100" t="s">
        <v>224</v>
      </c>
      <c r="T5" s="100" t="s">
        <v>76</v>
      </c>
      <c r="U5" s="100" t="s">
        <v>225</v>
      </c>
      <c r="V5" s="100" t="s">
        <v>226</v>
      </c>
      <c r="W5" s="100" t="s">
        <v>227</v>
      </c>
      <c r="X5" s="100" t="s">
        <v>228</v>
      </c>
      <c r="Y5" s="100" t="s">
        <v>229</v>
      </c>
      <c r="Z5" s="100" t="s">
        <v>230</v>
      </c>
      <c r="AA5" s="100" t="s">
        <v>231</v>
      </c>
      <c r="AB5" s="100" t="s">
        <v>232</v>
      </c>
      <c r="AC5" s="100" t="s">
        <v>233</v>
      </c>
      <c r="AD5" s="100" t="s">
        <v>234</v>
      </c>
      <c r="AE5" s="100" t="s">
        <v>235</v>
      </c>
      <c r="AF5" s="100" t="s">
        <v>236</v>
      </c>
      <c r="AG5" s="100" t="s">
        <v>237</v>
      </c>
      <c r="AH5" s="100" t="s">
        <v>238</v>
      </c>
      <c r="AI5" s="100" t="s">
        <v>239</v>
      </c>
      <c r="AJ5" s="100" t="s">
        <v>240</v>
      </c>
      <c r="AK5" s="100" t="s">
        <v>241</v>
      </c>
      <c r="AL5" s="100" t="s">
        <v>242</v>
      </c>
      <c r="AM5" s="100" t="s">
        <v>243</v>
      </c>
      <c r="AN5" s="100" t="s">
        <v>244</v>
      </c>
      <c r="AO5" s="100" t="s">
        <v>245</v>
      </c>
      <c r="AP5" s="100" t="s">
        <v>246</v>
      </c>
      <c r="AQ5" s="100" t="s">
        <v>247</v>
      </c>
      <c r="AR5" s="100" t="s">
        <v>248</v>
      </c>
      <c r="AS5" s="100" t="s">
        <v>249</v>
      </c>
      <c r="AT5" s="100" t="s">
        <v>250</v>
      </c>
      <c r="AU5" s="100" t="s">
        <v>251</v>
      </c>
      <c r="AV5" s="100" t="s">
        <v>76</v>
      </c>
      <c r="AW5" s="100" t="s">
        <v>252</v>
      </c>
      <c r="AX5" s="100" t="s">
        <v>253</v>
      </c>
      <c r="AY5" s="100" t="s">
        <v>254</v>
      </c>
      <c r="AZ5" s="100" t="s">
        <v>255</v>
      </c>
      <c r="BA5" s="100" t="s">
        <v>256</v>
      </c>
      <c r="BB5" s="100" t="s">
        <v>257</v>
      </c>
      <c r="BC5" s="100" t="s">
        <v>223</v>
      </c>
      <c r="BD5" s="100" t="s">
        <v>258</v>
      </c>
      <c r="BE5" s="100" t="s">
        <v>259</v>
      </c>
      <c r="BF5" s="113" t="s">
        <v>260</v>
      </c>
      <c r="BG5" s="100" t="s">
        <v>261</v>
      </c>
      <c r="BH5" s="114" t="s">
        <v>262</v>
      </c>
      <c r="BI5" s="100" t="s">
        <v>76</v>
      </c>
      <c r="BJ5" s="100" t="s">
        <v>263</v>
      </c>
      <c r="BK5" s="100" t="s">
        <v>264</v>
      </c>
      <c r="BL5" s="100" t="s">
        <v>265</v>
      </c>
      <c r="BM5" s="100" t="s">
        <v>266</v>
      </c>
      <c r="BN5" s="100" t="s">
        <v>76</v>
      </c>
      <c r="BO5" s="100" t="s">
        <v>267</v>
      </c>
      <c r="BP5" s="100" t="s">
        <v>268</v>
      </c>
      <c r="BQ5" s="100" t="s">
        <v>269</v>
      </c>
      <c r="BR5" s="100" t="s">
        <v>270</v>
      </c>
      <c r="BS5" s="100" t="s">
        <v>271</v>
      </c>
      <c r="BT5" s="100" t="s">
        <v>272</v>
      </c>
      <c r="BU5" s="100" t="s">
        <v>273</v>
      </c>
      <c r="BV5" s="100" t="s">
        <v>274</v>
      </c>
      <c r="BW5" s="100" t="s">
        <v>275</v>
      </c>
      <c r="BX5" s="100" t="s">
        <v>276</v>
      </c>
      <c r="BY5" s="100" t="s">
        <v>277</v>
      </c>
      <c r="BZ5" s="100" t="s">
        <v>278</v>
      </c>
      <c r="CA5" s="100" t="s">
        <v>76</v>
      </c>
      <c r="CB5" s="100" t="s">
        <v>267</v>
      </c>
      <c r="CC5" s="100" t="s">
        <v>268</v>
      </c>
      <c r="CD5" s="100" t="s">
        <v>269</v>
      </c>
      <c r="CE5" s="100" t="s">
        <v>270</v>
      </c>
      <c r="CF5" s="100" t="s">
        <v>271</v>
      </c>
      <c r="CG5" s="100" t="s">
        <v>272</v>
      </c>
      <c r="CH5" s="100" t="s">
        <v>273</v>
      </c>
      <c r="CI5" s="100" t="s">
        <v>279</v>
      </c>
      <c r="CJ5" s="100" t="s">
        <v>280</v>
      </c>
      <c r="CK5" s="100" t="s">
        <v>281</v>
      </c>
      <c r="CL5" s="100" t="s">
        <v>282</v>
      </c>
      <c r="CM5" s="100" t="s">
        <v>274</v>
      </c>
      <c r="CN5" s="100" t="s">
        <v>275</v>
      </c>
      <c r="CO5" s="100" t="s">
        <v>283</v>
      </c>
      <c r="CP5" s="100" t="s">
        <v>277</v>
      </c>
      <c r="CQ5" s="100" t="s">
        <v>209</v>
      </c>
      <c r="CR5" s="100" t="s">
        <v>76</v>
      </c>
      <c r="CS5" s="100" t="s">
        <v>284</v>
      </c>
      <c r="CT5" s="100" t="s">
        <v>285</v>
      </c>
      <c r="CU5" s="100" t="s">
        <v>76</v>
      </c>
      <c r="CV5" s="100" t="s">
        <v>284</v>
      </c>
      <c r="CW5" s="100" t="s">
        <v>286</v>
      </c>
      <c r="CX5" s="100" t="s">
        <v>287</v>
      </c>
      <c r="CY5" s="100" t="s">
        <v>288</v>
      </c>
      <c r="CZ5" s="100" t="s">
        <v>285</v>
      </c>
      <c r="DA5" s="100" t="s">
        <v>76</v>
      </c>
      <c r="DB5" s="100" t="s">
        <v>212</v>
      </c>
      <c r="DC5" s="100" t="s">
        <v>289</v>
      </c>
      <c r="DD5" s="100" t="s">
        <v>76</v>
      </c>
      <c r="DE5" s="100" t="s">
        <v>290</v>
      </c>
      <c r="DF5" s="100" t="s">
        <v>291</v>
      </c>
      <c r="DG5" s="100" t="s">
        <v>292</v>
      </c>
      <c r="DH5" s="100" t="s">
        <v>213</v>
      </c>
      <c r="DI5" s="53"/>
    </row>
    <row r="6" ht="30.75" customHeight="1" spans="1:113">
      <c r="A6" s="100" t="s">
        <v>81</v>
      </c>
      <c r="B6" s="101" t="s">
        <v>82</v>
      </c>
      <c r="C6" s="100" t="s">
        <v>83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 t="s">
        <v>293</v>
      </c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13"/>
      <c r="BG6" s="100"/>
      <c r="BH6" s="114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53"/>
    </row>
    <row r="7" ht="19.5" customHeight="1" spans="1:113">
      <c r="A7" s="102"/>
      <c r="B7" s="102"/>
      <c r="C7" s="102"/>
      <c r="D7" s="102" t="s">
        <v>61</v>
      </c>
      <c r="E7" s="103">
        <f t="shared" ref="E7:E24" si="0">SUM(F7,T7,AV7,BI7,BN7,CA7,CR7,CU7,DA7,DD7)</f>
        <v>2471285.49</v>
      </c>
      <c r="F7" s="103">
        <f t="shared" ref="F7:F24" si="1">SUM(G7:S7)</f>
        <v>2140561.49</v>
      </c>
      <c r="G7" s="103">
        <f t="shared" ref="G7:BR7" si="2">G8+G13+G17+G22</f>
        <v>653592</v>
      </c>
      <c r="H7" s="103">
        <f t="shared" si="2"/>
        <v>337410</v>
      </c>
      <c r="I7" s="103">
        <f t="shared" si="2"/>
        <v>54466</v>
      </c>
      <c r="J7" s="103">
        <f t="shared" si="2"/>
        <v>0</v>
      </c>
      <c r="K7" s="103">
        <f t="shared" si="2"/>
        <v>366396</v>
      </c>
      <c r="L7" s="103">
        <f t="shared" si="2"/>
        <v>227189.12</v>
      </c>
      <c r="M7" s="103">
        <f t="shared" si="2"/>
        <v>113423.2</v>
      </c>
      <c r="N7" s="103">
        <f t="shared" si="2"/>
        <v>99395.24</v>
      </c>
      <c r="O7" s="103">
        <f t="shared" si="2"/>
        <v>48518.48</v>
      </c>
      <c r="P7" s="103">
        <f t="shared" si="2"/>
        <v>25819.77</v>
      </c>
      <c r="Q7" s="103">
        <f t="shared" si="2"/>
        <v>214351.68</v>
      </c>
      <c r="R7" s="103">
        <f t="shared" si="2"/>
        <v>0</v>
      </c>
      <c r="S7" s="103">
        <f t="shared" si="2"/>
        <v>0</v>
      </c>
      <c r="T7" s="103">
        <f t="shared" si="2"/>
        <v>294500</v>
      </c>
      <c r="U7" s="103">
        <f t="shared" si="2"/>
        <v>97200</v>
      </c>
      <c r="V7" s="103">
        <f t="shared" si="2"/>
        <v>0</v>
      </c>
      <c r="W7" s="103">
        <f t="shared" si="2"/>
        <v>0</v>
      </c>
      <c r="X7" s="103">
        <f t="shared" si="2"/>
        <v>0</v>
      </c>
      <c r="Y7" s="103">
        <f t="shared" si="2"/>
        <v>2400</v>
      </c>
      <c r="Z7" s="103">
        <f t="shared" si="2"/>
        <v>10000</v>
      </c>
      <c r="AA7" s="103">
        <f t="shared" si="2"/>
        <v>38400</v>
      </c>
      <c r="AB7" s="103">
        <f t="shared" si="2"/>
        <v>0</v>
      </c>
      <c r="AC7" s="103">
        <f t="shared" si="2"/>
        <v>0</v>
      </c>
      <c r="AD7" s="103">
        <f t="shared" si="2"/>
        <v>90000</v>
      </c>
      <c r="AE7" s="103">
        <f t="shared" si="2"/>
        <v>0</v>
      </c>
      <c r="AF7" s="103">
        <f t="shared" si="2"/>
        <v>0</v>
      </c>
      <c r="AG7" s="103">
        <f t="shared" si="2"/>
        <v>0</v>
      </c>
      <c r="AH7" s="103">
        <f t="shared" si="2"/>
        <v>0</v>
      </c>
      <c r="AI7" s="103">
        <f t="shared" si="2"/>
        <v>0</v>
      </c>
      <c r="AJ7" s="103">
        <f t="shared" si="2"/>
        <v>4000</v>
      </c>
      <c r="AK7" s="103">
        <f t="shared" si="2"/>
        <v>0</v>
      </c>
      <c r="AL7" s="103">
        <f t="shared" si="2"/>
        <v>0</v>
      </c>
      <c r="AM7" s="103">
        <f t="shared" si="2"/>
        <v>0</v>
      </c>
      <c r="AN7" s="103">
        <f t="shared" si="2"/>
        <v>0</v>
      </c>
      <c r="AO7" s="103">
        <f t="shared" si="2"/>
        <v>0</v>
      </c>
      <c r="AP7" s="103">
        <f t="shared" si="2"/>
        <v>0</v>
      </c>
      <c r="AQ7" s="103">
        <f t="shared" si="2"/>
        <v>0</v>
      </c>
      <c r="AR7" s="103">
        <f t="shared" si="2"/>
        <v>47500</v>
      </c>
      <c r="AS7" s="103">
        <f t="shared" si="2"/>
        <v>5000</v>
      </c>
      <c r="AT7" s="103">
        <f t="shared" si="2"/>
        <v>0</v>
      </c>
      <c r="AU7" s="103">
        <f t="shared" si="2"/>
        <v>0</v>
      </c>
      <c r="AV7" s="103">
        <f t="shared" si="2"/>
        <v>36224</v>
      </c>
      <c r="AW7" s="103">
        <f t="shared" si="2"/>
        <v>0</v>
      </c>
      <c r="AX7" s="103">
        <f t="shared" si="2"/>
        <v>0</v>
      </c>
      <c r="AY7" s="103">
        <f t="shared" si="2"/>
        <v>0</v>
      </c>
      <c r="AZ7" s="103">
        <f t="shared" si="2"/>
        <v>0</v>
      </c>
      <c r="BA7" s="103">
        <f t="shared" si="2"/>
        <v>24024</v>
      </c>
      <c r="BB7" s="103">
        <f t="shared" si="2"/>
        <v>0</v>
      </c>
      <c r="BC7" s="103">
        <f t="shared" si="2"/>
        <v>12200</v>
      </c>
      <c r="BD7" s="103">
        <f t="shared" si="2"/>
        <v>0</v>
      </c>
      <c r="BE7" s="103">
        <f t="shared" si="2"/>
        <v>0</v>
      </c>
      <c r="BF7" s="103">
        <f t="shared" si="2"/>
        <v>0</v>
      </c>
      <c r="BG7" s="103">
        <f t="shared" si="2"/>
        <v>0</v>
      </c>
      <c r="BH7" s="103">
        <f t="shared" si="2"/>
        <v>0</v>
      </c>
      <c r="BI7" s="103">
        <f t="shared" si="2"/>
        <v>0</v>
      </c>
      <c r="BJ7" s="103">
        <f t="shared" si="2"/>
        <v>0</v>
      </c>
      <c r="BK7" s="103">
        <f t="shared" si="2"/>
        <v>0</v>
      </c>
      <c r="BL7" s="103">
        <f t="shared" si="2"/>
        <v>0</v>
      </c>
      <c r="BM7" s="103">
        <f t="shared" si="2"/>
        <v>0</v>
      </c>
      <c r="BN7" s="103">
        <f t="shared" si="2"/>
        <v>0</v>
      </c>
      <c r="BO7" s="103">
        <f t="shared" si="2"/>
        <v>0</v>
      </c>
      <c r="BP7" s="103">
        <f t="shared" si="2"/>
        <v>0</v>
      </c>
      <c r="BQ7" s="103">
        <f t="shared" si="2"/>
        <v>0</v>
      </c>
      <c r="BR7" s="103">
        <f t="shared" si="2"/>
        <v>0</v>
      </c>
      <c r="BS7" s="103">
        <f t="shared" ref="BS7:DH7" si="3">BS8+BS13+BS17+BS22</f>
        <v>0</v>
      </c>
      <c r="BT7" s="103">
        <f t="shared" si="3"/>
        <v>0</v>
      </c>
      <c r="BU7" s="103">
        <f t="shared" si="3"/>
        <v>0</v>
      </c>
      <c r="BV7" s="103">
        <f t="shared" si="3"/>
        <v>0</v>
      </c>
      <c r="BW7" s="103">
        <f t="shared" si="3"/>
        <v>0</v>
      </c>
      <c r="BX7" s="103">
        <f t="shared" si="3"/>
        <v>0</v>
      </c>
      <c r="BY7" s="103">
        <f t="shared" si="3"/>
        <v>0</v>
      </c>
      <c r="BZ7" s="103">
        <f t="shared" si="3"/>
        <v>0</v>
      </c>
      <c r="CA7" s="103">
        <f t="shared" si="3"/>
        <v>0</v>
      </c>
      <c r="CB7" s="103">
        <f t="shared" si="3"/>
        <v>0</v>
      </c>
      <c r="CC7" s="103">
        <f t="shared" si="3"/>
        <v>0</v>
      </c>
      <c r="CD7" s="103">
        <f t="shared" si="3"/>
        <v>0</v>
      </c>
      <c r="CE7" s="103">
        <f t="shared" si="3"/>
        <v>0</v>
      </c>
      <c r="CF7" s="103">
        <f t="shared" si="3"/>
        <v>0</v>
      </c>
      <c r="CG7" s="103">
        <f t="shared" si="3"/>
        <v>0</v>
      </c>
      <c r="CH7" s="103">
        <f t="shared" si="3"/>
        <v>0</v>
      </c>
      <c r="CI7" s="103">
        <f t="shared" si="3"/>
        <v>0</v>
      </c>
      <c r="CJ7" s="103">
        <f t="shared" si="3"/>
        <v>0</v>
      </c>
      <c r="CK7" s="103">
        <f t="shared" si="3"/>
        <v>0</v>
      </c>
      <c r="CL7" s="103">
        <f t="shared" si="3"/>
        <v>0</v>
      </c>
      <c r="CM7" s="103">
        <f t="shared" si="3"/>
        <v>0</v>
      </c>
      <c r="CN7" s="103">
        <f t="shared" si="3"/>
        <v>0</v>
      </c>
      <c r="CO7" s="103">
        <f t="shared" si="3"/>
        <v>0</v>
      </c>
      <c r="CP7" s="103">
        <f t="shared" si="3"/>
        <v>0</v>
      </c>
      <c r="CQ7" s="103">
        <f t="shared" si="3"/>
        <v>0</v>
      </c>
      <c r="CR7" s="103">
        <f t="shared" si="3"/>
        <v>0</v>
      </c>
      <c r="CS7" s="103">
        <f t="shared" si="3"/>
        <v>0</v>
      </c>
      <c r="CT7" s="103">
        <f t="shared" si="3"/>
        <v>0</v>
      </c>
      <c r="CU7" s="103">
        <f t="shared" si="3"/>
        <v>0</v>
      </c>
      <c r="CV7" s="103">
        <f t="shared" si="3"/>
        <v>0</v>
      </c>
      <c r="CW7" s="103">
        <f t="shared" si="3"/>
        <v>0</v>
      </c>
      <c r="CX7" s="103">
        <f t="shared" si="3"/>
        <v>0</v>
      </c>
      <c r="CY7" s="103">
        <f t="shared" si="3"/>
        <v>0</v>
      </c>
      <c r="CZ7" s="103">
        <f t="shared" si="3"/>
        <v>0</v>
      </c>
      <c r="DA7" s="103">
        <f t="shared" si="3"/>
        <v>0</v>
      </c>
      <c r="DB7" s="103">
        <f t="shared" si="3"/>
        <v>0</v>
      </c>
      <c r="DC7" s="103">
        <f t="shared" si="3"/>
        <v>0</v>
      </c>
      <c r="DD7" s="103">
        <f t="shared" si="3"/>
        <v>0</v>
      </c>
      <c r="DE7" s="103">
        <f t="shared" si="3"/>
        <v>0</v>
      </c>
      <c r="DF7" s="103">
        <f t="shared" si="3"/>
        <v>0</v>
      </c>
      <c r="DG7" s="103">
        <f t="shared" si="3"/>
        <v>0</v>
      </c>
      <c r="DH7" s="103">
        <f t="shared" si="3"/>
        <v>0</v>
      </c>
      <c r="DI7" s="115"/>
    </row>
    <row r="8" ht="19.5" customHeight="1" spans="1:113">
      <c r="A8" s="102" t="s">
        <v>110</v>
      </c>
      <c r="B8" s="102"/>
      <c r="C8" s="102"/>
      <c r="D8" s="102" t="s">
        <v>85</v>
      </c>
      <c r="E8" s="103">
        <f t="shared" si="0"/>
        <v>1768407.77</v>
      </c>
      <c r="F8" s="103">
        <f t="shared" si="1"/>
        <v>1437683.77</v>
      </c>
      <c r="G8" s="103">
        <f>G9+G11</f>
        <v>653592</v>
      </c>
      <c r="H8" s="103">
        <f>H9+H11</f>
        <v>337410</v>
      </c>
      <c r="I8" s="103">
        <f>I9+I11</f>
        <v>54466</v>
      </c>
      <c r="J8" s="103">
        <f>J9+J11</f>
        <v>0</v>
      </c>
      <c r="K8" s="103">
        <f>K9+K11</f>
        <v>366396</v>
      </c>
      <c r="L8" s="103"/>
      <c r="M8" s="103"/>
      <c r="N8" s="103">
        <v>0</v>
      </c>
      <c r="O8" s="103">
        <v>0</v>
      </c>
      <c r="P8" s="103">
        <f>P9+P11</f>
        <v>25819.77</v>
      </c>
      <c r="Q8" s="103"/>
      <c r="R8" s="103"/>
      <c r="S8" s="103"/>
      <c r="T8" s="103">
        <f>T9+T11</f>
        <v>294500</v>
      </c>
      <c r="U8" s="103">
        <f>U9+U11</f>
        <v>97200</v>
      </c>
      <c r="V8" s="103">
        <v>0</v>
      </c>
      <c r="W8" s="103">
        <v>0</v>
      </c>
      <c r="X8" s="103">
        <v>0</v>
      </c>
      <c r="Y8" s="103">
        <f t="shared" ref="Y8:CJ8" si="4">Y9+Y11</f>
        <v>2400</v>
      </c>
      <c r="Z8" s="103">
        <f t="shared" si="4"/>
        <v>10000</v>
      </c>
      <c r="AA8" s="103">
        <f t="shared" si="4"/>
        <v>38400</v>
      </c>
      <c r="AB8" s="103">
        <f t="shared" si="4"/>
        <v>0</v>
      </c>
      <c r="AC8" s="103">
        <f t="shared" si="4"/>
        <v>0</v>
      </c>
      <c r="AD8" s="103">
        <f t="shared" si="4"/>
        <v>90000</v>
      </c>
      <c r="AE8" s="103">
        <f t="shared" si="4"/>
        <v>0</v>
      </c>
      <c r="AF8" s="103">
        <f t="shared" si="4"/>
        <v>0</v>
      </c>
      <c r="AG8" s="103">
        <f t="shared" si="4"/>
        <v>0</v>
      </c>
      <c r="AH8" s="103">
        <f t="shared" si="4"/>
        <v>0</v>
      </c>
      <c r="AI8" s="103">
        <f t="shared" si="4"/>
        <v>0</v>
      </c>
      <c r="AJ8" s="103">
        <f t="shared" si="4"/>
        <v>4000</v>
      </c>
      <c r="AK8" s="103">
        <f t="shared" si="4"/>
        <v>0</v>
      </c>
      <c r="AL8" s="103">
        <f t="shared" si="4"/>
        <v>0</v>
      </c>
      <c r="AM8" s="103">
        <f t="shared" si="4"/>
        <v>0</v>
      </c>
      <c r="AN8" s="103">
        <f t="shared" si="4"/>
        <v>0</v>
      </c>
      <c r="AO8" s="103">
        <f t="shared" si="4"/>
        <v>0</v>
      </c>
      <c r="AP8" s="103">
        <f t="shared" si="4"/>
        <v>0</v>
      </c>
      <c r="AQ8" s="103">
        <f t="shared" si="4"/>
        <v>0</v>
      </c>
      <c r="AR8" s="103">
        <f t="shared" si="4"/>
        <v>47500</v>
      </c>
      <c r="AS8" s="103">
        <f t="shared" si="4"/>
        <v>5000</v>
      </c>
      <c r="AT8" s="103">
        <f t="shared" si="4"/>
        <v>0</v>
      </c>
      <c r="AU8" s="103">
        <f t="shared" si="4"/>
        <v>0</v>
      </c>
      <c r="AV8" s="103">
        <f t="shared" si="4"/>
        <v>36224</v>
      </c>
      <c r="AW8" s="103">
        <f t="shared" si="4"/>
        <v>0</v>
      </c>
      <c r="AX8" s="103">
        <f t="shared" si="4"/>
        <v>0</v>
      </c>
      <c r="AY8" s="103">
        <f t="shared" si="4"/>
        <v>0</v>
      </c>
      <c r="AZ8" s="103">
        <f t="shared" si="4"/>
        <v>0</v>
      </c>
      <c r="BA8" s="103">
        <f t="shared" si="4"/>
        <v>24024</v>
      </c>
      <c r="BB8" s="103">
        <f t="shared" si="4"/>
        <v>0</v>
      </c>
      <c r="BC8" s="103">
        <f t="shared" si="4"/>
        <v>12200</v>
      </c>
      <c r="BD8" s="103">
        <f t="shared" si="4"/>
        <v>0</v>
      </c>
      <c r="BE8" s="103">
        <f t="shared" si="4"/>
        <v>0</v>
      </c>
      <c r="BF8" s="103">
        <f t="shared" si="4"/>
        <v>0</v>
      </c>
      <c r="BG8" s="103">
        <f t="shared" si="4"/>
        <v>0</v>
      </c>
      <c r="BH8" s="103">
        <f t="shared" si="4"/>
        <v>0</v>
      </c>
      <c r="BI8" s="103">
        <f t="shared" si="4"/>
        <v>0</v>
      </c>
      <c r="BJ8" s="103">
        <f t="shared" si="4"/>
        <v>0</v>
      </c>
      <c r="BK8" s="103">
        <f t="shared" si="4"/>
        <v>0</v>
      </c>
      <c r="BL8" s="103">
        <f t="shared" si="4"/>
        <v>0</v>
      </c>
      <c r="BM8" s="103">
        <f t="shared" si="4"/>
        <v>0</v>
      </c>
      <c r="BN8" s="103">
        <f t="shared" si="4"/>
        <v>0</v>
      </c>
      <c r="BO8" s="103">
        <f t="shared" si="4"/>
        <v>0</v>
      </c>
      <c r="BP8" s="103">
        <f t="shared" si="4"/>
        <v>0</v>
      </c>
      <c r="BQ8" s="103">
        <f t="shared" si="4"/>
        <v>0</v>
      </c>
      <c r="BR8" s="103">
        <f t="shared" si="4"/>
        <v>0</v>
      </c>
      <c r="BS8" s="103">
        <f t="shared" si="4"/>
        <v>0</v>
      </c>
      <c r="BT8" s="103">
        <f t="shared" si="4"/>
        <v>0</v>
      </c>
      <c r="BU8" s="103">
        <f t="shared" si="4"/>
        <v>0</v>
      </c>
      <c r="BV8" s="103">
        <f t="shared" si="4"/>
        <v>0</v>
      </c>
      <c r="BW8" s="103">
        <f t="shared" si="4"/>
        <v>0</v>
      </c>
      <c r="BX8" s="103">
        <f t="shared" si="4"/>
        <v>0</v>
      </c>
      <c r="BY8" s="103">
        <f t="shared" si="4"/>
        <v>0</v>
      </c>
      <c r="BZ8" s="103">
        <f t="shared" si="4"/>
        <v>0</v>
      </c>
      <c r="CA8" s="103">
        <f t="shared" si="4"/>
        <v>0</v>
      </c>
      <c r="CB8" s="103">
        <f t="shared" si="4"/>
        <v>0</v>
      </c>
      <c r="CC8" s="103">
        <f t="shared" si="4"/>
        <v>0</v>
      </c>
      <c r="CD8" s="103">
        <f t="shared" si="4"/>
        <v>0</v>
      </c>
      <c r="CE8" s="103">
        <f t="shared" si="4"/>
        <v>0</v>
      </c>
      <c r="CF8" s="103">
        <f t="shared" si="4"/>
        <v>0</v>
      </c>
      <c r="CG8" s="103">
        <f t="shared" si="4"/>
        <v>0</v>
      </c>
      <c r="CH8" s="103">
        <f t="shared" si="4"/>
        <v>0</v>
      </c>
      <c r="CI8" s="103">
        <f t="shared" si="4"/>
        <v>0</v>
      </c>
      <c r="CJ8" s="103">
        <f t="shared" si="4"/>
        <v>0</v>
      </c>
      <c r="CK8" s="103">
        <f t="shared" ref="CK8:DH8" si="5">CK9+CK11</f>
        <v>0</v>
      </c>
      <c r="CL8" s="103">
        <f t="shared" si="5"/>
        <v>0</v>
      </c>
      <c r="CM8" s="103">
        <f t="shared" si="5"/>
        <v>0</v>
      </c>
      <c r="CN8" s="103">
        <f t="shared" si="5"/>
        <v>0</v>
      </c>
      <c r="CO8" s="103">
        <f t="shared" si="5"/>
        <v>0</v>
      </c>
      <c r="CP8" s="103">
        <f t="shared" si="5"/>
        <v>0</v>
      </c>
      <c r="CQ8" s="103">
        <f t="shared" si="5"/>
        <v>0</v>
      </c>
      <c r="CR8" s="103">
        <f t="shared" si="5"/>
        <v>0</v>
      </c>
      <c r="CS8" s="103">
        <f t="shared" si="5"/>
        <v>0</v>
      </c>
      <c r="CT8" s="103">
        <f t="shared" si="5"/>
        <v>0</v>
      </c>
      <c r="CU8" s="103">
        <f t="shared" si="5"/>
        <v>0</v>
      </c>
      <c r="CV8" s="103">
        <f t="shared" si="5"/>
        <v>0</v>
      </c>
      <c r="CW8" s="103">
        <f t="shared" si="5"/>
        <v>0</v>
      </c>
      <c r="CX8" s="103">
        <f t="shared" si="5"/>
        <v>0</v>
      </c>
      <c r="CY8" s="103">
        <f t="shared" si="5"/>
        <v>0</v>
      </c>
      <c r="CZ8" s="103">
        <f t="shared" si="5"/>
        <v>0</v>
      </c>
      <c r="DA8" s="103">
        <f t="shared" si="5"/>
        <v>0</v>
      </c>
      <c r="DB8" s="103">
        <f t="shared" si="5"/>
        <v>0</v>
      </c>
      <c r="DC8" s="103">
        <f t="shared" si="5"/>
        <v>0</v>
      </c>
      <c r="DD8" s="103">
        <f t="shared" si="5"/>
        <v>0</v>
      </c>
      <c r="DE8" s="103">
        <f t="shared" si="5"/>
        <v>0</v>
      </c>
      <c r="DF8" s="103">
        <f t="shared" si="5"/>
        <v>0</v>
      </c>
      <c r="DG8" s="103">
        <f t="shared" si="5"/>
        <v>0</v>
      </c>
      <c r="DH8" s="103">
        <f t="shared" si="5"/>
        <v>0</v>
      </c>
      <c r="DI8" s="53"/>
    </row>
    <row r="9" ht="19.5" customHeight="1" spans="1:113">
      <c r="A9" s="102" t="s">
        <v>110</v>
      </c>
      <c r="B9" s="102" t="s">
        <v>111</v>
      </c>
      <c r="C9" s="102"/>
      <c r="D9" s="102" t="s">
        <v>294</v>
      </c>
      <c r="E9" s="103">
        <f t="shared" si="0"/>
        <v>314810.49</v>
      </c>
      <c r="F9" s="103">
        <f t="shared" si="1"/>
        <v>254610.49</v>
      </c>
      <c r="G9" s="103">
        <f>G10</f>
        <v>101124</v>
      </c>
      <c r="H9" s="103">
        <f>H10</f>
        <v>140496</v>
      </c>
      <c r="I9" s="103">
        <f>I10</f>
        <v>8427</v>
      </c>
      <c r="J9" s="103">
        <f>J10</f>
        <v>0</v>
      </c>
      <c r="K9" s="103">
        <f>K10</f>
        <v>0</v>
      </c>
      <c r="L9" s="103"/>
      <c r="M9" s="103"/>
      <c r="N9" s="103">
        <v>0</v>
      </c>
      <c r="O9" s="103">
        <v>0</v>
      </c>
      <c r="P9" s="103">
        <f>P10</f>
        <v>4563.49</v>
      </c>
      <c r="Q9" s="103"/>
      <c r="R9" s="103"/>
      <c r="S9" s="103"/>
      <c r="T9" s="103">
        <f>T10</f>
        <v>57000</v>
      </c>
      <c r="U9" s="103">
        <f>U10</f>
        <v>0</v>
      </c>
      <c r="V9" s="103">
        <v>0</v>
      </c>
      <c r="W9" s="103">
        <v>0</v>
      </c>
      <c r="X9" s="103">
        <v>0</v>
      </c>
      <c r="Y9" s="103"/>
      <c r="Z9" s="103"/>
      <c r="AA9" s="103"/>
      <c r="AB9" s="103">
        <v>0</v>
      </c>
      <c r="AC9" s="103"/>
      <c r="AD9" s="103">
        <f>AD10</f>
        <v>57000</v>
      </c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>
        <v>0</v>
      </c>
      <c r="AP9" s="103">
        <v>0</v>
      </c>
      <c r="AQ9" s="103"/>
      <c r="AR9" s="103"/>
      <c r="AS9" s="103"/>
      <c r="AT9" s="103"/>
      <c r="AU9" s="103"/>
      <c r="AV9" s="103">
        <f>AV10</f>
        <v>3200</v>
      </c>
      <c r="AW9" s="103"/>
      <c r="AX9" s="103">
        <v>0</v>
      </c>
      <c r="AY9" s="103">
        <v>0</v>
      </c>
      <c r="AZ9" s="103">
        <v>0</v>
      </c>
      <c r="BA9" s="103">
        <v>0</v>
      </c>
      <c r="BB9" s="103"/>
      <c r="BC9" s="103">
        <f>BC10</f>
        <v>3200</v>
      </c>
      <c r="BD9" s="103"/>
      <c r="BE9" s="103"/>
      <c r="BF9" s="107">
        <v>0</v>
      </c>
      <c r="BG9" s="103">
        <v>0</v>
      </c>
      <c r="BH9" s="110">
        <v>0</v>
      </c>
      <c r="BI9" s="103">
        <f>SUM(BJ9:BM9)</f>
        <v>0</v>
      </c>
      <c r="BJ9" s="103">
        <v>0</v>
      </c>
      <c r="BK9" s="103">
        <v>0</v>
      </c>
      <c r="BL9" s="103">
        <v>0</v>
      </c>
      <c r="BM9" s="103">
        <v>0</v>
      </c>
      <c r="BN9" s="103">
        <f>SUM(BO9:BZ9)</f>
        <v>0</v>
      </c>
      <c r="BO9" s="103">
        <v>0</v>
      </c>
      <c r="BP9" s="103">
        <v>0</v>
      </c>
      <c r="BQ9" s="103">
        <v>0</v>
      </c>
      <c r="BR9" s="103">
        <v>0</v>
      </c>
      <c r="BS9" s="103">
        <v>0</v>
      </c>
      <c r="BT9" s="103">
        <v>0</v>
      </c>
      <c r="BU9" s="103">
        <v>0</v>
      </c>
      <c r="BV9" s="103">
        <v>0</v>
      </c>
      <c r="BW9" s="103">
        <v>0</v>
      </c>
      <c r="BX9" s="103">
        <v>0</v>
      </c>
      <c r="BY9" s="103">
        <v>0</v>
      </c>
      <c r="BZ9" s="103">
        <v>0</v>
      </c>
      <c r="CA9" s="103">
        <f>SUM(CB9:CQ9)</f>
        <v>0</v>
      </c>
      <c r="CB9" s="103">
        <v>0</v>
      </c>
      <c r="CC9" s="103">
        <v>0</v>
      </c>
      <c r="CD9" s="103">
        <v>0</v>
      </c>
      <c r="CE9" s="103">
        <v>0</v>
      </c>
      <c r="CF9" s="103">
        <v>0</v>
      </c>
      <c r="CG9" s="103">
        <v>0</v>
      </c>
      <c r="CH9" s="103">
        <v>0</v>
      </c>
      <c r="CI9" s="103">
        <v>0</v>
      </c>
      <c r="CJ9" s="103">
        <v>0</v>
      </c>
      <c r="CK9" s="103">
        <v>0</v>
      </c>
      <c r="CL9" s="103">
        <v>0</v>
      </c>
      <c r="CM9" s="103">
        <v>0</v>
      </c>
      <c r="CN9" s="103">
        <v>0</v>
      </c>
      <c r="CO9" s="103">
        <v>0</v>
      </c>
      <c r="CP9" s="103">
        <v>0</v>
      </c>
      <c r="CQ9" s="103">
        <v>0</v>
      </c>
      <c r="CR9" s="103">
        <f>SUM(CS9:CT9)</f>
        <v>0</v>
      </c>
      <c r="CS9" s="103">
        <v>0</v>
      </c>
      <c r="CT9" s="103">
        <v>0</v>
      </c>
      <c r="CU9" s="103">
        <f>SUM(CV9:CZ9)</f>
        <v>0</v>
      </c>
      <c r="CV9" s="103">
        <v>0</v>
      </c>
      <c r="CW9" s="103">
        <v>0</v>
      </c>
      <c r="CX9" s="103">
        <v>0</v>
      </c>
      <c r="CY9" s="103">
        <v>0</v>
      </c>
      <c r="CZ9" s="103">
        <v>0</v>
      </c>
      <c r="DA9" s="103">
        <f>SUM(DB9:DC9)</f>
        <v>0</v>
      </c>
      <c r="DB9" s="103">
        <v>0</v>
      </c>
      <c r="DC9" s="103">
        <v>0</v>
      </c>
      <c r="DD9" s="103">
        <f>SUM(DE9:DH9)</f>
        <v>0</v>
      </c>
      <c r="DE9" s="103">
        <v>0</v>
      </c>
      <c r="DF9" s="103">
        <v>0</v>
      </c>
      <c r="DG9" s="103">
        <v>0</v>
      </c>
      <c r="DH9" s="103">
        <v>0</v>
      </c>
      <c r="DI9" s="57"/>
    </row>
    <row r="10" ht="19.5" customHeight="1" spans="1:113">
      <c r="A10" s="102" t="s">
        <v>110</v>
      </c>
      <c r="B10" s="102" t="s">
        <v>111</v>
      </c>
      <c r="C10" s="102" t="s">
        <v>111</v>
      </c>
      <c r="D10" s="102" t="s">
        <v>295</v>
      </c>
      <c r="E10" s="103">
        <f t="shared" si="0"/>
        <v>314810.49</v>
      </c>
      <c r="F10" s="103">
        <f t="shared" si="1"/>
        <v>254610.49</v>
      </c>
      <c r="G10" s="103">
        <v>101124</v>
      </c>
      <c r="H10" s="103">
        <v>140496</v>
      </c>
      <c r="I10" s="103">
        <v>8427</v>
      </c>
      <c r="J10" s="103"/>
      <c r="K10" s="103"/>
      <c r="L10" s="103"/>
      <c r="M10" s="103"/>
      <c r="N10" s="103">
        <v>0</v>
      </c>
      <c r="O10" s="103">
        <v>0</v>
      </c>
      <c r="P10" s="103">
        <v>4563.49</v>
      </c>
      <c r="Q10" s="103"/>
      <c r="R10" s="103"/>
      <c r="S10" s="103"/>
      <c r="T10" s="103">
        <f>SUM(U10:AU10)</f>
        <v>57000</v>
      </c>
      <c r="U10" s="103"/>
      <c r="V10" s="103">
        <v>0</v>
      </c>
      <c r="W10" s="103">
        <v>0</v>
      </c>
      <c r="X10" s="103">
        <v>0</v>
      </c>
      <c r="Y10" s="103"/>
      <c r="Z10" s="103"/>
      <c r="AA10" s="103"/>
      <c r="AB10" s="103">
        <v>0</v>
      </c>
      <c r="AC10" s="103"/>
      <c r="AD10" s="103">
        <v>57000</v>
      </c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>
        <v>0</v>
      </c>
      <c r="AP10" s="103">
        <v>0</v>
      </c>
      <c r="AQ10" s="103"/>
      <c r="AR10" s="103"/>
      <c r="AS10" s="103"/>
      <c r="AT10" s="103"/>
      <c r="AU10" s="103"/>
      <c r="AV10" s="103">
        <f>SUM(AW10:BH10)</f>
        <v>3200</v>
      </c>
      <c r="AW10" s="103"/>
      <c r="AX10" s="103">
        <v>0</v>
      </c>
      <c r="AY10" s="103">
        <v>0</v>
      </c>
      <c r="AZ10" s="103">
        <v>0</v>
      </c>
      <c r="BA10" s="103">
        <v>0</v>
      </c>
      <c r="BB10" s="103"/>
      <c r="BC10" s="103">
        <v>3200</v>
      </c>
      <c r="BD10" s="103"/>
      <c r="BE10" s="103"/>
      <c r="BF10" s="107">
        <v>0</v>
      </c>
      <c r="BG10" s="103">
        <v>0</v>
      </c>
      <c r="BH10" s="110">
        <v>0</v>
      </c>
      <c r="BI10" s="103">
        <f>SUM(BJ10:BM10)</f>
        <v>0</v>
      </c>
      <c r="BJ10" s="103">
        <v>0</v>
      </c>
      <c r="BK10" s="103">
        <v>0</v>
      </c>
      <c r="BL10" s="103">
        <v>0</v>
      </c>
      <c r="BM10" s="103">
        <v>0</v>
      </c>
      <c r="BN10" s="103">
        <f>SUM(BO10:BZ10)</f>
        <v>0</v>
      </c>
      <c r="BO10" s="103">
        <v>0</v>
      </c>
      <c r="BP10" s="103">
        <v>0</v>
      </c>
      <c r="BQ10" s="103">
        <v>0</v>
      </c>
      <c r="BR10" s="103">
        <v>0</v>
      </c>
      <c r="BS10" s="103">
        <v>0</v>
      </c>
      <c r="BT10" s="103">
        <v>0</v>
      </c>
      <c r="BU10" s="103">
        <v>0</v>
      </c>
      <c r="BV10" s="103">
        <v>0</v>
      </c>
      <c r="BW10" s="103">
        <v>0</v>
      </c>
      <c r="BX10" s="103">
        <v>0</v>
      </c>
      <c r="BY10" s="103">
        <v>0</v>
      </c>
      <c r="BZ10" s="103">
        <v>0</v>
      </c>
      <c r="CA10" s="103">
        <f>SUM(CB10:CQ10)</f>
        <v>0</v>
      </c>
      <c r="CB10" s="103">
        <v>0</v>
      </c>
      <c r="CC10" s="103">
        <v>0</v>
      </c>
      <c r="CD10" s="103">
        <v>0</v>
      </c>
      <c r="CE10" s="103">
        <v>0</v>
      </c>
      <c r="CF10" s="103">
        <v>0</v>
      </c>
      <c r="CG10" s="103">
        <v>0</v>
      </c>
      <c r="CH10" s="103">
        <v>0</v>
      </c>
      <c r="CI10" s="103">
        <v>0</v>
      </c>
      <c r="CJ10" s="103">
        <v>0</v>
      </c>
      <c r="CK10" s="103">
        <v>0</v>
      </c>
      <c r="CL10" s="103">
        <v>0</v>
      </c>
      <c r="CM10" s="103">
        <v>0</v>
      </c>
      <c r="CN10" s="103">
        <v>0</v>
      </c>
      <c r="CO10" s="103">
        <v>0</v>
      </c>
      <c r="CP10" s="103">
        <v>0</v>
      </c>
      <c r="CQ10" s="103">
        <v>0</v>
      </c>
      <c r="CR10" s="103">
        <f>SUM(CS10:CT10)</f>
        <v>0</v>
      </c>
      <c r="CS10" s="103">
        <v>0</v>
      </c>
      <c r="CT10" s="103">
        <v>0</v>
      </c>
      <c r="CU10" s="103">
        <f>SUM(CV10:CZ10)</f>
        <v>0</v>
      </c>
      <c r="CV10" s="103">
        <v>0</v>
      </c>
      <c r="CW10" s="103">
        <v>0</v>
      </c>
      <c r="CX10" s="103">
        <v>0</v>
      </c>
      <c r="CY10" s="103">
        <v>0</v>
      </c>
      <c r="CZ10" s="103">
        <v>0</v>
      </c>
      <c r="DA10" s="103">
        <f>SUM(DB10:DC10)</f>
        <v>0</v>
      </c>
      <c r="DB10" s="103">
        <v>0</v>
      </c>
      <c r="DC10" s="103">
        <v>0</v>
      </c>
      <c r="DD10" s="103">
        <f>SUM(DE10:DH10)</f>
        <v>0</v>
      </c>
      <c r="DE10" s="103">
        <v>0</v>
      </c>
      <c r="DF10" s="103">
        <v>0</v>
      </c>
      <c r="DG10" s="103">
        <v>0</v>
      </c>
      <c r="DH10" s="103">
        <v>0</v>
      </c>
      <c r="DI10" s="57"/>
    </row>
    <row r="11" ht="19.5" customHeight="1" spans="1:113">
      <c r="A11" s="102" t="s">
        <v>110</v>
      </c>
      <c r="B11" s="102" t="s">
        <v>114</v>
      </c>
      <c r="C11" s="102"/>
      <c r="D11" s="102" t="s">
        <v>296</v>
      </c>
      <c r="E11" s="103">
        <f t="shared" si="0"/>
        <v>1453597.28</v>
      </c>
      <c r="F11" s="103">
        <f t="shared" si="1"/>
        <v>1183073.28</v>
      </c>
      <c r="G11" s="103">
        <f>G12</f>
        <v>552468</v>
      </c>
      <c r="H11" s="103">
        <f>H12</f>
        <v>196914</v>
      </c>
      <c r="I11" s="103">
        <f>I12</f>
        <v>46039</v>
      </c>
      <c r="J11" s="103">
        <f>J12</f>
        <v>0</v>
      </c>
      <c r="K11" s="103">
        <f>K12</f>
        <v>366396</v>
      </c>
      <c r="L11" s="103"/>
      <c r="M11" s="103"/>
      <c r="N11" s="103">
        <v>0</v>
      </c>
      <c r="O11" s="103">
        <v>0</v>
      </c>
      <c r="P11" s="103">
        <f>P12</f>
        <v>21256.28</v>
      </c>
      <c r="Q11" s="103"/>
      <c r="R11" s="103"/>
      <c r="S11" s="103"/>
      <c r="T11" s="103">
        <f>T12</f>
        <v>237500</v>
      </c>
      <c r="U11" s="103">
        <f>U12</f>
        <v>97200</v>
      </c>
      <c r="V11" s="103">
        <v>0</v>
      </c>
      <c r="W11" s="103">
        <v>0</v>
      </c>
      <c r="X11" s="103">
        <v>0</v>
      </c>
      <c r="Y11" s="103">
        <f>Y12</f>
        <v>2400</v>
      </c>
      <c r="Z11" s="103">
        <f>Z12</f>
        <v>10000</v>
      </c>
      <c r="AA11" s="103">
        <f>AA12</f>
        <v>38400</v>
      </c>
      <c r="AB11" s="103">
        <v>0</v>
      </c>
      <c r="AC11" s="103"/>
      <c r="AD11" s="103">
        <f>AD12</f>
        <v>33000</v>
      </c>
      <c r="AE11" s="103"/>
      <c r="AF11" s="103"/>
      <c r="AG11" s="103"/>
      <c r="AH11" s="103"/>
      <c r="AI11" s="103"/>
      <c r="AJ11" s="103">
        <f>AJ12</f>
        <v>4000</v>
      </c>
      <c r="AK11" s="103"/>
      <c r="AL11" s="103"/>
      <c r="AM11" s="103"/>
      <c r="AN11" s="103"/>
      <c r="AO11" s="103">
        <v>0</v>
      </c>
      <c r="AP11" s="103">
        <v>0</v>
      </c>
      <c r="AQ11" s="103"/>
      <c r="AR11" s="103">
        <f>AR12</f>
        <v>47500</v>
      </c>
      <c r="AS11" s="103">
        <f>AS12</f>
        <v>5000</v>
      </c>
      <c r="AT11" s="103"/>
      <c r="AU11" s="103"/>
      <c r="AV11" s="103">
        <f>AV12</f>
        <v>33024</v>
      </c>
      <c r="AW11" s="103"/>
      <c r="AX11" s="103">
        <v>0</v>
      </c>
      <c r="AY11" s="103">
        <v>0</v>
      </c>
      <c r="AZ11" s="103">
        <v>0</v>
      </c>
      <c r="BA11" s="103">
        <f>BA12</f>
        <v>24024</v>
      </c>
      <c r="BB11" s="103"/>
      <c r="BC11" s="103">
        <f>BC12</f>
        <v>9000</v>
      </c>
      <c r="BD11" s="103"/>
      <c r="BE11" s="103"/>
      <c r="BF11" s="107">
        <v>0</v>
      </c>
      <c r="BG11" s="103">
        <v>0</v>
      </c>
      <c r="BH11" s="110">
        <v>0</v>
      </c>
      <c r="BI11" s="103">
        <f>SUM(BJ11:BM11)</f>
        <v>0</v>
      </c>
      <c r="BJ11" s="103">
        <v>0</v>
      </c>
      <c r="BK11" s="103">
        <v>0</v>
      </c>
      <c r="BL11" s="103">
        <v>0</v>
      </c>
      <c r="BM11" s="103">
        <v>0</v>
      </c>
      <c r="BN11" s="103">
        <f>SUM(BO11:BZ11)</f>
        <v>0</v>
      </c>
      <c r="BO11" s="103">
        <v>0</v>
      </c>
      <c r="BP11" s="103">
        <v>0</v>
      </c>
      <c r="BQ11" s="103">
        <v>0</v>
      </c>
      <c r="BR11" s="103">
        <v>0</v>
      </c>
      <c r="BS11" s="103">
        <v>0</v>
      </c>
      <c r="BT11" s="103">
        <v>0</v>
      </c>
      <c r="BU11" s="103">
        <v>0</v>
      </c>
      <c r="BV11" s="103">
        <v>0</v>
      </c>
      <c r="BW11" s="103">
        <v>0</v>
      </c>
      <c r="BX11" s="103">
        <v>0</v>
      </c>
      <c r="BY11" s="103">
        <v>0</v>
      </c>
      <c r="BZ11" s="103">
        <v>0</v>
      </c>
      <c r="CA11" s="103">
        <f>SUM(CB11:CQ11)</f>
        <v>0</v>
      </c>
      <c r="CB11" s="103">
        <v>0</v>
      </c>
      <c r="CC11" s="103">
        <v>0</v>
      </c>
      <c r="CD11" s="103">
        <v>0</v>
      </c>
      <c r="CE11" s="103">
        <v>0</v>
      </c>
      <c r="CF11" s="103">
        <v>0</v>
      </c>
      <c r="CG11" s="103">
        <v>0</v>
      </c>
      <c r="CH11" s="103">
        <v>0</v>
      </c>
      <c r="CI11" s="103">
        <v>0</v>
      </c>
      <c r="CJ11" s="103">
        <v>0</v>
      </c>
      <c r="CK11" s="103">
        <v>0</v>
      </c>
      <c r="CL11" s="103">
        <v>0</v>
      </c>
      <c r="CM11" s="103">
        <v>0</v>
      </c>
      <c r="CN11" s="103">
        <v>0</v>
      </c>
      <c r="CO11" s="103">
        <v>0</v>
      </c>
      <c r="CP11" s="103">
        <v>0</v>
      </c>
      <c r="CQ11" s="103">
        <v>0</v>
      </c>
      <c r="CR11" s="103">
        <f>SUM(CS11:CT11)</f>
        <v>0</v>
      </c>
      <c r="CS11" s="103">
        <v>0</v>
      </c>
      <c r="CT11" s="103">
        <v>0</v>
      </c>
      <c r="CU11" s="103">
        <f>SUM(CV11:CZ11)</f>
        <v>0</v>
      </c>
      <c r="CV11" s="103">
        <v>0</v>
      </c>
      <c r="CW11" s="103">
        <v>0</v>
      </c>
      <c r="CX11" s="103">
        <v>0</v>
      </c>
      <c r="CY11" s="103">
        <v>0</v>
      </c>
      <c r="CZ11" s="103">
        <v>0</v>
      </c>
      <c r="DA11" s="103">
        <f>SUM(DB11:DC11)</f>
        <v>0</v>
      </c>
      <c r="DB11" s="103">
        <v>0</v>
      </c>
      <c r="DC11" s="103">
        <v>0</v>
      </c>
      <c r="DD11" s="103">
        <f>SUM(DE11:DH11)</f>
        <v>0</v>
      </c>
      <c r="DE11" s="103">
        <v>0</v>
      </c>
      <c r="DF11" s="103">
        <v>0</v>
      </c>
      <c r="DG11" s="103">
        <v>0</v>
      </c>
      <c r="DH11" s="103">
        <v>0</v>
      </c>
      <c r="DI11" s="57"/>
    </row>
    <row r="12" ht="19.5" customHeight="1" spans="1:113">
      <c r="A12" s="102" t="s">
        <v>110</v>
      </c>
      <c r="B12" s="102" t="s">
        <v>114</v>
      </c>
      <c r="C12" s="102" t="s">
        <v>115</v>
      </c>
      <c r="D12" s="102" t="s">
        <v>297</v>
      </c>
      <c r="E12" s="103">
        <f t="shared" si="0"/>
        <v>1453597.28</v>
      </c>
      <c r="F12" s="103">
        <f t="shared" si="1"/>
        <v>1183073.28</v>
      </c>
      <c r="G12" s="103">
        <v>552468</v>
      </c>
      <c r="H12" s="103">
        <v>196914</v>
      </c>
      <c r="I12" s="103">
        <v>46039</v>
      </c>
      <c r="J12" s="103"/>
      <c r="K12" s="103">
        <v>366396</v>
      </c>
      <c r="L12" s="103"/>
      <c r="M12" s="103"/>
      <c r="N12" s="103">
        <v>0</v>
      </c>
      <c r="O12" s="103">
        <v>0</v>
      </c>
      <c r="P12" s="103">
        <v>21256.28</v>
      </c>
      <c r="Q12" s="103"/>
      <c r="R12" s="103"/>
      <c r="S12" s="103"/>
      <c r="T12" s="103">
        <f>SUM(U12:AU12)</f>
        <v>237500</v>
      </c>
      <c r="U12" s="103">
        <v>97200</v>
      </c>
      <c r="V12" s="103">
        <v>0</v>
      </c>
      <c r="W12" s="103">
        <v>0</v>
      </c>
      <c r="X12" s="103">
        <v>0</v>
      </c>
      <c r="Y12" s="103">
        <v>2400</v>
      </c>
      <c r="Z12" s="103">
        <v>10000</v>
      </c>
      <c r="AA12" s="103">
        <v>38400</v>
      </c>
      <c r="AB12" s="103">
        <v>0</v>
      </c>
      <c r="AC12" s="103"/>
      <c r="AD12" s="103">
        <v>33000</v>
      </c>
      <c r="AE12" s="103"/>
      <c r="AF12" s="103"/>
      <c r="AG12" s="103"/>
      <c r="AH12" s="103"/>
      <c r="AI12" s="103"/>
      <c r="AJ12" s="103">
        <v>4000</v>
      </c>
      <c r="AK12" s="103"/>
      <c r="AL12" s="103"/>
      <c r="AM12" s="103"/>
      <c r="AN12" s="103"/>
      <c r="AO12" s="103">
        <v>0</v>
      </c>
      <c r="AP12" s="103">
        <v>0</v>
      </c>
      <c r="AQ12" s="103"/>
      <c r="AR12" s="103">
        <v>47500</v>
      </c>
      <c r="AS12" s="103">
        <v>5000</v>
      </c>
      <c r="AT12" s="103"/>
      <c r="AU12" s="103"/>
      <c r="AV12" s="103">
        <f>SUM(AW12:BH12)</f>
        <v>33024</v>
      </c>
      <c r="AW12" s="103"/>
      <c r="AX12" s="103">
        <v>0</v>
      </c>
      <c r="AY12" s="103">
        <v>0</v>
      </c>
      <c r="AZ12" s="103">
        <v>0</v>
      </c>
      <c r="BA12" s="103">
        <v>24024</v>
      </c>
      <c r="BB12" s="103"/>
      <c r="BC12" s="103">
        <v>9000</v>
      </c>
      <c r="BD12" s="103"/>
      <c r="BE12" s="103"/>
      <c r="BF12" s="107">
        <v>0</v>
      </c>
      <c r="BG12" s="103">
        <v>0</v>
      </c>
      <c r="BH12" s="110">
        <v>0</v>
      </c>
      <c r="BI12" s="103">
        <f>SUM(BJ12:BM12)</f>
        <v>0</v>
      </c>
      <c r="BJ12" s="103">
        <v>0</v>
      </c>
      <c r="BK12" s="103">
        <v>0</v>
      </c>
      <c r="BL12" s="103">
        <v>0</v>
      </c>
      <c r="BM12" s="103">
        <v>0</v>
      </c>
      <c r="BN12" s="103">
        <f>SUM(BO12:BZ12)</f>
        <v>0</v>
      </c>
      <c r="BO12" s="103">
        <v>0</v>
      </c>
      <c r="BP12" s="103">
        <v>0</v>
      </c>
      <c r="BQ12" s="103">
        <v>0</v>
      </c>
      <c r="BR12" s="103">
        <v>0</v>
      </c>
      <c r="BS12" s="103">
        <v>0</v>
      </c>
      <c r="BT12" s="103">
        <v>0</v>
      </c>
      <c r="BU12" s="103">
        <v>0</v>
      </c>
      <c r="BV12" s="103">
        <v>0</v>
      </c>
      <c r="BW12" s="103">
        <v>0</v>
      </c>
      <c r="BX12" s="103">
        <v>0</v>
      </c>
      <c r="BY12" s="103">
        <v>0</v>
      </c>
      <c r="BZ12" s="103">
        <v>0</v>
      </c>
      <c r="CA12" s="103">
        <f>SUM(CB12:CQ12)</f>
        <v>0</v>
      </c>
      <c r="CB12" s="103">
        <v>0</v>
      </c>
      <c r="CC12" s="103">
        <v>0</v>
      </c>
      <c r="CD12" s="103">
        <v>0</v>
      </c>
      <c r="CE12" s="103">
        <v>0</v>
      </c>
      <c r="CF12" s="103">
        <v>0</v>
      </c>
      <c r="CG12" s="103">
        <v>0</v>
      </c>
      <c r="CH12" s="103">
        <v>0</v>
      </c>
      <c r="CI12" s="103">
        <v>0</v>
      </c>
      <c r="CJ12" s="103">
        <v>0</v>
      </c>
      <c r="CK12" s="103">
        <v>0</v>
      </c>
      <c r="CL12" s="103">
        <v>0</v>
      </c>
      <c r="CM12" s="103">
        <v>0</v>
      </c>
      <c r="CN12" s="103">
        <v>0</v>
      </c>
      <c r="CO12" s="103">
        <v>0</v>
      </c>
      <c r="CP12" s="103">
        <v>0</v>
      </c>
      <c r="CQ12" s="103">
        <v>0</v>
      </c>
      <c r="CR12" s="103">
        <f>SUM(CS12:CT12)</f>
        <v>0</v>
      </c>
      <c r="CS12" s="103">
        <v>0</v>
      </c>
      <c r="CT12" s="103">
        <v>0</v>
      </c>
      <c r="CU12" s="103">
        <f>SUM(CV12:CZ12)</f>
        <v>0</v>
      </c>
      <c r="CV12" s="103">
        <v>0</v>
      </c>
      <c r="CW12" s="103">
        <v>0</v>
      </c>
      <c r="CX12" s="103">
        <v>0</v>
      </c>
      <c r="CY12" s="103">
        <v>0</v>
      </c>
      <c r="CZ12" s="103">
        <v>0</v>
      </c>
      <c r="DA12" s="103">
        <f>SUM(DB12:DC12)</f>
        <v>0</v>
      </c>
      <c r="DB12" s="103">
        <v>0</v>
      </c>
      <c r="DC12" s="103">
        <v>0</v>
      </c>
      <c r="DD12" s="103">
        <f>SUM(DE12:DH12)</f>
        <v>0</v>
      </c>
      <c r="DE12" s="103">
        <v>0</v>
      </c>
      <c r="DF12" s="103">
        <v>0</v>
      </c>
      <c r="DG12" s="103">
        <v>0</v>
      </c>
      <c r="DH12" s="103">
        <v>0</v>
      </c>
      <c r="DI12" s="57"/>
    </row>
    <row r="13" ht="19.5" customHeight="1" spans="1:113">
      <c r="A13" s="102" t="s">
        <v>117</v>
      </c>
      <c r="B13" s="102"/>
      <c r="C13" s="102"/>
      <c r="D13" s="102" t="s">
        <v>90</v>
      </c>
      <c r="E13" s="103">
        <f t="shared" si="0"/>
        <v>340612.32</v>
      </c>
      <c r="F13" s="103">
        <f t="shared" si="1"/>
        <v>340612.32</v>
      </c>
      <c r="G13" s="103">
        <f>SUM(G14:G16)</f>
        <v>0</v>
      </c>
      <c r="H13" s="103">
        <f>SUM(H14:H16)</f>
        <v>0</v>
      </c>
      <c r="I13" s="103">
        <f>SUM(I14:I16)</f>
        <v>0</v>
      </c>
      <c r="J13" s="103">
        <f>SUM(J14:J16)</f>
        <v>0</v>
      </c>
      <c r="K13" s="103">
        <f>SUM(K14:K16)</f>
        <v>0</v>
      </c>
      <c r="L13" s="103">
        <f>L14</f>
        <v>227189.12</v>
      </c>
      <c r="M13" s="103">
        <f>M14</f>
        <v>113423.2</v>
      </c>
      <c r="N13" s="103">
        <f t="shared" ref="N13:BY13" si="6">SUM(N14:N16)</f>
        <v>0</v>
      </c>
      <c r="O13" s="103">
        <f t="shared" si="6"/>
        <v>0</v>
      </c>
      <c r="P13" s="103">
        <f t="shared" si="6"/>
        <v>0</v>
      </c>
      <c r="Q13" s="103">
        <f t="shared" si="6"/>
        <v>0</v>
      </c>
      <c r="R13" s="103">
        <f t="shared" si="6"/>
        <v>0</v>
      </c>
      <c r="S13" s="103">
        <f t="shared" si="6"/>
        <v>0</v>
      </c>
      <c r="T13" s="103">
        <f t="shared" si="6"/>
        <v>0</v>
      </c>
      <c r="U13" s="103">
        <f t="shared" si="6"/>
        <v>0</v>
      </c>
      <c r="V13" s="103">
        <f t="shared" si="6"/>
        <v>0</v>
      </c>
      <c r="W13" s="103">
        <f t="shared" si="6"/>
        <v>0</v>
      </c>
      <c r="X13" s="103">
        <f t="shared" si="6"/>
        <v>0</v>
      </c>
      <c r="Y13" s="103">
        <f t="shared" si="6"/>
        <v>0</v>
      </c>
      <c r="Z13" s="103">
        <f t="shared" si="6"/>
        <v>0</v>
      </c>
      <c r="AA13" s="103">
        <f t="shared" si="6"/>
        <v>0</v>
      </c>
      <c r="AB13" s="103">
        <f t="shared" si="6"/>
        <v>0</v>
      </c>
      <c r="AC13" s="103">
        <f t="shared" si="6"/>
        <v>0</v>
      </c>
      <c r="AD13" s="103">
        <f t="shared" si="6"/>
        <v>0</v>
      </c>
      <c r="AE13" s="103">
        <f t="shared" si="6"/>
        <v>0</v>
      </c>
      <c r="AF13" s="103">
        <f t="shared" si="6"/>
        <v>0</v>
      </c>
      <c r="AG13" s="103">
        <f t="shared" si="6"/>
        <v>0</v>
      </c>
      <c r="AH13" s="103">
        <f t="shared" si="6"/>
        <v>0</v>
      </c>
      <c r="AI13" s="103">
        <f t="shared" si="6"/>
        <v>0</v>
      </c>
      <c r="AJ13" s="103">
        <f t="shared" si="6"/>
        <v>0</v>
      </c>
      <c r="AK13" s="103">
        <f t="shared" si="6"/>
        <v>0</v>
      </c>
      <c r="AL13" s="103">
        <f t="shared" si="6"/>
        <v>0</v>
      </c>
      <c r="AM13" s="103">
        <f t="shared" si="6"/>
        <v>0</v>
      </c>
      <c r="AN13" s="103">
        <f t="shared" si="6"/>
        <v>0</v>
      </c>
      <c r="AO13" s="103">
        <f t="shared" si="6"/>
        <v>0</v>
      </c>
      <c r="AP13" s="103">
        <f t="shared" si="6"/>
        <v>0</v>
      </c>
      <c r="AQ13" s="103">
        <f t="shared" si="6"/>
        <v>0</v>
      </c>
      <c r="AR13" s="103">
        <f t="shared" si="6"/>
        <v>0</v>
      </c>
      <c r="AS13" s="103">
        <f t="shared" si="6"/>
        <v>0</v>
      </c>
      <c r="AT13" s="103">
        <f t="shared" si="6"/>
        <v>0</v>
      </c>
      <c r="AU13" s="103">
        <f t="shared" si="6"/>
        <v>0</v>
      </c>
      <c r="AV13" s="103">
        <f t="shared" si="6"/>
        <v>0</v>
      </c>
      <c r="AW13" s="103">
        <f t="shared" si="6"/>
        <v>0</v>
      </c>
      <c r="AX13" s="103">
        <f t="shared" si="6"/>
        <v>0</v>
      </c>
      <c r="AY13" s="103">
        <f t="shared" si="6"/>
        <v>0</v>
      </c>
      <c r="AZ13" s="103">
        <f t="shared" si="6"/>
        <v>0</v>
      </c>
      <c r="BA13" s="103">
        <f t="shared" si="6"/>
        <v>0</v>
      </c>
      <c r="BB13" s="103">
        <f t="shared" si="6"/>
        <v>0</v>
      </c>
      <c r="BC13" s="103">
        <f t="shared" si="6"/>
        <v>0</v>
      </c>
      <c r="BD13" s="103">
        <f t="shared" si="6"/>
        <v>0</v>
      </c>
      <c r="BE13" s="103">
        <f t="shared" si="6"/>
        <v>0</v>
      </c>
      <c r="BF13" s="103">
        <f t="shared" si="6"/>
        <v>0</v>
      </c>
      <c r="BG13" s="103">
        <f t="shared" si="6"/>
        <v>0</v>
      </c>
      <c r="BH13" s="103">
        <f t="shared" si="6"/>
        <v>0</v>
      </c>
      <c r="BI13" s="103">
        <f t="shared" si="6"/>
        <v>0</v>
      </c>
      <c r="BJ13" s="103">
        <f t="shared" si="6"/>
        <v>0</v>
      </c>
      <c r="BK13" s="103">
        <f t="shared" si="6"/>
        <v>0</v>
      </c>
      <c r="BL13" s="103">
        <f t="shared" si="6"/>
        <v>0</v>
      </c>
      <c r="BM13" s="103">
        <f t="shared" si="6"/>
        <v>0</v>
      </c>
      <c r="BN13" s="103">
        <f t="shared" si="6"/>
        <v>0</v>
      </c>
      <c r="BO13" s="103">
        <f t="shared" si="6"/>
        <v>0</v>
      </c>
      <c r="BP13" s="103">
        <f t="shared" si="6"/>
        <v>0</v>
      </c>
      <c r="BQ13" s="103">
        <f t="shared" si="6"/>
        <v>0</v>
      </c>
      <c r="BR13" s="103">
        <f t="shared" si="6"/>
        <v>0</v>
      </c>
      <c r="BS13" s="103">
        <f t="shared" si="6"/>
        <v>0</v>
      </c>
      <c r="BT13" s="103">
        <f t="shared" si="6"/>
        <v>0</v>
      </c>
      <c r="BU13" s="103">
        <f t="shared" si="6"/>
        <v>0</v>
      </c>
      <c r="BV13" s="103">
        <f t="shared" si="6"/>
        <v>0</v>
      </c>
      <c r="BW13" s="103">
        <f t="shared" si="6"/>
        <v>0</v>
      </c>
      <c r="BX13" s="103">
        <f t="shared" si="6"/>
        <v>0</v>
      </c>
      <c r="BY13" s="103">
        <f t="shared" si="6"/>
        <v>0</v>
      </c>
      <c r="BZ13" s="103">
        <f t="shared" ref="BZ13:DH13" si="7">SUM(BZ14:BZ16)</f>
        <v>0</v>
      </c>
      <c r="CA13" s="103">
        <f t="shared" si="7"/>
        <v>0</v>
      </c>
      <c r="CB13" s="103">
        <f t="shared" si="7"/>
        <v>0</v>
      </c>
      <c r="CC13" s="103">
        <f t="shared" si="7"/>
        <v>0</v>
      </c>
      <c r="CD13" s="103">
        <f t="shared" si="7"/>
        <v>0</v>
      </c>
      <c r="CE13" s="103">
        <f t="shared" si="7"/>
        <v>0</v>
      </c>
      <c r="CF13" s="103">
        <f t="shared" si="7"/>
        <v>0</v>
      </c>
      <c r="CG13" s="103">
        <f t="shared" si="7"/>
        <v>0</v>
      </c>
      <c r="CH13" s="103">
        <f t="shared" si="7"/>
        <v>0</v>
      </c>
      <c r="CI13" s="103">
        <f t="shared" si="7"/>
        <v>0</v>
      </c>
      <c r="CJ13" s="103">
        <f t="shared" si="7"/>
        <v>0</v>
      </c>
      <c r="CK13" s="103">
        <f t="shared" si="7"/>
        <v>0</v>
      </c>
      <c r="CL13" s="103">
        <f t="shared" si="7"/>
        <v>0</v>
      </c>
      <c r="CM13" s="103">
        <f t="shared" si="7"/>
        <v>0</v>
      </c>
      <c r="CN13" s="103">
        <f t="shared" si="7"/>
        <v>0</v>
      </c>
      <c r="CO13" s="103">
        <f t="shared" si="7"/>
        <v>0</v>
      </c>
      <c r="CP13" s="103">
        <f t="shared" si="7"/>
        <v>0</v>
      </c>
      <c r="CQ13" s="103">
        <f t="shared" si="7"/>
        <v>0</v>
      </c>
      <c r="CR13" s="103">
        <f t="shared" si="7"/>
        <v>0</v>
      </c>
      <c r="CS13" s="103">
        <f t="shared" si="7"/>
        <v>0</v>
      </c>
      <c r="CT13" s="103">
        <f t="shared" si="7"/>
        <v>0</v>
      </c>
      <c r="CU13" s="103">
        <f t="shared" si="7"/>
        <v>0</v>
      </c>
      <c r="CV13" s="103">
        <f t="shared" si="7"/>
        <v>0</v>
      </c>
      <c r="CW13" s="103">
        <f t="shared" si="7"/>
        <v>0</v>
      </c>
      <c r="CX13" s="103">
        <f t="shared" si="7"/>
        <v>0</v>
      </c>
      <c r="CY13" s="103">
        <f t="shared" si="7"/>
        <v>0</v>
      </c>
      <c r="CZ13" s="103">
        <f t="shared" si="7"/>
        <v>0</v>
      </c>
      <c r="DA13" s="103">
        <f t="shared" si="7"/>
        <v>0</v>
      </c>
      <c r="DB13" s="103">
        <f t="shared" si="7"/>
        <v>0</v>
      </c>
      <c r="DC13" s="103">
        <f t="shared" si="7"/>
        <v>0</v>
      </c>
      <c r="DD13" s="103">
        <f t="shared" si="7"/>
        <v>0</v>
      </c>
      <c r="DE13" s="103">
        <f t="shared" si="7"/>
        <v>0</v>
      </c>
      <c r="DF13" s="103">
        <f t="shared" si="7"/>
        <v>0</v>
      </c>
      <c r="DG13" s="103">
        <f t="shared" si="7"/>
        <v>0</v>
      </c>
      <c r="DH13" s="103">
        <f t="shared" si="7"/>
        <v>0</v>
      </c>
      <c r="DI13" s="57"/>
    </row>
    <row r="14" ht="19.5" customHeight="1" spans="1:113">
      <c r="A14" s="102" t="s">
        <v>117</v>
      </c>
      <c r="B14" s="102" t="s">
        <v>118</v>
      </c>
      <c r="C14" s="102"/>
      <c r="D14" s="102" t="s">
        <v>298</v>
      </c>
      <c r="E14" s="103">
        <f t="shared" si="0"/>
        <v>340612.32</v>
      </c>
      <c r="F14" s="103">
        <f t="shared" si="1"/>
        <v>340612.32</v>
      </c>
      <c r="G14" s="103"/>
      <c r="H14" s="103"/>
      <c r="I14" s="103"/>
      <c r="J14" s="103"/>
      <c r="K14" s="103"/>
      <c r="L14" s="103">
        <f>SUM(L15:L16)</f>
        <v>227189.12</v>
      </c>
      <c r="M14" s="103">
        <f>M15+M16</f>
        <v>113423.2</v>
      </c>
      <c r="N14" s="103">
        <v>0</v>
      </c>
      <c r="O14" s="103">
        <v>0</v>
      </c>
      <c r="P14" s="103"/>
      <c r="Q14" s="103"/>
      <c r="R14" s="103"/>
      <c r="S14" s="103"/>
      <c r="T14" s="103">
        <f>SUM(U14:AU14)</f>
        <v>0</v>
      </c>
      <c r="U14" s="103"/>
      <c r="V14" s="103">
        <v>0</v>
      </c>
      <c r="W14" s="103">
        <v>0</v>
      </c>
      <c r="X14" s="103">
        <v>0</v>
      </c>
      <c r="Y14" s="103"/>
      <c r="Z14" s="103"/>
      <c r="AA14" s="103"/>
      <c r="AB14" s="103">
        <v>0</v>
      </c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v>0</v>
      </c>
      <c r="AU14" s="103">
        <v>0</v>
      </c>
      <c r="AV14" s="103">
        <f>SUM(AW14:BH14)</f>
        <v>0</v>
      </c>
      <c r="AW14" s="103">
        <v>0</v>
      </c>
      <c r="AX14" s="103">
        <v>0</v>
      </c>
      <c r="AY14" s="103">
        <v>0</v>
      </c>
      <c r="AZ14" s="103">
        <v>0</v>
      </c>
      <c r="BA14" s="103">
        <v>0</v>
      </c>
      <c r="BB14" s="103">
        <v>0</v>
      </c>
      <c r="BC14" s="103">
        <v>0</v>
      </c>
      <c r="BD14" s="103">
        <v>0</v>
      </c>
      <c r="BE14" s="103">
        <v>0</v>
      </c>
      <c r="BF14" s="107">
        <v>0</v>
      </c>
      <c r="BG14" s="103">
        <v>0</v>
      </c>
      <c r="BH14" s="110">
        <v>0</v>
      </c>
      <c r="BI14" s="103">
        <f>SUM(BJ14:BM14)</f>
        <v>0</v>
      </c>
      <c r="BJ14" s="103">
        <v>0</v>
      </c>
      <c r="BK14" s="103">
        <v>0</v>
      </c>
      <c r="BL14" s="103">
        <v>0</v>
      </c>
      <c r="BM14" s="103">
        <v>0</v>
      </c>
      <c r="BN14" s="103">
        <f>SUM(BO14:BZ14)</f>
        <v>0</v>
      </c>
      <c r="BO14" s="103">
        <v>0</v>
      </c>
      <c r="BP14" s="103">
        <v>0</v>
      </c>
      <c r="BQ14" s="103">
        <v>0</v>
      </c>
      <c r="BR14" s="103">
        <v>0</v>
      </c>
      <c r="BS14" s="103">
        <v>0</v>
      </c>
      <c r="BT14" s="103">
        <v>0</v>
      </c>
      <c r="BU14" s="103">
        <v>0</v>
      </c>
      <c r="BV14" s="103">
        <v>0</v>
      </c>
      <c r="BW14" s="103">
        <v>0</v>
      </c>
      <c r="BX14" s="103">
        <v>0</v>
      </c>
      <c r="BY14" s="103">
        <v>0</v>
      </c>
      <c r="BZ14" s="103">
        <v>0</v>
      </c>
      <c r="CA14" s="103">
        <f>SUM(CB14:CQ14)</f>
        <v>0</v>
      </c>
      <c r="CB14" s="103">
        <v>0</v>
      </c>
      <c r="CC14" s="103">
        <v>0</v>
      </c>
      <c r="CD14" s="103">
        <v>0</v>
      </c>
      <c r="CE14" s="103">
        <v>0</v>
      </c>
      <c r="CF14" s="103">
        <v>0</v>
      </c>
      <c r="CG14" s="103">
        <v>0</v>
      </c>
      <c r="CH14" s="103">
        <v>0</v>
      </c>
      <c r="CI14" s="103">
        <v>0</v>
      </c>
      <c r="CJ14" s="103">
        <v>0</v>
      </c>
      <c r="CK14" s="103">
        <v>0</v>
      </c>
      <c r="CL14" s="103">
        <v>0</v>
      </c>
      <c r="CM14" s="103">
        <v>0</v>
      </c>
      <c r="CN14" s="103">
        <v>0</v>
      </c>
      <c r="CO14" s="103">
        <v>0</v>
      </c>
      <c r="CP14" s="103">
        <v>0</v>
      </c>
      <c r="CQ14" s="103">
        <v>0</v>
      </c>
      <c r="CR14" s="103">
        <f>SUM(CS14:CT14)</f>
        <v>0</v>
      </c>
      <c r="CS14" s="103">
        <v>0</v>
      </c>
      <c r="CT14" s="103">
        <v>0</v>
      </c>
      <c r="CU14" s="103">
        <f>SUM(CV14:CZ14)</f>
        <v>0</v>
      </c>
      <c r="CV14" s="103">
        <v>0</v>
      </c>
      <c r="CW14" s="103">
        <v>0</v>
      </c>
      <c r="CX14" s="103">
        <v>0</v>
      </c>
      <c r="CY14" s="103">
        <v>0</v>
      </c>
      <c r="CZ14" s="103">
        <v>0</v>
      </c>
      <c r="DA14" s="103">
        <f>SUM(DB14:DC14)</f>
        <v>0</v>
      </c>
      <c r="DB14" s="103">
        <v>0</v>
      </c>
      <c r="DC14" s="103">
        <v>0</v>
      </c>
      <c r="DD14" s="103">
        <f>SUM(DE14:DH14)</f>
        <v>0</v>
      </c>
      <c r="DE14" s="103">
        <v>0</v>
      </c>
      <c r="DF14" s="103">
        <v>0</v>
      </c>
      <c r="DG14" s="103">
        <v>0</v>
      </c>
      <c r="DH14" s="103">
        <v>0</v>
      </c>
      <c r="DI14" s="57"/>
    </row>
    <row r="15" ht="19.5" customHeight="1" spans="1:113">
      <c r="A15" s="102" t="s">
        <v>117</v>
      </c>
      <c r="B15" s="102" t="s">
        <v>118</v>
      </c>
      <c r="C15" s="102" t="s">
        <v>118</v>
      </c>
      <c r="D15" s="102" t="s">
        <v>299</v>
      </c>
      <c r="E15" s="103">
        <f t="shared" si="0"/>
        <v>227189.12</v>
      </c>
      <c r="F15" s="103">
        <f t="shared" si="1"/>
        <v>227189.12</v>
      </c>
      <c r="G15" s="103"/>
      <c r="H15" s="103"/>
      <c r="I15" s="103"/>
      <c r="J15" s="103"/>
      <c r="K15" s="103"/>
      <c r="L15" s="103">
        <v>227189.12</v>
      </c>
      <c r="M15" s="103"/>
      <c r="N15" s="103">
        <v>0</v>
      </c>
      <c r="O15" s="103">
        <v>0</v>
      </c>
      <c r="P15" s="103"/>
      <c r="Q15" s="103"/>
      <c r="R15" s="103"/>
      <c r="S15" s="103"/>
      <c r="T15" s="103">
        <f>SUM(U15:AU15)</f>
        <v>0</v>
      </c>
      <c r="U15" s="103"/>
      <c r="V15" s="103">
        <v>0</v>
      </c>
      <c r="W15" s="103">
        <v>0</v>
      </c>
      <c r="X15" s="103">
        <v>0</v>
      </c>
      <c r="Y15" s="103"/>
      <c r="Z15" s="103"/>
      <c r="AA15" s="103"/>
      <c r="AB15" s="103">
        <v>0</v>
      </c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v>0</v>
      </c>
      <c r="AU15" s="103">
        <v>0</v>
      </c>
      <c r="AV15" s="103">
        <f>SUM(AW15:BH15)</f>
        <v>0</v>
      </c>
      <c r="AW15" s="103">
        <v>0</v>
      </c>
      <c r="AX15" s="103">
        <v>0</v>
      </c>
      <c r="AY15" s="103">
        <v>0</v>
      </c>
      <c r="AZ15" s="103">
        <v>0</v>
      </c>
      <c r="BA15" s="103">
        <v>0</v>
      </c>
      <c r="BB15" s="103">
        <v>0</v>
      </c>
      <c r="BC15" s="103">
        <v>0</v>
      </c>
      <c r="BD15" s="103">
        <v>0</v>
      </c>
      <c r="BE15" s="103">
        <v>0</v>
      </c>
      <c r="BF15" s="107">
        <v>0</v>
      </c>
      <c r="BG15" s="103">
        <v>0</v>
      </c>
      <c r="BH15" s="110">
        <v>0</v>
      </c>
      <c r="BI15" s="103">
        <f>SUM(BJ15:BM15)</f>
        <v>0</v>
      </c>
      <c r="BJ15" s="103">
        <v>0</v>
      </c>
      <c r="BK15" s="103">
        <v>0</v>
      </c>
      <c r="BL15" s="103">
        <v>0</v>
      </c>
      <c r="BM15" s="103">
        <v>0</v>
      </c>
      <c r="BN15" s="103">
        <f>SUM(BO15:BZ15)</f>
        <v>0</v>
      </c>
      <c r="BO15" s="103">
        <v>0</v>
      </c>
      <c r="BP15" s="103">
        <v>0</v>
      </c>
      <c r="BQ15" s="103">
        <v>0</v>
      </c>
      <c r="BR15" s="103">
        <v>0</v>
      </c>
      <c r="BS15" s="103">
        <v>0</v>
      </c>
      <c r="BT15" s="103">
        <v>0</v>
      </c>
      <c r="BU15" s="103">
        <v>0</v>
      </c>
      <c r="BV15" s="103">
        <v>0</v>
      </c>
      <c r="BW15" s="103">
        <v>0</v>
      </c>
      <c r="BX15" s="103">
        <v>0</v>
      </c>
      <c r="BY15" s="103">
        <v>0</v>
      </c>
      <c r="BZ15" s="103">
        <v>0</v>
      </c>
      <c r="CA15" s="103">
        <f>SUM(CB15:CQ15)</f>
        <v>0</v>
      </c>
      <c r="CB15" s="103">
        <v>0</v>
      </c>
      <c r="CC15" s="103">
        <v>0</v>
      </c>
      <c r="CD15" s="103">
        <v>0</v>
      </c>
      <c r="CE15" s="103">
        <v>0</v>
      </c>
      <c r="CF15" s="103">
        <v>0</v>
      </c>
      <c r="CG15" s="103">
        <v>0</v>
      </c>
      <c r="CH15" s="103">
        <v>0</v>
      </c>
      <c r="CI15" s="103">
        <v>0</v>
      </c>
      <c r="CJ15" s="103">
        <v>0</v>
      </c>
      <c r="CK15" s="103">
        <v>0</v>
      </c>
      <c r="CL15" s="103">
        <v>0</v>
      </c>
      <c r="CM15" s="103">
        <v>0</v>
      </c>
      <c r="CN15" s="103">
        <v>0</v>
      </c>
      <c r="CO15" s="103">
        <v>0</v>
      </c>
      <c r="CP15" s="103">
        <v>0</v>
      </c>
      <c r="CQ15" s="103">
        <v>0</v>
      </c>
      <c r="CR15" s="103">
        <f>SUM(CS15:CT15)</f>
        <v>0</v>
      </c>
      <c r="CS15" s="103">
        <v>0</v>
      </c>
      <c r="CT15" s="103">
        <v>0</v>
      </c>
      <c r="CU15" s="103">
        <f>SUM(CV15:CZ15)</f>
        <v>0</v>
      </c>
      <c r="CV15" s="103">
        <v>0</v>
      </c>
      <c r="CW15" s="103">
        <v>0</v>
      </c>
      <c r="CX15" s="103">
        <v>0</v>
      </c>
      <c r="CY15" s="103">
        <v>0</v>
      </c>
      <c r="CZ15" s="103">
        <v>0</v>
      </c>
      <c r="DA15" s="103">
        <f>SUM(DB15:DC15)</f>
        <v>0</v>
      </c>
      <c r="DB15" s="103">
        <v>0</v>
      </c>
      <c r="DC15" s="103">
        <v>0</v>
      </c>
      <c r="DD15" s="103">
        <f>SUM(DE15:DH15)</f>
        <v>0</v>
      </c>
      <c r="DE15" s="103">
        <v>0</v>
      </c>
      <c r="DF15" s="103">
        <v>0</v>
      </c>
      <c r="DG15" s="103">
        <v>0</v>
      </c>
      <c r="DH15" s="103">
        <v>0</v>
      </c>
      <c r="DI15" s="57"/>
    </row>
    <row r="16" ht="19.5" customHeight="1" spans="1:113">
      <c r="A16" s="102" t="s">
        <v>117</v>
      </c>
      <c r="B16" s="102" t="s">
        <v>118</v>
      </c>
      <c r="C16" s="102" t="s">
        <v>120</v>
      </c>
      <c r="D16" s="102" t="s">
        <v>300</v>
      </c>
      <c r="E16" s="103">
        <f t="shared" si="0"/>
        <v>113423.2</v>
      </c>
      <c r="F16" s="103">
        <f t="shared" si="1"/>
        <v>113423.2</v>
      </c>
      <c r="G16" s="103"/>
      <c r="H16" s="103"/>
      <c r="I16" s="103"/>
      <c r="J16" s="103"/>
      <c r="K16" s="103"/>
      <c r="L16" s="103"/>
      <c r="M16" s="103">
        <v>113423.2</v>
      </c>
      <c r="N16" s="103">
        <v>0</v>
      </c>
      <c r="O16" s="103"/>
      <c r="P16" s="103">
        <v>0</v>
      </c>
      <c r="Q16" s="103">
        <v>0</v>
      </c>
      <c r="R16" s="103">
        <v>0</v>
      </c>
      <c r="S16" s="103">
        <v>0</v>
      </c>
      <c r="T16" s="103">
        <f>SUM(U16:AU16)</f>
        <v>0</v>
      </c>
      <c r="U16" s="103">
        <v>0</v>
      </c>
      <c r="V16" s="103">
        <v>0</v>
      </c>
      <c r="W16" s="103">
        <v>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v>0</v>
      </c>
      <c r="AD16" s="103">
        <v>0</v>
      </c>
      <c r="AE16" s="103">
        <v>0</v>
      </c>
      <c r="AF16" s="103">
        <v>0</v>
      </c>
      <c r="AG16" s="103">
        <v>0</v>
      </c>
      <c r="AH16" s="103">
        <v>0</v>
      </c>
      <c r="AI16" s="103">
        <v>0</v>
      </c>
      <c r="AJ16" s="103"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v>0</v>
      </c>
      <c r="AU16" s="103">
        <v>0</v>
      </c>
      <c r="AV16" s="103">
        <f>SUM(AW16:BH16)</f>
        <v>0</v>
      </c>
      <c r="AW16" s="103">
        <v>0</v>
      </c>
      <c r="AX16" s="103">
        <v>0</v>
      </c>
      <c r="AY16" s="103">
        <v>0</v>
      </c>
      <c r="AZ16" s="103">
        <v>0</v>
      </c>
      <c r="BA16" s="103">
        <v>0</v>
      </c>
      <c r="BB16" s="103">
        <v>0</v>
      </c>
      <c r="BC16" s="103">
        <v>0</v>
      </c>
      <c r="BD16" s="103">
        <v>0</v>
      </c>
      <c r="BE16" s="103">
        <v>0</v>
      </c>
      <c r="BF16" s="107">
        <v>0</v>
      </c>
      <c r="BG16" s="103">
        <v>0</v>
      </c>
      <c r="BH16" s="110">
        <v>0</v>
      </c>
      <c r="BI16" s="103">
        <f>SUM(BJ16:BM16)</f>
        <v>0</v>
      </c>
      <c r="BJ16" s="103">
        <v>0</v>
      </c>
      <c r="BK16" s="103">
        <v>0</v>
      </c>
      <c r="BL16" s="103">
        <v>0</v>
      </c>
      <c r="BM16" s="103">
        <v>0</v>
      </c>
      <c r="BN16" s="103">
        <f>SUM(BO16:BZ16)</f>
        <v>0</v>
      </c>
      <c r="BO16" s="103">
        <v>0</v>
      </c>
      <c r="BP16" s="103">
        <v>0</v>
      </c>
      <c r="BQ16" s="103">
        <v>0</v>
      </c>
      <c r="BR16" s="103">
        <v>0</v>
      </c>
      <c r="BS16" s="103">
        <v>0</v>
      </c>
      <c r="BT16" s="103">
        <v>0</v>
      </c>
      <c r="BU16" s="103">
        <v>0</v>
      </c>
      <c r="BV16" s="103">
        <v>0</v>
      </c>
      <c r="BW16" s="103">
        <v>0</v>
      </c>
      <c r="BX16" s="103">
        <v>0</v>
      </c>
      <c r="BY16" s="103">
        <v>0</v>
      </c>
      <c r="BZ16" s="103">
        <v>0</v>
      </c>
      <c r="CA16" s="103">
        <f>SUM(CB16:CQ16)</f>
        <v>0</v>
      </c>
      <c r="CB16" s="103">
        <v>0</v>
      </c>
      <c r="CC16" s="103">
        <v>0</v>
      </c>
      <c r="CD16" s="103">
        <v>0</v>
      </c>
      <c r="CE16" s="103">
        <v>0</v>
      </c>
      <c r="CF16" s="103">
        <v>0</v>
      </c>
      <c r="CG16" s="103">
        <v>0</v>
      </c>
      <c r="CH16" s="103">
        <v>0</v>
      </c>
      <c r="CI16" s="103">
        <v>0</v>
      </c>
      <c r="CJ16" s="103">
        <v>0</v>
      </c>
      <c r="CK16" s="103">
        <v>0</v>
      </c>
      <c r="CL16" s="103">
        <v>0</v>
      </c>
      <c r="CM16" s="103">
        <v>0</v>
      </c>
      <c r="CN16" s="103">
        <v>0</v>
      </c>
      <c r="CO16" s="103">
        <v>0</v>
      </c>
      <c r="CP16" s="103">
        <v>0</v>
      </c>
      <c r="CQ16" s="103">
        <v>0</v>
      </c>
      <c r="CR16" s="103">
        <f>SUM(CS16:CT16)</f>
        <v>0</v>
      </c>
      <c r="CS16" s="103">
        <v>0</v>
      </c>
      <c r="CT16" s="103">
        <v>0</v>
      </c>
      <c r="CU16" s="103">
        <f>SUM(CV16:CZ16)</f>
        <v>0</v>
      </c>
      <c r="CV16" s="103">
        <v>0</v>
      </c>
      <c r="CW16" s="103">
        <v>0</v>
      </c>
      <c r="CX16" s="103">
        <v>0</v>
      </c>
      <c r="CY16" s="103">
        <v>0</v>
      </c>
      <c r="CZ16" s="103">
        <v>0</v>
      </c>
      <c r="DA16" s="103">
        <f>SUM(DB16:DC16)</f>
        <v>0</v>
      </c>
      <c r="DB16" s="103">
        <v>0</v>
      </c>
      <c r="DC16" s="103">
        <v>0</v>
      </c>
      <c r="DD16" s="103">
        <f>SUM(DE16:DH16)</f>
        <v>0</v>
      </c>
      <c r="DE16" s="103">
        <v>0</v>
      </c>
      <c r="DF16" s="103">
        <v>0</v>
      </c>
      <c r="DG16" s="103">
        <v>0</v>
      </c>
      <c r="DH16" s="103">
        <v>0</v>
      </c>
      <c r="DI16" s="57"/>
    </row>
    <row r="17" ht="19.5" customHeight="1" spans="1:113">
      <c r="A17" s="102" t="s">
        <v>122</v>
      </c>
      <c r="B17" s="102"/>
      <c r="C17" s="102"/>
      <c r="D17" s="102" t="s">
        <v>94</v>
      </c>
      <c r="E17" s="103">
        <f t="shared" si="0"/>
        <v>147913.72</v>
      </c>
      <c r="F17" s="103">
        <f t="shared" si="1"/>
        <v>147913.72</v>
      </c>
      <c r="G17" s="103">
        <f t="shared" ref="G17:M17" si="8">SUM(G18:G21)</f>
        <v>0</v>
      </c>
      <c r="H17" s="103">
        <f t="shared" si="8"/>
        <v>0</v>
      </c>
      <c r="I17" s="103">
        <f t="shared" si="8"/>
        <v>0</v>
      </c>
      <c r="J17" s="103">
        <f t="shared" si="8"/>
        <v>0</v>
      </c>
      <c r="K17" s="103">
        <f t="shared" si="8"/>
        <v>0</v>
      </c>
      <c r="L17" s="103">
        <f t="shared" si="8"/>
        <v>0</v>
      </c>
      <c r="M17" s="103">
        <f t="shared" si="8"/>
        <v>0</v>
      </c>
      <c r="N17" s="103">
        <f>N18</f>
        <v>99395.24</v>
      </c>
      <c r="O17" s="103">
        <f>O18</f>
        <v>48518.48</v>
      </c>
      <c r="P17" s="103">
        <f t="shared" ref="P17:CA17" si="9">SUM(P18:P21)</f>
        <v>0</v>
      </c>
      <c r="Q17" s="103">
        <f t="shared" si="9"/>
        <v>0</v>
      </c>
      <c r="R17" s="103">
        <f t="shared" si="9"/>
        <v>0</v>
      </c>
      <c r="S17" s="103">
        <f t="shared" si="9"/>
        <v>0</v>
      </c>
      <c r="T17" s="103">
        <f t="shared" si="9"/>
        <v>0</v>
      </c>
      <c r="U17" s="103">
        <f t="shared" si="9"/>
        <v>0</v>
      </c>
      <c r="V17" s="103">
        <f t="shared" si="9"/>
        <v>0</v>
      </c>
      <c r="W17" s="103">
        <f t="shared" si="9"/>
        <v>0</v>
      </c>
      <c r="X17" s="103">
        <f t="shared" si="9"/>
        <v>0</v>
      </c>
      <c r="Y17" s="103">
        <f t="shared" si="9"/>
        <v>0</v>
      </c>
      <c r="Z17" s="103">
        <f t="shared" si="9"/>
        <v>0</v>
      </c>
      <c r="AA17" s="103">
        <f t="shared" si="9"/>
        <v>0</v>
      </c>
      <c r="AB17" s="103">
        <f t="shared" si="9"/>
        <v>0</v>
      </c>
      <c r="AC17" s="103">
        <f t="shared" si="9"/>
        <v>0</v>
      </c>
      <c r="AD17" s="103">
        <f t="shared" si="9"/>
        <v>0</v>
      </c>
      <c r="AE17" s="103">
        <f t="shared" si="9"/>
        <v>0</v>
      </c>
      <c r="AF17" s="103">
        <f t="shared" si="9"/>
        <v>0</v>
      </c>
      <c r="AG17" s="103">
        <f t="shared" si="9"/>
        <v>0</v>
      </c>
      <c r="AH17" s="103">
        <f t="shared" si="9"/>
        <v>0</v>
      </c>
      <c r="AI17" s="103">
        <f t="shared" si="9"/>
        <v>0</v>
      </c>
      <c r="AJ17" s="103">
        <f t="shared" si="9"/>
        <v>0</v>
      </c>
      <c r="AK17" s="103">
        <f t="shared" si="9"/>
        <v>0</v>
      </c>
      <c r="AL17" s="103">
        <f t="shared" si="9"/>
        <v>0</v>
      </c>
      <c r="AM17" s="103">
        <f t="shared" si="9"/>
        <v>0</v>
      </c>
      <c r="AN17" s="103">
        <f t="shared" si="9"/>
        <v>0</v>
      </c>
      <c r="AO17" s="103">
        <f t="shared" si="9"/>
        <v>0</v>
      </c>
      <c r="AP17" s="103">
        <f t="shared" si="9"/>
        <v>0</v>
      </c>
      <c r="AQ17" s="103">
        <f t="shared" si="9"/>
        <v>0</v>
      </c>
      <c r="AR17" s="103">
        <f t="shared" si="9"/>
        <v>0</v>
      </c>
      <c r="AS17" s="103">
        <f t="shared" si="9"/>
        <v>0</v>
      </c>
      <c r="AT17" s="103">
        <f t="shared" si="9"/>
        <v>0</v>
      </c>
      <c r="AU17" s="103">
        <f t="shared" si="9"/>
        <v>0</v>
      </c>
      <c r="AV17" s="103">
        <f t="shared" si="9"/>
        <v>0</v>
      </c>
      <c r="AW17" s="103">
        <f t="shared" si="9"/>
        <v>0</v>
      </c>
      <c r="AX17" s="103">
        <f t="shared" si="9"/>
        <v>0</v>
      </c>
      <c r="AY17" s="103">
        <f t="shared" si="9"/>
        <v>0</v>
      </c>
      <c r="AZ17" s="103">
        <f t="shared" si="9"/>
        <v>0</v>
      </c>
      <c r="BA17" s="103">
        <f t="shared" si="9"/>
        <v>0</v>
      </c>
      <c r="BB17" s="103">
        <f t="shared" si="9"/>
        <v>0</v>
      </c>
      <c r="BC17" s="103">
        <f t="shared" si="9"/>
        <v>0</v>
      </c>
      <c r="BD17" s="103">
        <f t="shared" si="9"/>
        <v>0</v>
      </c>
      <c r="BE17" s="103">
        <f t="shared" si="9"/>
        <v>0</v>
      </c>
      <c r="BF17" s="103">
        <f t="shared" si="9"/>
        <v>0</v>
      </c>
      <c r="BG17" s="103">
        <f t="shared" si="9"/>
        <v>0</v>
      </c>
      <c r="BH17" s="103">
        <f t="shared" si="9"/>
        <v>0</v>
      </c>
      <c r="BI17" s="103">
        <f t="shared" si="9"/>
        <v>0</v>
      </c>
      <c r="BJ17" s="103">
        <f t="shared" si="9"/>
        <v>0</v>
      </c>
      <c r="BK17" s="103">
        <f t="shared" si="9"/>
        <v>0</v>
      </c>
      <c r="BL17" s="103">
        <f t="shared" si="9"/>
        <v>0</v>
      </c>
      <c r="BM17" s="103">
        <f t="shared" si="9"/>
        <v>0</v>
      </c>
      <c r="BN17" s="103">
        <f t="shared" si="9"/>
        <v>0</v>
      </c>
      <c r="BO17" s="103">
        <f t="shared" si="9"/>
        <v>0</v>
      </c>
      <c r="BP17" s="103">
        <f t="shared" si="9"/>
        <v>0</v>
      </c>
      <c r="BQ17" s="103">
        <f t="shared" si="9"/>
        <v>0</v>
      </c>
      <c r="BR17" s="103">
        <f t="shared" si="9"/>
        <v>0</v>
      </c>
      <c r="BS17" s="103">
        <f t="shared" si="9"/>
        <v>0</v>
      </c>
      <c r="BT17" s="103">
        <f t="shared" si="9"/>
        <v>0</v>
      </c>
      <c r="BU17" s="103">
        <f t="shared" si="9"/>
        <v>0</v>
      </c>
      <c r="BV17" s="103">
        <f t="shared" si="9"/>
        <v>0</v>
      </c>
      <c r="BW17" s="103">
        <f t="shared" si="9"/>
        <v>0</v>
      </c>
      <c r="BX17" s="103">
        <f t="shared" si="9"/>
        <v>0</v>
      </c>
      <c r="BY17" s="103">
        <f t="shared" si="9"/>
        <v>0</v>
      </c>
      <c r="BZ17" s="103">
        <f t="shared" si="9"/>
        <v>0</v>
      </c>
      <c r="CA17" s="103">
        <f t="shared" si="9"/>
        <v>0</v>
      </c>
      <c r="CB17" s="103">
        <f t="shared" ref="CB17:DH17" si="10">SUM(CB18:CB21)</f>
        <v>0</v>
      </c>
      <c r="CC17" s="103">
        <f t="shared" si="10"/>
        <v>0</v>
      </c>
      <c r="CD17" s="103">
        <f t="shared" si="10"/>
        <v>0</v>
      </c>
      <c r="CE17" s="103">
        <f t="shared" si="10"/>
        <v>0</v>
      </c>
      <c r="CF17" s="103">
        <f t="shared" si="10"/>
        <v>0</v>
      </c>
      <c r="CG17" s="103">
        <f t="shared" si="10"/>
        <v>0</v>
      </c>
      <c r="CH17" s="103">
        <f t="shared" si="10"/>
        <v>0</v>
      </c>
      <c r="CI17" s="103">
        <f t="shared" si="10"/>
        <v>0</v>
      </c>
      <c r="CJ17" s="103">
        <f t="shared" si="10"/>
        <v>0</v>
      </c>
      <c r="CK17" s="103">
        <f t="shared" si="10"/>
        <v>0</v>
      </c>
      <c r="CL17" s="103">
        <f t="shared" si="10"/>
        <v>0</v>
      </c>
      <c r="CM17" s="103">
        <f t="shared" si="10"/>
        <v>0</v>
      </c>
      <c r="CN17" s="103">
        <f t="shared" si="10"/>
        <v>0</v>
      </c>
      <c r="CO17" s="103">
        <f t="shared" si="10"/>
        <v>0</v>
      </c>
      <c r="CP17" s="103">
        <f t="shared" si="10"/>
        <v>0</v>
      </c>
      <c r="CQ17" s="103">
        <f t="shared" si="10"/>
        <v>0</v>
      </c>
      <c r="CR17" s="103">
        <f t="shared" si="10"/>
        <v>0</v>
      </c>
      <c r="CS17" s="103">
        <f t="shared" si="10"/>
        <v>0</v>
      </c>
      <c r="CT17" s="103">
        <f t="shared" si="10"/>
        <v>0</v>
      </c>
      <c r="CU17" s="103">
        <f t="shared" si="10"/>
        <v>0</v>
      </c>
      <c r="CV17" s="103">
        <f t="shared" si="10"/>
        <v>0</v>
      </c>
      <c r="CW17" s="103">
        <f t="shared" si="10"/>
        <v>0</v>
      </c>
      <c r="CX17" s="103">
        <f t="shared" si="10"/>
        <v>0</v>
      </c>
      <c r="CY17" s="103">
        <f t="shared" si="10"/>
        <v>0</v>
      </c>
      <c r="CZ17" s="103">
        <f t="shared" si="10"/>
        <v>0</v>
      </c>
      <c r="DA17" s="103">
        <f t="shared" si="10"/>
        <v>0</v>
      </c>
      <c r="DB17" s="103">
        <f t="shared" si="10"/>
        <v>0</v>
      </c>
      <c r="DC17" s="103">
        <f t="shared" si="10"/>
        <v>0</v>
      </c>
      <c r="DD17" s="103">
        <f t="shared" si="10"/>
        <v>0</v>
      </c>
      <c r="DE17" s="103">
        <f t="shared" si="10"/>
        <v>0</v>
      </c>
      <c r="DF17" s="103">
        <f t="shared" si="10"/>
        <v>0</v>
      </c>
      <c r="DG17" s="103">
        <f t="shared" si="10"/>
        <v>0</v>
      </c>
      <c r="DH17" s="103">
        <f t="shared" si="10"/>
        <v>0</v>
      </c>
      <c r="DI17" s="57"/>
    </row>
    <row r="18" ht="19.5" customHeight="1" spans="1:113">
      <c r="A18" s="102" t="s">
        <v>122</v>
      </c>
      <c r="B18" s="102" t="s">
        <v>123</v>
      </c>
      <c r="C18" s="102"/>
      <c r="D18" s="102" t="s">
        <v>301</v>
      </c>
      <c r="E18" s="103">
        <f t="shared" si="0"/>
        <v>147913.72</v>
      </c>
      <c r="F18" s="103">
        <f t="shared" si="1"/>
        <v>147913.72</v>
      </c>
      <c r="G18" s="103">
        <v>0</v>
      </c>
      <c r="H18" s="103">
        <v>0</v>
      </c>
      <c r="I18" s="103">
        <v>0</v>
      </c>
      <c r="J18" s="103">
        <v>0</v>
      </c>
      <c r="K18" s="103">
        <v>0</v>
      </c>
      <c r="L18" s="103">
        <v>0</v>
      </c>
      <c r="M18" s="103">
        <v>0</v>
      </c>
      <c r="N18" s="103">
        <f>SUM(N19:N21)</f>
        <v>99395.24</v>
      </c>
      <c r="O18" s="103">
        <f>SUM(O19:O21)</f>
        <v>48518.48</v>
      </c>
      <c r="P18" s="103">
        <v>0</v>
      </c>
      <c r="Q18" s="103"/>
      <c r="R18" s="103"/>
      <c r="S18" s="103">
        <v>0</v>
      </c>
      <c r="T18" s="103">
        <f>SUM(U18:AU18)</f>
        <v>0</v>
      </c>
      <c r="U18" s="103">
        <v>0</v>
      </c>
      <c r="V18" s="103">
        <v>0</v>
      </c>
      <c r="W18" s="103">
        <v>0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v>0</v>
      </c>
      <c r="AD18" s="103">
        <v>0</v>
      </c>
      <c r="AE18" s="103">
        <v>0</v>
      </c>
      <c r="AF18" s="103">
        <v>0</v>
      </c>
      <c r="AG18" s="103">
        <v>0</v>
      </c>
      <c r="AH18" s="103">
        <v>0</v>
      </c>
      <c r="AI18" s="103">
        <v>0</v>
      </c>
      <c r="AJ18" s="103"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v>0</v>
      </c>
      <c r="AU18" s="103">
        <v>0</v>
      </c>
      <c r="AV18" s="103">
        <f>SUM(AW18:BH18)</f>
        <v>0</v>
      </c>
      <c r="AW18" s="103">
        <v>0</v>
      </c>
      <c r="AX18" s="103">
        <v>0</v>
      </c>
      <c r="AY18" s="103">
        <v>0</v>
      </c>
      <c r="AZ18" s="103">
        <v>0</v>
      </c>
      <c r="BA18" s="103">
        <v>0</v>
      </c>
      <c r="BB18" s="103">
        <v>0</v>
      </c>
      <c r="BC18" s="103">
        <v>0</v>
      </c>
      <c r="BD18" s="103">
        <v>0</v>
      </c>
      <c r="BE18" s="103">
        <v>0</v>
      </c>
      <c r="BF18" s="107">
        <v>0</v>
      </c>
      <c r="BG18" s="103">
        <v>0</v>
      </c>
      <c r="BH18" s="110">
        <v>0</v>
      </c>
      <c r="BI18" s="103">
        <f>SUM(BJ18:BM18)</f>
        <v>0</v>
      </c>
      <c r="BJ18" s="103">
        <v>0</v>
      </c>
      <c r="BK18" s="103">
        <v>0</v>
      </c>
      <c r="BL18" s="103">
        <v>0</v>
      </c>
      <c r="BM18" s="103">
        <v>0</v>
      </c>
      <c r="BN18" s="103">
        <f>SUM(BO18:BZ18)</f>
        <v>0</v>
      </c>
      <c r="BO18" s="103">
        <v>0</v>
      </c>
      <c r="BP18" s="103">
        <v>0</v>
      </c>
      <c r="BQ18" s="103">
        <v>0</v>
      </c>
      <c r="BR18" s="103">
        <v>0</v>
      </c>
      <c r="BS18" s="103">
        <v>0</v>
      </c>
      <c r="BT18" s="103">
        <v>0</v>
      </c>
      <c r="BU18" s="103">
        <v>0</v>
      </c>
      <c r="BV18" s="103">
        <v>0</v>
      </c>
      <c r="BW18" s="103">
        <v>0</v>
      </c>
      <c r="BX18" s="103">
        <v>0</v>
      </c>
      <c r="BY18" s="103">
        <v>0</v>
      </c>
      <c r="BZ18" s="103">
        <v>0</v>
      </c>
      <c r="CA18" s="103">
        <f>SUM(CB18:CQ18)</f>
        <v>0</v>
      </c>
      <c r="CB18" s="103">
        <v>0</v>
      </c>
      <c r="CC18" s="103">
        <v>0</v>
      </c>
      <c r="CD18" s="103">
        <v>0</v>
      </c>
      <c r="CE18" s="103">
        <v>0</v>
      </c>
      <c r="CF18" s="103">
        <v>0</v>
      </c>
      <c r="CG18" s="103">
        <v>0</v>
      </c>
      <c r="CH18" s="103">
        <v>0</v>
      </c>
      <c r="CI18" s="103">
        <v>0</v>
      </c>
      <c r="CJ18" s="103">
        <v>0</v>
      </c>
      <c r="CK18" s="103">
        <v>0</v>
      </c>
      <c r="CL18" s="103">
        <v>0</v>
      </c>
      <c r="CM18" s="103">
        <v>0</v>
      </c>
      <c r="CN18" s="103">
        <v>0</v>
      </c>
      <c r="CO18" s="103">
        <v>0</v>
      </c>
      <c r="CP18" s="103">
        <v>0</v>
      </c>
      <c r="CQ18" s="103">
        <v>0</v>
      </c>
      <c r="CR18" s="103">
        <f>SUM(CS18:CT18)</f>
        <v>0</v>
      </c>
      <c r="CS18" s="103">
        <v>0</v>
      </c>
      <c r="CT18" s="103">
        <v>0</v>
      </c>
      <c r="CU18" s="103">
        <f>SUM(CV18:CZ18)</f>
        <v>0</v>
      </c>
      <c r="CV18" s="103">
        <v>0</v>
      </c>
      <c r="CW18" s="103">
        <v>0</v>
      </c>
      <c r="CX18" s="103">
        <v>0</v>
      </c>
      <c r="CY18" s="103">
        <v>0</v>
      </c>
      <c r="CZ18" s="103">
        <v>0</v>
      </c>
      <c r="DA18" s="103">
        <f>SUM(DB18:DC18)</f>
        <v>0</v>
      </c>
      <c r="DB18" s="103">
        <v>0</v>
      </c>
      <c r="DC18" s="103">
        <v>0</v>
      </c>
      <c r="DD18" s="103">
        <f>SUM(DE18:DH18)</f>
        <v>0</v>
      </c>
      <c r="DE18" s="103">
        <v>0</v>
      </c>
      <c r="DF18" s="103">
        <v>0</v>
      </c>
      <c r="DG18" s="103">
        <v>0</v>
      </c>
      <c r="DH18" s="103">
        <v>0</v>
      </c>
      <c r="DI18" s="57"/>
    </row>
    <row r="19" ht="19.5" customHeight="1" spans="1:113">
      <c r="A19" s="102" t="s">
        <v>122</v>
      </c>
      <c r="B19" s="102" t="s">
        <v>123</v>
      </c>
      <c r="C19" s="102" t="s">
        <v>111</v>
      </c>
      <c r="D19" s="102" t="s">
        <v>302</v>
      </c>
      <c r="E19" s="103">
        <f t="shared" si="0"/>
        <v>17931.55</v>
      </c>
      <c r="F19" s="103">
        <f t="shared" si="1"/>
        <v>17931.55</v>
      </c>
      <c r="G19" s="103">
        <v>0</v>
      </c>
      <c r="H19" s="103">
        <v>0</v>
      </c>
      <c r="I19" s="103">
        <v>0</v>
      </c>
      <c r="J19" s="103">
        <v>0</v>
      </c>
      <c r="K19" s="103">
        <v>0</v>
      </c>
      <c r="L19" s="103">
        <v>0</v>
      </c>
      <c r="M19" s="103">
        <v>0</v>
      </c>
      <c r="N19" s="103">
        <v>17931.55</v>
      </c>
      <c r="O19" s="103"/>
      <c r="P19" s="103">
        <v>0</v>
      </c>
      <c r="Q19" s="103"/>
      <c r="R19" s="103"/>
      <c r="S19" s="103">
        <v>0</v>
      </c>
      <c r="T19" s="103">
        <f>SUM(U19:AU19)</f>
        <v>0</v>
      </c>
      <c r="U19" s="103">
        <v>0</v>
      </c>
      <c r="V19" s="103">
        <v>0</v>
      </c>
      <c r="W19" s="103">
        <v>0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v>0</v>
      </c>
      <c r="AD19" s="103">
        <v>0</v>
      </c>
      <c r="AE19" s="103">
        <v>0</v>
      </c>
      <c r="AF19" s="103">
        <v>0</v>
      </c>
      <c r="AG19" s="103">
        <v>0</v>
      </c>
      <c r="AH19" s="103">
        <v>0</v>
      </c>
      <c r="AI19" s="103">
        <v>0</v>
      </c>
      <c r="AJ19" s="103"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v>0</v>
      </c>
      <c r="AU19" s="103">
        <v>0</v>
      </c>
      <c r="AV19" s="103">
        <f>SUM(AW19:BH19)</f>
        <v>0</v>
      </c>
      <c r="AW19" s="103">
        <v>0</v>
      </c>
      <c r="AX19" s="103">
        <v>0</v>
      </c>
      <c r="AY19" s="103">
        <v>0</v>
      </c>
      <c r="AZ19" s="103">
        <v>0</v>
      </c>
      <c r="BA19" s="103">
        <v>0</v>
      </c>
      <c r="BB19" s="103">
        <v>0</v>
      </c>
      <c r="BC19" s="103">
        <v>0</v>
      </c>
      <c r="BD19" s="103">
        <v>0</v>
      </c>
      <c r="BE19" s="103">
        <v>0</v>
      </c>
      <c r="BF19" s="107">
        <v>0</v>
      </c>
      <c r="BG19" s="103">
        <v>0</v>
      </c>
      <c r="BH19" s="110">
        <v>0</v>
      </c>
      <c r="BI19" s="103">
        <f>SUM(BJ19:BM19)</f>
        <v>0</v>
      </c>
      <c r="BJ19" s="103">
        <v>0</v>
      </c>
      <c r="BK19" s="103">
        <v>0</v>
      </c>
      <c r="BL19" s="103">
        <v>0</v>
      </c>
      <c r="BM19" s="103">
        <v>0</v>
      </c>
      <c r="BN19" s="103">
        <f>SUM(BO19:BZ19)</f>
        <v>0</v>
      </c>
      <c r="BO19" s="103">
        <v>0</v>
      </c>
      <c r="BP19" s="103">
        <v>0</v>
      </c>
      <c r="BQ19" s="103">
        <v>0</v>
      </c>
      <c r="BR19" s="103">
        <v>0</v>
      </c>
      <c r="BS19" s="103">
        <v>0</v>
      </c>
      <c r="BT19" s="103">
        <v>0</v>
      </c>
      <c r="BU19" s="103">
        <v>0</v>
      </c>
      <c r="BV19" s="103">
        <v>0</v>
      </c>
      <c r="BW19" s="103">
        <v>0</v>
      </c>
      <c r="BX19" s="103">
        <v>0</v>
      </c>
      <c r="BY19" s="103">
        <v>0</v>
      </c>
      <c r="BZ19" s="103">
        <v>0</v>
      </c>
      <c r="CA19" s="103">
        <f>SUM(CB19:CQ19)</f>
        <v>0</v>
      </c>
      <c r="CB19" s="103">
        <v>0</v>
      </c>
      <c r="CC19" s="103">
        <v>0</v>
      </c>
      <c r="CD19" s="103">
        <v>0</v>
      </c>
      <c r="CE19" s="103">
        <v>0</v>
      </c>
      <c r="CF19" s="103">
        <v>0</v>
      </c>
      <c r="CG19" s="103">
        <v>0</v>
      </c>
      <c r="CH19" s="103">
        <v>0</v>
      </c>
      <c r="CI19" s="103">
        <v>0</v>
      </c>
      <c r="CJ19" s="103">
        <v>0</v>
      </c>
      <c r="CK19" s="103">
        <v>0</v>
      </c>
      <c r="CL19" s="103">
        <v>0</v>
      </c>
      <c r="CM19" s="103">
        <v>0</v>
      </c>
      <c r="CN19" s="103">
        <v>0</v>
      </c>
      <c r="CO19" s="103">
        <v>0</v>
      </c>
      <c r="CP19" s="103">
        <v>0</v>
      </c>
      <c r="CQ19" s="103">
        <v>0</v>
      </c>
      <c r="CR19" s="103">
        <f>SUM(CS19:CT19)</f>
        <v>0</v>
      </c>
      <c r="CS19" s="103">
        <v>0</v>
      </c>
      <c r="CT19" s="103">
        <v>0</v>
      </c>
      <c r="CU19" s="103">
        <f>SUM(CV19:CZ19)</f>
        <v>0</v>
      </c>
      <c r="CV19" s="103">
        <v>0</v>
      </c>
      <c r="CW19" s="103">
        <v>0</v>
      </c>
      <c r="CX19" s="103">
        <v>0</v>
      </c>
      <c r="CY19" s="103">
        <v>0</v>
      </c>
      <c r="CZ19" s="103">
        <v>0</v>
      </c>
      <c r="DA19" s="103">
        <f>SUM(DB19:DC19)</f>
        <v>0</v>
      </c>
      <c r="DB19" s="103">
        <v>0</v>
      </c>
      <c r="DC19" s="103">
        <v>0</v>
      </c>
      <c r="DD19" s="103">
        <f>SUM(DE19:DH19)</f>
        <v>0</v>
      </c>
      <c r="DE19" s="103">
        <v>0</v>
      </c>
      <c r="DF19" s="103">
        <v>0</v>
      </c>
      <c r="DG19" s="103">
        <v>0</v>
      </c>
      <c r="DH19" s="103">
        <v>0</v>
      </c>
      <c r="DI19" s="57"/>
    </row>
    <row r="20" ht="19.5" customHeight="1" spans="1:113">
      <c r="A20" s="102" t="s">
        <v>122</v>
      </c>
      <c r="B20" s="102" t="s">
        <v>123</v>
      </c>
      <c r="C20" s="102" t="s">
        <v>115</v>
      </c>
      <c r="D20" s="102" t="s">
        <v>303</v>
      </c>
      <c r="E20" s="103">
        <f t="shared" si="0"/>
        <v>81463.69</v>
      </c>
      <c r="F20" s="103">
        <f t="shared" si="1"/>
        <v>81463.69</v>
      </c>
      <c r="G20" s="103">
        <v>0</v>
      </c>
      <c r="H20" s="103">
        <v>0</v>
      </c>
      <c r="I20" s="103">
        <v>0</v>
      </c>
      <c r="J20" s="103">
        <v>0</v>
      </c>
      <c r="K20" s="103">
        <v>0</v>
      </c>
      <c r="L20" s="103">
        <v>0</v>
      </c>
      <c r="M20" s="103">
        <v>0</v>
      </c>
      <c r="N20" s="103">
        <v>81463.69</v>
      </c>
      <c r="O20" s="103"/>
      <c r="P20" s="103">
        <v>0</v>
      </c>
      <c r="Q20" s="103"/>
      <c r="R20" s="103"/>
      <c r="S20" s="103">
        <v>0</v>
      </c>
      <c r="T20" s="103">
        <f>SUM(U20:AU20)</f>
        <v>0</v>
      </c>
      <c r="U20" s="103">
        <v>0</v>
      </c>
      <c r="V20" s="103">
        <v>0</v>
      </c>
      <c r="W20" s="103">
        <v>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v>0</v>
      </c>
      <c r="AD20" s="103">
        <v>0</v>
      </c>
      <c r="AE20" s="103">
        <v>0</v>
      </c>
      <c r="AF20" s="103">
        <v>0</v>
      </c>
      <c r="AG20" s="103">
        <v>0</v>
      </c>
      <c r="AH20" s="103">
        <v>0</v>
      </c>
      <c r="AI20" s="103">
        <v>0</v>
      </c>
      <c r="AJ20" s="103"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v>0</v>
      </c>
      <c r="AU20" s="103">
        <v>0</v>
      </c>
      <c r="AV20" s="103">
        <f>SUM(AW20:BH20)</f>
        <v>0</v>
      </c>
      <c r="AW20" s="103">
        <v>0</v>
      </c>
      <c r="AX20" s="103">
        <v>0</v>
      </c>
      <c r="AY20" s="103">
        <v>0</v>
      </c>
      <c r="AZ20" s="103">
        <v>0</v>
      </c>
      <c r="BA20" s="103">
        <v>0</v>
      </c>
      <c r="BB20" s="103">
        <v>0</v>
      </c>
      <c r="BC20" s="103">
        <v>0</v>
      </c>
      <c r="BD20" s="103">
        <v>0</v>
      </c>
      <c r="BE20" s="103">
        <v>0</v>
      </c>
      <c r="BF20" s="107">
        <v>0</v>
      </c>
      <c r="BG20" s="103">
        <v>0</v>
      </c>
      <c r="BH20" s="110">
        <v>0</v>
      </c>
      <c r="BI20" s="103">
        <f>SUM(BJ20:BM20)</f>
        <v>0</v>
      </c>
      <c r="BJ20" s="103">
        <v>0</v>
      </c>
      <c r="BK20" s="103">
        <v>0</v>
      </c>
      <c r="BL20" s="103">
        <v>0</v>
      </c>
      <c r="BM20" s="103">
        <v>0</v>
      </c>
      <c r="BN20" s="103">
        <f>SUM(BO20:BZ20)</f>
        <v>0</v>
      </c>
      <c r="BO20" s="103">
        <v>0</v>
      </c>
      <c r="BP20" s="103">
        <v>0</v>
      </c>
      <c r="BQ20" s="103">
        <v>0</v>
      </c>
      <c r="BR20" s="103">
        <v>0</v>
      </c>
      <c r="BS20" s="103">
        <v>0</v>
      </c>
      <c r="BT20" s="103">
        <v>0</v>
      </c>
      <c r="BU20" s="103">
        <v>0</v>
      </c>
      <c r="BV20" s="103">
        <v>0</v>
      </c>
      <c r="BW20" s="103">
        <v>0</v>
      </c>
      <c r="BX20" s="103">
        <v>0</v>
      </c>
      <c r="BY20" s="103">
        <v>0</v>
      </c>
      <c r="BZ20" s="103">
        <v>0</v>
      </c>
      <c r="CA20" s="103">
        <f>SUM(CB20:CQ20)</f>
        <v>0</v>
      </c>
      <c r="CB20" s="103">
        <v>0</v>
      </c>
      <c r="CC20" s="103">
        <v>0</v>
      </c>
      <c r="CD20" s="103">
        <v>0</v>
      </c>
      <c r="CE20" s="103">
        <v>0</v>
      </c>
      <c r="CF20" s="103">
        <v>0</v>
      </c>
      <c r="CG20" s="103">
        <v>0</v>
      </c>
      <c r="CH20" s="103">
        <v>0</v>
      </c>
      <c r="CI20" s="103">
        <v>0</v>
      </c>
      <c r="CJ20" s="103">
        <v>0</v>
      </c>
      <c r="CK20" s="103">
        <v>0</v>
      </c>
      <c r="CL20" s="103">
        <v>0</v>
      </c>
      <c r="CM20" s="103">
        <v>0</v>
      </c>
      <c r="CN20" s="103">
        <v>0</v>
      </c>
      <c r="CO20" s="103">
        <v>0</v>
      </c>
      <c r="CP20" s="103">
        <v>0</v>
      </c>
      <c r="CQ20" s="103">
        <v>0</v>
      </c>
      <c r="CR20" s="103">
        <f>SUM(CS20:CT20)</f>
        <v>0</v>
      </c>
      <c r="CS20" s="103">
        <v>0</v>
      </c>
      <c r="CT20" s="103">
        <v>0</v>
      </c>
      <c r="CU20" s="103">
        <f>SUM(CV20:CZ20)</f>
        <v>0</v>
      </c>
      <c r="CV20" s="103">
        <v>0</v>
      </c>
      <c r="CW20" s="103">
        <v>0</v>
      </c>
      <c r="CX20" s="103">
        <v>0</v>
      </c>
      <c r="CY20" s="103">
        <v>0</v>
      </c>
      <c r="CZ20" s="103">
        <v>0</v>
      </c>
      <c r="DA20" s="103">
        <f>SUM(DB20:DC20)</f>
        <v>0</v>
      </c>
      <c r="DB20" s="103">
        <v>0</v>
      </c>
      <c r="DC20" s="103">
        <v>0</v>
      </c>
      <c r="DD20" s="103">
        <f>SUM(DE20:DH20)</f>
        <v>0</v>
      </c>
      <c r="DE20" s="103">
        <v>0</v>
      </c>
      <c r="DF20" s="103">
        <v>0</v>
      </c>
      <c r="DG20" s="103">
        <v>0</v>
      </c>
      <c r="DH20" s="103">
        <v>0</v>
      </c>
      <c r="DI20" s="57"/>
    </row>
    <row r="21" ht="19.5" customHeight="1" spans="1:113">
      <c r="A21" s="102" t="s">
        <v>122</v>
      </c>
      <c r="B21" s="102" t="s">
        <v>123</v>
      </c>
      <c r="C21" s="102" t="s">
        <v>126</v>
      </c>
      <c r="D21" s="102" t="s">
        <v>304</v>
      </c>
      <c r="E21" s="103">
        <f t="shared" si="0"/>
        <v>48518.48</v>
      </c>
      <c r="F21" s="103">
        <f t="shared" si="1"/>
        <v>48518.48</v>
      </c>
      <c r="G21" s="103">
        <v>0</v>
      </c>
      <c r="H21" s="103">
        <v>0</v>
      </c>
      <c r="I21" s="103">
        <v>0</v>
      </c>
      <c r="J21" s="103">
        <v>0</v>
      </c>
      <c r="K21" s="103">
        <v>0</v>
      </c>
      <c r="L21" s="103">
        <v>0</v>
      </c>
      <c r="M21" s="103">
        <v>0</v>
      </c>
      <c r="N21" s="103"/>
      <c r="O21" s="106">
        <v>48518.48</v>
      </c>
      <c r="P21" s="103">
        <v>0</v>
      </c>
      <c r="Q21" s="103"/>
      <c r="R21" s="103"/>
      <c r="S21" s="103">
        <v>0</v>
      </c>
      <c r="T21" s="103">
        <f>SUM(U21:AU21)</f>
        <v>0</v>
      </c>
      <c r="U21" s="103">
        <v>0</v>
      </c>
      <c r="V21" s="103">
        <v>0</v>
      </c>
      <c r="W21" s="103">
        <v>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v>0</v>
      </c>
      <c r="AD21" s="103">
        <v>0</v>
      </c>
      <c r="AE21" s="103">
        <v>0</v>
      </c>
      <c r="AF21" s="103">
        <v>0</v>
      </c>
      <c r="AG21" s="103">
        <v>0</v>
      </c>
      <c r="AH21" s="103">
        <v>0</v>
      </c>
      <c r="AI21" s="103">
        <v>0</v>
      </c>
      <c r="AJ21" s="103"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v>0</v>
      </c>
      <c r="AU21" s="103">
        <v>0</v>
      </c>
      <c r="AV21" s="103">
        <f>SUM(AW21:BH21)</f>
        <v>0</v>
      </c>
      <c r="AW21" s="103">
        <v>0</v>
      </c>
      <c r="AX21" s="103">
        <v>0</v>
      </c>
      <c r="AY21" s="103">
        <v>0</v>
      </c>
      <c r="AZ21" s="103">
        <v>0</v>
      </c>
      <c r="BA21" s="103">
        <v>0</v>
      </c>
      <c r="BB21" s="103">
        <v>0</v>
      </c>
      <c r="BC21" s="103">
        <v>0</v>
      </c>
      <c r="BD21" s="103">
        <v>0</v>
      </c>
      <c r="BE21" s="103">
        <v>0</v>
      </c>
      <c r="BF21" s="107">
        <v>0</v>
      </c>
      <c r="BG21" s="103">
        <v>0</v>
      </c>
      <c r="BH21" s="110">
        <v>0</v>
      </c>
      <c r="BI21" s="103">
        <f>SUM(BJ21:BM21)</f>
        <v>0</v>
      </c>
      <c r="BJ21" s="103">
        <v>0</v>
      </c>
      <c r="BK21" s="103">
        <v>0</v>
      </c>
      <c r="BL21" s="103">
        <v>0</v>
      </c>
      <c r="BM21" s="103">
        <v>0</v>
      </c>
      <c r="BN21" s="103">
        <f>SUM(BO21:BZ21)</f>
        <v>0</v>
      </c>
      <c r="BO21" s="103">
        <v>0</v>
      </c>
      <c r="BP21" s="103">
        <v>0</v>
      </c>
      <c r="BQ21" s="103">
        <v>0</v>
      </c>
      <c r="BR21" s="103">
        <v>0</v>
      </c>
      <c r="BS21" s="103">
        <v>0</v>
      </c>
      <c r="BT21" s="103">
        <v>0</v>
      </c>
      <c r="BU21" s="103">
        <v>0</v>
      </c>
      <c r="BV21" s="103">
        <v>0</v>
      </c>
      <c r="BW21" s="103">
        <v>0</v>
      </c>
      <c r="BX21" s="103">
        <v>0</v>
      </c>
      <c r="BY21" s="103">
        <v>0</v>
      </c>
      <c r="BZ21" s="103">
        <v>0</v>
      </c>
      <c r="CA21" s="103">
        <f>SUM(CB21:CQ21)</f>
        <v>0</v>
      </c>
      <c r="CB21" s="103">
        <v>0</v>
      </c>
      <c r="CC21" s="103">
        <v>0</v>
      </c>
      <c r="CD21" s="103">
        <v>0</v>
      </c>
      <c r="CE21" s="103">
        <v>0</v>
      </c>
      <c r="CF21" s="103">
        <v>0</v>
      </c>
      <c r="CG21" s="103">
        <v>0</v>
      </c>
      <c r="CH21" s="103">
        <v>0</v>
      </c>
      <c r="CI21" s="103">
        <v>0</v>
      </c>
      <c r="CJ21" s="103">
        <v>0</v>
      </c>
      <c r="CK21" s="103">
        <v>0</v>
      </c>
      <c r="CL21" s="103">
        <v>0</v>
      </c>
      <c r="CM21" s="103">
        <v>0</v>
      </c>
      <c r="CN21" s="103">
        <v>0</v>
      </c>
      <c r="CO21" s="103">
        <v>0</v>
      </c>
      <c r="CP21" s="103">
        <v>0</v>
      </c>
      <c r="CQ21" s="103">
        <v>0</v>
      </c>
      <c r="CR21" s="103">
        <f>SUM(CS21:CT21)</f>
        <v>0</v>
      </c>
      <c r="CS21" s="103">
        <v>0</v>
      </c>
      <c r="CT21" s="103">
        <v>0</v>
      </c>
      <c r="CU21" s="103">
        <f>SUM(CV21:CZ21)</f>
        <v>0</v>
      </c>
      <c r="CV21" s="103">
        <v>0</v>
      </c>
      <c r="CW21" s="103">
        <v>0</v>
      </c>
      <c r="CX21" s="103">
        <v>0</v>
      </c>
      <c r="CY21" s="103">
        <v>0</v>
      </c>
      <c r="CZ21" s="103">
        <v>0</v>
      </c>
      <c r="DA21" s="103">
        <f>SUM(DB21:DC21)</f>
        <v>0</v>
      </c>
      <c r="DB21" s="103">
        <v>0</v>
      </c>
      <c r="DC21" s="103">
        <v>0</v>
      </c>
      <c r="DD21" s="103">
        <f>SUM(DE21:DH21)</f>
        <v>0</v>
      </c>
      <c r="DE21" s="103">
        <v>0</v>
      </c>
      <c r="DF21" s="103">
        <v>0</v>
      </c>
      <c r="DG21" s="103">
        <v>0</v>
      </c>
      <c r="DH21" s="103">
        <v>0</v>
      </c>
      <c r="DI21" s="57"/>
    </row>
    <row r="22" ht="19.5" customHeight="1" spans="1:113">
      <c r="A22" s="102" t="s">
        <v>128</v>
      </c>
      <c r="B22" s="102"/>
      <c r="C22" s="102"/>
      <c r="D22" s="102" t="s">
        <v>99</v>
      </c>
      <c r="E22" s="103">
        <f t="shared" si="0"/>
        <v>214351.68</v>
      </c>
      <c r="F22" s="103">
        <f t="shared" si="1"/>
        <v>214351.68</v>
      </c>
      <c r="G22" s="103">
        <f t="shared" ref="G22:P22" si="11">SUM(G23:G24)</f>
        <v>0</v>
      </c>
      <c r="H22" s="103">
        <f t="shared" si="11"/>
        <v>0</v>
      </c>
      <c r="I22" s="103">
        <f t="shared" si="11"/>
        <v>0</v>
      </c>
      <c r="J22" s="103">
        <f t="shared" si="11"/>
        <v>0</v>
      </c>
      <c r="K22" s="103">
        <f t="shared" si="11"/>
        <v>0</v>
      </c>
      <c r="L22" s="103">
        <f t="shared" si="11"/>
        <v>0</v>
      </c>
      <c r="M22" s="103">
        <f t="shared" si="11"/>
        <v>0</v>
      </c>
      <c r="N22" s="103">
        <f t="shared" si="11"/>
        <v>0</v>
      </c>
      <c r="O22" s="103">
        <f t="shared" si="11"/>
        <v>0</v>
      </c>
      <c r="P22" s="103">
        <f t="shared" si="11"/>
        <v>0</v>
      </c>
      <c r="Q22" s="103">
        <f>Q23</f>
        <v>214351.68</v>
      </c>
      <c r="R22" s="103">
        <f t="shared" ref="R22:CC22" si="12">SUM(R23:R24)</f>
        <v>0</v>
      </c>
      <c r="S22" s="103">
        <f t="shared" si="12"/>
        <v>0</v>
      </c>
      <c r="T22" s="103">
        <f t="shared" si="12"/>
        <v>0</v>
      </c>
      <c r="U22" s="103">
        <f t="shared" si="12"/>
        <v>0</v>
      </c>
      <c r="V22" s="103">
        <f t="shared" si="12"/>
        <v>0</v>
      </c>
      <c r="W22" s="103">
        <f t="shared" si="12"/>
        <v>0</v>
      </c>
      <c r="X22" s="103">
        <f t="shared" si="12"/>
        <v>0</v>
      </c>
      <c r="Y22" s="103">
        <f t="shared" si="12"/>
        <v>0</v>
      </c>
      <c r="Z22" s="103">
        <f t="shared" si="12"/>
        <v>0</v>
      </c>
      <c r="AA22" s="103">
        <f t="shared" si="12"/>
        <v>0</v>
      </c>
      <c r="AB22" s="103">
        <f t="shared" si="12"/>
        <v>0</v>
      </c>
      <c r="AC22" s="103">
        <f t="shared" si="12"/>
        <v>0</v>
      </c>
      <c r="AD22" s="103">
        <f t="shared" si="12"/>
        <v>0</v>
      </c>
      <c r="AE22" s="103">
        <f t="shared" si="12"/>
        <v>0</v>
      </c>
      <c r="AF22" s="103">
        <f t="shared" si="12"/>
        <v>0</v>
      </c>
      <c r="AG22" s="103">
        <f t="shared" si="12"/>
        <v>0</v>
      </c>
      <c r="AH22" s="103">
        <f t="shared" si="12"/>
        <v>0</v>
      </c>
      <c r="AI22" s="103">
        <f t="shared" si="12"/>
        <v>0</v>
      </c>
      <c r="AJ22" s="103">
        <f t="shared" si="12"/>
        <v>0</v>
      </c>
      <c r="AK22" s="103">
        <f t="shared" si="12"/>
        <v>0</v>
      </c>
      <c r="AL22" s="103">
        <f t="shared" si="12"/>
        <v>0</v>
      </c>
      <c r="AM22" s="103">
        <f t="shared" si="12"/>
        <v>0</v>
      </c>
      <c r="AN22" s="103">
        <f t="shared" si="12"/>
        <v>0</v>
      </c>
      <c r="AO22" s="103">
        <f t="shared" si="12"/>
        <v>0</v>
      </c>
      <c r="AP22" s="103">
        <f t="shared" si="12"/>
        <v>0</v>
      </c>
      <c r="AQ22" s="103">
        <f t="shared" si="12"/>
        <v>0</v>
      </c>
      <c r="AR22" s="103">
        <f t="shared" si="12"/>
        <v>0</v>
      </c>
      <c r="AS22" s="103">
        <f t="shared" si="12"/>
        <v>0</v>
      </c>
      <c r="AT22" s="103">
        <f t="shared" si="12"/>
        <v>0</v>
      </c>
      <c r="AU22" s="103">
        <f t="shared" si="12"/>
        <v>0</v>
      </c>
      <c r="AV22" s="103">
        <f t="shared" si="12"/>
        <v>0</v>
      </c>
      <c r="AW22" s="103">
        <f t="shared" si="12"/>
        <v>0</v>
      </c>
      <c r="AX22" s="103">
        <f t="shared" si="12"/>
        <v>0</v>
      </c>
      <c r="AY22" s="103">
        <f t="shared" si="12"/>
        <v>0</v>
      </c>
      <c r="AZ22" s="103">
        <f t="shared" si="12"/>
        <v>0</v>
      </c>
      <c r="BA22" s="103">
        <f t="shared" si="12"/>
        <v>0</v>
      </c>
      <c r="BB22" s="103">
        <f t="shared" si="12"/>
        <v>0</v>
      </c>
      <c r="BC22" s="103">
        <f t="shared" si="12"/>
        <v>0</v>
      </c>
      <c r="BD22" s="103">
        <f t="shared" si="12"/>
        <v>0</v>
      </c>
      <c r="BE22" s="103">
        <f t="shared" si="12"/>
        <v>0</v>
      </c>
      <c r="BF22" s="103">
        <f t="shared" si="12"/>
        <v>0</v>
      </c>
      <c r="BG22" s="103">
        <f t="shared" si="12"/>
        <v>0</v>
      </c>
      <c r="BH22" s="103">
        <f t="shared" si="12"/>
        <v>0</v>
      </c>
      <c r="BI22" s="103">
        <f t="shared" si="12"/>
        <v>0</v>
      </c>
      <c r="BJ22" s="103">
        <f t="shared" si="12"/>
        <v>0</v>
      </c>
      <c r="BK22" s="103">
        <f t="shared" si="12"/>
        <v>0</v>
      </c>
      <c r="BL22" s="103">
        <f t="shared" si="12"/>
        <v>0</v>
      </c>
      <c r="BM22" s="103">
        <f t="shared" si="12"/>
        <v>0</v>
      </c>
      <c r="BN22" s="103">
        <f t="shared" si="12"/>
        <v>0</v>
      </c>
      <c r="BO22" s="103">
        <f t="shared" si="12"/>
        <v>0</v>
      </c>
      <c r="BP22" s="103">
        <f t="shared" si="12"/>
        <v>0</v>
      </c>
      <c r="BQ22" s="103">
        <f t="shared" si="12"/>
        <v>0</v>
      </c>
      <c r="BR22" s="103">
        <f t="shared" si="12"/>
        <v>0</v>
      </c>
      <c r="BS22" s="103">
        <f t="shared" si="12"/>
        <v>0</v>
      </c>
      <c r="BT22" s="103">
        <f t="shared" si="12"/>
        <v>0</v>
      </c>
      <c r="BU22" s="103">
        <f t="shared" si="12"/>
        <v>0</v>
      </c>
      <c r="BV22" s="103">
        <f t="shared" si="12"/>
        <v>0</v>
      </c>
      <c r="BW22" s="103">
        <f t="shared" si="12"/>
        <v>0</v>
      </c>
      <c r="BX22" s="103">
        <f t="shared" si="12"/>
        <v>0</v>
      </c>
      <c r="BY22" s="103">
        <f t="shared" si="12"/>
        <v>0</v>
      </c>
      <c r="BZ22" s="103">
        <f t="shared" si="12"/>
        <v>0</v>
      </c>
      <c r="CA22" s="103">
        <f t="shared" si="12"/>
        <v>0</v>
      </c>
      <c r="CB22" s="103">
        <f t="shared" si="12"/>
        <v>0</v>
      </c>
      <c r="CC22" s="103">
        <f t="shared" si="12"/>
        <v>0</v>
      </c>
      <c r="CD22" s="103">
        <f t="shared" ref="CD22:DH22" si="13">SUM(CD23:CD24)</f>
        <v>0</v>
      </c>
      <c r="CE22" s="103">
        <f t="shared" si="13"/>
        <v>0</v>
      </c>
      <c r="CF22" s="103">
        <f t="shared" si="13"/>
        <v>0</v>
      </c>
      <c r="CG22" s="103">
        <f t="shared" si="13"/>
        <v>0</v>
      </c>
      <c r="CH22" s="103">
        <f t="shared" si="13"/>
        <v>0</v>
      </c>
      <c r="CI22" s="103">
        <f t="shared" si="13"/>
        <v>0</v>
      </c>
      <c r="CJ22" s="103">
        <f t="shared" si="13"/>
        <v>0</v>
      </c>
      <c r="CK22" s="103">
        <f t="shared" si="13"/>
        <v>0</v>
      </c>
      <c r="CL22" s="103">
        <f t="shared" si="13"/>
        <v>0</v>
      </c>
      <c r="CM22" s="103">
        <f t="shared" si="13"/>
        <v>0</v>
      </c>
      <c r="CN22" s="103">
        <f t="shared" si="13"/>
        <v>0</v>
      </c>
      <c r="CO22" s="103">
        <f t="shared" si="13"/>
        <v>0</v>
      </c>
      <c r="CP22" s="103">
        <f t="shared" si="13"/>
        <v>0</v>
      </c>
      <c r="CQ22" s="103">
        <f t="shared" si="13"/>
        <v>0</v>
      </c>
      <c r="CR22" s="103">
        <f t="shared" si="13"/>
        <v>0</v>
      </c>
      <c r="CS22" s="103">
        <f t="shared" si="13"/>
        <v>0</v>
      </c>
      <c r="CT22" s="103">
        <f t="shared" si="13"/>
        <v>0</v>
      </c>
      <c r="CU22" s="103">
        <f t="shared" si="13"/>
        <v>0</v>
      </c>
      <c r="CV22" s="103">
        <f t="shared" si="13"/>
        <v>0</v>
      </c>
      <c r="CW22" s="103">
        <f t="shared" si="13"/>
        <v>0</v>
      </c>
      <c r="CX22" s="103">
        <f t="shared" si="13"/>
        <v>0</v>
      </c>
      <c r="CY22" s="103">
        <f t="shared" si="13"/>
        <v>0</v>
      </c>
      <c r="CZ22" s="103">
        <f t="shared" si="13"/>
        <v>0</v>
      </c>
      <c r="DA22" s="103">
        <f t="shared" si="13"/>
        <v>0</v>
      </c>
      <c r="DB22" s="103">
        <f t="shared" si="13"/>
        <v>0</v>
      </c>
      <c r="DC22" s="103">
        <f t="shared" si="13"/>
        <v>0</v>
      </c>
      <c r="DD22" s="103">
        <f t="shared" si="13"/>
        <v>0</v>
      </c>
      <c r="DE22" s="103">
        <f t="shared" si="13"/>
        <v>0</v>
      </c>
      <c r="DF22" s="103">
        <f t="shared" si="13"/>
        <v>0</v>
      </c>
      <c r="DG22" s="103">
        <f t="shared" si="13"/>
        <v>0</v>
      </c>
      <c r="DH22" s="103">
        <f t="shared" si="13"/>
        <v>0</v>
      </c>
      <c r="DI22" s="57"/>
    </row>
    <row r="23" ht="19.5" customHeight="1" spans="1:113">
      <c r="A23" s="102" t="s">
        <v>128</v>
      </c>
      <c r="B23" s="102" t="s">
        <v>115</v>
      </c>
      <c r="C23" s="102"/>
      <c r="D23" s="102" t="s">
        <v>305</v>
      </c>
      <c r="E23" s="103">
        <f t="shared" si="0"/>
        <v>214351.68</v>
      </c>
      <c r="F23" s="103">
        <f t="shared" si="1"/>
        <v>214351.68</v>
      </c>
      <c r="G23" s="103">
        <v>0</v>
      </c>
      <c r="H23" s="103">
        <v>0</v>
      </c>
      <c r="I23" s="103">
        <v>0</v>
      </c>
      <c r="J23" s="103">
        <v>0</v>
      </c>
      <c r="K23" s="103">
        <v>0</v>
      </c>
      <c r="L23" s="103">
        <v>0</v>
      </c>
      <c r="M23" s="103">
        <v>0</v>
      </c>
      <c r="N23" s="103">
        <v>0</v>
      </c>
      <c r="O23" s="103">
        <v>0</v>
      </c>
      <c r="P23" s="103">
        <v>0</v>
      </c>
      <c r="Q23" s="108">
        <f>Q24</f>
        <v>214351.68</v>
      </c>
      <c r="R23" s="103"/>
      <c r="S23" s="103">
        <v>0</v>
      </c>
      <c r="T23" s="103">
        <f>SUM(U23:AU23)</f>
        <v>0</v>
      </c>
      <c r="U23" s="103">
        <v>0</v>
      </c>
      <c r="V23" s="103">
        <v>0</v>
      </c>
      <c r="W23" s="103">
        <v>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v>0</v>
      </c>
      <c r="AD23" s="103">
        <v>0</v>
      </c>
      <c r="AE23" s="103">
        <v>0</v>
      </c>
      <c r="AF23" s="103">
        <v>0</v>
      </c>
      <c r="AG23" s="103">
        <v>0</v>
      </c>
      <c r="AH23" s="103">
        <v>0</v>
      </c>
      <c r="AI23" s="103">
        <v>0</v>
      </c>
      <c r="AJ23" s="103"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v>0</v>
      </c>
      <c r="AU23" s="103">
        <v>0</v>
      </c>
      <c r="AV23" s="103">
        <f>SUM(AW23:BH23)</f>
        <v>0</v>
      </c>
      <c r="AW23" s="103">
        <v>0</v>
      </c>
      <c r="AX23" s="103">
        <v>0</v>
      </c>
      <c r="AY23" s="103">
        <v>0</v>
      </c>
      <c r="AZ23" s="103">
        <v>0</v>
      </c>
      <c r="BA23" s="103">
        <v>0</v>
      </c>
      <c r="BB23" s="103">
        <v>0</v>
      </c>
      <c r="BC23" s="103">
        <v>0</v>
      </c>
      <c r="BD23" s="103">
        <v>0</v>
      </c>
      <c r="BE23" s="103">
        <v>0</v>
      </c>
      <c r="BF23" s="107">
        <v>0</v>
      </c>
      <c r="BG23" s="103">
        <v>0</v>
      </c>
      <c r="BH23" s="110">
        <v>0</v>
      </c>
      <c r="BI23" s="103">
        <f>SUM(BJ23:BM23)</f>
        <v>0</v>
      </c>
      <c r="BJ23" s="103">
        <v>0</v>
      </c>
      <c r="BK23" s="103">
        <v>0</v>
      </c>
      <c r="BL23" s="103">
        <v>0</v>
      </c>
      <c r="BM23" s="103">
        <v>0</v>
      </c>
      <c r="BN23" s="103">
        <f>SUM(BO23:BZ23)</f>
        <v>0</v>
      </c>
      <c r="BO23" s="103">
        <v>0</v>
      </c>
      <c r="BP23" s="103">
        <v>0</v>
      </c>
      <c r="BQ23" s="103">
        <v>0</v>
      </c>
      <c r="BR23" s="103">
        <v>0</v>
      </c>
      <c r="BS23" s="103">
        <v>0</v>
      </c>
      <c r="BT23" s="103">
        <v>0</v>
      </c>
      <c r="BU23" s="103">
        <v>0</v>
      </c>
      <c r="BV23" s="103">
        <v>0</v>
      </c>
      <c r="BW23" s="103">
        <v>0</v>
      </c>
      <c r="BX23" s="103">
        <v>0</v>
      </c>
      <c r="BY23" s="103">
        <v>0</v>
      </c>
      <c r="BZ23" s="103">
        <v>0</v>
      </c>
      <c r="CA23" s="103">
        <f>SUM(CB23:CQ23)</f>
        <v>0</v>
      </c>
      <c r="CB23" s="103">
        <v>0</v>
      </c>
      <c r="CC23" s="103">
        <v>0</v>
      </c>
      <c r="CD23" s="103">
        <v>0</v>
      </c>
      <c r="CE23" s="103">
        <v>0</v>
      </c>
      <c r="CF23" s="103">
        <v>0</v>
      </c>
      <c r="CG23" s="103">
        <v>0</v>
      </c>
      <c r="CH23" s="103">
        <v>0</v>
      </c>
      <c r="CI23" s="103">
        <v>0</v>
      </c>
      <c r="CJ23" s="103">
        <v>0</v>
      </c>
      <c r="CK23" s="103">
        <v>0</v>
      </c>
      <c r="CL23" s="103">
        <v>0</v>
      </c>
      <c r="CM23" s="103">
        <v>0</v>
      </c>
      <c r="CN23" s="103">
        <v>0</v>
      </c>
      <c r="CO23" s="103">
        <v>0</v>
      </c>
      <c r="CP23" s="103">
        <v>0</v>
      </c>
      <c r="CQ23" s="103">
        <v>0</v>
      </c>
      <c r="CR23" s="103">
        <f>SUM(CS23:CT23)</f>
        <v>0</v>
      </c>
      <c r="CS23" s="103">
        <v>0</v>
      </c>
      <c r="CT23" s="103">
        <v>0</v>
      </c>
      <c r="CU23" s="103">
        <f>SUM(CV23:CZ23)</f>
        <v>0</v>
      </c>
      <c r="CV23" s="103">
        <v>0</v>
      </c>
      <c r="CW23" s="103">
        <v>0</v>
      </c>
      <c r="CX23" s="103">
        <v>0</v>
      </c>
      <c r="CY23" s="103">
        <v>0</v>
      </c>
      <c r="CZ23" s="103">
        <v>0</v>
      </c>
      <c r="DA23" s="103">
        <f>SUM(DB23:DC23)</f>
        <v>0</v>
      </c>
      <c r="DB23" s="103">
        <v>0</v>
      </c>
      <c r="DC23" s="103">
        <v>0</v>
      </c>
      <c r="DD23" s="103">
        <f>SUM(DE23:DH23)</f>
        <v>0</v>
      </c>
      <c r="DE23" s="103">
        <v>0</v>
      </c>
      <c r="DF23" s="103">
        <v>0</v>
      </c>
      <c r="DG23" s="103">
        <v>0</v>
      </c>
      <c r="DH23" s="103">
        <v>0</v>
      </c>
      <c r="DI23" s="56"/>
    </row>
    <row r="24" ht="19.5" customHeight="1" spans="1:113">
      <c r="A24" s="102" t="s">
        <v>128</v>
      </c>
      <c r="B24" s="102" t="s">
        <v>115</v>
      </c>
      <c r="C24" s="102" t="s">
        <v>111</v>
      </c>
      <c r="D24" s="102" t="s">
        <v>188</v>
      </c>
      <c r="E24" s="103">
        <f t="shared" si="0"/>
        <v>214351.68</v>
      </c>
      <c r="F24" s="103">
        <f t="shared" si="1"/>
        <v>214351.68</v>
      </c>
      <c r="G24" s="103">
        <v>0</v>
      </c>
      <c r="H24" s="103">
        <v>0</v>
      </c>
      <c r="I24" s="103">
        <v>0</v>
      </c>
      <c r="J24" s="103">
        <v>0</v>
      </c>
      <c r="K24" s="103">
        <v>0</v>
      </c>
      <c r="L24" s="103">
        <v>0</v>
      </c>
      <c r="M24" s="103">
        <v>0</v>
      </c>
      <c r="N24" s="103">
        <v>0</v>
      </c>
      <c r="O24" s="103">
        <v>0</v>
      </c>
      <c r="P24" s="107">
        <v>0</v>
      </c>
      <c r="Q24" s="109">
        <v>214351.68</v>
      </c>
      <c r="R24" s="110">
        <v>0</v>
      </c>
      <c r="S24" s="103">
        <v>0</v>
      </c>
      <c r="T24" s="103">
        <f>SUM(U24:AU24)</f>
        <v>0</v>
      </c>
      <c r="U24" s="103">
        <v>0</v>
      </c>
      <c r="V24" s="103">
        <v>0</v>
      </c>
      <c r="W24" s="103">
        <v>0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v>0</v>
      </c>
      <c r="AD24" s="103">
        <v>0</v>
      </c>
      <c r="AE24" s="103">
        <v>0</v>
      </c>
      <c r="AF24" s="103">
        <v>0</v>
      </c>
      <c r="AG24" s="103">
        <v>0</v>
      </c>
      <c r="AH24" s="103">
        <v>0</v>
      </c>
      <c r="AI24" s="103">
        <v>0</v>
      </c>
      <c r="AJ24" s="103"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v>0</v>
      </c>
      <c r="AU24" s="103">
        <v>0</v>
      </c>
      <c r="AV24" s="103">
        <f>SUM(AW24:BH24)</f>
        <v>0</v>
      </c>
      <c r="AW24" s="103">
        <v>0</v>
      </c>
      <c r="AX24" s="103">
        <v>0</v>
      </c>
      <c r="AY24" s="103">
        <v>0</v>
      </c>
      <c r="AZ24" s="103">
        <v>0</v>
      </c>
      <c r="BA24" s="103">
        <v>0</v>
      </c>
      <c r="BB24" s="103">
        <v>0</v>
      </c>
      <c r="BC24" s="103">
        <v>0</v>
      </c>
      <c r="BD24" s="103">
        <v>0</v>
      </c>
      <c r="BE24" s="103">
        <v>0</v>
      </c>
      <c r="BF24" s="107">
        <v>0</v>
      </c>
      <c r="BG24" s="103">
        <v>0</v>
      </c>
      <c r="BH24" s="110">
        <v>0</v>
      </c>
      <c r="BI24" s="103">
        <f>SUM(BJ24:BM24)</f>
        <v>0</v>
      </c>
      <c r="BJ24" s="103">
        <v>0</v>
      </c>
      <c r="BK24" s="103">
        <v>0</v>
      </c>
      <c r="BL24" s="103">
        <v>0</v>
      </c>
      <c r="BM24" s="103">
        <v>0</v>
      </c>
      <c r="BN24" s="103">
        <f>SUM(BO24:BZ24)</f>
        <v>0</v>
      </c>
      <c r="BO24" s="103">
        <v>0</v>
      </c>
      <c r="BP24" s="103">
        <v>0</v>
      </c>
      <c r="BQ24" s="103">
        <v>0</v>
      </c>
      <c r="BR24" s="103">
        <v>0</v>
      </c>
      <c r="BS24" s="103">
        <v>0</v>
      </c>
      <c r="BT24" s="103">
        <v>0</v>
      </c>
      <c r="BU24" s="103">
        <v>0</v>
      </c>
      <c r="BV24" s="103">
        <v>0</v>
      </c>
      <c r="BW24" s="103">
        <v>0</v>
      </c>
      <c r="BX24" s="103">
        <v>0</v>
      </c>
      <c r="BY24" s="103">
        <v>0</v>
      </c>
      <c r="BZ24" s="103">
        <v>0</v>
      </c>
      <c r="CA24" s="103">
        <f>SUM(CB24:CQ24)</f>
        <v>0</v>
      </c>
      <c r="CB24" s="103">
        <v>0</v>
      </c>
      <c r="CC24" s="103">
        <v>0</v>
      </c>
      <c r="CD24" s="103">
        <v>0</v>
      </c>
      <c r="CE24" s="103">
        <v>0</v>
      </c>
      <c r="CF24" s="103">
        <v>0</v>
      </c>
      <c r="CG24" s="103">
        <v>0</v>
      </c>
      <c r="CH24" s="103">
        <v>0</v>
      </c>
      <c r="CI24" s="103">
        <v>0</v>
      </c>
      <c r="CJ24" s="103">
        <v>0</v>
      </c>
      <c r="CK24" s="103">
        <v>0</v>
      </c>
      <c r="CL24" s="103">
        <v>0</v>
      </c>
      <c r="CM24" s="103">
        <v>0</v>
      </c>
      <c r="CN24" s="103">
        <v>0</v>
      </c>
      <c r="CO24" s="103">
        <v>0</v>
      </c>
      <c r="CP24" s="103">
        <v>0</v>
      </c>
      <c r="CQ24" s="103">
        <v>0</v>
      </c>
      <c r="CR24" s="103">
        <f>SUM(CS24:CT24)</f>
        <v>0</v>
      </c>
      <c r="CS24" s="103">
        <v>0</v>
      </c>
      <c r="CT24" s="103">
        <v>0</v>
      </c>
      <c r="CU24" s="103">
        <f>SUM(CV24:CZ24)</f>
        <v>0</v>
      </c>
      <c r="CV24" s="103">
        <v>0</v>
      </c>
      <c r="CW24" s="103">
        <v>0</v>
      </c>
      <c r="CX24" s="103">
        <v>0</v>
      </c>
      <c r="CY24" s="103">
        <v>0</v>
      </c>
      <c r="CZ24" s="103">
        <v>0</v>
      </c>
      <c r="DA24" s="103">
        <f>SUM(DB24:DC24)</f>
        <v>0</v>
      </c>
      <c r="DB24" s="103">
        <v>0</v>
      </c>
      <c r="DC24" s="103">
        <v>0</v>
      </c>
      <c r="DD24" s="103">
        <f>SUM(DE24:DH24)</f>
        <v>0</v>
      </c>
      <c r="DE24" s="103">
        <v>0</v>
      </c>
      <c r="DF24" s="103">
        <v>0</v>
      </c>
      <c r="DG24" s="103">
        <v>0</v>
      </c>
      <c r="DH24" s="103">
        <v>0</v>
      </c>
      <c r="DI24" s="56"/>
    </row>
    <row r="25" ht="19.5" customHeight="1" spans="1:113">
      <c r="A25" s="104"/>
      <c r="B25" s="104"/>
      <c r="C25" s="104"/>
      <c r="D25" s="104"/>
      <c r="E25" s="104"/>
      <c r="F25" s="104"/>
      <c r="G25" s="105"/>
      <c r="H25" s="105"/>
      <c r="I25" s="105"/>
      <c r="J25" s="105"/>
      <c r="K25" s="105"/>
      <c r="L25" s="105"/>
      <c r="M25" s="104"/>
      <c r="N25" s="104"/>
      <c r="O25" s="104"/>
      <c r="P25" s="104"/>
      <c r="Q25" s="104"/>
      <c r="R25" s="104"/>
      <c r="S25" s="104"/>
      <c r="T25" s="104"/>
      <c r="U25" s="104"/>
      <c r="V25" s="105"/>
      <c r="W25" s="105"/>
      <c r="X25" s="105"/>
      <c r="Y25" s="104"/>
      <c r="Z25" s="104"/>
      <c r="AA25" s="104"/>
      <c r="AB25" s="104"/>
      <c r="AC25" s="104"/>
      <c r="AD25" s="105"/>
      <c r="AE25" s="105"/>
      <c r="AF25" s="104"/>
      <c r="AG25" s="104"/>
      <c r="AH25" s="104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</row>
    <row r="26" ht="19.5" customHeight="1" spans="1:113">
      <c r="A26" s="104"/>
      <c r="B26" s="104"/>
      <c r="C26" s="104"/>
      <c r="D26" s="104"/>
      <c r="E26" s="104"/>
      <c r="F26" s="104"/>
      <c r="G26" s="105"/>
      <c r="H26" s="105"/>
      <c r="I26" s="105"/>
      <c r="J26" s="105"/>
      <c r="K26" s="105"/>
      <c r="L26" s="105"/>
      <c r="M26" s="104"/>
      <c r="N26" s="104"/>
      <c r="O26" s="104"/>
      <c r="P26" s="104"/>
      <c r="Q26" s="104"/>
      <c r="R26" s="104"/>
      <c r="S26" s="104"/>
      <c r="T26" s="104"/>
      <c r="U26" s="104"/>
      <c r="V26" s="105"/>
      <c r="W26" s="105"/>
      <c r="X26" s="105"/>
      <c r="Y26" s="104"/>
      <c r="Z26" s="104"/>
      <c r="AA26" s="104"/>
      <c r="AB26" s="104"/>
      <c r="AC26" s="104"/>
      <c r="AD26" s="105"/>
      <c r="AE26" s="105"/>
      <c r="AF26" s="104"/>
      <c r="AG26" s="104"/>
      <c r="AH26" s="104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</row>
    <row r="27" ht="19.5" customHeight="1" spans="1:113">
      <c r="A27" s="104"/>
      <c r="B27" s="104"/>
      <c r="C27" s="104"/>
      <c r="D27" s="104"/>
      <c r="E27" s="104"/>
      <c r="F27" s="104"/>
      <c r="G27" s="105"/>
      <c r="H27" s="105"/>
      <c r="I27" s="105"/>
      <c r="J27" s="105"/>
      <c r="K27" s="105"/>
      <c r="L27" s="105"/>
      <c r="M27" s="104"/>
      <c r="N27" s="104"/>
      <c r="O27" s="104"/>
      <c r="P27" s="104"/>
      <c r="Q27" s="104"/>
      <c r="R27" s="104"/>
      <c r="S27" s="104"/>
      <c r="T27" s="104"/>
      <c r="U27" s="104"/>
      <c r="V27" s="105"/>
      <c r="W27" s="105"/>
      <c r="X27" s="105"/>
      <c r="Y27" s="104"/>
      <c r="Z27" s="104"/>
      <c r="AA27" s="104"/>
      <c r="AB27" s="104"/>
      <c r="AC27" s="104"/>
      <c r="AD27" s="105"/>
      <c r="AE27" s="105"/>
      <c r="AF27" s="104"/>
      <c r="AG27" s="104"/>
      <c r="AH27" s="104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</row>
    <row r="28" ht="19.5" customHeight="1" spans="1:113">
      <c r="A28" s="104"/>
      <c r="B28" s="104"/>
      <c r="C28" s="104"/>
      <c r="D28" s="104"/>
      <c r="E28" s="104"/>
      <c r="F28" s="104"/>
      <c r="G28" s="105"/>
      <c r="H28" s="105"/>
      <c r="I28" s="105"/>
      <c r="J28" s="105"/>
      <c r="K28" s="105"/>
      <c r="L28" s="105"/>
      <c r="M28" s="104"/>
      <c r="N28" s="104"/>
      <c r="O28" s="104"/>
      <c r="P28" s="104"/>
      <c r="Q28" s="104"/>
      <c r="R28" s="104"/>
      <c r="S28" s="104"/>
      <c r="T28" s="104"/>
      <c r="U28" s="104"/>
      <c r="V28" s="105"/>
      <c r="W28" s="105"/>
      <c r="X28" s="105"/>
      <c r="Y28" s="104"/>
      <c r="Z28" s="104"/>
      <c r="AA28" s="104"/>
      <c r="AB28" s="104"/>
      <c r="AC28" s="104"/>
      <c r="AD28" s="105"/>
      <c r="AE28" s="105"/>
      <c r="AF28" s="104"/>
      <c r="AG28" s="104"/>
      <c r="AH28" s="104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</row>
    <row r="29" ht="19.5" customHeight="1" spans="1:113">
      <c r="A29" s="104"/>
      <c r="B29" s="104"/>
      <c r="C29" s="104"/>
      <c r="D29" s="104"/>
      <c r="E29" s="104"/>
      <c r="F29" s="104"/>
      <c r="G29" s="105"/>
      <c r="H29" s="105"/>
      <c r="I29" s="105"/>
      <c r="J29" s="105"/>
      <c r="K29" s="105"/>
      <c r="L29" s="105"/>
      <c r="M29" s="104"/>
      <c r="N29" s="104"/>
      <c r="O29" s="104"/>
      <c r="P29" s="104"/>
      <c r="Q29" s="104"/>
      <c r="R29" s="104"/>
      <c r="S29" s="104"/>
      <c r="T29" s="104"/>
      <c r="U29" s="104"/>
      <c r="V29" s="105"/>
      <c r="W29" s="105"/>
      <c r="X29" s="105"/>
      <c r="Y29" s="104"/>
      <c r="Z29" s="104"/>
      <c r="AA29" s="104"/>
      <c r="AB29" s="104"/>
      <c r="AC29" s="104"/>
      <c r="AD29" s="105"/>
      <c r="AE29" s="105"/>
      <c r="AF29" s="104"/>
      <c r="AG29" s="104"/>
      <c r="AH29" s="104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</row>
    <row r="30" ht="19.5" customHeight="1" spans="1:113">
      <c r="A30" s="104"/>
      <c r="B30" s="104"/>
      <c r="C30" s="104"/>
      <c r="D30" s="104"/>
      <c r="E30" s="104"/>
      <c r="F30" s="104"/>
      <c r="G30" s="105"/>
      <c r="H30" s="105"/>
      <c r="I30" s="105"/>
      <c r="J30" s="105"/>
      <c r="K30" s="105"/>
      <c r="L30" s="105"/>
      <c r="M30" s="104"/>
      <c r="N30" s="104"/>
      <c r="O30" s="104"/>
      <c r="P30" s="104"/>
      <c r="Q30" s="104"/>
      <c r="R30" s="104"/>
      <c r="S30" s="104"/>
      <c r="T30" s="104"/>
      <c r="U30" s="104"/>
      <c r="V30" s="105"/>
      <c r="W30" s="105"/>
      <c r="X30" s="105"/>
      <c r="Y30" s="104"/>
      <c r="Z30" s="104"/>
      <c r="AA30" s="104"/>
      <c r="AB30" s="104"/>
      <c r="AC30" s="104"/>
      <c r="AD30" s="105"/>
      <c r="AE30" s="105"/>
      <c r="AF30" s="104"/>
      <c r="AG30" s="104"/>
      <c r="AH30" s="104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</row>
    <row r="31" ht="19.5" customHeight="1" spans="1:113">
      <c r="A31" s="104"/>
      <c r="B31" s="104"/>
      <c r="C31" s="104"/>
      <c r="D31" s="104"/>
      <c r="E31" s="104"/>
      <c r="F31" s="104"/>
      <c r="G31" s="105"/>
      <c r="H31" s="105"/>
      <c r="I31" s="105"/>
      <c r="J31" s="105"/>
      <c r="K31" s="105"/>
      <c r="L31" s="105"/>
      <c r="M31" s="104"/>
      <c r="N31" s="104"/>
      <c r="O31" s="104"/>
      <c r="P31" s="104"/>
      <c r="Q31" s="104"/>
      <c r="R31" s="104"/>
      <c r="S31" s="104"/>
      <c r="T31" s="104"/>
      <c r="U31" s="104"/>
      <c r="V31" s="105"/>
      <c r="W31" s="105"/>
      <c r="X31" s="105"/>
      <c r="Y31" s="104"/>
      <c r="Z31" s="104"/>
      <c r="AA31" s="104"/>
      <c r="AB31" s="104"/>
      <c r="AC31" s="104"/>
      <c r="AD31" s="105"/>
      <c r="AE31" s="105"/>
      <c r="AF31" s="104"/>
      <c r="AG31" s="104"/>
      <c r="AH31" s="104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</row>
    <row r="32" ht="19.5" customHeight="1" spans="1:113">
      <c r="A32" s="104"/>
      <c r="B32" s="104"/>
      <c r="C32" s="104"/>
      <c r="D32" s="104"/>
      <c r="E32" s="104"/>
      <c r="F32" s="104"/>
      <c r="G32" s="105"/>
      <c r="H32" s="105"/>
      <c r="I32" s="105"/>
      <c r="J32" s="105"/>
      <c r="K32" s="105"/>
      <c r="L32" s="105"/>
      <c r="M32" s="104"/>
      <c r="N32" s="104"/>
      <c r="O32" s="104"/>
      <c r="P32" s="104"/>
      <c r="Q32" s="104"/>
      <c r="R32" s="104"/>
      <c r="S32" s="104"/>
      <c r="T32" s="104"/>
      <c r="U32" s="104"/>
      <c r="V32" s="105"/>
      <c r="W32" s="105"/>
      <c r="X32" s="105"/>
      <c r="Y32" s="104"/>
      <c r="Z32" s="104"/>
      <c r="AA32" s="104"/>
      <c r="AB32" s="104"/>
      <c r="AC32" s="104"/>
      <c r="AD32" s="105"/>
      <c r="AE32" s="105"/>
      <c r="AF32" s="104"/>
      <c r="AG32" s="104"/>
      <c r="AH32" s="104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</row>
    <row r="33" ht="19.5" customHeight="1" spans="1:113">
      <c r="A33" s="104"/>
      <c r="B33" s="104"/>
      <c r="C33" s="104"/>
      <c r="D33" s="104"/>
      <c r="E33" s="104"/>
      <c r="F33" s="104"/>
      <c r="G33" s="105"/>
      <c r="H33" s="105"/>
      <c r="I33" s="105"/>
      <c r="J33" s="105"/>
      <c r="K33" s="105"/>
      <c r="L33" s="105"/>
      <c r="M33" s="104"/>
      <c r="N33" s="104"/>
      <c r="O33" s="104"/>
      <c r="P33" s="104"/>
      <c r="Q33" s="104"/>
      <c r="R33" s="104"/>
      <c r="S33" s="104"/>
      <c r="T33" s="104"/>
      <c r="U33" s="104"/>
      <c r="V33" s="105"/>
      <c r="W33" s="105"/>
      <c r="X33" s="105"/>
      <c r="Y33" s="104"/>
      <c r="Z33" s="104"/>
      <c r="AA33" s="104"/>
      <c r="AB33" s="104"/>
      <c r="AC33" s="104"/>
      <c r="AD33" s="105"/>
      <c r="AE33" s="105"/>
      <c r="AF33" s="104"/>
      <c r="AG33" s="104"/>
      <c r="AH33" s="104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</row>
    <row r="34" ht="19.5" customHeight="1" spans="1:113">
      <c r="A34" s="104"/>
      <c r="B34" s="104"/>
      <c r="C34" s="104"/>
      <c r="D34" s="104"/>
      <c r="E34" s="104"/>
      <c r="F34" s="104"/>
      <c r="G34" s="105"/>
      <c r="H34" s="105"/>
      <c r="I34" s="105"/>
      <c r="J34" s="105"/>
      <c r="K34" s="105"/>
      <c r="L34" s="105"/>
      <c r="M34" s="104"/>
      <c r="N34" s="104"/>
      <c r="O34" s="104"/>
      <c r="P34" s="104"/>
      <c r="Q34" s="104"/>
      <c r="R34" s="104"/>
      <c r="S34" s="104"/>
      <c r="T34" s="104"/>
      <c r="U34" s="104"/>
      <c r="V34" s="105"/>
      <c r="W34" s="105"/>
      <c r="X34" s="105"/>
      <c r="Y34" s="104"/>
      <c r="Z34" s="104"/>
      <c r="AA34" s="104"/>
      <c r="AB34" s="104"/>
      <c r="AC34" s="104"/>
      <c r="AD34" s="105"/>
      <c r="AE34" s="105"/>
      <c r="AF34" s="104"/>
      <c r="AG34" s="104"/>
      <c r="AH34" s="104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</row>
    <row r="35" ht="19.5" customHeight="1" spans="1:113">
      <c r="A35" s="104"/>
      <c r="B35" s="104"/>
      <c r="C35" s="104"/>
      <c r="D35" s="104"/>
      <c r="E35" s="104"/>
      <c r="F35" s="104"/>
      <c r="G35" s="105"/>
      <c r="H35" s="105"/>
      <c r="I35" s="105"/>
      <c r="J35" s="105"/>
      <c r="K35" s="105"/>
      <c r="L35" s="105"/>
      <c r="M35" s="104"/>
      <c r="N35" s="104"/>
      <c r="O35" s="104"/>
      <c r="P35" s="104"/>
      <c r="Q35" s="104"/>
      <c r="R35" s="104"/>
      <c r="S35" s="104"/>
      <c r="T35" s="104"/>
      <c r="U35" s="104"/>
      <c r="V35" s="105"/>
      <c r="W35" s="105"/>
      <c r="X35" s="105"/>
      <c r="Y35" s="104"/>
      <c r="Z35" s="104"/>
      <c r="AA35" s="104"/>
      <c r="AB35" s="104"/>
      <c r="AC35" s="104"/>
      <c r="AD35" s="105"/>
      <c r="AE35" s="105"/>
      <c r="AF35" s="104"/>
      <c r="AG35" s="104"/>
      <c r="AH35" s="104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</row>
  </sheetData>
  <sheetProtection formatCells="0" formatColumns="0" formatRows="0" insertRows="0" insertColumns="0" insertHyperlinks="0" deleteColumns="0" deleteRows="0" sort="0" autoFilter="0" pivotTables="0"/>
  <mergeCells count="122"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</mergeCells>
  <printOptions horizontalCentered="1"/>
  <pageMargins left="0.393700787401575" right="0.393700787401575" top="0.78740157480315" bottom="0.393700787401575" header="0" footer="0"/>
  <pageSetup paperSize="9" scale="10" fitToHeight="10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workbookViewId="0">
      <selection activeCell="F7" sqref="F7:G7"/>
    </sheetView>
  </sheetViews>
  <sheetFormatPr defaultColWidth="9" defaultRowHeight="12.75" customHeight="1" outlineLevelCol="7"/>
  <cols>
    <col min="1" max="1" width="8.16666666666667" customWidth="1"/>
    <col min="2" max="2" width="5.5" customWidth="1"/>
    <col min="3" max="3" width="9.16666666666667" customWidth="1"/>
    <col min="4" max="4" width="40.5" customWidth="1"/>
    <col min="5" max="5" width="25.8333333333333" customWidth="1"/>
    <col min="6" max="7" width="21.8333333333333" customWidth="1"/>
    <col min="8" max="8" width="8.66666666666667" customWidth="1"/>
  </cols>
  <sheetData>
    <row r="1" ht="19.5" customHeight="1" spans="1:8">
      <c r="A1" s="59"/>
      <c r="B1" s="59"/>
      <c r="C1" s="59"/>
      <c r="D1" s="60"/>
      <c r="E1" s="59"/>
      <c r="F1" s="59"/>
      <c r="G1" s="25" t="s">
        <v>306</v>
      </c>
      <c r="H1" s="77"/>
    </row>
    <row r="2" ht="25.5" customHeight="1" spans="1:8">
      <c r="A2" s="22" t="s">
        <v>307</v>
      </c>
      <c r="B2" s="22"/>
      <c r="C2" s="22"/>
      <c r="D2" s="22"/>
      <c r="E2" s="22"/>
      <c r="F2" s="22"/>
      <c r="G2" s="22"/>
      <c r="H2" s="77"/>
    </row>
    <row r="3" ht="19.5" customHeight="1" spans="1:8">
      <c r="A3" s="83" t="s">
        <v>59</v>
      </c>
      <c r="B3" s="23"/>
      <c r="C3" s="23"/>
      <c r="D3" s="23"/>
      <c r="E3" s="19"/>
      <c r="F3" s="19"/>
      <c r="G3" s="25" t="s">
        <v>6</v>
      </c>
      <c r="H3" s="77"/>
    </row>
    <row r="4" ht="19.5" customHeight="1" spans="1:8">
      <c r="A4" s="30" t="s">
        <v>308</v>
      </c>
      <c r="B4" s="30"/>
      <c r="C4" s="30"/>
      <c r="D4" s="30"/>
      <c r="E4" s="33" t="s">
        <v>104</v>
      </c>
      <c r="F4" s="33"/>
      <c r="G4" s="33"/>
      <c r="H4" s="77"/>
    </row>
    <row r="5" ht="19.5" customHeight="1" spans="1:8">
      <c r="A5" s="30" t="s">
        <v>69</v>
      </c>
      <c r="B5" s="30"/>
      <c r="C5" s="93" t="s">
        <v>70</v>
      </c>
      <c r="D5" s="33" t="s">
        <v>309</v>
      </c>
      <c r="E5" s="33" t="s">
        <v>61</v>
      </c>
      <c r="F5" s="30" t="s">
        <v>310</v>
      </c>
      <c r="G5" s="94" t="s">
        <v>311</v>
      </c>
      <c r="H5" s="77"/>
    </row>
    <row r="6" ht="33.75" customHeight="1" spans="1:8">
      <c r="A6" s="33" t="s">
        <v>81</v>
      </c>
      <c r="B6" s="33" t="s">
        <v>82</v>
      </c>
      <c r="C6" s="93"/>
      <c r="D6" s="33"/>
      <c r="E6" s="33"/>
      <c r="F6" s="30"/>
      <c r="G6" s="94"/>
      <c r="H6" s="77"/>
    </row>
    <row r="7" ht="19.5" customHeight="1" spans="1:8">
      <c r="A7" s="90"/>
      <c r="B7" s="90"/>
      <c r="C7" s="90"/>
      <c r="D7" s="90" t="s">
        <v>61</v>
      </c>
      <c r="E7" s="95">
        <f>E8+E19+E28</f>
        <v>2471285.49</v>
      </c>
      <c r="F7" s="95">
        <f>F8+F28</f>
        <v>2176785.49</v>
      </c>
      <c r="G7" s="95">
        <f>G19</f>
        <v>294500</v>
      </c>
      <c r="H7" s="82"/>
    </row>
    <row r="8" ht="19.5" customHeight="1" spans="1:8">
      <c r="A8" s="90" t="s">
        <v>312</v>
      </c>
      <c r="B8" s="90"/>
      <c r="C8" s="90"/>
      <c r="D8" s="90" t="s">
        <v>313</v>
      </c>
      <c r="E8" s="95">
        <v>2140561.49</v>
      </c>
      <c r="F8" s="95">
        <v>2140561.49</v>
      </c>
      <c r="G8" s="96"/>
      <c r="H8" s="79"/>
    </row>
    <row r="9" ht="19.5" customHeight="1" spans="1:8">
      <c r="A9" s="90" t="s">
        <v>314</v>
      </c>
      <c r="B9" s="90" t="s">
        <v>111</v>
      </c>
      <c r="C9" s="90" t="s">
        <v>112</v>
      </c>
      <c r="D9" s="90" t="s">
        <v>315</v>
      </c>
      <c r="E9" s="95">
        <v>653592</v>
      </c>
      <c r="F9" s="95">
        <v>653592</v>
      </c>
      <c r="G9" s="96"/>
      <c r="H9" s="79"/>
    </row>
    <row r="10" ht="19.5" customHeight="1" spans="1:8">
      <c r="A10" s="90" t="s">
        <v>314</v>
      </c>
      <c r="B10" s="90" t="s">
        <v>115</v>
      </c>
      <c r="C10" s="90" t="s">
        <v>112</v>
      </c>
      <c r="D10" s="90" t="s">
        <v>316</v>
      </c>
      <c r="E10" s="95">
        <v>337410</v>
      </c>
      <c r="F10" s="95">
        <v>337410</v>
      </c>
      <c r="G10" s="96"/>
      <c r="H10" s="79"/>
    </row>
    <row r="11" ht="19.5" customHeight="1" spans="1:8">
      <c r="A11" s="90" t="s">
        <v>314</v>
      </c>
      <c r="B11" s="90" t="s">
        <v>126</v>
      </c>
      <c r="C11" s="90" t="s">
        <v>112</v>
      </c>
      <c r="D11" s="90" t="s">
        <v>317</v>
      </c>
      <c r="E11" s="95">
        <v>54466</v>
      </c>
      <c r="F11" s="95">
        <v>54466</v>
      </c>
      <c r="G11" s="96"/>
      <c r="H11" s="79"/>
    </row>
    <row r="12" ht="19.5" customHeight="1" spans="1:8">
      <c r="A12" s="90" t="s">
        <v>314</v>
      </c>
      <c r="B12" s="90" t="s">
        <v>318</v>
      </c>
      <c r="C12" s="90" t="s">
        <v>112</v>
      </c>
      <c r="D12" s="90" t="s">
        <v>319</v>
      </c>
      <c r="E12" s="95">
        <v>366396</v>
      </c>
      <c r="F12" s="95">
        <v>366396</v>
      </c>
      <c r="G12" s="96"/>
      <c r="H12" s="79"/>
    </row>
    <row r="13" ht="19.5" customHeight="1" spans="1:8">
      <c r="A13" s="90" t="s">
        <v>314</v>
      </c>
      <c r="B13" s="90" t="s">
        <v>114</v>
      </c>
      <c r="C13" s="90" t="s">
        <v>112</v>
      </c>
      <c r="D13" s="90" t="s">
        <v>320</v>
      </c>
      <c r="E13" s="95">
        <v>227189.12</v>
      </c>
      <c r="F13" s="95">
        <v>227189.12</v>
      </c>
      <c r="G13" s="96"/>
      <c r="H13" s="79"/>
    </row>
    <row r="14" ht="19.5" customHeight="1" spans="1:8">
      <c r="A14" s="90" t="s">
        <v>314</v>
      </c>
      <c r="B14" s="90" t="s">
        <v>321</v>
      </c>
      <c r="C14" s="90" t="s">
        <v>112</v>
      </c>
      <c r="D14" s="90" t="s">
        <v>322</v>
      </c>
      <c r="E14" s="95">
        <v>113423.2</v>
      </c>
      <c r="F14" s="95">
        <v>113423.2</v>
      </c>
      <c r="G14" s="96"/>
      <c r="H14" s="79"/>
    </row>
    <row r="15" ht="19.5" customHeight="1" spans="1:8">
      <c r="A15" s="90" t="s">
        <v>314</v>
      </c>
      <c r="B15" s="90" t="s">
        <v>323</v>
      </c>
      <c r="C15" s="90" t="s">
        <v>112</v>
      </c>
      <c r="D15" s="90" t="s">
        <v>324</v>
      </c>
      <c r="E15" s="95">
        <v>99395.24</v>
      </c>
      <c r="F15" s="95">
        <v>99395.24</v>
      </c>
      <c r="G15" s="96"/>
      <c r="H15" s="79"/>
    </row>
    <row r="16" ht="19.5" customHeight="1" spans="1:8">
      <c r="A16" s="90" t="s">
        <v>314</v>
      </c>
      <c r="B16" s="90" t="s">
        <v>123</v>
      </c>
      <c r="C16" s="90" t="s">
        <v>112</v>
      </c>
      <c r="D16" s="90" t="s">
        <v>325</v>
      </c>
      <c r="E16" s="95">
        <v>48518.48</v>
      </c>
      <c r="F16" s="95">
        <v>48518.48</v>
      </c>
      <c r="G16" s="96"/>
      <c r="H16" s="79"/>
    </row>
    <row r="17" ht="19.5" customHeight="1" spans="1:8">
      <c r="A17" s="90" t="s">
        <v>314</v>
      </c>
      <c r="B17" s="90" t="s">
        <v>326</v>
      </c>
      <c r="C17" s="90" t="s">
        <v>112</v>
      </c>
      <c r="D17" s="90" t="s">
        <v>327</v>
      </c>
      <c r="E17" s="95">
        <v>25819.77</v>
      </c>
      <c r="F17" s="95">
        <v>25819.77</v>
      </c>
      <c r="G17" s="96"/>
      <c r="H17" s="79"/>
    </row>
    <row r="18" ht="19.5" customHeight="1" spans="1:8">
      <c r="A18" s="90" t="s">
        <v>314</v>
      </c>
      <c r="B18" s="90" t="s">
        <v>328</v>
      </c>
      <c r="C18" s="90" t="s">
        <v>112</v>
      </c>
      <c r="D18" s="90" t="s">
        <v>188</v>
      </c>
      <c r="E18" s="95">
        <v>214351.68</v>
      </c>
      <c r="F18" s="95">
        <v>214351.68</v>
      </c>
      <c r="G18" s="96"/>
      <c r="H18" s="79"/>
    </row>
    <row r="19" ht="19.5" customHeight="1" spans="1:8">
      <c r="A19" s="90" t="s">
        <v>329</v>
      </c>
      <c r="B19" s="90"/>
      <c r="C19" s="90"/>
      <c r="D19" s="90" t="s">
        <v>330</v>
      </c>
      <c r="E19" s="95">
        <v>294500</v>
      </c>
      <c r="F19" s="97"/>
      <c r="G19" s="95">
        <v>294500</v>
      </c>
      <c r="H19" s="79"/>
    </row>
    <row r="20" ht="19.5" customHeight="1" spans="1:8">
      <c r="A20" s="90" t="s">
        <v>331</v>
      </c>
      <c r="B20" s="90" t="s">
        <v>111</v>
      </c>
      <c r="C20" s="90" t="s">
        <v>112</v>
      </c>
      <c r="D20" s="90" t="s">
        <v>332</v>
      </c>
      <c r="E20" s="95">
        <v>97200</v>
      </c>
      <c r="F20" s="96"/>
      <c r="G20" s="95">
        <v>97200</v>
      </c>
      <c r="H20" s="79"/>
    </row>
    <row r="21" ht="19.5" customHeight="1" spans="1:8">
      <c r="A21" s="90" t="s">
        <v>331</v>
      </c>
      <c r="B21" s="90" t="s">
        <v>118</v>
      </c>
      <c r="C21" s="90" t="s">
        <v>112</v>
      </c>
      <c r="D21" s="90" t="s">
        <v>333</v>
      </c>
      <c r="E21" s="95">
        <v>2400</v>
      </c>
      <c r="F21" s="96"/>
      <c r="G21" s="95">
        <v>2400</v>
      </c>
      <c r="H21" s="79"/>
    </row>
    <row r="22" ht="19.5" customHeight="1" spans="1:8">
      <c r="A22" s="90" t="s">
        <v>331</v>
      </c>
      <c r="B22" s="90" t="s">
        <v>120</v>
      </c>
      <c r="C22" s="90" t="s">
        <v>112</v>
      </c>
      <c r="D22" s="90" t="s">
        <v>334</v>
      </c>
      <c r="E22" s="95">
        <v>10000</v>
      </c>
      <c r="F22" s="96"/>
      <c r="G22" s="95">
        <v>10000</v>
      </c>
      <c r="H22" s="79"/>
    </row>
    <row r="23" ht="19.5" customHeight="1" spans="1:8">
      <c r="A23" s="90" t="s">
        <v>331</v>
      </c>
      <c r="B23" s="90" t="s">
        <v>318</v>
      </c>
      <c r="C23" s="90" t="s">
        <v>112</v>
      </c>
      <c r="D23" s="90" t="s">
        <v>335</v>
      </c>
      <c r="E23" s="95">
        <v>38400</v>
      </c>
      <c r="F23" s="96"/>
      <c r="G23" s="95">
        <v>38400</v>
      </c>
      <c r="H23" s="79"/>
    </row>
    <row r="24" ht="19.5" customHeight="1" spans="1:8">
      <c r="A24" s="90" t="s">
        <v>331</v>
      </c>
      <c r="B24" s="90" t="s">
        <v>123</v>
      </c>
      <c r="C24" s="90" t="s">
        <v>112</v>
      </c>
      <c r="D24" s="90" t="s">
        <v>336</v>
      </c>
      <c r="E24" s="95">
        <v>90000</v>
      </c>
      <c r="F24" s="96"/>
      <c r="G24" s="95">
        <v>90000</v>
      </c>
      <c r="H24" s="79"/>
    </row>
    <row r="25" ht="19.5" customHeight="1" spans="1:8">
      <c r="A25" s="90" t="s">
        <v>331</v>
      </c>
      <c r="B25" s="90" t="s">
        <v>337</v>
      </c>
      <c r="C25" s="90" t="s">
        <v>112</v>
      </c>
      <c r="D25" s="90" t="s">
        <v>338</v>
      </c>
      <c r="E25" s="95">
        <v>4000</v>
      </c>
      <c r="F25" s="96"/>
      <c r="G25" s="95">
        <v>4000</v>
      </c>
      <c r="H25" s="79"/>
    </row>
    <row r="26" ht="19.5" customHeight="1" spans="1:8">
      <c r="A26" s="90" t="s">
        <v>331</v>
      </c>
      <c r="B26" s="90" t="s">
        <v>339</v>
      </c>
      <c r="C26" s="90" t="s">
        <v>112</v>
      </c>
      <c r="D26" s="90" t="s">
        <v>340</v>
      </c>
      <c r="E26" s="95">
        <v>47500</v>
      </c>
      <c r="F26" s="96"/>
      <c r="G26" s="95">
        <v>47500</v>
      </c>
      <c r="H26" s="79"/>
    </row>
    <row r="27" ht="19.5" customHeight="1" spans="1:8">
      <c r="A27" s="90" t="s">
        <v>331</v>
      </c>
      <c r="B27" s="90" t="s">
        <v>341</v>
      </c>
      <c r="C27" s="90" t="s">
        <v>112</v>
      </c>
      <c r="D27" s="90" t="s">
        <v>342</v>
      </c>
      <c r="E27" s="95">
        <v>5000</v>
      </c>
      <c r="F27" s="96"/>
      <c r="G27" s="95">
        <v>5000</v>
      </c>
      <c r="H27" s="79"/>
    </row>
    <row r="28" ht="19.5" customHeight="1" spans="1:8">
      <c r="A28" s="90" t="s">
        <v>343</v>
      </c>
      <c r="B28" s="90"/>
      <c r="C28" s="90"/>
      <c r="D28" s="90" t="s">
        <v>344</v>
      </c>
      <c r="E28" s="95">
        <v>36224</v>
      </c>
      <c r="F28" s="95">
        <v>36224</v>
      </c>
      <c r="G28" s="96"/>
      <c r="H28" s="79"/>
    </row>
    <row r="29" customHeight="1" spans="1:7">
      <c r="A29" s="90" t="s">
        <v>345</v>
      </c>
      <c r="B29" s="90" t="s">
        <v>318</v>
      </c>
      <c r="C29" s="90" t="s">
        <v>112</v>
      </c>
      <c r="D29" s="90" t="s">
        <v>346</v>
      </c>
      <c r="E29" s="95">
        <v>24024</v>
      </c>
      <c r="F29" s="95">
        <v>24024</v>
      </c>
      <c r="G29" s="98"/>
    </row>
    <row r="30" customHeight="1" spans="1:7">
      <c r="A30" s="90" t="s">
        <v>345</v>
      </c>
      <c r="B30" s="90" t="s">
        <v>321</v>
      </c>
      <c r="C30" s="90" t="s">
        <v>112</v>
      </c>
      <c r="D30" s="90" t="s">
        <v>347</v>
      </c>
      <c r="E30" s="95">
        <v>12200</v>
      </c>
      <c r="F30" s="95">
        <v>12200</v>
      </c>
      <c r="G30" s="98"/>
    </row>
  </sheetData>
  <sheetProtection formatCells="0" formatColumns="0" formatRows="0" insertRows="0" insertColumn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393700787401575" right="0.393700787401575" top="0.78740157480315" bottom="0.393700787401575" header="0" footer="0"/>
  <pageSetup paperSize="9" scale="92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47"/>
  <sheetViews>
    <sheetView showGridLines="0" showZeros="0" workbookViewId="0">
      <selection activeCell="A2" sqref="A2:F2"/>
    </sheetView>
  </sheetViews>
  <sheetFormatPr defaultColWidth="9" defaultRowHeight="12.75" customHeight="1"/>
  <cols>
    <col min="1" max="3" width="5.66666666666667" customWidth="1"/>
    <col min="4" max="4" width="17" customWidth="1"/>
    <col min="5" max="5" width="78.5" customWidth="1"/>
    <col min="6" max="6" width="25" customWidth="1"/>
    <col min="7" max="243" width="10.6666666666667" customWidth="1"/>
  </cols>
  <sheetData>
    <row r="1" ht="19.5" customHeight="1" spans="1:243">
      <c r="A1" s="19"/>
      <c r="B1" s="20"/>
      <c r="C1" s="20"/>
      <c r="D1" s="20"/>
      <c r="E1" s="20"/>
      <c r="F1" s="21" t="s">
        <v>348</v>
      </c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</row>
    <row r="2" ht="19.5" customHeight="1" spans="1:243">
      <c r="A2" s="22" t="s">
        <v>349</v>
      </c>
      <c r="B2" s="22"/>
      <c r="C2" s="22"/>
      <c r="D2" s="22"/>
      <c r="E2" s="22"/>
      <c r="F2" s="22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</row>
    <row r="3" ht="19.5" customHeight="1" spans="1:243">
      <c r="A3" s="83" t="s">
        <v>59</v>
      </c>
      <c r="B3" s="23"/>
      <c r="C3" s="23"/>
      <c r="D3" s="87"/>
      <c r="E3" s="87"/>
      <c r="F3" s="25" t="s">
        <v>6</v>
      </c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</row>
    <row r="4" ht="19.5" customHeight="1" spans="1:243">
      <c r="A4" s="26" t="s">
        <v>69</v>
      </c>
      <c r="B4" s="27"/>
      <c r="C4" s="28"/>
      <c r="D4" s="88" t="s">
        <v>70</v>
      </c>
      <c r="E4" s="62" t="s">
        <v>350</v>
      </c>
      <c r="F4" s="30" t="s">
        <v>74</v>
      </c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</row>
    <row r="5" ht="19.5" customHeight="1" spans="1:243">
      <c r="A5" s="34" t="s">
        <v>81</v>
      </c>
      <c r="B5" s="35" t="s">
        <v>82</v>
      </c>
      <c r="C5" s="36" t="s">
        <v>83</v>
      </c>
      <c r="D5" s="89"/>
      <c r="E5" s="62"/>
      <c r="F5" s="40"/>
      <c r="G5" s="58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</row>
    <row r="6" ht="19.5" customHeight="1" spans="1:243">
      <c r="A6" s="90"/>
      <c r="B6" s="90"/>
      <c r="C6" s="90"/>
      <c r="D6" s="91"/>
      <c r="E6" s="91"/>
      <c r="F6" s="92" t="s">
        <v>351</v>
      </c>
      <c r="G6" s="58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</row>
    <row r="7" ht="19.5" customHeight="1" spans="1:243">
      <c r="A7" s="45"/>
      <c r="B7" s="45"/>
      <c r="C7" s="45"/>
      <c r="D7" s="46"/>
      <c r="E7" s="46"/>
      <c r="F7" t="s">
        <v>351</v>
      </c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</row>
    <row r="8" ht="19.5" customHeight="1" spans="1:243">
      <c r="A8" s="48"/>
      <c r="B8" s="48"/>
      <c r="C8" s="48"/>
      <c r="D8" s="49"/>
      <c r="E8" s="49"/>
      <c r="F8" s="49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</row>
    <row r="9" ht="19.5" customHeight="1" spans="1:243">
      <c r="A9" s="48"/>
      <c r="B9" s="48"/>
      <c r="C9" s="48"/>
      <c r="D9" s="48"/>
      <c r="E9" s="48"/>
      <c r="F9" s="49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</row>
    <row r="10" ht="19.5" customHeight="1" spans="1:243">
      <c r="A10" s="48"/>
      <c r="B10" s="48"/>
      <c r="C10" s="48"/>
      <c r="D10" s="49"/>
      <c r="E10" s="49"/>
      <c r="F10" s="49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</row>
    <row r="11" ht="19.5" customHeight="1" spans="1:243">
      <c r="A11" s="48"/>
      <c r="B11" s="48"/>
      <c r="C11" s="48"/>
      <c r="D11" s="49"/>
      <c r="E11" s="49"/>
      <c r="F11" s="49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</row>
    <row r="12" ht="19.5" customHeight="1" spans="1:243">
      <c r="A12" s="48"/>
      <c r="B12" s="48"/>
      <c r="C12" s="48"/>
      <c r="D12" s="48"/>
      <c r="E12" s="48"/>
      <c r="F12" s="49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</row>
    <row r="13" ht="19.5" customHeight="1" spans="1:243">
      <c r="A13" s="48"/>
      <c r="B13" s="48"/>
      <c r="C13" s="48"/>
      <c r="D13" s="49"/>
      <c r="E13" s="49"/>
      <c r="F13" s="49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</row>
    <row r="14" ht="19.5" customHeight="1" spans="1:243">
      <c r="A14" s="50"/>
      <c r="B14" s="48"/>
      <c r="C14" s="48"/>
      <c r="D14" s="49"/>
      <c r="E14" s="49" t="s">
        <v>352</v>
      </c>
      <c r="F14" s="49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</row>
    <row r="15" ht="19.5" customHeight="1" spans="1:243">
      <c r="A15" s="50"/>
      <c r="B15" s="50"/>
      <c r="C15" s="48"/>
      <c r="D15" s="48"/>
      <c r="E15" s="50"/>
      <c r="F15" s="49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</row>
    <row r="16" ht="19.5" customHeight="1" spans="1:243">
      <c r="A16" s="50"/>
      <c r="B16" s="50"/>
      <c r="C16" s="48"/>
      <c r="D16" s="49"/>
      <c r="E16" s="49"/>
      <c r="F16" s="49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</row>
    <row r="17" ht="19.5" customHeight="1" spans="1:243">
      <c r="A17" s="48"/>
      <c r="B17" s="50"/>
      <c r="C17" s="48"/>
      <c r="D17" s="49"/>
      <c r="E17" s="49"/>
      <c r="F17" s="49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</row>
    <row r="18" ht="19.5" customHeight="1" spans="1:243">
      <c r="A18" s="48"/>
      <c r="B18" s="50"/>
      <c r="C18" s="50"/>
      <c r="D18" s="50"/>
      <c r="E18" s="50"/>
      <c r="F18" s="49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</row>
    <row r="19" ht="19.5" customHeight="1" spans="1:243">
      <c r="A19" s="50"/>
      <c r="B19" s="50"/>
      <c r="C19" s="50"/>
      <c r="D19" s="49"/>
      <c r="E19" s="49"/>
      <c r="F19" s="49"/>
      <c r="G19" s="50"/>
      <c r="H19" s="48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</row>
    <row r="20" ht="19.5" customHeight="1" spans="1:243">
      <c r="A20" s="50"/>
      <c r="B20" s="50"/>
      <c r="C20" s="50"/>
      <c r="D20" s="49"/>
      <c r="E20" s="49"/>
      <c r="F20" s="49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</row>
    <row r="21" ht="19.5" customHeight="1" spans="1:243">
      <c r="A21" s="50"/>
      <c r="B21" s="50"/>
      <c r="C21" s="50"/>
      <c r="D21" s="50"/>
      <c r="E21" s="50"/>
      <c r="F21" s="49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</row>
    <row r="22" ht="19.5" customHeight="1" spans="1:243">
      <c r="A22" s="50"/>
      <c r="B22" s="50"/>
      <c r="C22" s="50"/>
      <c r="D22" s="49"/>
      <c r="E22" s="49"/>
      <c r="F22" s="49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</row>
    <row r="23" ht="19.5" customHeight="1" spans="1:243">
      <c r="A23" s="50"/>
      <c r="B23" s="50"/>
      <c r="C23" s="50"/>
      <c r="D23" s="49"/>
      <c r="E23" s="49"/>
      <c r="F23" s="49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</row>
    <row r="24" ht="19.5" customHeight="1" spans="1:243">
      <c r="A24" s="50"/>
      <c r="B24" s="50"/>
      <c r="C24" s="50"/>
      <c r="D24" s="50"/>
      <c r="E24" s="50"/>
      <c r="F24" s="49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</row>
    <row r="25" ht="19.5" customHeight="1" spans="1:243">
      <c r="A25" s="50"/>
      <c r="B25" s="50"/>
      <c r="C25" s="50"/>
      <c r="D25" s="49"/>
      <c r="E25" s="49"/>
      <c r="F25" s="49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</row>
    <row r="26" ht="19.5" customHeight="1" spans="1:243">
      <c r="A26" s="50"/>
      <c r="B26" s="50"/>
      <c r="C26" s="50"/>
      <c r="D26" s="49"/>
      <c r="E26" s="49"/>
      <c r="F26" s="49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</row>
    <row r="27" ht="19.5" customHeight="1" spans="1:243">
      <c r="A27" s="50"/>
      <c r="B27" s="50"/>
      <c r="C27" s="50"/>
      <c r="D27" s="50"/>
      <c r="E27" s="50"/>
      <c r="F27" s="49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</row>
    <row r="28" ht="19.5" customHeight="1" spans="1:243">
      <c r="A28" s="50"/>
      <c r="B28" s="50"/>
      <c r="C28" s="50"/>
      <c r="D28" s="49"/>
      <c r="E28" s="49"/>
      <c r="F28" s="49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</row>
    <row r="29" ht="19.5" customHeight="1" spans="1:243">
      <c r="A29" s="50"/>
      <c r="B29" s="50"/>
      <c r="C29" s="50"/>
      <c r="D29" s="49"/>
      <c r="E29" s="49"/>
      <c r="F29" s="49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</row>
    <row r="30" ht="19.5" customHeight="1" spans="1:243">
      <c r="A30" s="50"/>
      <c r="B30" s="50"/>
      <c r="C30" s="50"/>
      <c r="D30" s="50"/>
      <c r="E30" s="50"/>
      <c r="F30" s="49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</row>
    <row r="31" ht="19.5" customHeight="1" spans="1:243">
      <c r="A31" s="50"/>
      <c r="B31" s="50"/>
      <c r="C31" s="50"/>
      <c r="D31" s="50"/>
      <c r="E31" s="51"/>
      <c r="F31" s="49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</row>
    <row r="32" ht="19.5" customHeight="1" spans="1:243">
      <c r="A32" s="50"/>
      <c r="B32" s="50"/>
      <c r="C32" s="50"/>
      <c r="D32" s="50"/>
      <c r="E32" s="51"/>
      <c r="F32" s="49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</row>
    <row r="33" ht="19.5" customHeight="1" spans="1:243">
      <c r="A33" s="50"/>
      <c r="B33" s="50"/>
      <c r="C33" s="50"/>
      <c r="D33" s="50"/>
      <c r="E33" s="50"/>
      <c r="F33" s="49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</row>
    <row r="34" ht="19.5" customHeight="1" spans="1:243">
      <c r="A34" s="50"/>
      <c r="B34" s="50"/>
      <c r="C34" s="50"/>
      <c r="D34" s="50"/>
      <c r="E34" s="52"/>
      <c r="F34" s="49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</row>
    <row r="35" ht="19.5" customHeight="1" spans="1:243">
      <c r="A35" s="53"/>
      <c r="B35" s="53"/>
      <c r="C35" s="53"/>
      <c r="D35" s="53"/>
      <c r="E35" s="54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</row>
    <row r="36" ht="19.5" customHeight="1" spans="1:243">
      <c r="A36" s="55"/>
      <c r="B36" s="55"/>
      <c r="C36" s="55"/>
      <c r="D36" s="55"/>
      <c r="E36" s="55"/>
      <c r="F36" s="56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  <c r="HW36" s="57"/>
      <c r="HX36" s="57"/>
      <c r="HY36" s="57"/>
      <c r="HZ36" s="57"/>
      <c r="IA36" s="57"/>
      <c r="IB36" s="57"/>
      <c r="IC36" s="57"/>
      <c r="ID36" s="57"/>
      <c r="IE36" s="57"/>
      <c r="IF36" s="57"/>
      <c r="IG36" s="57"/>
      <c r="IH36" s="57"/>
      <c r="II36" s="57"/>
    </row>
    <row r="37" ht="19.5" customHeight="1" spans="1:243">
      <c r="A37" s="53"/>
      <c r="B37" s="53"/>
      <c r="C37" s="53"/>
      <c r="D37" s="53"/>
      <c r="E37" s="53"/>
      <c r="F37" s="56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</row>
    <row r="38" ht="19.5" customHeight="1" spans="1:243">
      <c r="A38" s="57"/>
      <c r="B38" s="57"/>
      <c r="C38" s="57"/>
      <c r="D38" s="57"/>
      <c r="E38" s="57"/>
      <c r="F38" s="56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  <c r="IF38" s="57"/>
      <c r="IG38" s="57"/>
      <c r="IH38" s="57"/>
      <c r="II38" s="57"/>
    </row>
    <row r="39" ht="19.5" customHeight="1" spans="1:243">
      <c r="A39" s="57"/>
      <c r="B39" s="57"/>
      <c r="C39" s="57"/>
      <c r="D39" s="57"/>
      <c r="E39" s="57"/>
      <c r="F39" s="56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  <c r="HW39" s="57"/>
      <c r="HX39" s="57"/>
      <c r="HY39" s="57"/>
      <c r="HZ39" s="57"/>
      <c r="IA39" s="57"/>
      <c r="IB39" s="57"/>
      <c r="IC39" s="57"/>
      <c r="ID39" s="57"/>
      <c r="IE39" s="57"/>
      <c r="IF39" s="57"/>
      <c r="IG39" s="57"/>
      <c r="IH39" s="57"/>
      <c r="II39" s="57"/>
    </row>
    <row r="40" ht="19.5" customHeight="1" spans="1:243">
      <c r="A40" s="57"/>
      <c r="B40" s="57"/>
      <c r="C40" s="57"/>
      <c r="D40" s="57"/>
      <c r="E40" s="57"/>
      <c r="F40" s="56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57"/>
      <c r="EP40" s="57"/>
      <c r="EQ40" s="57"/>
      <c r="ER40" s="57"/>
      <c r="ES40" s="57"/>
      <c r="ET40" s="57"/>
      <c r="EU40" s="57"/>
      <c r="EV40" s="57"/>
      <c r="EW40" s="57"/>
      <c r="EX40" s="57"/>
      <c r="EY40" s="57"/>
      <c r="EZ40" s="57"/>
      <c r="FA40" s="57"/>
      <c r="FB40" s="57"/>
      <c r="FC40" s="57"/>
      <c r="FD40" s="57"/>
      <c r="FE40" s="57"/>
      <c r="FF40" s="57"/>
      <c r="FG40" s="57"/>
      <c r="FH40" s="57"/>
      <c r="FI40" s="57"/>
      <c r="FJ40" s="57"/>
      <c r="FK40" s="57"/>
      <c r="FL40" s="57"/>
      <c r="FM40" s="57"/>
      <c r="FN40" s="57"/>
      <c r="FO40" s="57"/>
      <c r="FP40" s="57"/>
      <c r="FQ40" s="57"/>
      <c r="FR40" s="57"/>
      <c r="FS40" s="57"/>
      <c r="FT40" s="57"/>
      <c r="FU40" s="57"/>
      <c r="FV40" s="57"/>
      <c r="FW40" s="57"/>
      <c r="FX40" s="57"/>
      <c r="FY40" s="57"/>
      <c r="FZ40" s="57"/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57"/>
      <c r="GV40" s="57"/>
      <c r="GW40" s="57"/>
      <c r="GX40" s="57"/>
      <c r="GY40" s="57"/>
      <c r="GZ40" s="57"/>
      <c r="HA40" s="57"/>
      <c r="HB40" s="57"/>
      <c r="HC40" s="57"/>
      <c r="HD40" s="57"/>
      <c r="HE40" s="57"/>
      <c r="HF40" s="57"/>
      <c r="HG40" s="57"/>
      <c r="HH40" s="57"/>
      <c r="HI40" s="57"/>
      <c r="HJ40" s="57"/>
      <c r="HK40" s="57"/>
      <c r="HL40" s="57"/>
      <c r="HM40" s="57"/>
      <c r="HN40" s="57"/>
      <c r="HO40" s="57"/>
      <c r="HP40" s="57"/>
      <c r="HQ40" s="57"/>
      <c r="HR40" s="57"/>
      <c r="HS40" s="57"/>
      <c r="HT40" s="57"/>
      <c r="HU40" s="57"/>
      <c r="HV40" s="57"/>
      <c r="HW40" s="57"/>
      <c r="HX40" s="57"/>
      <c r="HY40" s="57"/>
      <c r="HZ40" s="57"/>
      <c r="IA40" s="57"/>
      <c r="IB40" s="57"/>
      <c r="IC40" s="57"/>
      <c r="ID40" s="57"/>
      <c r="IE40" s="57"/>
      <c r="IF40" s="57"/>
      <c r="IG40" s="57"/>
      <c r="IH40" s="57"/>
      <c r="II40" s="57"/>
    </row>
    <row r="41" ht="19.5" customHeight="1" spans="1:243">
      <c r="A41" s="57"/>
      <c r="B41" s="57"/>
      <c r="C41" s="57"/>
      <c r="D41" s="57"/>
      <c r="E41" s="57"/>
      <c r="F41" s="56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  <c r="ER41" s="57"/>
      <c r="ES41" s="57"/>
      <c r="ET41" s="57"/>
      <c r="EU41" s="57"/>
      <c r="EV41" s="57"/>
      <c r="EW41" s="57"/>
      <c r="EX41" s="57"/>
      <c r="EY41" s="57"/>
      <c r="EZ41" s="57"/>
      <c r="FA41" s="57"/>
      <c r="FB41" s="57"/>
      <c r="FC41" s="57"/>
      <c r="FD41" s="57"/>
      <c r="FE41" s="57"/>
      <c r="FF41" s="57"/>
      <c r="FG41" s="57"/>
      <c r="FH41" s="57"/>
      <c r="FI41" s="57"/>
      <c r="FJ41" s="57"/>
      <c r="FK41" s="57"/>
      <c r="FL41" s="57"/>
      <c r="FM41" s="57"/>
      <c r="FN41" s="57"/>
      <c r="FO41" s="57"/>
      <c r="FP41" s="57"/>
      <c r="FQ41" s="57"/>
      <c r="FR41" s="57"/>
      <c r="FS41" s="57"/>
      <c r="FT41" s="57"/>
      <c r="FU41" s="57"/>
      <c r="FV41" s="57"/>
      <c r="FW41" s="57"/>
      <c r="FX41" s="57"/>
      <c r="FY41" s="57"/>
      <c r="FZ41" s="57"/>
      <c r="GA41" s="57"/>
      <c r="GB41" s="57"/>
      <c r="GC41" s="57"/>
      <c r="GD41" s="57"/>
      <c r="GE41" s="57"/>
      <c r="GF41" s="57"/>
      <c r="GG41" s="57"/>
      <c r="GH41" s="57"/>
      <c r="GI41" s="57"/>
      <c r="GJ41" s="57"/>
      <c r="GK41" s="57"/>
      <c r="GL41" s="57"/>
      <c r="GM41" s="57"/>
      <c r="GN41" s="57"/>
      <c r="GO41" s="57"/>
      <c r="GP41" s="57"/>
      <c r="GQ41" s="57"/>
      <c r="GR41" s="57"/>
      <c r="GS41" s="57"/>
      <c r="GT41" s="57"/>
      <c r="GU41" s="57"/>
      <c r="GV41" s="57"/>
      <c r="GW41" s="57"/>
      <c r="GX41" s="57"/>
      <c r="GY41" s="57"/>
      <c r="GZ41" s="57"/>
      <c r="HA41" s="57"/>
      <c r="HB41" s="57"/>
      <c r="HC41" s="57"/>
      <c r="HD41" s="57"/>
      <c r="HE41" s="57"/>
      <c r="HF41" s="57"/>
      <c r="HG41" s="57"/>
      <c r="HH41" s="57"/>
      <c r="HI41" s="57"/>
      <c r="HJ41" s="57"/>
      <c r="HK41" s="57"/>
      <c r="HL41" s="57"/>
      <c r="HM41" s="57"/>
      <c r="HN41" s="57"/>
      <c r="HO41" s="57"/>
      <c r="HP41" s="57"/>
      <c r="HQ41" s="57"/>
      <c r="HR41" s="57"/>
      <c r="HS41" s="57"/>
      <c r="HT41" s="57"/>
      <c r="HU41" s="57"/>
      <c r="HV41" s="57"/>
      <c r="HW41" s="57"/>
      <c r="HX41" s="57"/>
      <c r="HY41" s="57"/>
      <c r="HZ41" s="57"/>
      <c r="IA41" s="57"/>
      <c r="IB41" s="57"/>
      <c r="IC41" s="57"/>
      <c r="ID41" s="57"/>
      <c r="IE41" s="57"/>
      <c r="IF41" s="57"/>
      <c r="IG41" s="57"/>
      <c r="IH41" s="57"/>
      <c r="II41" s="57"/>
    </row>
    <row r="42" ht="19.5" customHeight="1" spans="1:243">
      <c r="A42" s="57"/>
      <c r="B42" s="57"/>
      <c r="C42" s="57"/>
      <c r="D42" s="57"/>
      <c r="E42" s="57"/>
      <c r="F42" s="56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57"/>
      <c r="GV42" s="57"/>
      <c r="GW42" s="57"/>
      <c r="GX42" s="57"/>
      <c r="GY42" s="57"/>
      <c r="GZ42" s="57"/>
      <c r="HA42" s="57"/>
      <c r="HB42" s="57"/>
      <c r="HC42" s="57"/>
      <c r="HD42" s="57"/>
      <c r="HE42" s="57"/>
      <c r="HF42" s="57"/>
      <c r="HG42" s="57"/>
      <c r="HH42" s="57"/>
      <c r="HI42" s="57"/>
      <c r="HJ42" s="57"/>
      <c r="HK42" s="57"/>
      <c r="HL42" s="57"/>
      <c r="HM42" s="57"/>
      <c r="HN42" s="57"/>
      <c r="HO42" s="57"/>
      <c r="HP42" s="57"/>
      <c r="HQ42" s="57"/>
      <c r="HR42" s="57"/>
      <c r="HS42" s="57"/>
      <c r="HT42" s="57"/>
      <c r="HU42" s="57"/>
      <c r="HV42" s="57"/>
      <c r="HW42" s="57"/>
      <c r="HX42" s="57"/>
      <c r="HY42" s="57"/>
      <c r="HZ42" s="57"/>
      <c r="IA42" s="57"/>
      <c r="IB42" s="57"/>
      <c r="IC42" s="57"/>
      <c r="ID42" s="57"/>
      <c r="IE42" s="57"/>
      <c r="IF42" s="57"/>
      <c r="IG42" s="57"/>
      <c r="IH42" s="57"/>
      <c r="II42" s="57"/>
    </row>
    <row r="43" ht="19.5" customHeight="1" spans="1:243">
      <c r="A43" s="57"/>
      <c r="B43" s="57"/>
      <c r="C43" s="57"/>
      <c r="D43" s="57"/>
      <c r="E43" s="57"/>
      <c r="F43" s="56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57"/>
      <c r="GO43" s="57"/>
      <c r="GP43" s="57"/>
      <c r="GQ43" s="57"/>
      <c r="GR43" s="57"/>
      <c r="GS43" s="57"/>
      <c r="GT43" s="57"/>
      <c r="GU43" s="57"/>
      <c r="GV43" s="57"/>
      <c r="GW43" s="57"/>
      <c r="GX43" s="57"/>
      <c r="GY43" s="57"/>
      <c r="GZ43" s="57"/>
      <c r="HA43" s="57"/>
      <c r="HB43" s="57"/>
      <c r="HC43" s="57"/>
      <c r="HD43" s="57"/>
      <c r="HE43" s="57"/>
      <c r="HF43" s="57"/>
      <c r="HG43" s="57"/>
      <c r="HH43" s="57"/>
      <c r="HI43" s="57"/>
      <c r="HJ43" s="57"/>
      <c r="HK43" s="57"/>
      <c r="HL43" s="57"/>
      <c r="HM43" s="57"/>
      <c r="HN43" s="57"/>
      <c r="HO43" s="57"/>
      <c r="HP43" s="57"/>
      <c r="HQ43" s="57"/>
      <c r="HR43" s="57"/>
      <c r="HS43" s="57"/>
      <c r="HT43" s="57"/>
      <c r="HU43" s="57"/>
      <c r="HV43" s="57"/>
      <c r="HW43" s="57"/>
      <c r="HX43" s="57"/>
      <c r="HY43" s="57"/>
      <c r="HZ43" s="57"/>
      <c r="IA43" s="57"/>
      <c r="IB43" s="57"/>
      <c r="IC43" s="57"/>
      <c r="ID43" s="57"/>
      <c r="IE43" s="57"/>
      <c r="IF43" s="57"/>
      <c r="IG43" s="57"/>
      <c r="IH43" s="57"/>
      <c r="II43" s="57"/>
    </row>
    <row r="44" ht="19.5" customHeight="1" spans="1:243">
      <c r="A44" s="57"/>
      <c r="B44" s="57"/>
      <c r="C44" s="57"/>
      <c r="D44" s="57"/>
      <c r="E44" s="57"/>
      <c r="F44" s="56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  <c r="GZ44" s="57"/>
      <c r="HA44" s="57"/>
      <c r="HB44" s="57"/>
      <c r="HC44" s="57"/>
      <c r="HD44" s="57"/>
      <c r="HE44" s="57"/>
      <c r="HF44" s="57"/>
      <c r="HG44" s="57"/>
      <c r="HH44" s="57"/>
      <c r="HI44" s="57"/>
      <c r="HJ44" s="57"/>
      <c r="HK44" s="57"/>
      <c r="HL44" s="57"/>
      <c r="HM44" s="57"/>
      <c r="HN44" s="57"/>
      <c r="HO44" s="57"/>
      <c r="HP44" s="57"/>
      <c r="HQ44" s="57"/>
      <c r="HR44" s="57"/>
      <c r="HS44" s="57"/>
      <c r="HT44" s="57"/>
      <c r="HU44" s="57"/>
      <c r="HV44" s="57"/>
      <c r="HW44" s="57"/>
      <c r="HX44" s="57"/>
      <c r="HY44" s="57"/>
      <c r="HZ44" s="57"/>
      <c r="IA44" s="57"/>
      <c r="IB44" s="57"/>
      <c r="IC44" s="57"/>
      <c r="ID44" s="57"/>
      <c r="IE44" s="57"/>
      <c r="IF44" s="57"/>
      <c r="IG44" s="57"/>
      <c r="IH44" s="57"/>
      <c r="II44" s="57"/>
    </row>
    <row r="45" ht="19.5" customHeight="1" spans="1:243">
      <c r="A45" s="57"/>
      <c r="B45" s="57"/>
      <c r="C45" s="57"/>
      <c r="D45" s="57"/>
      <c r="E45" s="57"/>
      <c r="F45" s="56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  <c r="EO45" s="57"/>
      <c r="EP45" s="57"/>
      <c r="EQ45" s="57"/>
      <c r="ER45" s="57"/>
      <c r="ES45" s="57"/>
      <c r="ET45" s="57"/>
      <c r="EU45" s="57"/>
      <c r="EV45" s="57"/>
      <c r="EW45" s="57"/>
      <c r="EX45" s="57"/>
      <c r="EY45" s="57"/>
      <c r="EZ45" s="57"/>
      <c r="FA45" s="57"/>
      <c r="FB45" s="57"/>
      <c r="FC45" s="57"/>
      <c r="FD45" s="57"/>
      <c r="FE45" s="57"/>
      <c r="FF45" s="57"/>
      <c r="FG45" s="57"/>
      <c r="FH45" s="57"/>
      <c r="FI45" s="57"/>
      <c r="FJ45" s="57"/>
      <c r="FK45" s="57"/>
      <c r="FL45" s="57"/>
      <c r="FM45" s="57"/>
      <c r="FN45" s="57"/>
      <c r="FO45" s="57"/>
      <c r="FP45" s="57"/>
      <c r="FQ45" s="57"/>
      <c r="FR45" s="57"/>
      <c r="FS45" s="57"/>
      <c r="FT45" s="57"/>
      <c r="FU45" s="57"/>
      <c r="FV45" s="57"/>
      <c r="FW45" s="57"/>
      <c r="FX45" s="57"/>
      <c r="FY45" s="57"/>
      <c r="FZ45" s="57"/>
      <c r="GA45" s="57"/>
      <c r="GB45" s="57"/>
      <c r="GC45" s="57"/>
      <c r="GD45" s="57"/>
      <c r="GE45" s="57"/>
      <c r="GF45" s="57"/>
      <c r="GG45" s="57"/>
      <c r="GH45" s="57"/>
      <c r="GI45" s="57"/>
      <c r="GJ45" s="57"/>
      <c r="GK45" s="57"/>
      <c r="GL45" s="57"/>
      <c r="GM45" s="57"/>
      <c r="GN45" s="57"/>
      <c r="GO45" s="57"/>
      <c r="GP45" s="57"/>
      <c r="GQ45" s="57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B45" s="57"/>
      <c r="HC45" s="57"/>
      <c r="HD45" s="57"/>
      <c r="HE45" s="57"/>
      <c r="HF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7"/>
      <c r="HR45" s="57"/>
      <c r="HS45" s="57"/>
      <c r="HT45" s="57"/>
      <c r="HU45" s="57"/>
      <c r="HV45" s="57"/>
      <c r="HW45" s="57"/>
      <c r="HX45" s="57"/>
      <c r="HY45" s="57"/>
      <c r="HZ45" s="57"/>
      <c r="IA45" s="57"/>
      <c r="IB45" s="57"/>
      <c r="IC45" s="57"/>
      <c r="ID45" s="57"/>
      <c r="IE45" s="57"/>
      <c r="IF45" s="57"/>
      <c r="IG45" s="57"/>
      <c r="IH45" s="57"/>
      <c r="II45" s="57"/>
    </row>
    <row r="46" ht="19.5" customHeight="1" spans="1:243">
      <c r="A46" s="57"/>
      <c r="B46" s="57"/>
      <c r="C46" s="57"/>
      <c r="D46" s="57"/>
      <c r="E46" s="57"/>
      <c r="F46" s="56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  <c r="EO46" s="57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57"/>
      <c r="FC46" s="57"/>
      <c r="FD46" s="57"/>
      <c r="FE46" s="57"/>
      <c r="FF46" s="57"/>
      <c r="FG46" s="57"/>
      <c r="FH46" s="57"/>
      <c r="FI46" s="57"/>
      <c r="FJ46" s="57"/>
      <c r="FK46" s="57"/>
      <c r="FL46" s="57"/>
      <c r="FM46" s="57"/>
      <c r="FN46" s="57"/>
      <c r="FO46" s="57"/>
      <c r="FP46" s="57"/>
      <c r="FQ46" s="57"/>
      <c r="FR46" s="57"/>
      <c r="FS46" s="57"/>
      <c r="FT46" s="57"/>
      <c r="FU46" s="57"/>
      <c r="FV46" s="57"/>
      <c r="FW46" s="57"/>
      <c r="FX46" s="57"/>
      <c r="FY46" s="57"/>
      <c r="FZ46" s="57"/>
      <c r="GA46" s="57"/>
      <c r="GB46" s="57"/>
      <c r="GC46" s="57"/>
      <c r="GD46" s="57"/>
      <c r="GE46" s="57"/>
      <c r="GF46" s="57"/>
      <c r="GG46" s="57"/>
      <c r="GH46" s="57"/>
      <c r="GI46" s="57"/>
      <c r="GJ46" s="57"/>
      <c r="GK46" s="57"/>
      <c r="GL46" s="57"/>
      <c r="GM46" s="57"/>
      <c r="GN46" s="57"/>
      <c r="GO46" s="57"/>
      <c r="GP46" s="57"/>
      <c r="GQ46" s="57"/>
      <c r="GR46" s="57"/>
      <c r="GS46" s="57"/>
      <c r="GT46" s="57"/>
      <c r="GU46" s="57"/>
      <c r="GV46" s="57"/>
      <c r="GW46" s="57"/>
      <c r="GX46" s="57"/>
      <c r="GY46" s="57"/>
      <c r="GZ46" s="57"/>
      <c r="HA46" s="57"/>
      <c r="HB46" s="57"/>
      <c r="HC46" s="57"/>
      <c r="HD46" s="57"/>
      <c r="HE46" s="57"/>
      <c r="HF46" s="57"/>
      <c r="HG46" s="57"/>
      <c r="HH46" s="57"/>
      <c r="HI46" s="57"/>
      <c r="HJ46" s="57"/>
      <c r="HK46" s="57"/>
      <c r="HL46" s="57"/>
      <c r="HM46" s="57"/>
      <c r="HN46" s="57"/>
      <c r="HO46" s="57"/>
      <c r="HP46" s="57"/>
      <c r="HQ46" s="57"/>
      <c r="HR46" s="57"/>
      <c r="HS46" s="57"/>
      <c r="HT46" s="57"/>
      <c r="HU46" s="57"/>
      <c r="HV46" s="57"/>
      <c r="HW46" s="57"/>
      <c r="HX46" s="57"/>
      <c r="HY46" s="57"/>
      <c r="HZ46" s="57"/>
      <c r="IA46" s="57"/>
      <c r="IB46" s="57"/>
      <c r="IC46" s="57"/>
      <c r="ID46" s="57"/>
      <c r="IE46" s="57"/>
      <c r="IF46" s="57"/>
      <c r="IG46" s="57"/>
      <c r="IH46" s="57"/>
      <c r="II46" s="57"/>
    </row>
    <row r="47" ht="19.5" customHeight="1" spans="1:243">
      <c r="A47" s="57"/>
      <c r="B47" s="57"/>
      <c r="C47" s="57"/>
      <c r="D47" s="57"/>
      <c r="E47" s="57"/>
      <c r="F47" s="56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  <c r="EQ47" s="57"/>
      <c r="ER47" s="57"/>
      <c r="ES47" s="57"/>
      <c r="ET47" s="57"/>
      <c r="EU47" s="57"/>
      <c r="EV47" s="57"/>
      <c r="EW47" s="57"/>
      <c r="EX47" s="57"/>
      <c r="EY47" s="57"/>
      <c r="EZ47" s="57"/>
      <c r="FA47" s="57"/>
      <c r="FB47" s="57"/>
      <c r="FC47" s="57"/>
      <c r="FD47" s="57"/>
      <c r="FE47" s="57"/>
      <c r="FF47" s="57"/>
      <c r="FG47" s="57"/>
      <c r="FH47" s="57"/>
      <c r="FI47" s="57"/>
      <c r="FJ47" s="57"/>
      <c r="FK47" s="57"/>
      <c r="FL47" s="57"/>
      <c r="FM47" s="57"/>
      <c r="FN47" s="57"/>
      <c r="FO47" s="57"/>
      <c r="FP47" s="57"/>
      <c r="FQ47" s="57"/>
      <c r="FR47" s="57"/>
      <c r="FS47" s="57"/>
      <c r="FT47" s="57"/>
      <c r="FU47" s="57"/>
      <c r="FV47" s="57"/>
      <c r="FW47" s="57"/>
      <c r="FX47" s="57"/>
      <c r="FY47" s="57"/>
      <c r="FZ47" s="57"/>
      <c r="GA47" s="57"/>
      <c r="GB47" s="57"/>
      <c r="GC47" s="57"/>
      <c r="GD47" s="57"/>
      <c r="GE47" s="57"/>
      <c r="GF47" s="57"/>
      <c r="GG47" s="57"/>
      <c r="GH47" s="57"/>
      <c r="GI47" s="57"/>
      <c r="GJ47" s="57"/>
      <c r="GK47" s="57"/>
      <c r="GL47" s="57"/>
      <c r="GM47" s="57"/>
      <c r="GN47" s="57"/>
      <c r="GO47" s="57"/>
      <c r="GP47" s="57"/>
      <c r="GQ47" s="57"/>
      <c r="GR47" s="57"/>
      <c r="GS47" s="57"/>
      <c r="GT47" s="57"/>
      <c r="GU47" s="57"/>
      <c r="GV47" s="57"/>
      <c r="GW47" s="57"/>
      <c r="GX47" s="57"/>
      <c r="GY47" s="57"/>
      <c r="GZ47" s="57"/>
      <c r="HA47" s="57"/>
      <c r="HB47" s="57"/>
      <c r="HC47" s="57"/>
      <c r="HD47" s="57"/>
      <c r="HE47" s="57"/>
      <c r="HF47" s="57"/>
      <c r="HG47" s="57"/>
      <c r="HH47" s="57"/>
      <c r="HI47" s="57"/>
      <c r="HJ47" s="57"/>
      <c r="HK47" s="57"/>
      <c r="HL47" s="57"/>
      <c r="HM47" s="57"/>
      <c r="HN47" s="57"/>
      <c r="HO47" s="57"/>
      <c r="HP47" s="57"/>
      <c r="HQ47" s="57"/>
      <c r="HR47" s="57"/>
      <c r="HS47" s="57"/>
      <c r="HT47" s="57"/>
      <c r="HU47" s="57"/>
      <c r="HV47" s="57"/>
      <c r="HW47" s="57"/>
      <c r="HX47" s="57"/>
      <c r="HY47" s="57"/>
      <c r="HZ47" s="57"/>
      <c r="IA47" s="57"/>
      <c r="IB47" s="57"/>
      <c r="IC47" s="57"/>
      <c r="ID47" s="57"/>
      <c r="IE47" s="57"/>
      <c r="IF47" s="57"/>
      <c r="IG47" s="57"/>
      <c r="IH47" s="57"/>
      <c r="II47" s="57"/>
    </row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rintOptions horizontalCentered="1"/>
  <pageMargins left="0.393700787401575" right="0.393700787401575" top="0.78740157480315" bottom="0.393700787401575" header="0" footer="0"/>
  <pageSetup paperSize="9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清歌</cp:lastModifiedBy>
  <cp:revision>0</cp:revision>
  <dcterms:created xsi:type="dcterms:W3CDTF">2021-04-19T03:45:00Z</dcterms:created>
  <dcterms:modified xsi:type="dcterms:W3CDTF">2022-04-27T08:37:41Z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93AD5122C6214D96BA898D4705C7682E</vt:lpwstr>
  </property>
</Properties>
</file>