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000" windowHeight="888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'1-1'!$A$1:$T$15</definedName>
    <definedName name="_xlnm.Print_Area" localSheetId="3">'1-2'!$A$1:$J$18</definedName>
    <definedName name="_xlnm.Print_Area" localSheetId="4">'2'!$A$1:$H$39</definedName>
    <definedName name="_xlnm.Print_Area" localSheetId="5">'2-1'!$A$1:$AI$23</definedName>
    <definedName name="_xlnm.Print_Area" localSheetId="6">'3'!$A$1:$DH$22</definedName>
    <definedName name="_xlnm.Print_Area" localSheetId="7">'3-1'!$A$1:$G$30</definedName>
    <definedName name="_xlnm.Print_Area" localSheetId="8">'3-2'!$A$1:$F$16</definedName>
    <definedName name="_xlnm.Print_Area" localSheetId="9">'3-3'!$A$1:$H$9</definedName>
    <definedName name="_xlnm.Print_Area" localSheetId="10">'4'!$A$1:$H$15</definedName>
    <definedName name="_xlnm.Print_Area" localSheetId="11">'4-1'!$A$1:$H$13</definedName>
    <definedName name="_xlnm.Print_Area" localSheetId="12">'5'!$A$1:$H$13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calcChain.xml><?xml version="1.0" encoding="utf-8"?>
<calcChain xmlns="http://schemas.openxmlformats.org/spreadsheetml/2006/main">
  <c r="E7" i="12"/>
  <c r="C7"/>
  <c r="F7" i="11"/>
  <c r="E9" i="10"/>
  <c r="E8"/>
  <c r="E7"/>
  <c r="C7"/>
  <c r="F28" i="8"/>
  <c r="E28"/>
  <c r="G19"/>
  <c r="E19"/>
  <c r="F9"/>
  <c r="E9"/>
  <c r="G8"/>
  <c r="F8"/>
  <c r="F21" i="7"/>
  <c r="F20"/>
  <c r="F19"/>
  <c r="F18"/>
  <c r="F17"/>
  <c r="F16"/>
  <c r="F15"/>
  <c r="F14"/>
  <c r="F13"/>
  <c r="F12"/>
  <c r="F11"/>
  <c r="AV10"/>
  <c r="T10"/>
  <c r="F10"/>
  <c r="E10"/>
  <c r="F9"/>
  <c r="F8"/>
  <c r="E7"/>
  <c r="G22" i="6"/>
  <c r="G21"/>
  <c r="G20"/>
  <c r="G19"/>
  <c r="G18"/>
  <c r="G17"/>
  <c r="G16"/>
  <c r="G15"/>
  <c r="G14"/>
  <c r="G13"/>
  <c r="G12"/>
  <c r="G11"/>
  <c r="G10"/>
  <c r="G9"/>
  <c r="G8"/>
  <c r="AG7"/>
  <c r="AD7"/>
  <c r="AA7"/>
  <c r="Z7"/>
  <c r="W7"/>
  <c r="T7"/>
  <c r="Q7"/>
  <c r="P7"/>
  <c r="M7"/>
  <c r="J7"/>
  <c r="G7"/>
  <c r="F7"/>
  <c r="E7"/>
  <c r="H39" i="5"/>
  <c r="G39"/>
  <c r="F39"/>
  <c r="E39"/>
  <c r="D39"/>
  <c r="B39"/>
  <c r="D37"/>
  <c r="D36"/>
  <c r="D35"/>
  <c r="D34"/>
  <c r="D33"/>
  <c r="D32"/>
  <c r="D31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H6"/>
  <c r="G6"/>
  <c r="F6"/>
  <c r="E6"/>
  <c r="D6"/>
  <c r="G7" i="4"/>
  <c r="F7"/>
  <c r="H9" i="3"/>
  <c r="F9"/>
  <c r="H8"/>
  <c r="F8"/>
  <c r="D41" i="2"/>
  <c r="B41"/>
  <c r="D36"/>
  <c r="B36"/>
</calcChain>
</file>

<file path=xl/sharedStrings.xml><?xml version="1.0" encoding="utf-8"?>
<sst xmlns="http://schemas.openxmlformats.org/spreadsheetml/2006/main" count="970" uniqueCount="526">
  <si>
    <t>黑水县工商业联合会</t>
  </si>
  <si>
    <t>2022年部门预算</t>
  </si>
  <si>
    <t>报送日期：    2022 年 1 月 18  日</t>
  </si>
  <si>
    <t>表1</t>
  </si>
  <si>
    <t>部门收支总表</t>
  </si>
  <si>
    <t>单位名称：黑水县工商业联合会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</si>
  <si>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</si>
  <si>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</si>
  <si>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</si>
  <si>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</si>
  <si>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</si>
  <si>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</si>
  <si>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</si>
  <si>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</si>
  <si>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</si>
  <si>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</si>
  <si>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</si>
  <si>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</si>
  <si>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</si>
  <si>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</si>
  <si>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</si>
  <si>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</si>
  <si>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</si>
  <si>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</si>
  <si>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</si>
  <si>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</si>
  <si>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</si>
  <si>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</si>
  <si>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</si>
  <si>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</si>
  <si>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</si>
  <si>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</si>
  <si>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</si>
  <si>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</si>
  <si>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</si>
  <si>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</si>
  <si>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</si>
  <si>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</si>
  <si>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</si>
  <si>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</si>
  <si>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</si>
  <si>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</si>
  <si>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</si>
  <si>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</si>
  <si>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</si>
  <si>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</si>
  <si>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</si>
  <si>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</si>
  <si>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</si>
  <si>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</si>
  <si>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</si>
  <si>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</si>
  <si>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</si>
  <si>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</si>
  <si>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</si>
  <si>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</si>
  <si>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</si>
  <si>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</si>
  <si>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</si>
  <si>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</si>
  <si>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</si>
  <si>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</si>
  <si>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</si>
  <si>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</si>
  <si>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</si>
  <si>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</si>
  <si>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</si>
  <si>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</si>
  <si>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</si>
  <si>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</si>
  <si>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</si>
  <si>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</si>
  <si>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</si>
  <si>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</si>
  <si>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</si>
  <si>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</si>
  <si>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</si>
  <si>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</si>
  <si>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</si>
  <si>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</si>
  <si>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</si>
  <si>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</si>
  <si>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</si>
  <si>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</si>
  <si>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</si>
  <si>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</si>
  <si>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</si>
  <si>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</si>
  <si>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</si>
  <si>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</si>
  <si>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0</t>
  </si>
  <si>
    <t>01</t>
  </si>
  <si>
    <t>行政运行</t>
  </si>
  <si>
    <t>05</t>
  </si>
  <si>
    <t xml:space="preserve">  机关事业单位基本养老保险缴费支出</t>
  </si>
  <si>
    <t>208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</si>
  <si>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</si>
  <si>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</si>
  <si>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</si>
  <si>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</si>
  <si>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</si>
  <si>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</si>
  <si>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</si>
  <si>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</si>
  <si>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</si>
  <si>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</si>
  <si>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</si>
  <si>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</si>
  <si>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:黑水县工商业联合会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</si>
  <si>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</si>
  <si>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</si>
  <si>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</si>
  <si>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</si>
  <si>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</si>
  <si>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</si>
  <si>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</si>
  <si>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</si>
  <si>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</si>
  <si>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</si>
  <si>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</si>
  <si>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</si>
  <si>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</si>
  <si>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</si>
  <si>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</si>
  <si>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</si>
  <si>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</si>
  <si>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</si>
  <si>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</si>
  <si>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</si>
  <si>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</si>
  <si>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</si>
  <si>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</si>
  <si>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</si>
  <si>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</si>
  <si>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</si>
  <si>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</si>
  <si>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</si>
  <si>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</si>
  <si>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</si>
  <si>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</si>
  <si>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</si>
  <si>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</si>
  <si>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</si>
  <si>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</si>
  <si>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</si>
  <si>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</si>
  <si>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</si>
  <si>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</si>
  <si>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</si>
  <si>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</si>
  <si>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</si>
  <si>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</si>
  <si>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</si>
  <si>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</si>
  <si>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</si>
  <si>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</si>
  <si>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</si>
  <si>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</si>
  <si>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</si>
  <si>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</si>
  <si>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：黑水县工商业联合会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</si>
  <si>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</si>
  <si>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</si>
  <si>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</si>
  <si>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</si>
  <si>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</si>
  <si>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</si>
  <si>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</si>
  <si>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</si>
  <si>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</si>
  <si>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</si>
  <si>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</si>
  <si>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</si>
  <si>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</si>
  <si>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</si>
  <si>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</si>
  <si>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</si>
  <si>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</si>
  <si>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501</t>
  </si>
  <si>
    <t xml:space="preserve">  机关工资福利支出（政府预算）</t>
  </si>
  <si>
    <t xml:space="preserve">  501</t>
  </si>
  <si>
    <t>137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</si>
  <si>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</si>
  <si>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</si>
  <si>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</si>
  <si>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</si>
  <si>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</si>
  <si>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</si>
  <si>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</si>
  <si>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</si>
  <si>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</si>
  <si>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</si>
  <si>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</si>
  <si>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公务接待费</t>
  </si>
  <si>
    <t xml:space="preserve">    劳务费</t>
  </si>
  <si>
    <t>08</t>
  </si>
  <si>
    <t xml:space="preserve">    公务用车运行维护费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</si>
  <si>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</si>
  <si>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</si>
  <si>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</si>
  <si>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</si>
  <si>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</si>
  <si>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</si>
  <si>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</si>
  <si>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</si>
  <si>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</si>
  <si>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</si>
  <si>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</si>
  <si>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</si>
  <si>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</si>
  <si>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</si>
  <si>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</si>
  <si>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</si>
  <si>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</si>
  <si>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</si>
  <si>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</si>
  <si>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</si>
  <si>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</si>
  <si>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</si>
  <si>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</si>
  <si>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</si>
  <si>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</si>
  <si>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</si>
  <si>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</si>
  <si>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</si>
  <si>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</si>
  <si>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</si>
  <si>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</si>
  <si>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</si>
  <si>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</si>
  <si>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</si>
  <si>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</si>
  <si>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</si>
  <si>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</si>
  <si>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</si>
  <si>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</si>
  <si>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</si>
  <si>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</si>
  <si>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</si>
  <si>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</si>
  <si>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</si>
  <si>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</si>
  <si>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</si>
  <si>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</si>
  <si>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</si>
  <si>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</si>
  <si>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</si>
  <si>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</si>
  <si>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</si>
  <si>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</si>
  <si>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</si>
  <si>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</si>
  <si>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</si>
  <si>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</si>
  <si>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</si>
  <si>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</si>
  <si>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</si>
  <si>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</si>
  <si>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</si>
  <si>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</si>
  <si>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</si>
  <si>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</si>
  <si>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</si>
  <si>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</si>
  <si>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</si>
  <si>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</si>
  <si>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</si>
  <si>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</si>
  <si>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</si>
  <si>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</si>
  <si>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</si>
  <si>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</si>
  <si>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</si>
  <si>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</si>
  <si>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</si>
  <si>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</si>
  <si>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</si>
  <si>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</si>
  <si>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</si>
  <si>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</si>
  <si>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</si>
  <si>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</si>
  <si>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</si>
  <si>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</si>
  <si>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</si>
  <si>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</si>
  <si>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</si>
  <si>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</si>
  <si>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</si>
  <si>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</si>
  <si>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</si>
  <si>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</si>
  <si>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</si>
  <si>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</si>
  <si>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</si>
  <si>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</si>
  <si>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</si>
  <si>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</si>
  <si>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</si>
  <si>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</si>
  <si>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</si>
  <si>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</si>
  <si>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</si>
  <si>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</si>
  <si>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</si>
  <si>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</si>
  <si>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</si>
  <si>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</si>
  <si>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</si>
  <si>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</si>
  <si>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</si>
  <si>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</si>
  <si>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</si>
  <si>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</si>
  <si>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</si>
  <si>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</si>
  <si>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</si>
  <si>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</si>
  <si>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</si>
  <si>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</si>
  <si>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</si>
  <si>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</si>
  <si>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</si>
  <si>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</si>
  <si>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</si>
  <si>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</si>
  <si>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</si>
  <si>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</si>
  <si>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</si>
  <si>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</si>
  <si>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</si>
  <si>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</si>
  <si>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</si>
  <si>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</si>
  <si>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</si>
  <si>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</si>
  <si>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</si>
  <si>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</si>
  <si>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</si>
  <si>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</si>
  <si>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</si>
  <si>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</si>
  <si>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</si>
  <si>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</si>
  <si>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</si>
  <si>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</si>
  <si>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</si>
  <si>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</si>
  <si>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</si>
  <si>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</si>
  <si>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</si>
  <si>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</si>
  <si>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</si>
  <si>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</si>
  <si>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</si>
  <si>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</si>
  <si>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</si>
  <si>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</si>
  <si>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</si>
  <si>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</si>
  <si>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</si>
  <si>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</si>
  <si>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</si>
  <si>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</si>
  <si>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</si>
  <si>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</si>
  <si>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</si>
  <si>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</si>
  <si>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</si>
  <si>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</si>
  <si>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</si>
  <si>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</si>
  <si>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</si>
  <si>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</si>
  <si>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</si>
  <si>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</si>
  <si>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</si>
  <si>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</si>
  <si>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</si>
  <si>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</si>
  <si>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</si>
  <si>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</si>
  <si>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</si>
  <si>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</si>
  <si>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</si>
  <si>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</si>
  <si>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</si>
  <si>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</si>
  <si>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</si>
  <si>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</si>
  <si>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</si>
  <si>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</si>
  <si>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</si>
  <si>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</si>
  <si>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</si>
  <si>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</si>
  <si>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</si>
  <si>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</si>
  <si>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</si>
  <si>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</si>
  <si>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</si>
  <si>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一般公共服务支出</t>
  </si>
  <si>
    <t xml:space="preserve">  政府办公厅（室）及相关机构事务</t>
  </si>
  <si>
    <t>201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</si>
  <si>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</si>
  <si>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</si>
  <si>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</si>
  <si>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</si>
  <si>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</si>
  <si>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</si>
  <si>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</si>
  <si>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</si>
  <si>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</si>
  <si>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</si>
  <si>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</si>
  <si>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</si>
  <si>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</si>
  <si>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</si>
  <si>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</si>
  <si>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</si>
  <si>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</si>
  <si>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金额(基本支出)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</si>
  <si>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</si>
  <si>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</si>
  <si>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</si>
  <si>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</si>
  <si>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</si>
  <si>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</si>
  <si>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</si>
  <si>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</si>
  <si>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</si>
  <si>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</si>
  <si>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</si>
  <si>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</si>
  <si>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</si>
  <si>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</si>
  <si>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</si>
  <si>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</si>
  <si>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</si>
  <si>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</si>
  <si>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</si>
  <si>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</si>
  <si>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>07</t>
  </si>
  <si>
    <t>17</t>
  </si>
  <si>
    <t>26</t>
  </si>
  <si>
    <t>31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</si>
  <si>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</si>
  <si>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</si>
  <si>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</si>
  <si>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</si>
  <si>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</si>
  <si>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>表3-2</t>
  </si>
  <si>
    <t>一般公共预算项目支出预算表</t>
  </si>
  <si>
    <t>单位名称（项目）</t>
  </si>
  <si>
    <t>项目名称</t>
  </si>
  <si>
    <t>此表无内容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</si>
  <si>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</si>
  <si>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</si>
  <si>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</si>
  <si>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</si>
  <si>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</si>
  <si>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</si>
  <si>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</si>
  <si>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</si>
  <si>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</si>
  <si>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</si>
  <si>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</si>
  <si>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</si>
  <si>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</si>
  <si>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</si>
  <si>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</si>
  <si>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</si>
  <si>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</si>
  <si>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</si>
  <si>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</si>
  <si>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</si>
  <si>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</si>
  <si>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</si>
  <si>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</si>
  <si>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</si>
  <si>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</si>
  <si>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</si>
  <si>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</si>
  <si>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</si>
  <si>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</si>
  <si>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</si>
  <si>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</si>
  <si>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公车运行维护费</t>
  </si>
  <si>
    <t>保障单位日常运转，提高预算编制质量，严格执行预算</t>
  </si>
  <si>
    <t>产出指标</t>
  </si>
  <si>
    <t>数量指标</t>
  </si>
  <si>
    <t>科目调整次数</t>
  </si>
  <si>
    <t>≤</t>
  </si>
  <si>
    <t>次</t>
  </si>
  <si>
    <t>22.5</t>
  </si>
  <si>
    <t>反向指标</t>
  </si>
  <si>
    <t>效益指标</t>
  </si>
  <si>
    <t>经济效益指标</t>
  </si>
  <si>
    <t>“三公经费”控制率[计算方法为：（三公经费实际支出数/预算安排数]×100%）</t>
  </si>
  <si>
    <t>100</t>
  </si>
  <si>
    <t>%</t>
  </si>
  <si>
    <t>质量指标</t>
  </si>
  <si>
    <t>预算编制准确率（计算方法为：∣（执行数-预算数）/预算数∣）</t>
  </si>
  <si>
    <t>5</t>
  </si>
  <si>
    <t>运转保障率</t>
  </si>
  <si>
    <t>＝</t>
  </si>
  <si>
    <t>正向指标</t>
  </si>
  <si>
    <t>定额公用经费</t>
  </si>
  <si>
    <t>部门整体支出绩效目标表</t>
  </si>
  <si>
    <t>（2022年度）</t>
  </si>
  <si>
    <t>县工商联</t>
  </si>
  <si>
    <t>年度主要任务</t>
  </si>
  <si>
    <t>任务名称</t>
  </si>
  <si>
    <t>主要内容</t>
  </si>
  <si>
    <t>保障本单位人员经费</t>
  </si>
  <si>
    <t>工资性支出、其他社会保障缴费、住房公积金、独生子女奖励、体检费、离退休费</t>
  </si>
  <si>
    <t>日常公用经费、公务用车运行维护费</t>
  </si>
  <si>
    <t>年度部门整体支出预算</t>
  </si>
  <si>
    <t>资金总额</t>
  </si>
  <si>
    <t>财政拨款</t>
  </si>
  <si>
    <t>其他资金</t>
  </si>
  <si>
    <t>年度总体目标</t>
  </si>
  <si>
    <t>严格按照州,县预算编制要求，按时完成了基础信息,项目库的报送工作，完成基础信息的更新，按时完成预算编制并提交部门预算草案。预算编制中，特别注意对预算编制准确性的把握，并严格按照要求进行预算调整。
;</t>
  </si>
  <si>
    <t>年度绩效指标</t>
  </si>
  <si>
    <t>指标值（包含数字及文字描述）</t>
  </si>
  <si>
    <t>≤10次</t>
  </si>
</sst>
</file>

<file path=xl/styles.xml><?xml version="1.0" encoding="utf-8"?>
<styleSheet xmlns="http://schemas.openxmlformats.org/spreadsheetml/2006/main">
  <numFmts count="3">
    <numFmt numFmtId="176" formatCode="#,###.00"/>
    <numFmt numFmtId="177" formatCode="&quot;\&quot;#,##0.00_);\(&quot;\&quot;#,##0.00\)"/>
    <numFmt numFmtId="178" formatCode="#,##0.0000"/>
  </numFmts>
  <fonts count="30">
    <font>
      <sz val="9"/>
      <color rgb="FF000000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family val="1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5"/>
      <color rgb="FF000000"/>
      <name val="黑体"/>
      <charset val="134"/>
    </font>
    <font>
      <sz val="18"/>
      <color rgb="FF0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</fills>
  <borders count="18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1" fontId="0" fillId="0" borderId="0"/>
    <xf numFmtId="0" fontId="17" fillId="0" borderId="0"/>
  </cellStyleXfs>
  <cellXfs count="248">
    <xf numFmtId="1" fontId="0" fillId="0" borderId="0" xfId="0" applyNumberFormat="1" applyFill="1" applyAlignment="1"/>
    <xf numFmtId="0" fontId="0" fillId="0" borderId="0" xfId="0" applyNumberFormat="1" applyFill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/>
    <xf numFmtId="0" fontId="6" fillId="3" borderId="0" xfId="0" applyNumberFormat="1" applyFont="1" applyFill="1" applyAlignment="1"/>
    <xf numFmtId="0" fontId="6" fillId="3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vertical="center" wrapText="1"/>
    </xf>
    <xf numFmtId="3" fontId="6" fillId="0" borderId="13" xfId="0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0" fontId="0" fillId="0" borderId="16" xfId="0" applyNumberForma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 vertical="center" wrapText="1"/>
    </xf>
    <xf numFmtId="1" fontId="0" fillId="0" borderId="18" xfId="0" applyNumberFormat="1" applyFill="1" applyBorder="1" applyAlignment="1"/>
    <xf numFmtId="0" fontId="6" fillId="0" borderId="19" xfId="0" applyNumberFormat="1" applyFont="1" applyFill="1" applyBorder="1" applyAlignment="1">
      <alignment vertical="center" wrapText="1"/>
    </xf>
    <xf numFmtId="1" fontId="6" fillId="0" borderId="20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1" fontId="6" fillId="0" borderId="0" xfId="0" applyNumberFormat="1" applyFont="1" applyFill="1" applyAlignment="1">
      <alignment vertical="center" wrapText="1"/>
    </xf>
    <xf numFmtId="0" fontId="6" fillId="3" borderId="0" xfId="0" applyNumberFormat="1" applyFont="1" applyFill="1" applyAlignment="1">
      <alignment vertical="center" wrapText="1"/>
    </xf>
    <xf numFmtId="0" fontId="9" fillId="3" borderId="0" xfId="0" applyNumberFormat="1" applyFont="1" applyFill="1" applyAlignment="1">
      <alignment vertical="center" wrapText="1"/>
    </xf>
    <xf numFmtId="0" fontId="10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11" fillId="3" borderId="0" xfId="0" applyNumberFormat="1" applyFont="1" applyFill="1" applyAlignment="1"/>
    <xf numFmtId="0" fontId="6" fillId="3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3" borderId="0" xfId="0" applyNumberFormat="1" applyFill="1" applyBorder="1" applyAlignment="1"/>
    <xf numFmtId="0" fontId="0" fillId="0" borderId="0" xfId="0" applyNumberFormat="1" applyFill="1" applyAlignment="1"/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3" fontId="6" fillId="0" borderId="22" xfId="0" applyNumberFormat="1" applyFont="1" applyFill="1" applyBorder="1" applyAlignment="1">
      <alignment vertical="center" wrapText="1"/>
    </xf>
    <xf numFmtId="3" fontId="6" fillId="0" borderId="23" xfId="0" applyNumberFormat="1" applyFont="1" applyFill="1" applyBorder="1" applyAlignment="1">
      <alignment vertical="center" wrapText="1"/>
    </xf>
    <xf numFmtId="3" fontId="6" fillId="0" borderId="24" xfId="0" applyNumberFormat="1" applyFont="1" applyFill="1" applyBorder="1" applyAlignment="1">
      <alignment vertical="center" wrapText="1"/>
    </xf>
    <xf numFmtId="3" fontId="6" fillId="0" borderId="25" xfId="0" applyNumberFormat="1" applyFont="1" applyFill="1" applyBorder="1" applyAlignment="1">
      <alignment vertical="center" wrapText="1"/>
    </xf>
    <xf numFmtId="0" fontId="12" fillId="0" borderId="26" xfId="0" applyNumberFormat="1" applyFont="1" applyFill="1" applyBorder="1" applyAlignment="1"/>
    <xf numFmtId="0" fontId="13" fillId="0" borderId="27" xfId="0" applyNumberFormat="1" applyFont="1" applyFill="1" applyBorder="1" applyAlignment="1">
      <alignment horizontal="centerContinuous" vertical="center"/>
    </xf>
    <xf numFmtId="1" fontId="14" fillId="0" borderId="28" xfId="0" applyNumberFormat="1" applyFont="1" applyFill="1" applyBorder="1" applyAlignment="1"/>
    <xf numFmtId="0" fontId="13" fillId="0" borderId="29" xfId="0" applyNumberFormat="1" applyFont="1" applyFill="1" applyBorder="1" applyAlignment="1"/>
    <xf numFmtId="0" fontId="12" fillId="0" borderId="30" xfId="0" applyNumberFormat="1" applyFont="1" applyFill="1" applyBorder="1" applyAlignment="1">
      <alignment horizontal="centerContinuous" vertical="center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Continuous" vertical="center"/>
    </xf>
    <xf numFmtId="0" fontId="15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Alignment="1"/>
    <xf numFmtId="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49" fontId="6" fillId="0" borderId="31" xfId="0" applyNumberFormat="1" applyFont="1" applyFill="1" applyBorder="1" applyAlignment="1">
      <alignment vertical="center" wrapText="1"/>
    </xf>
    <xf numFmtId="3" fontId="6" fillId="0" borderId="32" xfId="0" applyNumberFormat="1" applyFont="1" applyFill="1" applyBorder="1" applyAlignment="1">
      <alignment vertical="center" wrapText="1"/>
    </xf>
    <xf numFmtId="3" fontId="6" fillId="0" borderId="33" xfId="0" applyNumberFormat="1" applyFont="1" applyFill="1" applyBorder="1" applyAlignment="1">
      <alignment vertical="center" wrapText="1"/>
    </xf>
    <xf numFmtId="3" fontId="6" fillId="0" borderId="34" xfId="0" applyNumberFormat="1" applyFont="1" applyFill="1" applyBorder="1" applyAlignment="1">
      <alignment vertical="center" wrapText="1"/>
    </xf>
    <xf numFmtId="3" fontId="6" fillId="0" borderId="35" xfId="0" applyNumberFormat="1" applyFont="1" applyFill="1" applyBorder="1" applyAlignment="1">
      <alignment vertical="center" wrapText="1"/>
    </xf>
    <xf numFmtId="0" fontId="6" fillId="0" borderId="36" xfId="0" applyNumberFormat="1" applyFont="1" applyFill="1" applyBorder="1" applyAlignment="1">
      <alignment horizontal="left"/>
    </xf>
    <xf numFmtId="49" fontId="6" fillId="0" borderId="37" xfId="0" applyNumberFormat="1" applyFont="1" applyFill="1" applyBorder="1" applyAlignment="1">
      <alignment vertical="center" wrapText="1"/>
    </xf>
    <xf numFmtId="49" fontId="6" fillId="0" borderId="38" xfId="0" applyNumberFormat="1" applyFont="1" applyFill="1" applyBorder="1" applyAlignment="1">
      <alignment vertical="center" wrapText="1"/>
    </xf>
    <xf numFmtId="3" fontId="6" fillId="0" borderId="39" xfId="0" applyNumberFormat="1" applyFont="1" applyFill="1" applyBorder="1" applyAlignment="1">
      <alignment vertical="center" wrapText="1"/>
    </xf>
    <xf numFmtId="0" fontId="6" fillId="3" borderId="40" xfId="0" applyNumberFormat="1" applyFont="1" applyFill="1" applyBorder="1" applyAlignment="1">
      <alignment vertical="center" wrapText="1"/>
    </xf>
    <xf numFmtId="49" fontId="6" fillId="0" borderId="41" xfId="0" applyNumberFormat="1" applyFont="1" applyFill="1" applyBorder="1" applyAlignment="1">
      <alignment vertical="center" wrapText="1"/>
    </xf>
    <xf numFmtId="49" fontId="6" fillId="0" borderId="42" xfId="0" applyNumberFormat="1" applyFont="1" applyFill="1" applyBorder="1" applyAlignment="1">
      <alignment vertical="center" wrapText="1"/>
    </xf>
    <xf numFmtId="3" fontId="6" fillId="0" borderId="43" xfId="0" applyNumberFormat="1" applyFont="1" applyFill="1" applyBorder="1" applyAlignment="1">
      <alignment vertical="center" wrapText="1"/>
    </xf>
    <xf numFmtId="3" fontId="6" fillId="0" borderId="44" xfId="0" applyNumberFormat="1" applyFont="1" applyFill="1" applyBorder="1" applyAlignment="1">
      <alignment vertical="center" wrapText="1"/>
    </xf>
    <xf numFmtId="3" fontId="6" fillId="0" borderId="45" xfId="0" applyNumberFormat="1" applyFont="1" applyFill="1" applyBorder="1" applyAlignment="1">
      <alignment vertical="center" wrapText="1"/>
    </xf>
    <xf numFmtId="3" fontId="6" fillId="0" borderId="46" xfId="0" applyNumberFormat="1" applyFont="1" applyFill="1" applyBorder="1" applyAlignment="1">
      <alignment vertical="center" wrapText="1"/>
    </xf>
    <xf numFmtId="49" fontId="6" fillId="0" borderId="47" xfId="0" applyNumberFormat="1" applyFont="1" applyFill="1" applyBorder="1" applyAlignment="1">
      <alignment horizontal="center" vertical="center" wrapText="1"/>
    </xf>
    <xf numFmtId="3" fontId="6" fillId="0" borderId="48" xfId="0" applyNumberFormat="1" applyFont="1" applyFill="1" applyBorder="1" applyAlignment="1">
      <alignment vertical="center" wrapText="1"/>
    </xf>
    <xf numFmtId="0" fontId="6" fillId="0" borderId="49" xfId="0" applyNumberFormat="1" applyFont="1" applyFill="1" applyBorder="1" applyAlignment="1">
      <alignment horizontal="center" vertical="center" wrapText="1"/>
    </xf>
    <xf numFmtId="0" fontId="6" fillId="3" borderId="50" xfId="0" applyNumberFormat="1" applyFont="1" applyFill="1" applyBorder="1" applyAlignment="1">
      <alignment horizontal="center" vertical="center" wrapText="1"/>
    </xf>
    <xf numFmtId="49" fontId="6" fillId="0" borderId="51" xfId="0" applyNumberFormat="1" applyFont="1" applyFill="1" applyBorder="1" applyAlignment="1">
      <alignment vertical="center" wrapText="1"/>
    </xf>
    <xf numFmtId="49" fontId="6" fillId="0" borderId="52" xfId="0" applyNumberFormat="1" applyFont="1" applyFill="1" applyBorder="1" applyAlignment="1">
      <alignment vertical="center" wrapText="1"/>
    </xf>
    <xf numFmtId="0" fontId="6" fillId="3" borderId="53" xfId="0" applyNumberFormat="1" applyFont="1" applyFill="1" applyBorder="1" applyAlignment="1">
      <alignment vertical="center"/>
    </xf>
    <xf numFmtId="0" fontId="0" fillId="3" borderId="54" xfId="0" applyNumberFormat="1" applyFill="1" applyBorder="1" applyAlignment="1"/>
    <xf numFmtId="0" fontId="16" fillId="3" borderId="55" xfId="0" applyNumberFormat="1" applyFont="1" applyFill="1" applyBorder="1" applyAlignment="1"/>
    <xf numFmtId="0" fontId="16" fillId="3" borderId="0" xfId="0" applyNumberFormat="1" applyFont="1" applyFill="1" applyBorder="1" applyAlignment="1"/>
    <xf numFmtId="0" fontId="16" fillId="3" borderId="0" xfId="0" applyNumberFormat="1" applyFont="1" applyFill="1" applyAlignment="1"/>
    <xf numFmtId="0" fontId="16" fillId="0" borderId="56" xfId="0" applyNumberFormat="1" applyFont="1" applyFill="1" applyBorder="1" applyAlignment="1"/>
    <xf numFmtId="0" fontId="0" fillId="3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6" fillId="3" borderId="57" xfId="0" applyNumberFormat="1" applyFont="1" applyFill="1" applyBorder="1" applyAlignment="1">
      <alignment horizontal="center" vertical="center" wrapText="1"/>
    </xf>
    <xf numFmtId="3" fontId="8" fillId="0" borderId="58" xfId="0" applyNumberFormat="1" applyFont="1" applyFill="1" applyBorder="1" applyAlignment="1">
      <alignment vertical="center" wrapText="1"/>
    </xf>
    <xf numFmtId="49" fontId="6" fillId="0" borderId="59" xfId="0" applyNumberFormat="1" applyFont="1" applyFill="1" applyBorder="1" applyAlignment="1">
      <alignment horizontal="right" vertical="center" wrapText="1"/>
    </xf>
    <xf numFmtId="0" fontId="0" fillId="0" borderId="60" xfId="0" applyNumberFormat="1" applyFill="1" applyBorder="1" applyAlignment="1"/>
    <xf numFmtId="0" fontId="16" fillId="0" borderId="0" xfId="0" applyNumberFormat="1" applyFont="1" applyFill="1" applyAlignment="1"/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/>
    </xf>
    <xf numFmtId="0" fontId="8" fillId="0" borderId="61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4" fontId="8" fillId="0" borderId="63" xfId="0" applyNumberFormat="1" applyFont="1" applyFill="1" applyBorder="1" applyAlignment="1">
      <alignment horizontal="center" vertical="center"/>
    </xf>
    <xf numFmtId="4" fontId="8" fillId="0" borderId="64" xfId="0" applyNumberFormat="1" applyFont="1" applyFill="1" applyBorder="1" applyAlignment="1">
      <alignment horizontal="center" vertical="center" wrapText="1"/>
    </xf>
    <xf numFmtId="0" fontId="8" fillId="0" borderId="65" xfId="0" applyNumberFormat="1" applyFont="1" applyFill="1" applyBorder="1" applyAlignment="1">
      <alignment vertical="center"/>
    </xf>
    <xf numFmtId="0" fontId="6" fillId="0" borderId="66" xfId="0" applyNumberFormat="1" applyFont="1" applyFill="1" applyBorder="1" applyAlignment="1">
      <alignment vertical="center"/>
    </xf>
    <xf numFmtId="3" fontId="8" fillId="0" borderId="67" xfId="0" applyNumberFormat="1" applyFont="1" applyFill="1" applyBorder="1" applyAlignment="1">
      <alignment vertical="center" wrapText="1"/>
    </xf>
    <xf numFmtId="176" fontId="8" fillId="0" borderId="68" xfId="0" applyNumberFormat="1" applyFont="1" applyFill="1" applyBorder="1" applyAlignment="1">
      <alignment vertical="center" wrapText="1"/>
    </xf>
    <xf numFmtId="3" fontId="8" fillId="0" borderId="69" xfId="0" applyNumberFormat="1" applyFont="1" applyFill="1" applyBorder="1" applyAlignment="1">
      <alignment vertical="center" wrapText="1"/>
    </xf>
    <xf numFmtId="3" fontId="8" fillId="0" borderId="70" xfId="0" applyNumberFormat="1" applyFont="1" applyFill="1" applyBorder="1" applyAlignment="1">
      <alignment vertical="center" wrapText="1"/>
    </xf>
    <xf numFmtId="3" fontId="8" fillId="0" borderId="71" xfId="0" applyNumberFormat="1" applyFont="1" applyFill="1" applyBorder="1" applyAlignment="1">
      <alignment vertical="center" wrapText="1"/>
    </xf>
    <xf numFmtId="1" fontId="8" fillId="0" borderId="72" xfId="0" applyNumberFormat="1" applyFont="1" applyFill="1" applyBorder="1" applyAlignment="1">
      <alignment vertical="center"/>
    </xf>
    <xf numFmtId="3" fontId="8" fillId="0" borderId="73" xfId="0" applyNumberFormat="1" applyFont="1" applyFill="1" applyBorder="1" applyAlignment="1">
      <alignment vertical="center" wrapText="1"/>
    </xf>
    <xf numFmtId="3" fontId="8" fillId="0" borderId="74" xfId="0" applyNumberFormat="1" applyFont="1" applyFill="1" applyBorder="1" applyAlignment="1">
      <alignment vertical="center" wrapText="1"/>
    </xf>
    <xf numFmtId="176" fontId="8" fillId="0" borderId="75" xfId="0" applyNumberFormat="1" applyFont="1" applyFill="1" applyBorder="1" applyAlignment="1">
      <alignment vertical="center" wrapText="1"/>
    </xf>
    <xf numFmtId="0" fontId="8" fillId="0" borderId="76" xfId="0" applyNumberFormat="1" applyFont="1" applyFill="1" applyBorder="1" applyAlignment="1">
      <alignment horizontal="center" vertical="center"/>
    </xf>
    <xf numFmtId="0" fontId="8" fillId="0" borderId="77" xfId="0" applyNumberFormat="1" applyFont="1" applyFill="1" applyBorder="1" applyAlignment="1">
      <alignment horizontal="center" vertical="center"/>
    </xf>
    <xf numFmtId="176" fontId="8" fillId="0" borderId="78" xfId="0" applyNumberFormat="1" applyFont="1" applyFill="1" applyBorder="1" applyAlignment="1">
      <alignment vertical="center" wrapText="1"/>
    </xf>
    <xf numFmtId="176" fontId="8" fillId="0" borderId="79" xfId="0" applyNumberFormat="1" applyFont="1" applyFill="1" applyBorder="1" applyAlignment="1">
      <alignment vertical="center" wrapText="1"/>
    </xf>
    <xf numFmtId="0" fontId="8" fillId="0" borderId="80" xfId="0" applyNumberFormat="1" applyFont="1" applyFill="1" applyBorder="1" applyAlignment="1">
      <alignment vertical="center"/>
    </xf>
    <xf numFmtId="176" fontId="8" fillId="0" borderId="81" xfId="0" applyNumberFormat="1" applyFont="1" applyFill="1" applyBorder="1" applyAlignment="1">
      <alignment vertical="center" wrapText="1"/>
    </xf>
    <xf numFmtId="176" fontId="8" fillId="0" borderId="82" xfId="0" applyNumberFormat="1" applyFont="1" applyFill="1" applyBorder="1" applyAlignment="1">
      <alignment vertical="center" wrapText="1"/>
    </xf>
    <xf numFmtId="3" fontId="8" fillId="0" borderId="83" xfId="0" applyNumberFormat="1" applyFont="1" applyFill="1" applyBorder="1" applyAlignment="1">
      <alignment horizontal="right" vertical="center" wrapText="1"/>
    </xf>
    <xf numFmtId="176" fontId="8" fillId="0" borderId="84" xfId="0" applyNumberFormat="1" applyFont="1" applyFill="1" applyBorder="1" applyAlignment="1">
      <alignment vertical="center" wrapText="1"/>
    </xf>
    <xf numFmtId="176" fontId="8" fillId="0" borderId="85" xfId="0" applyNumberFormat="1" applyFont="1" applyFill="1" applyBorder="1" applyAlignment="1">
      <alignment vertical="center" wrapText="1"/>
    </xf>
    <xf numFmtId="3" fontId="8" fillId="0" borderId="86" xfId="0" applyNumberFormat="1" applyFont="1" applyFill="1" applyBorder="1" applyAlignment="1">
      <alignment horizontal="right" vertical="center" wrapText="1"/>
    </xf>
    <xf numFmtId="176" fontId="8" fillId="0" borderId="87" xfId="0" applyNumberFormat="1" applyFont="1" applyFill="1" applyBorder="1" applyAlignment="1">
      <alignment vertical="center" wrapText="1"/>
    </xf>
    <xf numFmtId="176" fontId="8" fillId="0" borderId="88" xfId="0" applyNumberFormat="1" applyFont="1" applyFill="1" applyBorder="1" applyAlignment="1">
      <alignment vertical="center" wrapText="1"/>
    </xf>
    <xf numFmtId="0" fontId="17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/>
    <xf numFmtId="0" fontId="16" fillId="0" borderId="0" xfId="0" applyNumberFormat="1" applyFont="1" applyFill="1" applyAlignment="1">
      <alignment horizontal="center"/>
    </xf>
    <xf numFmtId="1" fontId="17" fillId="0" borderId="0" xfId="0" applyNumberFormat="1" applyFont="1" applyFill="1" applyAlignment="1"/>
    <xf numFmtId="0" fontId="8" fillId="3" borderId="0" xfId="0" applyNumberFormat="1" applyFont="1" applyFill="1" applyAlignment="1"/>
    <xf numFmtId="0" fontId="8" fillId="3" borderId="89" xfId="0" applyNumberFormat="1" applyFont="1" applyFill="1" applyBorder="1" applyAlignment="1">
      <alignment horizontal="center" vertical="center" wrapText="1"/>
    </xf>
    <xf numFmtId="0" fontId="8" fillId="0" borderId="90" xfId="0" applyNumberFormat="1" applyFont="1" applyFill="1" applyBorder="1" applyAlignment="1">
      <alignment horizontal="center" vertical="center" wrapText="1"/>
    </xf>
    <xf numFmtId="49" fontId="8" fillId="0" borderId="91" xfId="0" applyNumberFormat="1" applyFont="1" applyFill="1" applyBorder="1" applyAlignment="1">
      <alignment vertical="center" wrapText="1"/>
    </xf>
    <xf numFmtId="49" fontId="8" fillId="0" borderId="92" xfId="0" applyNumberFormat="1" applyFont="1" applyFill="1" applyBorder="1" applyAlignment="1">
      <alignment vertical="center" wrapText="1"/>
    </xf>
    <xf numFmtId="3" fontId="8" fillId="0" borderId="93" xfId="0" applyNumberFormat="1" applyFont="1" applyFill="1" applyBorder="1" applyAlignment="1">
      <alignment vertical="center" wrapText="1"/>
    </xf>
    <xf numFmtId="49" fontId="12" fillId="0" borderId="94" xfId="0" applyNumberFormat="1" applyFont="1" applyFill="1" applyBorder="1" applyAlignment="1">
      <alignment horizontal="right"/>
    </xf>
    <xf numFmtId="49" fontId="0" fillId="0" borderId="95" xfId="0" applyNumberFormat="1" applyFill="1" applyBorder="1" applyAlignment="1"/>
    <xf numFmtId="0" fontId="0" fillId="0" borderId="96" xfId="0" applyNumberFormat="1" applyFill="1" applyBorder="1" applyAlignment="1">
      <alignment horizontal="left" vertical="center"/>
    </xf>
    <xf numFmtId="0" fontId="12" fillId="3" borderId="97" xfId="0" applyNumberFormat="1" applyFont="1" applyFill="1" applyBorder="1" applyAlignment="1">
      <alignment horizontal="center" vertical="center"/>
    </xf>
    <xf numFmtId="0" fontId="12" fillId="0" borderId="98" xfId="0" applyNumberFormat="1" applyFont="1" applyFill="1" applyBorder="1" applyAlignment="1">
      <alignment horizontal="center" vertical="center"/>
    </xf>
    <xf numFmtId="0" fontId="12" fillId="3" borderId="99" xfId="0" applyNumberFormat="1" applyFont="1" applyFill="1" applyBorder="1" applyAlignment="1"/>
    <xf numFmtId="0" fontId="13" fillId="3" borderId="100" xfId="0" applyNumberFormat="1" applyFont="1" applyFill="1" applyBorder="1" applyAlignment="1">
      <alignment horizontal="center" vertical="center"/>
    </xf>
    <xf numFmtId="0" fontId="15" fillId="3" borderId="101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2" fillId="3" borderId="0" xfId="0" applyNumberFormat="1" applyFont="1" applyFill="1" applyBorder="1" applyAlignment="1"/>
    <xf numFmtId="0" fontId="12" fillId="3" borderId="0" xfId="0" applyNumberFormat="1" applyFont="1" applyFill="1" applyAlignment="1">
      <alignment horizontal="center" vertical="center"/>
    </xf>
    <xf numFmtId="0" fontId="12" fillId="3" borderId="0" xfId="0" applyNumberFormat="1" applyFont="1" applyFill="1" applyAlignment="1"/>
    <xf numFmtId="0" fontId="8" fillId="3" borderId="0" xfId="0" applyNumberFormat="1" applyFont="1" applyFill="1" applyAlignment="1">
      <alignment vertical="center"/>
    </xf>
    <xf numFmtId="0" fontId="8" fillId="3" borderId="0" xfId="0" applyNumberFormat="1" applyFont="1" applyFill="1" applyAlignment="1">
      <alignment horizontal="right" vertical="center"/>
    </xf>
    <xf numFmtId="3" fontId="8" fillId="0" borderId="102" xfId="0" applyNumberFormat="1" applyFont="1" applyFill="1" applyBorder="1" applyAlignment="1">
      <alignment vertical="center" wrapText="1"/>
    </xf>
    <xf numFmtId="3" fontId="8" fillId="0" borderId="103" xfId="0" applyNumberFormat="1" applyFont="1" applyFill="1" applyBorder="1" applyAlignment="1">
      <alignment vertical="center" wrapText="1"/>
    </xf>
    <xf numFmtId="0" fontId="0" fillId="0" borderId="0" xfId="0" applyNumberFormat="1" applyFill="1" applyBorder="1" applyAlignment="1"/>
    <xf numFmtId="0" fontId="6" fillId="0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6" fillId="0" borderId="104" xfId="0" applyNumberFormat="1" applyFont="1" applyFill="1" applyBorder="1" applyAlignment="1">
      <alignment vertical="center"/>
    </xf>
    <xf numFmtId="0" fontId="6" fillId="0" borderId="105" xfId="0" applyNumberFormat="1" applyFont="1" applyFill="1" applyBorder="1" applyAlignment="1">
      <alignment horizontal="left"/>
    </xf>
    <xf numFmtId="0" fontId="6" fillId="0" borderId="106" xfId="0" applyNumberFormat="1" applyFont="1" applyFill="1" applyBorder="1" applyAlignment="1"/>
    <xf numFmtId="0" fontId="6" fillId="3" borderId="107" xfId="0" applyNumberFormat="1" applyFont="1" applyFill="1" applyBorder="1" applyAlignment="1">
      <alignment horizontal="center" vertical="center" wrapText="1"/>
    </xf>
    <xf numFmtId="3" fontId="6" fillId="0" borderId="108" xfId="0" applyNumberFormat="1" applyFont="1" applyFill="1" applyBorder="1" applyAlignment="1">
      <alignment vertical="center" wrapText="1"/>
    </xf>
    <xf numFmtId="49" fontId="0" fillId="0" borderId="109" xfId="0" applyNumberFormat="1" applyFill="1" applyBorder="1" applyAlignment="1">
      <alignment horizontal="right"/>
    </xf>
    <xf numFmtId="0" fontId="19" fillId="3" borderId="0" xfId="0" applyNumberFormat="1" applyFont="1" applyFill="1" applyBorder="1" applyAlignment="1"/>
    <xf numFmtId="0" fontId="6" fillId="3" borderId="0" xfId="0" applyNumberFormat="1" applyFont="1" applyFill="1" applyBorder="1" applyAlignment="1">
      <alignment vertical="center"/>
    </xf>
    <xf numFmtId="0" fontId="6" fillId="3" borderId="110" xfId="0" applyNumberFormat="1" applyFont="1" applyFill="1" applyBorder="1" applyAlignment="1"/>
    <xf numFmtId="0" fontId="16" fillId="0" borderId="0" xfId="0" applyNumberFormat="1" applyFont="1" applyFill="1" applyBorder="1" applyAlignment="1"/>
    <xf numFmtId="0" fontId="6" fillId="3" borderId="0" xfId="0" applyNumberFormat="1" applyFont="1" applyFill="1" applyBorder="1" applyAlignment="1">
      <alignment horizontal="right" vertical="center"/>
    </xf>
    <xf numFmtId="0" fontId="8" fillId="0" borderId="111" xfId="0" applyNumberFormat="1" applyFont="1" applyFill="1" applyBorder="1" applyAlignment="1">
      <alignment horizontal="right" vertical="center"/>
    </xf>
    <xf numFmtId="1" fontId="20" fillId="0" borderId="0" xfId="0" applyNumberFormat="1" applyFont="1" applyFill="1" applyAlignment="1"/>
    <xf numFmtId="176" fontId="18" fillId="0" borderId="112" xfId="0" applyNumberFormat="1" applyFont="1" applyFill="1" applyBorder="1" applyAlignment="1"/>
    <xf numFmtId="176" fontId="16" fillId="0" borderId="0" xfId="0" applyNumberFormat="1" applyFont="1" applyFill="1" applyBorder="1" applyAlignment="1"/>
    <xf numFmtId="1" fontId="21" fillId="0" borderId="0" xfId="0" applyNumberFormat="1" applyFont="1" applyFill="1" applyAlignment="1"/>
    <xf numFmtId="178" fontId="22" fillId="0" borderId="0" xfId="0" applyNumberFormat="1" applyFont="1" applyFill="1" applyAlignment="1">
      <alignment horizontal="center" vertical="top"/>
    </xf>
    <xf numFmtId="1" fontId="23" fillId="0" borderId="0" xfId="0" applyNumberFormat="1" applyFont="1" applyFill="1" applyAlignment="1">
      <alignment horizontal="center" vertical="center"/>
    </xf>
    <xf numFmtId="1" fontId="24" fillId="0" borderId="0" xfId="0" applyNumberFormat="1" applyFont="1" applyFill="1" applyAlignment="1">
      <alignment horizontal="center"/>
    </xf>
    <xf numFmtId="0" fontId="25" fillId="0" borderId="174" xfId="0" applyNumberFormat="1" applyFont="1" applyFill="1" applyBorder="1" applyAlignment="1">
      <alignment horizontal="center" vertical="center" wrapText="1"/>
    </xf>
    <xf numFmtId="0" fontId="26" fillId="0" borderId="176" xfId="0" applyNumberFormat="1" applyFont="1" applyFill="1" applyBorder="1" applyAlignment="1">
      <alignment horizontal="left" vertical="center" wrapText="1"/>
    </xf>
    <xf numFmtId="0" fontId="26" fillId="0" borderId="178" xfId="0" applyNumberFormat="1" applyFont="1" applyFill="1" applyBorder="1" applyAlignment="1">
      <alignment horizontal="center" vertical="center" wrapText="1"/>
    </xf>
    <xf numFmtId="4" fontId="26" fillId="0" borderId="179" xfId="0" applyNumberFormat="1" applyFont="1" applyFill="1" applyBorder="1" applyAlignment="1">
      <alignment horizontal="right" vertical="center" wrapText="1"/>
    </xf>
    <xf numFmtId="1" fontId="29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114" xfId="0" applyNumberFormat="1" applyFont="1" applyFill="1" applyBorder="1" applyAlignment="1">
      <alignment horizontal="center" vertical="center"/>
    </xf>
    <xf numFmtId="0" fontId="8" fillId="0" borderId="113" xfId="0" applyNumberFormat="1" applyFont="1" applyFill="1" applyBorder="1" applyAlignment="1">
      <alignment horizontal="center" vertical="center"/>
    </xf>
    <xf numFmtId="0" fontId="7" fillId="0" borderId="115" xfId="0" applyNumberFormat="1" applyFont="1" applyFill="1" applyBorder="1" applyAlignment="1">
      <alignment horizontal="center" vertical="center"/>
    </xf>
    <xf numFmtId="0" fontId="6" fillId="0" borderId="116" xfId="0" applyNumberFormat="1" applyFont="1" applyFill="1" applyBorder="1" applyAlignment="1">
      <alignment horizontal="center" vertical="center"/>
    </xf>
    <xf numFmtId="0" fontId="6" fillId="0" borderId="117" xfId="0" applyNumberFormat="1" applyFont="1" applyFill="1" applyBorder="1" applyAlignment="1">
      <alignment horizontal="center" vertical="center" wrapText="1"/>
    </xf>
    <xf numFmtId="1" fontId="0" fillId="0" borderId="118" xfId="0" applyNumberFormat="1" applyFill="1" applyBorder="1" applyAlignment="1">
      <alignment horizontal="center" vertical="center"/>
    </xf>
    <xf numFmtId="177" fontId="6" fillId="0" borderId="119" xfId="0" applyNumberFormat="1" applyFont="1" applyFill="1" applyBorder="1" applyAlignment="1">
      <alignment horizontal="center" vertical="center" wrapText="1"/>
    </xf>
    <xf numFmtId="0" fontId="6" fillId="3" borderId="120" xfId="0" applyNumberFormat="1" applyFont="1" applyFill="1" applyBorder="1" applyAlignment="1">
      <alignment horizontal="center" vertical="center" wrapText="1"/>
    </xf>
    <xf numFmtId="0" fontId="8" fillId="0" borderId="121" xfId="0" applyNumberFormat="1" applyFont="1" applyFill="1" applyBorder="1" applyAlignment="1">
      <alignment horizontal="center" vertical="center"/>
    </xf>
    <xf numFmtId="0" fontId="8" fillId="0" borderId="123" xfId="0" applyNumberFormat="1" applyFont="1" applyFill="1" applyBorder="1" applyAlignment="1">
      <alignment horizontal="center" vertical="center" wrapText="1"/>
    </xf>
    <xf numFmtId="0" fontId="8" fillId="0" borderId="122" xfId="0" applyNumberFormat="1" applyFont="1" applyFill="1" applyBorder="1" applyAlignment="1">
      <alignment horizontal="center" vertical="center" wrapText="1"/>
    </xf>
    <xf numFmtId="0" fontId="8" fillId="0" borderId="125" xfId="0" applyNumberFormat="1" applyFont="1" applyFill="1" applyBorder="1" applyAlignment="1">
      <alignment horizontal="center" vertical="center" wrapText="1"/>
    </xf>
    <xf numFmtId="0" fontId="8" fillId="0" borderId="124" xfId="0" applyNumberFormat="1" applyFont="1" applyFill="1" applyBorder="1" applyAlignment="1">
      <alignment horizontal="center" vertical="center" wrapText="1"/>
    </xf>
    <xf numFmtId="0" fontId="8" fillId="3" borderId="128" xfId="0" applyNumberFormat="1" applyFont="1" applyFill="1" applyBorder="1" applyAlignment="1">
      <alignment horizontal="center" vertical="center"/>
    </xf>
    <xf numFmtId="0" fontId="8" fillId="3" borderId="127" xfId="0" applyNumberFormat="1" applyFont="1" applyFill="1" applyBorder="1" applyAlignment="1">
      <alignment horizontal="center" vertical="center"/>
    </xf>
    <xf numFmtId="0" fontId="8" fillId="3" borderId="126" xfId="0" applyNumberFormat="1" applyFont="1" applyFill="1" applyBorder="1" applyAlignment="1">
      <alignment horizontal="center" vertical="center"/>
    </xf>
    <xf numFmtId="0" fontId="8" fillId="0" borderId="130" xfId="0" applyNumberFormat="1" applyFont="1" applyFill="1" applyBorder="1" applyAlignment="1">
      <alignment horizontal="center" vertical="center" wrapText="1"/>
    </xf>
    <xf numFmtId="0" fontId="8" fillId="0" borderId="129" xfId="0" applyNumberFormat="1" applyFont="1" applyFill="1" applyBorder="1" applyAlignment="1">
      <alignment horizontal="center" vertical="center" wrapText="1"/>
    </xf>
    <xf numFmtId="0" fontId="8" fillId="0" borderId="131" xfId="0" applyNumberFormat="1" applyFont="1" applyFill="1" applyBorder="1" applyAlignment="1">
      <alignment horizontal="center" vertical="center" wrapText="1"/>
    </xf>
    <xf numFmtId="0" fontId="6" fillId="0" borderId="135" xfId="0" applyNumberFormat="1" applyFont="1" applyFill="1" applyBorder="1" applyAlignment="1">
      <alignment horizontal="center" vertical="center"/>
    </xf>
    <xf numFmtId="0" fontId="6" fillId="0" borderId="134" xfId="0" applyNumberFormat="1" applyFont="1" applyFill="1" applyBorder="1" applyAlignment="1">
      <alignment horizontal="center" vertical="center"/>
    </xf>
    <xf numFmtId="0" fontId="6" fillId="0" borderId="133" xfId="0" applyNumberFormat="1" applyFont="1" applyFill="1" applyBorder="1" applyAlignment="1">
      <alignment horizontal="center" vertical="center"/>
    </xf>
    <xf numFmtId="0" fontId="6" fillId="0" borderId="132" xfId="0" applyNumberFormat="1" applyFont="1" applyFill="1" applyBorder="1" applyAlignment="1">
      <alignment horizontal="center" vertical="center"/>
    </xf>
    <xf numFmtId="0" fontId="6" fillId="0" borderId="138" xfId="0" applyNumberFormat="1" applyFont="1" applyFill="1" applyBorder="1" applyAlignment="1">
      <alignment horizontal="center" vertical="center" wrapText="1"/>
    </xf>
    <xf numFmtId="0" fontId="6" fillId="0" borderId="137" xfId="0" applyNumberFormat="1" applyFont="1" applyFill="1" applyBorder="1" applyAlignment="1">
      <alignment horizontal="center" vertical="center" wrapText="1"/>
    </xf>
    <xf numFmtId="0" fontId="6" fillId="0" borderId="136" xfId="0" applyNumberFormat="1" applyFont="1" applyFill="1" applyBorder="1" applyAlignment="1">
      <alignment horizontal="center" vertical="center" wrapText="1"/>
    </xf>
    <xf numFmtId="0" fontId="6" fillId="0" borderId="139" xfId="0" applyNumberFormat="1" applyFont="1" applyFill="1" applyBorder="1" applyAlignment="1">
      <alignment horizontal="center" vertical="center" wrapText="1"/>
    </xf>
    <xf numFmtId="0" fontId="6" fillId="0" borderId="141" xfId="0" applyNumberFormat="1" applyFont="1" applyFill="1" applyBorder="1" applyAlignment="1">
      <alignment horizontal="center" vertical="center" wrapText="1"/>
    </xf>
    <xf numFmtId="0" fontId="6" fillId="0" borderId="140" xfId="0" applyNumberFormat="1" applyFont="1" applyFill="1" applyBorder="1" applyAlignment="1">
      <alignment horizontal="center" vertical="center" wrapText="1"/>
    </xf>
    <xf numFmtId="0" fontId="6" fillId="0" borderId="144" xfId="0" applyNumberFormat="1" applyFont="1" applyFill="1" applyBorder="1" applyAlignment="1">
      <alignment horizontal="center" vertical="center" wrapText="1"/>
    </xf>
    <xf numFmtId="0" fontId="6" fillId="0" borderId="143" xfId="0" applyNumberFormat="1" applyFont="1" applyFill="1" applyBorder="1" applyAlignment="1">
      <alignment horizontal="center" vertical="center" wrapText="1"/>
    </xf>
    <xf numFmtId="0" fontId="6" fillId="0" borderId="142" xfId="0" applyNumberFormat="1" applyFont="1" applyFill="1" applyBorder="1" applyAlignment="1">
      <alignment horizontal="center" vertical="center" wrapText="1"/>
    </xf>
    <xf numFmtId="0" fontId="6" fillId="0" borderId="145" xfId="0" applyNumberFormat="1" applyFont="1" applyFill="1" applyBorder="1" applyAlignment="1">
      <alignment horizontal="center" vertical="center"/>
    </xf>
    <xf numFmtId="0" fontId="6" fillId="3" borderId="146" xfId="0" applyNumberFormat="1" applyFont="1" applyFill="1" applyBorder="1" applyAlignment="1">
      <alignment horizontal="center" vertical="center" wrapText="1"/>
    </xf>
    <xf numFmtId="0" fontId="0" fillId="3" borderId="147" xfId="0" applyNumberFormat="1" applyFill="1" applyBorder="1" applyAlignment="1">
      <alignment horizontal="center" vertical="center" wrapText="1"/>
    </xf>
    <xf numFmtId="0" fontId="0" fillId="3" borderId="148" xfId="0" applyNumberFormat="1" applyFill="1" applyBorder="1" applyAlignment="1">
      <alignment horizontal="center" vertical="center" wrapText="1"/>
    </xf>
    <xf numFmtId="0" fontId="6" fillId="0" borderId="149" xfId="0" applyNumberFormat="1" applyFont="1" applyFill="1" applyBorder="1" applyAlignment="1">
      <alignment horizontal="center" vertical="center" wrapText="1"/>
    </xf>
    <xf numFmtId="1" fontId="6" fillId="0" borderId="151" xfId="0" applyNumberFormat="1" applyFont="1" applyFill="1" applyBorder="1" applyAlignment="1">
      <alignment horizontal="center" vertical="center"/>
    </xf>
    <xf numFmtId="1" fontId="6" fillId="0" borderId="150" xfId="0" applyNumberFormat="1" applyFont="1" applyFill="1" applyBorder="1" applyAlignment="1">
      <alignment horizontal="center" vertical="center"/>
    </xf>
    <xf numFmtId="0" fontId="6" fillId="0" borderId="152" xfId="0" applyNumberFormat="1" applyFont="1" applyFill="1" applyBorder="1" applyAlignment="1">
      <alignment horizontal="center" vertical="center" wrapText="1"/>
    </xf>
    <xf numFmtId="0" fontId="6" fillId="0" borderId="153" xfId="0" applyNumberFormat="1" applyFont="1" applyFill="1" applyBorder="1" applyAlignment="1">
      <alignment horizontal="center" vertical="center"/>
    </xf>
    <xf numFmtId="1" fontId="6" fillId="0" borderId="155" xfId="0" applyNumberFormat="1" applyFont="1" applyFill="1" applyBorder="1" applyAlignment="1">
      <alignment horizontal="center" vertical="center" wrapText="1"/>
    </xf>
    <xf numFmtId="1" fontId="6" fillId="0" borderId="154" xfId="0" applyNumberFormat="1" applyFont="1" applyFill="1" applyBorder="1" applyAlignment="1">
      <alignment horizontal="center" vertical="center" wrapText="1"/>
    </xf>
    <xf numFmtId="1" fontId="6" fillId="0" borderId="157" xfId="0" applyNumberFormat="1" applyFont="1" applyFill="1" applyBorder="1" applyAlignment="1">
      <alignment horizontal="center" vertical="center" wrapText="1"/>
    </xf>
    <xf numFmtId="1" fontId="6" fillId="0" borderId="156" xfId="0" applyNumberFormat="1" applyFont="1" applyFill="1" applyBorder="1" applyAlignment="1">
      <alignment horizontal="center" vertical="center" wrapText="1"/>
    </xf>
    <xf numFmtId="1" fontId="6" fillId="0" borderId="159" xfId="0" applyNumberFormat="1" applyFont="1" applyFill="1" applyBorder="1" applyAlignment="1">
      <alignment horizontal="center" vertical="center"/>
    </xf>
    <xf numFmtId="1" fontId="6" fillId="0" borderId="158" xfId="0" applyNumberFormat="1" applyFont="1" applyFill="1" applyBorder="1" applyAlignment="1">
      <alignment horizontal="center" vertical="center"/>
    </xf>
    <xf numFmtId="0" fontId="6" fillId="0" borderId="160" xfId="0" applyNumberFormat="1" applyFont="1" applyFill="1" applyBorder="1" applyAlignment="1">
      <alignment horizontal="center" vertical="center" wrapText="1"/>
    </xf>
    <xf numFmtId="1" fontId="6" fillId="0" borderId="161" xfId="0" applyNumberFormat="1" applyFont="1" applyFill="1" applyBorder="1" applyAlignment="1">
      <alignment horizontal="center" vertical="center" wrapText="1"/>
    </xf>
    <xf numFmtId="0" fontId="6" fillId="0" borderId="162" xfId="0" applyNumberFormat="1" applyFont="1" applyFill="1" applyBorder="1" applyAlignment="1">
      <alignment horizontal="center" vertical="center"/>
    </xf>
    <xf numFmtId="1" fontId="6" fillId="0" borderId="164" xfId="0" applyNumberFormat="1" applyFont="1" applyFill="1" applyBorder="1" applyAlignment="1">
      <alignment horizontal="center" vertical="center" wrapText="1"/>
    </xf>
    <xf numFmtId="1" fontId="6" fillId="0" borderId="163" xfId="0" applyNumberFormat="1" applyFont="1" applyFill="1" applyBorder="1" applyAlignment="1">
      <alignment horizontal="center" vertical="center" wrapText="1"/>
    </xf>
    <xf numFmtId="0" fontId="4" fillId="0" borderId="165" xfId="0" applyNumberFormat="1" applyFont="1" applyFill="1" applyBorder="1" applyAlignment="1">
      <alignment horizontal="center" vertical="center"/>
    </xf>
    <xf numFmtId="0" fontId="2" fillId="0" borderId="166" xfId="0" applyNumberFormat="1" applyFont="1" applyFill="1" applyBorder="1" applyAlignment="1">
      <alignment vertical="center" wrapText="1"/>
    </xf>
    <xf numFmtId="0" fontId="0" fillId="0" borderId="167" xfId="0" applyNumberFormat="1" applyFill="1" applyBorder="1" applyAlignment="1">
      <alignment horizontal="center" vertical="center"/>
    </xf>
    <xf numFmtId="0" fontId="0" fillId="0" borderId="170" xfId="0" applyNumberFormat="1" applyFill="1" applyBorder="1" applyAlignment="1">
      <alignment horizontal="center" vertical="center"/>
    </xf>
    <xf numFmtId="0" fontId="0" fillId="0" borderId="169" xfId="0" applyNumberFormat="1" applyFill="1" applyBorder="1" applyAlignment="1">
      <alignment horizontal="center" vertical="center"/>
    </xf>
    <xf numFmtId="0" fontId="0" fillId="0" borderId="168" xfId="0" applyNumberFormat="1" applyFill="1" applyBorder="1" applyAlignment="1">
      <alignment horizontal="center" vertical="center"/>
    </xf>
    <xf numFmtId="0" fontId="0" fillId="0" borderId="173" xfId="0" applyNumberFormat="1" applyFill="1" applyBorder="1" applyAlignment="1">
      <alignment horizontal="center" vertical="center" wrapText="1"/>
    </xf>
    <xf numFmtId="0" fontId="0" fillId="0" borderId="172" xfId="0" applyNumberFormat="1" applyFill="1" applyBorder="1" applyAlignment="1">
      <alignment horizontal="center" vertical="center" wrapText="1"/>
    </xf>
    <xf numFmtId="0" fontId="0" fillId="0" borderId="171" xfId="0" applyNumberFormat="1" applyFill="1" applyBorder="1" applyAlignment="1">
      <alignment horizontal="center" vertical="center" wrapText="1"/>
    </xf>
    <xf numFmtId="0" fontId="28" fillId="0" borderId="0" xfId="0" applyNumberFormat="1" applyFont="1" applyFill="1" applyAlignment="1">
      <alignment horizontal="center" vertical="center" wrapText="1"/>
    </xf>
    <xf numFmtId="0" fontId="26" fillId="0" borderId="0" xfId="0" applyNumberFormat="1" applyFont="1" applyFill="1" applyAlignment="1">
      <alignment horizontal="center" vertical="center" wrapText="1"/>
    </xf>
    <xf numFmtId="0" fontId="27" fillId="0" borderId="0" xfId="0" applyNumberFormat="1" applyFont="1" applyFill="1" applyAlignment="1">
      <alignment vertical="center" wrapText="1"/>
    </xf>
    <xf numFmtId="0" fontId="26" fillId="0" borderId="177" xfId="0" applyNumberFormat="1" applyFont="1" applyFill="1" applyBorder="1" applyAlignment="1">
      <alignment horizontal="center" vertical="center" wrapText="1"/>
    </xf>
    <xf numFmtId="0" fontId="26" fillId="0" borderId="175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tabSelected="1" workbookViewId="0">
      <selection activeCell="A23" sqref="A23"/>
    </sheetView>
  </sheetViews>
  <sheetFormatPr defaultColWidth="9.1640625" defaultRowHeight="11.25"/>
  <cols>
    <col min="1" max="1" width="163.83203125" customWidth="1"/>
  </cols>
  <sheetData>
    <row r="1" spans="1:1" ht="14.25" customHeight="1">
      <c r="A1" s="172"/>
    </row>
    <row r="3" spans="1:1" ht="102" customHeight="1">
      <c r="A3" s="173" t="s">
        <v>0</v>
      </c>
    </row>
    <row r="4" spans="1:1" ht="107.25" customHeight="1">
      <c r="A4" s="174" t="s">
        <v>1</v>
      </c>
    </row>
    <row r="5" spans="1:1" ht="409.5" hidden="1" customHeight="1">
      <c r="A5" s="60"/>
    </row>
    <row r="6" spans="1:1" ht="29.25" customHeight="1">
      <c r="A6" s="175"/>
    </row>
    <row r="7" spans="1:1" ht="78" customHeight="1"/>
    <row r="8" spans="1:1" ht="82.5" customHeight="1">
      <c r="A8" s="180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57" right="0.59089834295858557" top="0.59089834295858557" bottom="0.59089834295858557" header="0" footer="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view="pageBreakPreview" workbookViewId="0">
      <selection activeCell="A3" sqref="A3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39"/>
      <c r="B1" s="39"/>
      <c r="C1" s="39"/>
      <c r="D1" s="39"/>
      <c r="E1" s="40"/>
      <c r="F1" s="39"/>
      <c r="G1" s="39"/>
      <c r="H1" s="14" t="s">
        <v>456</v>
      </c>
      <c r="I1" s="59"/>
    </row>
    <row r="2" spans="1:9" ht="25.5" customHeight="1">
      <c r="A2" s="181" t="s">
        <v>457</v>
      </c>
      <c r="B2" s="181"/>
      <c r="C2" s="181"/>
      <c r="D2" s="181"/>
      <c r="E2" s="181"/>
      <c r="F2" s="181"/>
      <c r="G2" s="181"/>
      <c r="H2" s="181"/>
      <c r="I2" s="59"/>
    </row>
    <row r="3" spans="1:9" ht="20.100000000000001" customHeight="1">
      <c r="A3" s="41" t="s">
        <v>5</v>
      </c>
      <c r="B3" s="9"/>
      <c r="C3" s="9"/>
      <c r="D3" s="9"/>
      <c r="E3" s="9"/>
      <c r="F3" s="9"/>
      <c r="G3" s="9"/>
      <c r="H3" s="14" t="s">
        <v>6</v>
      </c>
      <c r="I3" s="59"/>
    </row>
    <row r="4" spans="1:9" ht="20.100000000000001" customHeight="1">
      <c r="A4" s="212" t="s">
        <v>458</v>
      </c>
      <c r="B4" s="212" t="s">
        <v>60</v>
      </c>
      <c r="C4" s="185" t="s">
        <v>459</v>
      </c>
      <c r="D4" s="185"/>
      <c r="E4" s="222"/>
      <c r="F4" s="222"/>
      <c r="G4" s="222"/>
      <c r="H4" s="185"/>
      <c r="I4" s="59"/>
    </row>
    <row r="5" spans="1:9" ht="20.100000000000001" customHeight="1">
      <c r="A5" s="212"/>
      <c r="B5" s="212"/>
      <c r="C5" s="227" t="s">
        <v>62</v>
      </c>
      <c r="D5" s="229" t="s">
        <v>236</v>
      </c>
      <c r="E5" s="201" t="s">
        <v>460</v>
      </c>
      <c r="F5" s="202"/>
      <c r="G5" s="204"/>
      <c r="H5" s="230" t="s">
        <v>241</v>
      </c>
      <c r="I5" s="59"/>
    </row>
    <row r="6" spans="1:9" ht="33.950000000000003" customHeight="1">
      <c r="A6" s="213"/>
      <c r="B6" s="213"/>
      <c r="C6" s="228"/>
      <c r="D6" s="221"/>
      <c r="E6" s="42" t="s">
        <v>77</v>
      </c>
      <c r="F6" s="43" t="s">
        <v>461</v>
      </c>
      <c r="G6" s="18" t="s">
        <v>462</v>
      </c>
      <c r="H6" s="224"/>
      <c r="I6" s="59"/>
    </row>
    <row r="7" spans="1:9" ht="20.100000000000001" customHeight="1">
      <c r="A7" s="62" t="s">
        <v>85</v>
      </c>
      <c r="B7" s="62" t="s">
        <v>463</v>
      </c>
      <c r="C7" s="63">
        <f>SUM(D7,E7,H7)</f>
        <v>0</v>
      </c>
      <c r="D7" s="64" t="s">
        <v>320</v>
      </c>
      <c r="E7" s="64">
        <f>SUM(F7,G7)</f>
        <v>0</v>
      </c>
      <c r="F7" s="64" t="s">
        <v>464</v>
      </c>
      <c r="G7" s="65" t="s">
        <v>332</v>
      </c>
      <c r="H7" s="66" t="s">
        <v>325</v>
      </c>
      <c r="I7" s="60"/>
    </row>
    <row r="8" spans="1:9" ht="20.100000000000001" customHeight="1">
      <c r="A8" s="62"/>
      <c r="B8" s="62" t="s">
        <v>62</v>
      </c>
      <c r="C8" s="63">
        <v>48700</v>
      </c>
      <c r="D8" s="64">
        <v>0</v>
      </c>
      <c r="E8" s="64">
        <f>F8+G8+H8</f>
        <v>48700</v>
      </c>
      <c r="F8" s="64">
        <v>0</v>
      </c>
      <c r="G8" s="65">
        <v>47500</v>
      </c>
      <c r="H8" s="66">
        <v>1200</v>
      </c>
      <c r="I8" s="59"/>
    </row>
    <row r="9" spans="1:9" ht="20.100000000000001" customHeight="1">
      <c r="A9" s="62" t="s">
        <v>181</v>
      </c>
      <c r="B9" s="62" t="s">
        <v>0</v>
      </c>
      <c r="C9" s="63">
        <v>48700</v>
      </c>
      <c r="D9" s="64">
        <v>0</v>
      </c>
      <c r="E9" s="64">
        <f>F9+G9+H9</f>
        <v>48700</v>
      </c>
      <c r="F9" s="64">
        <v>0</v>
      </c>
      <c r="G9" s="65">
        <v>47500</v>
      </c>
      <c r="H9" s="66">
        <v>1200</v>
      </c>
      <c r="I9" s="55"/>
    </row>
    <row r="10" spans="1:9" ht="20.100000000000001" customHeight="1">
      <c r="A10" s="53"/>
      <c r="B10" s="53"/>
      <c r="C10" s="53"/>
      <c r="D10" s="53"/>
      <c r="E10" s="56"/>
      <c r="F10" s="53"/>
      <c r="G10" s="53"/>
      <c r="H10" s="55"/>
      <c r="I10" s="55"/>
    </row>
    <row r="11" spans="1:9" ht="20.100000000000001" customHeight="1">
      <c r="A11" s="53"/>
      <c r="B11" s="53"/>
      <c r="C11" s="53"/>
      <c r="D11" s="53"/>
      <c r="E11" s="56"/>
      <c r="F11" s="53"/>
      <c r="G11" s="53"/>
      <c r="H11" s="55"/>
      <c r="I11" s="55"/>
    </row>
    <row r="12" spans="1:9" ht="20.100000000000001" customHeight="1">
      <c r="A12" s="53"/>
      <c r="B12" s="53"/>
      <c r="C12" s="53"/>
      <c r="D12" s="53"/>
      <c r="E12" s="54"/>
      <c r="F12" s="53"/>
      <c r="G12" s="53"/>
      <c r="H12" s="55"/>
      <c r="I12" s="55"/>
    </row>
    <row r="13" spans="1:9" ht="20.100000000000001" customHeight="1">
      <c r="A13" s="53"/>
      <c r="B13" s="53"/>
      <c r="C13" s="53"/>
      <c r="D13" s="53"/>
      <c r="E13" s="54"/>
      <c r="F13" s="53"/>
      <c r="G13" s="53"/>
      <c r="H13" s="55"/>
      <c r="I13" s="55"/>
    </row>
    <row r="14" spans="1:9" ht="20.100000000000001" customHeight="1">
      <c r="A14" s="53"/>
      <c r="B14" s="53"/>
      <c r="C14" s="53"/>
      <c r="D14" s="53"/>
      <c r="E14" s="56"/>
      <c r="F14" s="53"/>
      <c r="G14" s="53"/>
      <c r="H14" s="55"/>
      <c r="I14" s="55"/>
    </row>
    <row r="15" spans="1:9" ht="20.100000000000001" customHeight="1">
      <c r="A15" s="53"/>
      <c r="B15" s="53"/>
      <c r="C15" s="53"/>
      <c r="D15" s="53"/>
      <c r="E15" s="56"/>
      <c r="F15" s="53"/>
      <c r="G15" s="53"/>
      <c r="H15" s="55"/>
      <c r="I15" s="55"/>
    </row>
    <row r="16" spans="1:9" ht="20.100000000000001" customHeight="1">
      <c r="A16" s="53"/>
      <c r="B16" s="53"/>
      <c r="C16" s="53"/>
      <c r="D16" s="53"/>
      <c r="E16" s="54"/>
      <c r="F16" s="53"/>
      <c r="G16" s="53"/>
      <c r="H16" s="55"/>
      <c r="I16" s="55"/>
    </row>
    <row r="17" spans="1:9" ht="20.100000000000001" customHeight="1">
      <c r="A17" s="53"/>
      <c r="B17" s="53"/>
      <c r="C17" s="53"/>
      <c r="D17" s="53"/>
      <c r="E17" s="54"/>
      <c r="F17" s="53"/>
      <c r="G17" s="53"/>
      <c r="H17" s="55"/>
      <c r="I17" s="55"/>
    </row>
    <row r="18" spans="1:9" ht="20.100000000000001" customHeight="1">
      <c r="A18" s="53"/>
      <c r="B18" s="53"/>
      <c r="C18" s="53"/>
      <c r="D18" s="53"/>
      <c r="E18" s="57"/>
      <c r="F18" s="53"/>
      <c r="G18" s="53"/>
      <c r="H18" s="55"/>
      <c r="I18" s="55"/>
    </row>
    <row r="19" spans="1:9" ht="20.100000000000001" customHeight="1">
      <c r="A19" s="53"/>
      <c r="B19" s="53"/>
      <c r="C19" s="53"/>
      <c r="D19" s="53"/>
      <c r="E19" s="56"/>
      <c r="F19" s="53"/>
      <c r="G19" s="53"/>
      <c r="H19" s="55"/>
      <c r="I19" s="55"/>
    </row>
    <row r="20" spans="1:9" ht="20.100000000000001" customHeight="1">
      <c r="A20" s="56"/>
      <c r="B20" s="56"/>
      <c r="C20" s="56"/>
      <c r="D20" s="56"/>
      <c r="E20" s="56"/>
      <c r="F20" s="53"/>
      <c r="G20" s="53"/>
      <c r="H20" s="55"/>
      <c r="I20" s="55"/>
    </row>
    <row r="21" spans="1:9" ht="20.100000000000001" customHeight="1">
      <c r="A21" s="55"/>
      <c r="B21" s="55"/>
      <c r="C21" s="55"/>
      <c r="D21" s="55"/>
      <c r="E21" s="58"/>
      <c r="F21" s="55"/>
      <c r="G21" s="55"/>
      <c r="H21" s="55"/>
      <c r="I21" s="55"/>
    </row>
    <row r="22" spans="1:9" ht="20.100000000000001" customHeight="1">
      <c r="A22" s="55"/>
      <c r="B22" s="55"/>
      <c r="C22" s="55"/>
      <c r="D22" s="55"/>
      <c r="E22" s="58"/>
      <c r="F22" s="55"/>
      <c r="G22" s="55"/>
      <c r="H22" s="55"/>
      <c r="I22" s="55"/>
    </row>
    <row r="23" spans="1:9" ht="20.100000000000001" customHeight="1">
      <c r="A23" s="55"/>
      <c r="B23" s="55"/>
      <c r="C23" s="55"/>
      <c r="D23" s="55"/>
      <c r="E23" s="58"/>
      <c r="F23" s="55"/>
      <c r="G23" s="55"/>
      <c r="H23" s="55"/>
      <c r="I23" s="55"/>
    </row>
    <row r="24" spans="1:9" ht="20.100000000000001" customHeight="1">
      <c r="A24" s="55"/>
      <c r="B24" s="55"/>
      <c r="C24" s="55"/>
      <c r="D24" s="55"/>
      <c r="E24" s="58"/>
      <c r="F24" s="55"/>
      <c r="G24" s="55"/>
      <c r="H24" s="55"/>
      <c r="I24" s="55"/>
    </row>
    <row r="25" spans="1:9" ht="20.100000000000001" customHeight="1">
      <c r="A25" s="55"/>
      <c r="B25" s="55"/>
      <c r="C25" s="55"/>
      <c r="D25" s="55"/>
      <c r="E25" s="58"/>
      <c r="F25" s="55"/>
      <c r="G25" s="55"/>
      <c r="H25" s="55"/>
      <c r="I25" s="55"/>
    </row>
    <row r="26" spans="1:9" ht="20.100000000000001" customHeight="1">
      <c r="A26" s="55"/>
      <c r="B26" s="55"/>
      <c r="C26" s="55"/>
      <c r="D26" s="55"/>
      <c r="E26" s="58"/>
      <c r="F26" s="55"/>
      <c r="G26" s="55"/>
      <c r="H26" s="55"/>
      <c r="I26" s="55"/>
    </row>
    <row r="27" spans="1:9" ht="20.100000000000001" customHeight="1">
      <c r="A27" s="55"/>
      <c r="B27" s="55"/>
      <c r="C27" s="55"/>
      <c r="D27" s="55"/>
      <c r="E27" s="58"/>
      <c r="F27" s="55"/>
      <c r="G27" s="55"/>
      <c r="H27" s="55"/>
      <c r="I27" s="55"/>
    </row>
    <row r="28" spans="1:9" ht="20.100000000000001" customHeight="1">
      <c r="A28" s="55"/>
      <c r="B28" s="55"/>
      <c r="C28" s="55"/>
      <c r="D28" s="55"/>
      <c r="E28" s="58"/>
      <c r="F28" s="55"/>
      <c r="G28" s="55"/>
      <c r="H28" s="55"/>
      <c r="I28" s="55"/>
    </row>
    <row r="29" spans="1:9" ht="20.100000000000001" customHeight="1">
      <c r="A29" s="55"/>
      <c r="B29" s="55"/>
      <c r="C29" s="55"/>
      <c r="D29" s="55"/>
      <c r="E29" s="58"/>
      <c r="F29" s="55"/>
      <c r="G29" s="55"/>
      <c r="H29" s="55"/>
      <c r="I29" s="55"/>
    </row>
    <row r="30" spans="1:9" ht="20.100000000000001" customHeight="1">
      <c r="A30" s="55"/>
      <c r="B30" s="55"/>
      <c r="C30" s="55"/>
      <c r="D30" s="55"/>
      <c r="E30" s="58"/>
      <c r="F30" s="55"/>
      <c r="G30" s="55"/>
      <c r="H30" s="55"/>
      <c r="I30" s="55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 r:id="rId1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view="pageBreakPreview" workbookViewId="0">
      <selection activeCell="H15" sqref="H15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20.100000000000001" customHeight="1">
      <c r="A1" s="9"/>
      <c r="B1" s="10"/>
      <c r="C1" s="10"/>
      <c r="D1" s="10"/>
      <c r="E1" s="10"/>
      <c r="F1" s="10"/>
      <c r="G1" s="10"/>
      <c r="H1" s="11" t="s">
        <v>465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</row>
    <row r="2" spans="1:245" ht="20.100000000000001" customHeight="1">
      <c r="A2" s="181" t="s">
        <v>466</v>
      </c>
      <c r="B2" s="181"/>
      <c r="C2" s="181"/>
      <c r="D2" s="181"/>
      <c r="E2" s="181"/>
      <c r="F2" s="181"/>
      <c r="G2" s="181"/>
      <c r="H2" s="181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</row>
    <row r="3" spans="1:245" ht="20.100000000000001" customHeight="1">
      <c r="A3" s="61" t="s">
        <v>60</v>
      </c>
      <c r="B3" s="12"/>
      <c r="C3" s="12"/>
      <c r="D3" s="12"/>
      <c r="E3" s="12"/>
      <c r="F3" s="13"/>
      <c r="G3" s="13"/>
      <c r="H3" s="14" t="s">
        <v>6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</row>
    <row r="4" spans="1:245" ht="20.100000000000001" customHeight="1">
      <c r="A4" s="201" t="s">
        <v>61</v>
      </c>
      <c r="B4" s="202"/>
      <c r="C4" s="202"/>
      <c r="D4" s="202"/>
      <c r="E4" s="204"/>
      <c r="F4" s="231" t="s">
        <v>467</v>
      </c>
      <c r="G4" s="185"/>
      <c r="H4" s="185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</row>
    <row r="5" spans="1:245" ht="20.100000000000001" customHeight="1">
      <c r="A5" s="201" t="s">
        <v>70</v>
      </c>
      <c r="B5" s="202"/>
      <c r="C5" s="204"/>
      <c r="D5" s="232" t="s">
        <v>71</v>
      </c>
      <c r="E5" s="229" t="s">
        <v>113</v>
      </c>
      <c r="F5" s="186" t="s">
        <v>62</v>
      </c>
      <c r="G5" s="186" t="s">
        <v>109</v>
      </c>
      <c r="H5" s="185" t="s">
        <v>110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</row>
    <row r="6" spans="1:245" ht="20.100000000000001" customHeight="1">
      <c r="A6" s="16" t="s">
        <v>82</v>
      </c>
      <c r="B6" s="17" t="s">
        <v>83</v>
      </c>
      <c r="C6" s="18" t="s">
        <v>84</v>
      </c>
      <c r="D6" s="233"/>
      <c r="E6" s="213"/>
      <c r="F6" s="221"/>
      <c r="G6" s="221"/>
      <c r="H6" s="222"/>
      <c r="I6" s="38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</row>
    <row r="7" spans="1:245" ht="20.100000000000001" customHeight="1">
      <c r="A7" s="19" t="s">
        <v>82</v>
      </c>
      <c r="B7" s="19" t="s">
        <v>83</v>
      </c>
      <c r="C7" s="19" t="s">
        <v>84</v>
      </c>
      <c r="D7" s="19" t="s">
        <v>85</v>
      </c>
      <c r="E7" s="19" t="s">
        <v>86</v>
      </c>
      <c r="F7" s="20">
        <f>SUM(G7,H7)</f>
        <v>0</v>
      </c>
      <c r="G7" s="21" t="s">
        <v>421</v>
      </c>
      <c r="H7" s="22" t="s">
        <v>468</v>
      </c>
      <c r="I7" s="38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</row>
    <row r="8" spans="1:245" ht="20.100000000000001" customHeight="1">
      <c r="A8" s="23"/>
      <c r="B8" s="23"/>
      <c r="C8" s="23"/>
      <c r="D8" s="24"/>
      <c r="E8" s="24"/>
      <c r="F8" s="24"/>
      <c r="G8" s="24"/>
      <c r="H8" s="25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</row>
    <row r="9" spans="1:245" ht="20.100000000000001" customHeight="1">
      <c r="A9" s="26"/>
      <c r="B9" s="26"/>
      <c r="C9" s="26"/>
      <c r="D9" s="27"/>
      <c r="E9" s="27"/>
      <c r="F9" s="27"/>
      <c r="G9" s="27"/>
      <c r="H9" s="27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</row>
    <row r="10" spans="1:245" ht="20.100000000000001" customHeight="1">
      <c r="A10" s="26"/>
      <c r="B10" s="26"/>
      <c r="C10" s="26"/>
      <c r="D10" s="26"/>
      <c r="E10" s="26"/>
      <c r="F10" s="26"/>
      <c r="G10" s="26"/>
      <c r="H10" s="27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</row>
    <row r="11" spans="1:245" ht="20.100000000000001" customHeight="1">
      <c r="A11" s="26"/>
      <c r="B11" s="26"/>
      <c r="C11" s="26"/>
      <c r="D11" s="27"/>
      <c r="E11" s="27"/>
      <c r="F11" s="27"/>
      <c r="G11" s="27"/>
      <c r="H11" s="27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</row>
    <row r="12" spans="1:245" ht="20.100000000000001" customHeight="1">
      <c r="A12" s="26"/>
      <c r="B12" s="26"/>
      <c r="C12" s="26"/>
      <c r="D12" s="27"/>
      <c r="E12" s="27"/>
      <c r="F12" s="27"/>
      <c r="G12" s="27"/>
      <c r="H12" s="27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</row>
    <row r="13" spans="1:245" ht="20.100000000000001" customHeight="1">
      <c r="A13" s="26"/>
      <c r="B13" s="26"/>
      <c r="C13" s="26"/>
      <c r="D13" s="26"/>
      <c r="E13" s="26"/>
      <c r="F13" s="26"/>
      <c r="G13" s="26"/>
      <c r="H13" s="27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</row>
    <row r="14" spans="1:245" ht="20.100000000000001" customHeight="1">
      <c r="A14" s="26"/>
      <c r="B14" s="26"/>
      <c r="C14" s="26"/>
      <c r="D14" s="27"/>
      <c r="E14" s="27"/>
      <c r="F14" s="27"/>
      <c r="G14" s="27"/>
      <c r="H14" s="27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</row>
    <row r="15" spans="1:245" ht="20.100000000000001" customHeight="1">
      <c r="A15" s="30"/>
      <c r="B15" s="28"/>
      <c r="C15" s="28"/>
      <c r="D15" s="29"/>
      <c r="E15" s="29"/>
      <c r="F15" s="29"/>
      <c r="G15" s="29"/>
      <c r="H15" s="29" t="s">
        <v>455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</row>
    <row r="16" spans="1:245" ht="20.100000000000001" customHeight="1">
      <c r="A16" s="30"/>
      <c r="B16" s="30"/>
      <c r="C16" s="28"/>
      <c r="D16" s="28"/>
      <c r="E16" s="30"/>
      <c r="F16" s="30"/>
      <c r="G16" s="30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</row>
    <row r="17" spans="1:245" ht="20.100000000000001" customHeight="1">
      <c r="A17" s="30"/>
      <c r="B17" s="30"/>
      <c r="C17" s="28"/>
      <c r="D17" s="29"/>
      <c r="E17" s="29"/>
      <c r="F17" s="29"/>
      <c r="G17" s="29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</row>
    <row r="18" spans="1:245" ht="20.100000000000001" customHeight="1">
      <c r="A18" s="28"/>
      <c r="B18" s="30"/>
      <c r="C18" s="28"/>
      <c r="D18" s="29"/>
      <c r="E18" s="29"/>
      <c r="F18" s="29"/>
      <c r="G18" s="29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</row>
    <row r="19" spans="1:245" ht="20.100000000000001" customHeight="1">
      <c r="A19" s="28"/>
      <c r="B19" s="30"/>
      <c r="C19" s="30"/>
      <c r="D19" s="30"/>
      <c r="E19" s="30"/>
      <c r="F19" s="30"/>
      <c r="G19" s="30"/>
      <c r="H19" s="2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</row>
    <row r="20" spans="1:245" ht="20.100000000000001" customHeight="1">
      <c r="A20" s="30"/>
      <c r="B20" s="30"/>
      <c r="C20" s="30"/>
      <c r="D20" s="29"/>
      <c r="E20" s="29"/>
      <c r="F20" s="29"/>
      <c r="G20" s="29"/>
      <c r="H20" s="29"/>
      <c r="I20" s="30"/>
      <c r="J20" s="2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</row>
    <row r="21" spans="1:245" ht="20.100000000000001" customHeight="1">
      <c r="A21" s="30"/>
      <c r="B21" s="30"/>
      <c r="C21" s="30"/>
      <c r="D21" s="29"/>
      <c r="E21" s="29"/>
      <c r="F21" s="29"/>
      <c r="G21" s="29"/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</row>
    <row r="22" spans="1:245" ht="20.100000000000001" customHeight="1">
      <c r="A22" s="30"/>
      <c r="B22" s="30"/>
      <c r="C22" s="30"/>
      <c r="D22" s="30"/>
      <c r="E22" s="30"/>
      <c r="F22" s="30"/>
      <c r="G22" s="30"/>
      <c r="H22" s="29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</row>
    <row r="23" spans="1:245" ht="20.100000000000001" customHeight="1">
      <c r="A23" s="30"/>
      <c r="B23" s="30"/>
      <c r="C23" s="30"/>
      <c r="D23" s="29"/>
      <c r="E23" s="29"/>
      <c r="F23" s="29"/>
      <c r="G23" s="29"/>
      <c r="H23" s="29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</row>
    <row r="24" spans="1:245" ht="20.100000000000001" customHeight="1">
      <c r="A24" s="30"/>
      <c r="B24" s="30"/>
      <c r="C24" s="30"/>
      <c r="D24" s="29"/>
      <c r="E24" s="29"/>
      <c r="F24" s="29"/>
      <c r="G24" s="29"/>
      <c r="H24" s="29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</row>
    <row r="25" spans="1:245" ht="20.100000000000001" customHeight="1">
      <c r="A25" s="30"/>
      <c r="B25" s="30"/>
      <c r="C25" s="30"/>
      <c r="D25" s="30"/>
      <c r="E25" s="30"/>
      <c r="F25" s="30"/>
      <c r="G25" s="30"/>
      <c r="H25" s="2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</row>
    <row r="26" spans="1:245" ht="20.100000000000001" customHeight="1">
      <c r="A26" s="30"/>
      <c r="B26" s="30"/>
      <c r="C26" s="30"/>
      <c r="D26" s="29"/>
      <c r="E26" s="29"/>
      <c r="F26" s="29"/>
      <c r="G26" s="29"/>
      <c r="H26" s="29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</row>
    <row r="27" spans="1:245" ht="20.100000000000001" customHeight="1">
      <c r="A27" s="30"/>
      <c r="B27" s="30"/>
      <c r="C27" s="30"/>
      <c r="D27" s="29"/>
      <c r="E27" s="29"/>
      <c r="F27" s="29"/>
      <c r="G27" s="29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</row>
    <row r="28" spans="1:245" ht="20.100000000000001" customHeight="1">
      <c r="A28" s="30"/>
      <c r="B28" s="30"/>
      <c r="C28" s="30"/>
      <c r="D28" s="30"/>
      <c r="E28" s="30"/>
      <c r="F28" s="30"/>
      <c r="G28" s="30"/>
      <c r="H28" s="29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</row>
    <row r="29" spans="1:245" ht="20.100000000000001" customHeight="1">
      <c r="A29" s="30"/>
      <c r="B29" s="30"/>
      <c r="C29" s="30"/>
      <c r="D29" s="29"/>
      <c r="E29" s="29"/>
      <c r="F29" s="29"/>
      <c r="G29" s="29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</row>
    <row r="30" spans="1:245" ht="20.100000000000001" customHeight="1">
      <c r="A30" s="30"/>
      <c r="B30" s="30"/>
      <c r="C30" s="30"/>
      <c r="D30" s="29"/>
      <c r="E30" s="29"/>
      <c r="F30" s="29"/>
      <c r="G30" s="29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</row>
    <row r="31" spans="1:245" ht="20.100000000000001" customHeight="1">
      <c r="A31" s="30"/>
      <c r="B31" s="30"/>
      <c r="C31" s="30"/>
      <c r="D31" s="30"/>
      <c r="E31" s="30"/>
      <c r="F31" s="30"/>
      <c r="G31" s="30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</row>
    <row r="32" spans="1:245" ht="20.100000000000001" customHeight="1">
      <c r="A32" s="30"/>
      <c r="B32" s="30"/>
      <c r="C32" s="30"/>
      <c r="D32" s="30"/>
      <c r="E32" s="31"/>
      <c r="F32" s="31"/>
      <c r="G32" s="31"/>
      <c r="H32" s="29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</row>
    <row r="33" spans="1:245" ht="20.100000000000001" customHeight="1">
      <c r="A33" s="30"/>
      <c r="B33" s="30"/>
      <c r="C33" s="30"/>
      <c r="D33" s="30"/>
      <c r="E33" s="31"/>
      <c r="F33" s="31"/>
      <c r="G33" s="31"/>
      <c r="H33" s="29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</row>
    <row r="34" spans="1:245" ht="20.100000000000001" customHeight="1">
      <c r="A34" s="30"/>
      <c r="B34" s="30"/>
      <c r="C34" s="30"/>
      <c r="D34" s="30"/>
      <c r="E34" s="30"/>
      <c r="F34" s="30"/>
      <c r="G34" s="30"/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</row>
    <row r="35" spans="1:245" ht="20.100000000000001" customHeight="1">
      <c r="A35" s="30"/>
      <c r="B35" s="30"/>
      <c r="C35" s="30"/>
      <c r="D35" s="30"/>
      <c r="E35" s="32"/>
      <c r="F35" s="32"/>
      <c r="G35" s="32"/>
      <c r="H35" s="29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</row>
    <row r="36" spans="1:245" ht="20.100000000000001" customHeight="1">
      <c r="A36" s="33"/>
      <c r="B36" s="33"/>
      <c r="C36" s="33"/>
      <c r="D36" s="33"/>
      <c r="E36" s="34"/>
      <c r="F36" s="34"/>
      <c r="G36" s="34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</row>
    <row r="37" spans="1:245" ht="20.100000000000001" customHeight="1">
      <c r="A37" s="35"/>
      <c r="B37" s="35"/>
      <c r="C37" s="35"/>
      <c r="D37" s="35"/>
      <c r="E37" s="35"/>
      <c r="F37" s="35"/>
      <c r="G37" s="35"/>
      <c r="H37" s="36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</row>
    <row r="38" spans="1:245" ht="20.100000000000001" customHeight="1">
      <c r="A38" s="33"/>
      <c r="B38" s="33"/>
      <c r="C38" s="33"/>
      <c r="D38" s="33"/>
      <c r="E38" s="33"/>
      <c r="F38" s="33"/>
      <c r="G38" s="33"/>
      <c r="H38" s="36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</row>
    <row r="39" spans="1:245" ht="20.100000000000001" customHeight="1">
      <c r="A39" s="37"/>
      <c r="B39" s="37"/>
      <c r="C39" s="37"/>
      <c r="D39" s="37"/>
      <c r="E39" s="37"/>
      <c r="F39" s="33"/>
      <c r="G39" s="33"/>
      <c r="H39" s="36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</row>
    <row r="40" spans="1:245" ht="20.100000000000001" customHeight="1">
      <c r="A40" s="37"/>
      <c r="B40" s="37"/>
      <c r="C40" s="37"/>
      <c r="D40" s="37"/>
      <c r="E40" s="37"/>
      <c r="F40" s="33"/>
      <c r="G40" s="33"/>
      <c r="H40" s="36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</row>
    <row r="41" spans="1:245" ht="20.100000000000001" customHeight="1">
      <c r="A41" s="37"/>
      <c r="B41" s="37"/>
      <c r="C41" s="37"/>
      <c r="D41" s="37"/>
      <c r="E41" s="37"/>
      <c r="F41" s="33"/>
      <c r="G41" s="33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</row>
    <row r="42" spans="1:245" ht="20.100000000000001" customHeight="1">
      <c r="A42" s="37"/>
      <c r="B42" s="37"/>
      <c r="C42" s="37"/>
      <c r="D42" s="37"/>
      <c r="E42" s="37"/>
      <c r="F42" s="33"/>
      <c r="G42" s="33"/>
      <c r="H42" s="36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</row>
    <row r="43" spans="1:245" ht="20.100000000000001" customHeight="1">
      <c r="A43" s="37"/>
      <c r="B43" s="37"/>
      <c r="C43" s="37"/>
      <c r="D43" s="37"/>
      <c r="E43" s="37"/>
      <c r="F43" s="33"/>
      <c r="G43" s="33"/>
      <c r="H43" s="36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</row>
    <row r="44" spans="1:245" ht="20.100000000000001" customHeight="1">
      <c r="A44" s="37"/>
      <c r="B44" s="37"/>
      <c r="C44" s="37"/>
      <c r="D44" s="37"/>
      <c r="E44" s="37"/>
      <c r="F44" s="33"/>
      <c r="G44" s="33"/>
      <c r="H44" s="3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</row>
    <row r="45" spans="1:245" ht="20.100000000000001" customHeight="1">
      <c r="A45" s="37"/>
      <c r="B45" s="37"/>
      <c r="C45" s="37"/>
      <c r="D45" s="37"/>
      <c r="E45" s="37"/>
      <c r="F45" s="33"/>
      <c r="G45" s="33"/>
      <c r="H45" s="36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</row>
    <row r="46" spans="1:245" ht="20.100000000000001" customHeight="1">
      <c r="A46" s="37"/>
      <c r="B46" s="37"/>
      <c r="C46" s="37"/>
      <c r="D46" s="37"/>
      <c r="E46" s="37"/>
      <c r="F46" s="33"/>
      <c r="G46" s="33"/>
      <c r="H46" s="36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</row>
    <row r="47" spans="1:245" ht="20.100000000000001" customHeight="1">
      <c r="A47" s="37"/>
      <c r="B47" s="37"/>
      <c r="C47" s="37"/>
      <c r="D47" s="37"/>
      <c r="E47" s="37"/>
      <c r="F47" s="33"/>
      <c r="G47" s="33"/>
      <c r="H47" s="36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</row>
    <row r="48" spans="1:245" ht="20.100000000000001" customHeight="1">
      <c r="A48" s="37"/>
      <c r="B48" s="37"/>
      <c r="C48" s="37"/>
      <c r="D48" s="37"/>
      <c r="E48" s="37"/>
      <c r="F48" s="33"/>
      <c r="G48" s="33"/>
      <c r="H48" s="36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0" orientation="landscape" errors="blank" r:id="rId1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view="pageBreakPreview" workbookViewId="0">
      <selection activeCell="H13" sqref="H13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39"/>
      <c r="B1" s="39"/>
      <c r="C1" s="39"/>
      <c r="D1" s="39"/>
      <c r="E1" s="40"/>
      <c r="F1" s="39"/>
      <c r="G1" s="39"/>
      <c r="H1" s="14" t="s">
        <v>469</v>
      </c>
      <c r="I1" s="59"/>
    </row>
    <row r="2" spans="1:9" ht="25.5" customHeight="1">
      <c r="A2" s="181" t="s">
        <v>470</v>
      </c>
      <c r="B2" s="181"/>
      <c r="C2" s="181"/>
      <c r="D2" s="181"/>
      <c r="E2" s="181"/>
      <c r="F2" s="181"/>
      <c r="G2" s="181"/>
      <c r="H2" s="181"/>
      <c r="I2" s="59"/>
    </row>
    <row r="3" spans="1:9" ht="20.100000000000001" customHeight="1">
      <c r="A3" s="41" t="s">
        <v>60</v>
      </c>
      <c r="B3" s="9"/>
      <c r="C3" s="9"/>
      <c r="D3" s="9"/>
      <c r="E3" s="9"/>
      <c r="F3" s="9"/>
      <c r="G3" s="9"/>
      <c r="H3" s="14" t="s">
        <v>6</v>
      </c>
      <c r="I3" s="59"/>
    </row>
    <row r="4" spans="1:9" ht="20.100000000000001" customHeight="1">
      <c r="A4" s="212" t="s">
        <v>458</v>
      </c>
      <c r="B4" s="212" t="s">
        <v>60</v>
      </c>
      <c r="C4" s="185" t="s">
        <v>459</v>
      </c>
      <c r="D4" s="185"/>
      <c r="E4" s="222"/>
      <c r="F4" s="222"/>
      <c r="G4" s="222"/>
      <c r="H4" s="185"/>
      <c r="I4" s="59"/>
    </row>
    <row r="5" spans="1:9" ht="20.100000000000001" customHeight="1">
      <c r="A5" s="212"/>
      <c r="B5" s="212"/>
      <c r="C5" s="227" t="s">
        <v>62</v>
      </c>
      <c r="D5" s="229" t="s">
        <v>236</v>
      </c>
      <c r="E5" s="201" t="s">
        <v>460</v>
      </c>
      <c r="F5" s="202"/>
      <c r="G5" s="204"/>
      <c r="H5" s="230" t="s">
        <v>241</v>
      </c>
      <c r="I5" s="59"/>
    </row>
    <row r="6" spans="1:9" ht="33.950000000000003" customHeight="1">
      <c r="A6" s="213"/>
      <c r="B6" s="213"/>
      <c r="C6" s="228"/>
      <c r="D6" s="221"/>
      <c r="E6" s="42" t="s">
        <v>77</v>
      </c>
      <c r="F6" s="43" t="s">
        <v>461</v>
      </c>
      <c r="G6" s="18" t="s">
        <v>462</v>
      </c>
      <c r="H6" s="224"/>
      <c r="I6" s="59"/>
    </row>
    <row r="7" spans="1:9" ht="20.100000000000001" customHeight="1">
      <c r="A7" s="19" t="s">
        <v>85</v>
      </c>
      <c r="B7" s="19" t="s">
        <v>463</v>
      </c>
      <c r="C7" s="44">
        <f>SUM(D7,E7,H7)</f>
        <v>0</v>
      </c>
      <c r="D7" s="45" t="s">
        <v>320</v>
      </c>
      <c r="E7" s="45">
        <f>SUM(F7,G7)</f>
        <v>0</v>
      </c>
      <c r="F7" s="45" t="s">
        <v>464</v>
      </c>
      <c r="G7" s="46" t="s">
        <v>332</v>
      </c>
      <c r="H7" s="47" t="s">
        <v>325</v>
      </c>
      <c r="I7" s="60"/>
    </row>
    <row r="8" spans="1:9" ht="20.100000000000001" customHeight="1">
      <c r="A8" s="48"/>
      <c r="B8" s="48"/>
      <c r="C8" s="48"/>
      <c r="D8" s="48"/>
      <c r="E8" s="49"/>
      <c r="F8" s="48"/>
      <c r="G8" s="48"/>
      <c r="H8" s="50"/>
      <c r="I8" s="59"/>
    </row>
    <row r="9" spans="1:9" ht="20.100000000000001" customHeight="1">
      <c r="A9" s="48"/>
      <c r="B9" s="48"/>
      <c r="C9" s="48"/>
      <c r="D9" s="48"/>
      <c r="E9" s="49"/>
      <c r="F9" s="51"/>
      <c r="G9" s="51"/>
      <c r="H9" s="50"/>
      <c r="I9" s="55"/>
    </row>
    <row r="10" spans="1:9" ht="20.100000000000001" customHeight="1">
      <c r="A10" s="48"/>
      <c r="B10" s="48"/>
      <c r="C10" s="48"/>
      <c r="D10" s="48"/>
      <c r="E10" s="52"/>
      <c r="F10" s="48"/>
      <c r="G10" s="48"/>
      <c r="H10" s="50"/>
      <c r="I10" s="55"/>
    </row>
    <row r="11" spans="1:9" ht="20.100000000000001" customHeight="1">
      <c r="A11" s="48"/>
      <c r="B11" s="48"/>
      <c r="C11" s="48"/>
      <c r="D11" s="48"/>
      <c r="E11" s="52"/>
      <c r="F11" s="48"/>
      <c r="G11" s="48"/>
      <c r="H11" s="50"/>
      <c r="I11" s="55"/>
    </row>
    <row r="12" spans="1:9" ht="20.100000000000001" customHeight="1">
      <c r="A12" s="48"/>
      <c r="B12" s="48"/>
      <c r="C12" s="48"/>
      <c r="D12" s="48"/>
      <c r="E12" s="49"/>
      <c r="F12" s="48"/>
      <c r="G12" s="48"/>
      <c r="H12" s="50"/>
      <c r="I12" s="55"/>
    </row>
    <row r="13" spans="1:9" ht="20.100000000000001" customHeight="1">
      <c r="A13" s="53"/>
      <c r="B13" s="53"/>
      <c r="C13" s="53"/>
      <c r="D13" s="53"/>
      <c r="E13" s="54"/>
      <c r="F13" s="53"/>
      <c r="G13" s="53"/>
      <c r="H13" s="55" t="s">
        <v>455</v>
      </c>
      <c r="I13" s="55"/>
    </row>
    <row r="14" spans="1:9" ht="20.100000000000001" customHeight="1">
      <c r="A14" s="53"/>
      <c r="B14" s="53"/>
      <c r="C14" s="53"/>
      <c r="D14" s="53"/>
      <c r="E14" s="56"/>
      <c r="F14" s="53"/>
      <c r="G14" s="53"/>
      <c r="H14" s="55"/>
      <c r="I14" s="55"/>
    </row>
    <row r="15" spans="1:9" ht="20.100000000000001" customHeight="1">
      <c r="A15" s="53"/>
      <c r="B15" s="53"/>
      <c r="C15" s="53"/>
      <c r="D15" s="53"/>
      <c r="E15" s="56"/>
      <c r="F15" s="53"/>
      <c r="G15" s="53"/>
      <c r="H15" s="55"/>
      <c r="I15" s="55"/>
    </row>
    <row r="16" spans="1:9" ht="20.100000000000001" customHeight="1">
      <c r="A16" s="53"/>
      <c r="B16" s="53"/>
      <c r="C16" s="53"/>
      <c r="D16" s="53"/>
      <c r="E16" s="54"/>
      <c r="F16" s="53"/>
      <c r="G16" s="53"/>
      <c r="H16" s="55"/>
      <c r="I16" s="55"/>
    </row>
    <row r="17" spans="1:9" ht="20.100000000000001" customHeight="1">
      <c r="A17" s="53"/>
      <c r="B17" s="53"/>
      <c r="C17" s="53"/>
      <c r="D17" s="53"/>
      <c r="E17" s="54"/>
      <c r="F17" s="53"/>
      <c r="G17" s="53"/>
      <c r="H17" s="55"/>
      <c r="I17" s="55"/>
    </row>
    <row r="18" spans="1:9" ht="20.100000000000001" customHeight="1">
      <c r="A18" s="53"/>
      <c r="B18" s="53"/>
      <c r="C18" s="53"/>
      <c r="D18" s="53"/>
      <c r="E18" s="57"/>
      <c r="F18" s="53"/>
      <c r="G18" s="53"/>
      <c r="H18" s="55"/>
      <c r="I18" s="55"/>
    </row>
    <row r="19" spans="1:9" ht="20.100000000000001" customHeight="1">
      <c r="A19" s="53"/>
      <c r="B19" s="53"/>
      <c r="C19" s="53"/>
      <c r="D19" s="53"/>
      <c r="E19" s="56"/>
      <c r="F19" s="53"/>
      <c r="G19" s="53"/>
      <c r="H19" s="55"/>
      <c r="I19" s="55"/>
    </row>
    <row r="20" spans="1:9" ht="20.100000000000001" customHeight="1">
      <c r="A20" s="56"/>
      <c r="B20" s="56"/>
      <c r="C20" s="56"/>
      <c r="D20" s="56"/>
      <c r="E20" s="56"/>
      <c r="F20" s="53"/>
      <c r="G20" s="53"/>
      <c r="H20" s="55"/>
      <c r="I20" s="55"/>
    </row>
    <row r="21" spans="1:9" ht="20.100000000000001" customHeight="1">
      <c r="A21" s="55"/>
      <c r="B21" s="55"/>
      <c r="C21" s="55"/>
      <c r="D21" s="55"/>
      <c r="E21" s="58"/>
      <c r="F21" s="55"/>
      <c r="G21" s="55"/>
      <c r="H21" s="55"/>
      <c r="I21" s="55"/>
    </row>
    <row r="22" spans="1:9" ht="20.100000000000001" customHeight="1">
      <c r="A22" s="55"/>
      <c r="B22" s="55"/>
      <c r="C22" s="55"/>
      <c r="D22" s="55"/>
      <c r="E22" s="58"/>
      <c r="F22" s="55"/>
      <c r="G22" s="55"/>
      <c r="H22" s="55"/>
      <c r="I22" s="55"/>
    </row>
    <row r="23" spans="1:9" ht="20.100000000000001" customHeight="1">
      <c r="A23" s="55"/>
      <c r="B23" s="55"/>
      <c r="C23" s="55"/>
      <c r="D23" s="55"/>
      <c r="E23" s="58"/>
      <c r="F23" s="55"/>
      <c r="G23" s="55"/>
      <c r="H23" s="55"/>
      <c r="I23" s="55"/>
    </row>
    <row r="24" spans="1:9" ht="20.100000000000001" customHeight="1">
      <c r="A24" s="55"/>
      <c r="B24" s="55"/>
      <c r="C24" s="55"/>
      <c r="D24" s="55"/>
      <c r="E24" s="58"/>
      <c r="F24" s="55"/>
      <c r="G24" s="55"/>
      <c r="H24" s="55"/>
      <c r="I24" s="55"/>
    </row>
    <row r="25" spans="1:9" ht="20.100000000000001" customHeight="1">
      <c r="A25" s="55"/>
      <c r="B25" s="55"/>
      <c r="C25" s="55"/>
      <c r="D25" s="55"/>
      <c r="E25" s="58"/>
      <c r="F25" s="55"/>
      <c r="G25" s="55"/>
      <c r="H25" s="55"/>
      <c r="I25" s="55"/>
    </row>
    <row r="26" spans="1:9" ht="20.100000000000001" customHeight="1">
      <c r="A26" s="55"/>
      <c r="B26" s="55"/>
      <c r="C26" s="55"/>
      <c r="D26" s="55"/>
      <c r="E26" s="58"/>
      <c r="F26" s="55"/>
      <c r="G26" s="55"/>
      <c r="H26" s="55"/>
      <c r="I26" s="55"/>
    </row>
    <row r="27" spans="1:9" ht="20.100000000000001" customHeight="1">
      <c r="A27" s="55"/>
      <c r="B27" s="55"/>
      <c r="C27" s="55"/>
      <c r="D27" s="55"/>
      <c r="E27" s="58"/>
      <c r="F27" s="55"/>
      <c r="G27" s="55"/>
      <c r="H27" s="55"/>
      <c r="I27" s="55"/>
    </row>
    <row r="28" spans="1:9" ht="20.100000000000001" customHeight="1">
      <c r="A28" s="55"/>
      <c r="B28" s="55"/>
      <c r="C28" s="55"/>
      <c r="D28" s="55"/>
      <c r="E28" s="58"/>
      <c r="F28" s="55"/>
      <c r="G28" s="55"/>
      <c r="H28" s="55"/>
      <c r="I28" s="55"/>
    </row>
    <row r="29" spans="1:9" ht="20.100000000000001" customHeight="1">
      <c r="A29" s="55"/>
      <c r="B29" s="55"/>
      <c r="C29" s="55"/>
      <c r="D29" s="55"/>
      <c r="E29" s="58"/>
      <c r="F29" s="55"/>
      <c r="G29" s="55"/>
      <c r="H29" s="55"/>
      <c r="I29" s="55"/>
    </row>
    <row r="30" spans="1:9" ht="20.100000000000001" customHeight="1">
      <c r="A30" s="55"/>
      <c r="B30" s="55"/>
      <c r="C30" s="55"/>
      <c r="D30" s="55"/>
      <c r="E30" s="58"/>
      <c r="F30" s="55"/>
      <c r="G30" s="55"/>
      <c r="H30" s="55"/>
      <c r="I30" s="55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 r:id="rId1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view="pageBreakPreview" workbookViewId="0">
      <selection activeCell="E7" sqref="E7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20.100000000000001" customHeight="1">
      <c r="A1" s="9"/>
      <c r="B1" s="10"/>
      <c r="C1" s="10"/>
      <c r="D1" s="10"/>
      <c r="E1" s="10"/>
      <c r="F1" s="10"/>
      <c r="G1" s="10"/>
      <c r="H1" s="11" t="s">
        <v>471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</row>
    <row r="2" spans="1:245" ht="20.100000000000001" customHeight="1">
      <c r="A2" s="181" t="s">
        <v>472</v>
      </c>
      <c r="B2" s="181"/>
      <c r="C2" s="181"/>
      <c r="D2" s="181"/>
      <c r="E2" s="181"/>
      <c r="F2" s="181"/>
      <c r="G2" s="181"/>
      <c r="H2" s="181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</row>
    <row r="3" spans="1:245" ht="20.100000000000001" customHeight="1">
      <c r="A3" s="12"/>
      <c r="B3" s="12"/>
      <c r="C3" s="12"/>
      <c r="D3" s="12"/>
      <c r="E3" s="12"/>
      <c r="F3" s="13"/>
      <c r="G3" s="13"/>
      <c r="H3" s="14" t="s">
        <v>6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</row>
    <row r="4" spans="1:245" ht="20.100000000000001" customHeight="1">
      <c r="A4" s="201" t="s">
        <v>61</v>
      </c>
      <c r="B4" s="202"/>
      <c r="C4" s="202"/>
      <c r="D4" s="202"/>
      <c r="E4" s="204"/>
      <c r="F4" s="231" t="s">
        <v>473</v>
      </c>
      <c r="G4" s="185"/>
      <c r="H4" s="185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</row>
    <row r="5" spans="1:245" ht="20.100000000000001" customHeight="1">
      <c r="A5" s="201" t="s">
        <v>70</v>
      </c>
      <c r="B5" s="202"/>
      <c r="C5" s="204"/>
      <c r="D5" s="232" t="s">
        <v>71</v>
      </c>
      <c r="E5" s="229" t="s">
        <v>113</v>
      </c>
      <c r="F5" s="186" t="s">
        <v>62</v>
      </c>
      <c r="G5" s="186" t="s">
        <v>109</v>
      </c>
      <c r="H5" s="185" t="s">
        <v>110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</row>
    <row r="6" spans="1:245" ht="20.100000000000001" customHeight="1">
      <c r="A6" s="16" t="s">
        <v>82</v>
      </c>
      <c r="B6" s="17" t="s">
        <v>83</v>
      </c>
      <c r="C6" s="18" t="s">
        <v>84</v>
      </c>
      <c r="D6" s="233"/>
      <c r="E6" s="213"/>
      <c r="F6" s="221"/>
      <c r="G6" s="221"/>
      <c r="H6" s="222"/>
      <c r="I6" s="38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</row>
    <row r="7" spans="1:245" ht="20.100000000000001" customHeight="1">
      <c r="A7" s="19"/>
      <c r="B7" s="19"/>
      <c r="C7" s="19"/>
      <c r="D7" s="19"/>
      <c r="E7" s="19"/>
      <c r="F7" s="20"/>
      <c r="G7" s="21"/>
      <c r="H7" s="22"/>
      <c r="I7" s="38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</row>
    <row r="8" spans="1:245" ht="20.100000000000001" customHeight="1">
      <c r="A8" s="23"/>
      <c r="B8" s="23"/>
      <c r="C8" s="23"/>
      <c r="D8" s="24"/>
      <c r="E8" s="24"/>
      <c r="F8" s="24"/>
      <c r="G8" s="24"/>
      <c r="H8" s="25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</row>
    <row r="9" spans="1:245" ht="20.100000000000001" customHeight="1">
      <c r="A9" s="26"/>
      <c r="B9" s="26"/>
      <c r="C9" s="26"/>
      <c r="D9" s="27"/>
      <c r="E9" s="27"/>
      <c r="F9" s="27"/>
      <c r="G9" s="27"/>
      <c r="H9" s="27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</row>
    <row r="10" spans="1:245" ht="20.100000000000001" customHeight="1">
      <c r="A10" s="26"/>
      <c r="B10" s="26"/>
      <c r="C10" s="26"/>
      <c r="D10" s="26"/>
      <c r="E10" s="26"/>
      <c r="F10" s="26"/>
      <c r="G10" s="26"/>
      <c r="H10" s="27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</row>
    <row r="11" spans="1:245" ht="20.100000000000001" customHeight="1">
      <c r="A11" s="26"/>
      <c r="B11" s="26"/>
      <c r="C11" s="26"/>
      <c r="D11" s="27"/>
      <c r="E11" s="27"/>
      <c r="F11" s="27"/>
      <c r="G11" s="27"/>
      <c r="H11" s="27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</row>
    <row r="12" spans="1:245" ht="20.100000000000001" customHeight="1">
      <c r="A12" s="26"/>
      <c r="B12" s="26"/>
      <c r="C12" s="26"/>
      <c r="D12" s="27"/>
      <c r="E12" s="27"/>
      <c r="F12" s="27"/>
      <c r="G12" s="27"/>
      <c r="H12" s="27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</row>
    <row r="13" spans="1:245" ht="20.100000000000001" customHeight="1">
      <c r="A13" s="28"/>
      <c r="B13" s="28"/>
      <c r="C13" s="28"/>
      <c r="D13" s="28"/>
      <c r="E13" s="28"/>
      <c r="F13" s="28"/>
      <c r="G13" s="28"/>
      <c r="H13" s="29" t="s">
        <v>455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</row>
    <row r="14" spans="1:245" ht="20.100000000000001" customHeight="1">
      <c r="A14" s="28"/>
      <c r="B14" s="28"/>
      <c r="C14" s="28"/>
      <c r="D14" s="29"/>
      <c r="E14" s="29"/>
      <c r="F14" s="29"/>
      <c r="G14" s="29"/>
      <c r="H14" s="2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</row>
    <row r="15" spans="1:245" ht="20.100000000000001" customHeight="1">
      <c r="A15" s="30"/>
      <c r="B15" s="28"/>
      <c r="C15" s="28"/>
      <c r="D15" s="29"/>
      <c r="E15" s="29"/>
      <c r="F15" s="29"/>
      <c r="G15" s="29"/>
      <c r="H15" s="29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</row>
    <row r="16" spans="1:245" ht="20.100000000000001" customHeight="1">
      <c r="A16" s="30"/>
      <c r="B16" s="30"/>
      <c r="C16" s="28"/>
      <c r="D16" s="28"/>
      <c r="E16" s="30"/>
      <c r="F16" s="30"/>
      <c r="G16" s="30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</row>
    <row r="17" spans="1:245" ht="20.100000000000001" customHeight="1">
      <c r="A17" s="30"/>
      <c r="B17" s="30"/>
      <c r="C17" s="28"/>
      <c r="D17" s="29"/>
      <c r="E17" s="29"/>
      <c r="F17" s="29"/>
      <c r="G17" s="29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</row>
    <row r="18" spans="1:245" ht="20.100000000000001" customHeight="1">
      <c r="A18" s="28"/>
      <c r="B18" s="30"/>
      <c r="C18" s="28"/>
      <c r="D18" s="29"/>
      <c r="E18" s="29"/>
      <c r="F18" s="29"/>
      <c r="G18" s="29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</row>
    <row r="19" spans="1:245" ht="20.100000000000001" customHeight="1">
      <c r="A19" s="28"/>
      <c r="B19" s="30"/>
      <c r="C19" s="30"/>
      <c r="D19" s="30"/>
      <c r="E19" s="30"/>
      <c r="F19" s="30"/>
      <c r="G19" s="30"/>
      <c r="H19" s="2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</row>
    <row r="20" spans="1:245" ht="20.100000000000001" customHeight="1">
      <c r="A20" s="30"/>
      <c r="B20" s="30"/>
      <c r="C20" s="30"/>
      <c r="D20" s="29"/>
      <c r="E20" s="29"/>
      <c r="F20" s="29"/>
      <c r="G20" s="29"/>
      <c r="H20" s="29"/>
      <c r="I20" s="30"/>
      <c r="J20" s="28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</row>
    <row r="21" spans="1:245" ht="20.100000000000001" customHeight="1">
      <c r="A21" s="30"/>
      <c r="B21" s="30"/>
      <c r="C21" s="30"/>
      <c r="D21" s="29"/>
      <c r="E21" s="29"/>
      <c r="F21" s="29"/>
      <c r="G21" s="29"/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</row>
    <row r="22" spans="1:245" ht="20.100000000000001" customHeight="1">
      <c r="A22" s="30"/>
      <c r="B22" s="30"/>
      <c r="C22" s="30"/>
      <c r="D22" s="30"/>
      <c r="E22" s="30"/>
      <c r="F22" s="30"/>
      <c r="G22" s="30"/>
      <c r="H22" s="29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</row>
    <row r="23" spans="1:245" ht="20.100000000000001" customHeight="1">
      <c r="A23" s="30"/>
      <c r="B23" s="30"/>
      <c r="C23" s="30"/>
      <c r="D23" s="29"/>
      <c r="E23" s="29"/>
      <c r="F23" s="29"/>
      <c r="G23" s="29"/>
      <c r="H23" s="29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</row>
    <row r="24" spans="1:245" ht="20.100000000000001" customHeight="1">
      <c r="A24" s="30"/>
      <c r="B24" s="30"/>
      <c r="C24" s="30"/>
      <c r="D24" s="29"/>
      <c r="E24" s="29"/>
      <c r="F24" s="29"/>
      <c r="G24" s="29"/>
      <c r="H24" s="29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</row>
    <row r="25" spans="1:245" ht="20.100000000000001" customHeight="1">
      <c r="A25" s="30"/>
      <c r="B25" s="30"/>
      <c r="C25" s="30"/>
      <c r="D25" s="30"/>
      <c r="E25" s="30"/>
      <c r="F25" s="30"/>
      <c r="G25" s="30"/>
      <c r="H25" s="2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</row>
    <row r="26" spans="1:245" ht="20.100000000000001" customHeight="1">
      <c r="A26" s="30"/>
      <c r="B26" s="30"/>
      <c r="C26" s="30"/>
      <c r="D26" s="29"/>
      <c r="E26" s="29"/>
      <c r="F26" s="29"/>
      <c r="G26" s="29"/>
      <c r="H26" s="29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</row>
    <row r="27" spans="1:245" ht="20.100000000000001" customHeight="1">
      <c r="A27" s="30"/>
      <c r="B27" s="30"/>
      <c r="C27" s="30"/>
      <c r="D27" s="29"/>
      <c r="E27" s="29"/>
      <c r="F27" s="29"/>
      <c r="G27" s="29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</row>
    <row r="28" spans="1:245" ht="20.100000000000001" customHeight="1">
      <c r="A28" s="30"/>
      <c r="B28" s="30"/>
      <c r="C28" s="30"/>
      <c r="D28" s="30"/>
      <c r="E28" s="30"/>
      <c r="F28" s="30"/>
      <c r="G28" s="30"/>
      <c r="H28" s="29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</row>
    <row r="29" spans="1:245" ht="20.100000000000001" customHeight="1">
      <c r="A29" s="30"/>
      <c r="B29" s="30"/>
      <c r="C29" s="30"/>
      <c r="D29" s="29"/>
      <c r="E29" s="29"/>
      <c r="F29" s="29"/>
      <c r="G29" s="29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</row>
    <row r="30" spans="1:245" ht="20.100000000000001" customHeight="1">
      <c r="A30" s="30"/>
      <c r="B30" s="30"/>
      <c r="C30" s="30"/>
      <c r="D30" s="29"/>
      <c r="E30" s="29"/>
      <c r="F30" s="29"/>
      <c r="G30" s="29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</row>
    <row r="31" spans="1:245" ht="20.100000000000001" customHeight="1">
      <c r="A31" s="30"/>
      <c r="B31" s="30"/>
      <c r="C31" s="30"/>
      <c r="D31" s="30"/>
      <c r="E31" s="30"/>
      <c r="F31" s="30"/>
      <c r="G31" s="30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</row>
    <row r="32" spans="1:245" ht="20.100000000000001" customHeight="1">
      <c r="A32" s="30"/>
      <c r="B32" s="30"/>
      <c r="C32" s="30"/>
      <c r="D32" s="30"/>
      <c r="E32" s="31"/>
      <c r="F32" s="31"/>
      <c r="G32" s="31"/>
      <c r="H32" s="29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</row>
    <row r="33" spans="1:245" ht="20.100000000000001" customHeight="1">
      <c r="A33" s="30"/>
      <c r="B33" s="30"/>
      <c r="C33" s="30"/>
      <c r="D33" s="30"/>
      <c r="E33" s="31"/>
      <c r="F33" s="31"/>
      <c r="G33" s="31"/>
      <c r="H33" s="29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</row>
    <row r="34" spans="1:245" ht="20.100000000000001" customHeight="1">
      <c r="A34" s="30"/>
      <c r="B34" s="30"/>
      <c r="C34" s="30"/>
      <c r="D34" s="30"/>
      <c r="E34" s="30"/>
      <c r="F34" s="30"/>
      <c r="G34" s="30"/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</row>
    <row r="35" spans="1:245" ht="20.100000000000001" customHeight="1">
      <c r="A35" s="30"/>
      <c r="B35" s="30"/>
      <c r="C35" s="30"/>
      <c r="D35" s="30"/>
      <c r="E35" s="32"/>
      <c r="F35" s="32"/>
      <c r="G35" s="32"/>
      <c r="H35" s="29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</row>
    <row r="36" spans="1:245" ht="20.100000000000001" customHeight="1">
      <c r="A36" s="33"/>
      <c r="B36" s="33"/>
      <c r="C36" s="33"/>
      <c r="D36" s="33"/>
      <c r="E36" s="34"/>
      <c r="F36" s="34"/>
      <c r="G36" s="34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</row>
    <row r="37" spans="1:245" ht="20.100000000000001" customHeight="1">
      <c r="A37" s="35"/>
      <c r="B37" s="35"/>
      <c r="C37" s="35"/>
      <c r="D37" s="35"/>
      <c r="E37" s="35"/>
      <c r="F37" s="35"/>
      <c r="G37" s="35"/>
      <c r="H37" s="36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</row>
    <row r="38" spans="1:245" ht="20.100000000000001" customHeight="1">
      <c r="A38" s="33"/>
      <c r="B38" s="33"/>
      <c r="C38" s="33"/>
      <c r="D38" s="33"/>
      <c r="E38" s="33"/>
      <c r="F38" s="33"/>
      <c r="G38" s="33"/>
      <c r="H38" s="36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</row>
    <row r="39" spans="1:245" ht="20.100000000000001" customHeight="1">
      <c r="A39" s="37"/>
      <c r="B39" s="37"/>
      <c r="C39" s="37"/>
      <c r="D39" s="37"/>
      <c r="E39" s="37"/>
      <c r="F39" s="33"/>
      <c r="G39" s="33"/>
      <c r="H39" s="36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</row>
    <row r="40" spans="1:245" ht="20.100000000000001" customHeight="1">
      <c r="A40" s="37"/>
      <c r="B40" s="37"/>
      <c r="C40" s="37"/>
      <c r="D40" s="37"/>
      <c r="E40" s="37"/>
      <c r="F40" s="33"/>
      <c r="G40" s="33"/>
      <c r="H40" s="36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</row>
    <row r="41" spans="1:245" ht="20.100000000000001" customHeight="1">
      <c r="A41" s="37"/>
      <c r="B41" s="37"/>
      <c r="C41" s="37"/>
      <c r="D41" s="37"/>
      <c r="E41" s="37"/>
      <c r="F41" s="33"/>
      <c r="G41" s="33"/>
      <c r="H41" s="36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</row>
    <row r="42" spans="1:245" ht="20.100000000000001" customHeight="1">
      <c r="A42" s="37"/>
      <c r="B42" s="37"/>
      <c r="C42" s="37"/>
      <c r="D42" s="37"/>
      <c r="E42" s="37"/>
      <c r="F42" s="33"/>
      <c r="G42" s="33"/>
      <c r="H42" s="36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</row>
    <row r="43" spans="1:245" ht="20.100000000000001" customHeight="1">
      <c r="A43" s="37"/>
      <c r="B43" s="37"/>
      <c r="C43" s="37"/>
      <c r="D43" s="37"/>
      <c r="E43" s="37"/>
      <c r="F43" s="33"/>
      <c r="G43" s="33"/>
      <c r="H43" s="36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</row>
    <row r="44" spans="1:245" ht="20.100000000000001" customHeight="1">
      <c r="A44" s="37"/>
      <c r="B44" s="37"/>
      <c r="C44" s="37"/>
      <c r="D44" s="37"/>
      <c r="E44" s="37"/>
      <c r="F44" s="33"/>
      <c r="G44" s="33"/>
      <c r="H44" s="3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</row>
    <row r="45" spans="1:245" ht="20.100000000000001" customHeight="1">
      <c r="A45" s="37"/>
      <c r="B45" s="37"/>
      <c r="C45" s="37"/>
      <c r="D45" s="37"/>
      <c r="E45" s="37"/>
      <c r="F45" s="33"/>
      <c r="G45" s="33"/>
      <c r="H45" s="36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</row>
    <row r="46" spans="1:245" ht="20.100000000000001" customHeight="1">
      <c r="A46" s="37"/>
      <c r="B46" s="37"/>
      <c r="C46" s="37"/>
      <c r="D46" s="37"/>
      <c r="E46" s="37"/>
      <c r="F46" s="33"/>
      <c r="G46" s="33"/>
      <c r="H46" s="36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</row>
    <row r="47" spans="1:245" ht="20.100000000000001" customHeight="1">
      <c r="A47" s="37"/>
      <c r="B47" s="37"/>
      <c r="C47" s="37"/>
      <c r="D47" s="37"/>
      <c r="E47" s="37"/>
      <c r="F47" s="33"/>
      <c r="G47" s="33"/>
      <c r="H47" s="36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</row>
    <row r="48" spans="1:245" ht="20.100000000000001" customHeight="1">
      <c r="A48" s="37"/>
      <c r="B48" s="37"/>
      <c r="C48" s="37"/>
      <c r="D48" s="37"/>
      <c r="E48" s="37"/>
      <c r="F48" s="33"/>
      <c r="G48" s="33"/>
      <c r="H48" s="36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3" right="0.39370078740157483" top="0.78740157480314965" bottom="0.39370078740157483" header="0.39370078740157483" footer="0"/>
  <pageSetup paperSize="9" scale="98" fitToHeight="1000" orientation="landscape" errors="blank" r:id="rId1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N12"/>
  <sheetViews>
    <sheetView view="pageBreakPreview" workbookViewId="0">
      <selection activeCell="D9" sqref="D9:D12"/>
    </sheetView>
  </sheetViews>
  <sheetFormatPr defaultColWidth="12" defaultRowHeight="24.95" customHeight="1"/>
  <cols>
    <col min="1" max="1" width="18.33203125" style="1" customWidth="1"/>
    <col min="2" max="2" width="14.33203125" style="1" customWidth="1"/>
    <col min="3" max="4" width="12" style="1"/>
    <col min="5" max="5" width="35.6640625" style="1" customWidth="1"/>
    <col min="6" max="9" width="20.5" style="1" customWidth="1"/>
    <col min="10" max="10" width="22" style="1" customWidth="1"/>
    <col min="11" max="11" width="19" style="1" customWidth="1"/>
    <col min="12" max="12" width="13.33203125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spans="1:14" ht="24.75" customHeight="1">
      <c r="B1" s="2"/>
      <c r="D1" s="3"/>
      <c r="E1" s="3"/>
      <c r="F1" s="4"/>
      <c r="H1" s="4"/>
      <c r="M1" s="4"/>
      <c r="N1" s="8"/>
    </row>
    <row r="2" spans="1:14" ht="24.75" customHeight="1">
      <c r="A2" s="234" t="s">
        <v>474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8" t="s">
        <v>54</v>
      </c>
    </row>
    <row r="3" spans="1:14" ht="24.75" customHeight="1">
      <c r="A3" s="235"/>
      <c r="B3" s="235"/>
      <c r="C3" s="235"/>
      <c r="D3" s="235"/>
      <c r="E3" s="235"/>
      <c r="F3" s="5"/>
      <c r="G3" s="5"/>
      <c r="H3" s="5"/>
      <c r="I3" s="5"/>
      <c r="J3" s="5"/>
      <c r="K3" s="5"/>
      <c r="L3" s="5"/>
      <c r="M3" s="176" t="s">
        <v>475</v>
      </c>
      <c r="N3" s="8"/>
    </row>
    <row r="4" spans="1:14" ht="24.75" customHeight="1">
      <c r="A4" s="6" t="s">
        <v>60</v>
      </c>
      <c r="B4" s="6" t="s">
        <v>454</v>
      </c>
      <c r="C4" s="6" t="s">
        <v>476</v>
      </c>
      <c r="D4" s="6" t="s">
        <v>477</v>
      </c>
      <c r="E4" s="6" t="s">
        <v>478</v>
      </c>
      <c r="F4" s="6" t="s">
        <v>479</v>
      </c>
      <c r="G4" s="6" t="s">
        <v>480</v>
      </c>
      <c r="H4" s="6" t="s">
        <v>481</v>
      </c>
      <c r="I4" s="6" t="s">
        <v>482</v>
      </c>
      <c r="J4" s="6" t="s">
        <v>483</v>
      </c>
      <c r="K4" s="6" t="s">
        <v>484</v>
      </c>
      <c r="L4" s="6" t="s">
        <v>485</v>
      </c>
      <c r="M4" s="6" t="s">
        <v>486</v>
      </c>
      <c r="N4" s="8"/>
    </row>
    <row r="5" spans="1:14" ht="24.75" customHeight="1">
      <c r="A5" s="236" t="s">
        <v>0</v>
      </c>
      <c r="B5" s="237" t="s">
        <v>487</v>
      </c>
      <c r="C5" s="237">
        <v>100</v>
      </c>
      <c r="D5" s="237">
        <v>47500</v>
      </c>
      <c r="E5" s="240" t="s">
        <v>488</v>
      </c>
      <c r="F5" s="7" t="s">
        <v>489</v>
      </c>
      <c r="G5" s="7" t="s">
        <v>490</v>
      </c>
      <c r="H5" s="7" t="s">
        <v>491</v>
      </c>
      <c r="I5" s="7" t="s">
        <v>492</v>
      </c>
      <c r="J5" s="7" t="s">
        <v>432</v>
      </c>
      <c r="K5" s="7" t="s">
        <v>493</v>
      </c>
      <c r="L5" s="7" t="s">
        <v>494</v>
      </c>
      <c r="M5" s="7" t="s">
        <v>495</v>
      </c>
    </row>
    <row r="6" spans="1:14" ht="24.75" customHeight="1">
      <c r="A6" s="236"/>
      <c r="B6" s="238"/>
      <c r="C6" s="238"/>
      <c r="D6" s="238"/>
      <c r="E6" s="241"/>
      <c r="F6" s="7" t="s">
        <v>496</v>
      </c>
      <c r="G6" s="7" t="s">
        <v>497</v>
      </c>
      <c r="H6" s="7" t="s">
        <v>498</v>
      </c>
      <c r="I6" s="7" t="s">
        <v>492</v>
      </c>
      <c r="J6" s="7" t="s">
        <v>499</v>
      </c>
      <c r="K6" s="7" t="s">
        <v>500</v>
      </c>
      <c r="L6" s="7" t="s">
        <v>494</v>
      </c>
      <c r="M6" s="7" t="s">
        <v>495</v>
      </c>
    </row>
    <row r="7" spans="1:14" ht="24.75" customHeight="1">
      <c r="A7" s="236"/>
      <c r="B7" s="238"/>
      <c r="C7" s="238"/>
      <c r="D7" s="238"/>
      <c r="E7" s="241"/>
      <c r="F7" s="7" t="s">
        <v>489</v>
      </c>
      <c r="G7" s="7" t="s">
        <v>501</v>
      </c>
      <c r="H7" s="7" t="s">
        <v>502</v>
      </c>
      <c r="I7" s="7" t="s">
        <v>492</v>
      </c>
      <c r="J7" s="7" t="s">
        <v>503</v>
      </c>
      <c r="K7" s="7" t="s">
        <v>500</v>
      </c>
      <c r="L7" s="7" t="s">
        <v>494</v>
      </c>
      <c r="M7" s="7" t="s">
        <v>495</v>
      </c>
    </row>
    <row r="8" spans="1:14" ht="24.75" customHeight="1">
      <c r="A8" s="236"/>
      <c r="B8" s="239"/>
      <c r="C8" s="239"/>
      <c r="D8" s="239"/>
      <c r="E8" s="242"/>
      <c r="F8" s="7" t="s">
        <v>496</v>
      </c>
      <c r="G8" s="7" t="s">
        <v>497</v>
      </c>
      <c r="H8" s="7" t="s">
        <v>504</v>
      </c>
      <c r="I8" s="7" t="s">
        <v>505</v>
      </c>
      <c r="J8" s="7" t="s">
        <v>499</v>
      </c>
      <c r="K8" s="7" t="s">
        <v>500</v>
      </c>
      <c r="L8" s="7" t="s">
        <v>494</v>
      </c>
      <c r="M8" s="7" t="s">
        <v>506</v>
      </c>
    </row>
    <row r="9" spans="1:14" ht="24.75" customHeight="1">
      <c r="A9" s="236"/>
      <c r="B9" s="237" t="s">
        <v>507</v>
      </c>
      <c r="C9" s="237">
        <v>100</v>
      </c>
      <c r="D9" s="237">
        <v>114000</v>
      </c>
      <c r="E9" s="240" t="s">
        <v>488</v>
      </c>
      <c r="F9" s="7" t="s">
        <v>496</v>
      </c>
      <c r="G9" s="7" t="s">
        <v>497</v>
      </c>
      <c r="H9" s="7" t="s">
        <v>504</v>
      </c>
      <c r="I9" s="7" t="s">
        <v>505</v>
      </c>
      <c r="J9" s="7" t="s">
        <v>499</v>
      </c>
      <c r="K9" s="7" t="s">
        <v>500</v>
      </c>
      <c r="L9" s="7" t="s">
        <v>494</v>
      </c>
      <c r="M9" s="7" t="s">
        <v>506</v>
      </c>
    </row>
    <row r="10" spans="1:14" ht="24.75" customHeight="1">
      <c r="A10" s="236"/>
      <c r="B10" s="238"/>
      <c r="C10" s="238"/>
      <c r="D10" s="238"/>
      <c r="E10" s="241"/>
      <c r="F10" s="7" t="s">
        <v>496</v>
      </c>
      <c r="G10" s="7" t="s">
        <v>497</v>
      </c>
      <c r="H10" s="7" t="s">
        <v>498</v>
      </c>
      <c r="I10" s="7" t="s">
        <v>492</v>
      </c>
      <c r="J10" s="7" t="s">
        <v>499</v>
      </c>
      <c r="K10" s="7" t="s">
        <v>500</v>
      </c>
      <c r="L10" s="7" t="s">
        <v>494</v>
      </c>
      <c r="M10" s="7" t="s">
        <v>495</v>
      </c>
    </row>
    <row r="11" spans="1:14" ht="24.75" customHeight="1">
      <c r="A11" s="236"/>
      <c r="B11" s="238"/>
      <c r="C11" s="238"/>
      <c r="D11" s="238"/>
      <c r="E11" s="241"/>
      <c r="F11" s="7" t="s">
        <v>489</v>
      </c>
      <c r="G11" s="7" t="s">
        <v>490</v>
      </c>
      <c r="H11" s="7" t="s">
        <v>491</v>
      </c>
      <c r="I11" s="7" t="s">
        <v>492</v>
      </c>
      <c r="J11" s="7" t="s">
        <v>432</v>
      </c>
      <c r="K11" s="7" t="s">
        <v>493</v>
      </c>
      <c r="L11" s="7" t="s">
        <v>494</v>
      </c>
      <c r="M11" s="7" t="s">
        <v>495</v>
      </c>
    </row>
    <row r="12" spans="1:14" ht="24.75" customHeight="1">
      <c r="A12" s="236"/>
      <c r="B12" s="239"/>
      <c r="C12" s="239"/>
      <c r="D12" s="239"/>
      <c r="E12" s="242"/>
      <c r="F12" s="7" t="s">
        <v>489</v>
      </c>
      <c r="G12" s="7" t="s">
        <v>501</v>
      </c>
      <c r="H12" s="7" t="s">
        <v>502</v>
      </c>
      <c r="I12" s="7" t="s">
        <v>492</v>
      </c>
      <c r="J12" s="7" t="s">
        <v>503</v>
      </c>
      <c r="K12" s="7" t="s">
        <v>500</v>
      </c>
      <c r="L12" s="7" t="s">
        <v>494</v>
      </c>
      <c r="M12" s="7" t="s">
        <v>495</v>
      </c>
    </row>
  </sheetData>
  <mergeCells count="11">
    <mergeCell ref="A2:M2"/>
    <mergeCell ref="A3:E3"/>
    <mergeCell ref="A5:A12"/>
    <mergeCell ref="B5:B8"/>
    <mergeCell ref="B9:B12"/>
    <mergeCell ref="C5:C8"/>
    <mergeCell ref="C9:C12"/>
    <mergeCell ref="D5:D8"/>
    <mergeCell ref="D9:D12"/>
    <mergeCell ref="E5:E8"/>
    <mergeCell ref="E9:E12"/>
  </mergeCells>
  <phoneticPr fontId="0" type="noConversion"/>
  <pageMargins left="0.69991251615088756" right="0.69991251615088756" top="0.74990626395218019" bottom="0.74990626395218019" header="0.29996251027415122" footer="0.29996251027415122"/>
  <pageSetup paperSize="9" scale="43" orientation="portrait" r:id="rId1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J27" sqref="J27"/>
    </sheetView>
  </sheetViews>
  <sheetFormatPr defaultColWidth="9" defaultRowHeight="11.25"/>
  <cols>
    <col min="1" max="2" width="9.33203125"/>
    <col min="3" max="3" width="14.83203125" customWidth="1"/>
    <col min="4" max="5" width="9.33203125"/>
    <col min="6" max="6" width="16.5" customWidth="1"/>
    <col min="7" max="7" width="18.83203125" customWidth="1"/>
    <col min="8" max="9" width="9.33203125"/>
  </cols>
  <sheetData>
    <row r="1" spans="1:8" ht="45.2" customHeight="1">
      <c r="A1" s="243" t="s">
        <v>508</v>
      </c>
      <c r="B1" s="243"/>
      <c r="C1" s="243"/>
      <c r="D1" s="243"/>
      <c r="E1" s="243"/>
      <c r="F1" s="243"/>
      <c r="G1" s="243"/>
      <c r="H1" s="243"/>
    </row>
    <row r="2" spans="1:8" ht="14.25" customHeight="1">
      <c r="A2" s="244" t="s">
        <v>509</v>
      </c>
      <c r="B2" s="244"/>
      <c r="C2" s="244"/>
      <c r="D2" s="244"/>
      <c r="E2" s="244"/>
      <c r="F2" s="244"/>
      <c r="G2" s="244"/>
      <c r="H2" s="244"/>
    </row>
    <row r="3" spans="1:8" ht="14.25" customHeight="1">
      <c r="A3" s="245"/>
      <c r="B3" s="245"/>
      <c r="C3" s="245"/>
      <c r="D3" s="245"/>
      <c r="E3" s="245"/>
      <c r="F3" s="245"/>
      <c r="G3" s="245"/>
      <c r="H3" s="245"/>
    </row>
    <row r="4" spans="1:8" ht="28.5" customHeight="1">
      <c r="A4" s="246" t="s">
        <v>463</v>
      </c>
      <c r="B4" s="246"/>
      <c r="C4" s="246"/>
      <c r="D4" s="246" t="s">
        <v>510</v>
      </c>
      <c r="E4" s="246"/>
      <c r="F4" s="246"/>
      <c r="G4" s="246"/>
      <c r="H4" s="246"/>
    </row>
    <row r="5" spans="1:8" ht="28.5" customHeight="1">
      <c r="A5" s="246" t="s">
        <v>511</v>
      </c>
      <c r="B5" s="246" t="s">
        <v>512</v>
      </c>
      <c r="C5" s="246"/>
      <c r="D5" s="246" t="s">
        <v>513</v>
      </c>
      <c r="E5" s="246"/>
      <c r="F5" s="246"/>
      <c r="G5" s="246"/>
      <c r="H5" s="246"/>
    </row>
    <row r="6" spans="1:8" ht="28.5" customHeight="1">
      <c r="A6" s="246"/>
      <c r="B6" s="247" t="s">
        <v>514</v>
      </c>
      <c r="C6" s="247"/>
      <c r="D6" s="247" t="s">
        <v>515</v>
      </c>
      <c r="E6" s="247"/>
      <c r="F6" s="247"/>
      <c r="G6" s="247"/>
      <c r="H6" s="247"/>
    </row>
    <row r="7" spans="1:8" ht="28.5" customHeight="1">
      <c r="A7" s="246"/>
      <c r="B7" s="247" t="s">
        <v>507</v>
      </c>
      <c r="C7" s="247"/>
      <c r="D7" s="247" t="s">
        <v>516</v>
      </c>
      <c r="E7" s="247"/>
      <c r="F7" s="247"/>
      <c r="G7" s="247"/>
      <c r="H7" s="247"/>
    </row>
    <row r="8" spans="1:8" ht="28.5" customHeight="1">
      <c r="A8" s="246"/>
      <c r="B8" s="246" t="s">
        <v>517</v>
      </c>
      <c r="C8" s="246"/>
      <c r="D8" s="246"/>
      <c r="E8" s="246"/>
      <c r="F8" s="178" t="s">
        <v>518</v>
      </c>
      <c r="G8" s="178" t="s">
        <v>519</v>
      </c>
      <c r="H8" s="178" t="s">
        <v>520</v>
      </c>
    </row>
    <row r="9" spans="1:8" ht="28.5" customHeight="1">
      <c r="A9" s="246"/>
      <c r="B9" s="246"/>
      <c r="C9" s="246"/>
      <c r="D9" s="246"/>
      <c r="E9" s="246"/>
      <c r="F9" s="179">
        <v>1178870.54</v>
      </c>
      <c r="G9" s="179">
        <v>1178870.54</v>
      </c>
      <c r="H9" s="179">
        <v>0</v>
      </c>
    </row>
    <row r="10" spans="1:8" ht="57.2" customHeight="1">
      <c r="A10" s="178" t="s">
        <v>521</v>
      </c>
      <c r="B10" s="247" t="s">
        <v>522</v>
      </c>
      <c r="C10" s="247"/>
      <c r="D10" s="247"/>
      <c r="E10" s="247"/>
      <c r="F10" s="247"/>
      <c r="G10" s="247"/>
      <c r="H10" s="247"/>
    </row>
    <row r="11" spans="1:8" ht="28.5" customHeight="1">
      <c r="A11" s="246" t="s">
        <v>523</v>
      </c>
      <c r="B11" s="178" t="s">
        <v>479</v>
      </c>
      <c r="C11" s="246" t="s">
        <v>480</v>
      </c>
      <c r="D11" s="246"/>
      <c r="E11" s="246" t="s">
        <v>481</v>
      </c>
      <c r="F11" s="246"/>
      <c r="G11" s="246" t="s">
        <v>524</v>
      </c>
      <c r="H11" s="246"/>
    </row>
    <row r="12" spans="1:8" ht="28.5" customHeight="1">
      <c r="A12" s="246"/>
      <c r="B12" s="177" t="s">
        <v>489</v>
      </c>
      <c r="C12" s="247" t="s">
        <v>490</v>
      </c>
      <c r="D12" s="247"/>
      <c r="E12" s="247" t="s">
        <v>491</v>
      </c>
      <c r="F12" s="247"/>
      <c r="G12" s="247" t="s">
        <v>525</v>
      </c>
      <c r="H12" s="247"/>
    </row>
  </sheetData>
  <mergeCells count="21">
    <mergeCell ref="B10:H10"/>
    <mergeCell ref="A11:A12"/>
    <mergeCell ref="C11:D11"/>
    <mergeCell ref="E11:F11"/>
    <mergeCell ref="G11:H11"/>
    <mergeCell ref="C12:D12"/>
    <mergeCell ref="E12:F12"/>
    <mergeCell ref="G12:H12"/>
    <mergeCell ref="A5:A9"/>
    <mergeCell ref="B5:C5"/>
    <mergeCell ref="D5:H5"/>
    <mergeCell ref="B6:C6"/>
    <mergeCell ref="D6:H6"/>
    <mergeCell ref="B7:C7"/>
    <mergeCell ref="D7:H7"/>
    <mergeCell ref="B8:E9"/>
    <mergeCell ref="A1:H1"/>
    <mergeCell ref="A2:H2"/>
    <mergeCell ref="A3:H3"/>
    <mergeCell ref="A4:C4"/>
    <mergeCell ref="D4:H4"/>
  </mergeCells>
  <phoneticPr fontId="0" type="noConversion"/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topLeftCell="A7" workbookViewId="0">
      <selection activeCell="D41" sqref="D41"/>
    </sheetView>
  </sheetViews>
  <sheetFormatPr defaultColWidth="8.6640625" defaultRowHeight="20.25" customHeight="1"/>
  <cols>
    <col min="1" max="1" width="36.5" customWidth="1"/>
    <col min="2" max="2" width="34.6640625" customWidth="1"/>
    <col min="3" max="4" width="36.5" customWidth="1"/>
  </cols>
  <sheetData>
    <row r="1" spans="1:31" ht="20.45" customHeight="1">
      <c r="A1" s="96"/>
      <c r="B1" s="96"/>
      <c r="C1" s="96"/>
      <c r="D1" s="14" t="s">
        <v>3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</row>
    <row r="2" spans="1:31" ht="20.45" customHeight="1">
      <c r="A2" s="181" t="s">
        <v>4</v>
      </c>
      <c r="B2" s="181"/>
      <c r="C2" s="181"/>
      <c r="D2" s="181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</row>
    <row r="3" spans="1:31" ht="20.45" customHeight="1">
      <c r="A3" s="97" t="s">
        <v>5</v>
      </c>
      <c r="B3" s="98"/>
      <c r="C3" s="39"/>
      <c r="D3" s="14" t="s">
        <v>6</v>
      </c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</row>
    <row r="4" spans="1:31" ht="15" customHeight="1">
      <c r="A4" s="182" t="s">
        <v>7</v>
      </c>
      <c r="B4" s="183"/>
      <c r="C4" s="182" t="s">
        <v>8</v>
      </c>
      <c r="D4" s="183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</row>
    <row r="5" spans="1:31" ht="15" customHeight="1">
      <c r="A5" s="99" t="s">
        <v>9</v>
      </c>
      <c r="B5" s="100" t="s">
        <v>10</v>
      </c>
      <c r="C5" s="99" t="s">
        <v>9</v>
      </c>
      <c r="D5" s="100" t="s">
        <v>10</v>
      </c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</row>
    <row r="6" spans="1:31" ht="15" customHeight="1">
      <c r="A6" s="103" t="s">
        <v>11</v>
      </c>
      <c r="B6" s="93">
        <v>1178870.54</v>
      </c>
      <c r="C6" s="118" t="s">
        <v>12</v>
      </c>
      <c r="D6" s="93">
        <v>852696.99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</row>
    <row r="7" spans="1:31" ht="15" customHeight="1">
      <c r="A7" s="103" t="s">
        <v>13</v>
      </c>
      <c r="B7" s="93"/>
      <c r="C7" s="118" t="s">
        <v>14</v>
      </c>
      <c r="D7" s="93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</row>
    <row r="8" spans="1:31" ht="15" customHeight="1">
      <c r="A8" s="103" t="s">
        <v>15</v>
      </c>
      <c r="B8" s="93"/>
      <c r="C8" s="118" t="s">
        <v>16</v>
      </c>
      <c r="D8" s="93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</row>
    <row r="9" spans="1:31" ht="15" customHeight="1">
      <c r="A9" s="103" t="s">
        <v>17</v>
      </c>
      <c r="B9" s="93"/>
      <c r="C9" s="118" t="s">
        <v>18</v>
      </c>
      <c r="D9" s="93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</row>
    <row r="10" spans="1:31" ht="15" customHeight="1">
      <c r="A10" s="103" t="s">
        <v>19</v>
      </c>
      <c r="B10" s="93"/>
      <c r="C10" s="118" t="s">
        <v>20</v>
      </c>
      <c r="D10" s="93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</row>
    <row r="11" spans="1:31" ht="15" customHeight="1">
      <c r="A11" s="103" t="s">
        <v>21</v>
      </c>
      <c r="B11" s="93"/>
      <c r="C11" s="118" t="s">
        <v>22</v>
      </c>
      <c r="D11" s="93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</row>
    <row r="12" spans="1:31" ht="15" customHeight="1">
      <c r="A12" s="103"/>
      <c r="B12" s="93"/>
      <c r="C12" s="118" t="s">
        <v>23</v>
      </c>
      <c r="D12" s="93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</row>
    <row r="13" spans="1:31" ht="15" customHeight="1">
      <c r="A13" s="110"/>
      <c r="B13" s="93"/>
      <c r="C13" s="118" t="s">
        <v>24</v>
      </c>
      <c r="D13" s="93">
        <v>160769.04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</row>
    <row r="14" spans="1:31" ht="15" customHeight="1">
      <c r="A14" s="110"/>
      <c r="B14" s="93"/>
      <c r="C14" s="118" t="s">
        <v>25</v>
      </c>
      <c r="D14" s="93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</row>
    <row r="15" spans="1:31" ht="15" customHeight="1">
      <c r="A15" s="110"/>
      <c r="B15" s="111"/>
      <c r="C15" s="118" t="s">
        <v>26</v>
      </c>
      <c r="D15" s="93">
        <v>65387.99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</row>
    <row r="16" spans="1:31" ht="15" customHeight="1">
      <c r="A16" s="110"/>
      <c r="B16" s="108"/>
      <c r="C16" s="118" t="s">
        <v>27</v>
      </c>
      <c r="D16" s="93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</row>
    <row r="17" spans="1:31" ht="15" customHeight="1">
      <c r="A17" s="110"/>
      <c r="B17" s="108"/>
      <c r="C17" s="118" t="s">
        <v>28</v>
      </c>
      <c r="D17" s="9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</row>
    <row r="18" spans="1:31" ht="15" customHeight="1">
      <c r="A18" s="110"/>
      <c r="B18" s="108"/>
      <c r="C18" s="118" t="s">
        <v>29</v>
      </c>
      <c r="D18" s="93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</row>
    <row r="19" spans="1:31" ht="15" customHeight="1">
      <c r="A19" s="110"/>
      <c r="B19" s="108"/>
      <c r="C19" s="118" t="s">
        <v>30</v>
      </c>
      <c r="D19" s="93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</row>
    <row r="20" spans="1:31" ht="15" customHeight="1">
      <c r="A20" s="110"/>
      <c r="B20" s="108"/>
      <c r="C20" s="118" t="s">
        <v>31</v>
      </c>
      <c r="D20" s="93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</row>
    <row r="21" spans="1:31" ht="15" customHeight="1">
      <c r="A21" s="110"/>
      <c r="B21" s="108"/>
      <c r="C21" s="118" t="s">
        <v>32</v>
      </c>
      <c r="D21" s="93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</row>
    <row r="22" spans="1:31" ht="15" customHeight="1">
      <c r="A22" s="110"/>
      <c r="B22" s="108"/>
      <c r="C22" s="118" t="s">
        <v>33</v>
      </c>
      <c r="D22" s="93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</row>
    <row r="23" spans="1:31" ht="15" customHeight="1">
      <c r="A23" s="110"/>
      <c r="B23" s="108"/>
      <c r="C23" s="118" t="s">
        <v>34</v>
      </c>
      <c r="D23" s="93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</row>
    <row r="24" spans="1:31" ht="15" customHeight="1">
      <c r="A24" s="110"/>
      <c r="B24" s="108"/>
      <c r="C24" s="118" t="s">
        <v>35</v>
      </c>
      <c r="D24" s="93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</row>
    <row r="25" spans="1:31" ht="15" customHeight="1">
      <c r="A25" s="110"/>
      <c r="B25" s="108"/>
      <c r="C25" s="118" t="s">
        <v>36</v>
      </c>
      <c r="D25" s="93">
        <v>100016.52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</row>
    <row r="26" spans="1:31" ht="15" customHeight="1">
      <c r="A26" s="103"/>
      <c r="B26" s="108"/>
      <c r="C26" s="118" t="s">
        <v>37</v>
      </c>
      <c r="D26" s="93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</row>
    <row r="27" spans="1:31" ht="15" customHeight="1">
      <c r="A27" s="103"/>
      <c r="B27" s="108"/>
      <c r="C27" s="118" t="s">
        <v>38</v>
      </c>
      <c r="D27" s="93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</row>
    <row r="28" spans="1:31" ht="15" customHeight="1">
      <c r="A28" s="103"/>
      <c r="B28" s="108"/>
      <c r="C28" s="118" t="s">
        <v>39</v>
      </c>
      <c r="D28" s="93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</row>
    <row r="29" spans="1:31" ht="15" customHeight="1">
      <c r="A29" s="103"/>
      <c r="B29" s="108"/>
      <c r="C29" s="118" t="s">
        <v>40</v>
      </c>
      <c r="D29" s="93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pans="1:31" ht="15" customHeight="1">
      <c r="A30" s="103"/>
      <c r="B30" s="108"/>
      <c r="C30" s="118" t="s">
        <v>41</v>
      </c>
      <c r="D30" s="93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</row>
    <row r="31" spans="1:31" ht="15" customHeight="1">
      <c r="A31" s="103"/>
      <c r="B31" s="108"/>
      <c r="C31" s="118" t="s">
        <v>42</v>
      </c>
      <c r="D31" s="93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</row>
    <row r="32" spans="1:31" ht="15" customHeight="1">
      <c r="A32" s="103"/>
      <c r="B32" s="108"/>
      <c r="C32" s="118" t="s">
        <v>43</v>
      </c>
      <c r="D32" s="93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</row>
    <row r="33" spans="1:31" ht="15" customHeight="1">
      <c r="A33" s="103"/>
      <c r="B33" s="108"/>
      <c r="C33" s="118" t="s">
        <v>44</v>
      </c>
      <c r="D33" s="93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</row>
    <row r="34" spans="1:31" ht="15" customHeight="1">
      <c r="A34" s="103"/>
      <c r="B34" s="108"/>
      <c r="C34" s="118" t="s">
        <v>45</v>
      </c>
      <c r="D34" s="93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</row>
    <row r="35" spans="1:31" ht="15" customHeight="1">
      <c r="A35" s="103"/>
      <c r="B35" s="108"/>
      <c r="C35" s="118" t="s">
        <v>46</v>
      </c>
      <c r="D35" s="93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</row>
    <row r="36" spans="1:31" ht="15" customHeight="1">
      <c r="A36" s="114" t="s">
        <v>47</v>
      </c>
      <c r="B36" s="108">
        <f>SUM(B6:B34)</f>
        <v>1178870.54</v>
      </c>
      <c r="C36" s="115" t="s">
        <v>48</v>
      </c>
      <c r="D36" s="93">
        <f>SUM(D6:D34)</f>
        <v>1178870.54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</row>
    <row r="37" spans="1:31" ht="15" customHeight="1">
      <c r="A37" s="103" t="s">
        <v>49</v>
      </c>
      <c r="B37" s="108"/>
      <c r="C37" s="118" t="s">
        <v>50</v>
      </c>
      <c r="D37" s="93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</row>
    <row r="38" spans="1:31" ht="15" customHeight="1">
      <c r="A38" s="103" t="s">
        <v>51</v>
      </c>
      <c r="B38" s="108" t="s">
        <v>52</v>
      </c>
      <c r="C38" s="118" t="s">
        <v>53</v>
      </c>
      <c r="D38" s="93"/>
      <c r="E38" s="130"/>
      <c r="F38" s="130"/>
      <c r="G38" s="169" t="s">
        <v>54</v>
      </c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</row>
    <row r="39" spans="1:31" ht="15" customHeight="1">
      <c r="A39" s="103"/>
      <c r="B39" s="108"/>
      <c r="C39" s="118" t="s">
        <v>55</v>
      </c>
      <c r="D39" s="93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</row>
    <row r="40" spans="1:31" ht="15" customHeight="1">
      <c r="A40" s="103"/>
      <c r="B40" s="121"/>
      <c r="C40" s="118"/>
      <c r="D40" s="93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</row>
    <row r="41" spans="1:31" ht="15" customHeight="1">
      <c r="A41" s="114" t="s">
        <v>56</v>
      </c>
      <c r="B41" s="124">
        <f>SUM(B36:B38)</f>
        <v>1178870.54</v>
      </c>
      <c r="C41" s="115" t="s">
        <v>57</v>
      </c>
      <c r="D41" s="93">
        <f>SUM(D36,D37,D39)</f>
        <v>1178870.54</v>
      </c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</row>
    <row r="42" spans="1:31" ht="20.45" customHeight="1">
      <c r="A42" s="127"/>
      <c r="B42" s="170"/>
      <c r="C42" s="129"/>
      <c r="D42" s="171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</row>
    <row r="43" spans="1:31" ht="11.25" customHeight="1">
      <c r="B43" s="36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81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showGridLines="0" showZeros="0" view="pageBreakPreview" workbookViewId="0">
      <selection sqref="A1:T15"/>
    </sheetView>
  </sheetViews>
  <sheetFormatPr defaultColWidth="9.1640625" defaultRowHeight="12.75" customHeight="1"/>
  <cols>
    <col min="1" max="1" width="4.83203125" style="36" customWidth="1"/>
    <col min="2" max="3" width="3.6640625" style="36" customWidth="1"/>
    <col min="4" max="4" width="9.1640625" style="36"/>
    <col min="5" max="5" width="33.6640625" style="36" customWidth="1"/>
    <col min="6" max="6" width="17.6640625" style="36" customWidth="1"/>
    <col min="7" max="7" width="15.5" style="36" customWidth="1"/>
    <col min="8" max="8" width="19.83203125" style="36" customWidth="1"/>
    <col min="9" max="15" width="14.83203125" style="36" customWidth="1"/>
    <col min="16" max="18" width="12.33203125" style="36" customWidth="1"/>
    <col min="19" max="19" width="16" style="36" customWidth="1"/>
    <col min="20" max="20" width="17" style="36" customWidth="1"/>
    <col min="21" max="16384" width="9.1640625" style="36"/>
  </cols>
  <sheetData>
    <row r="1" spans="1:20" ht="20.100000000000001" customHeight="1">
      <c r="A1" s="155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87"/>
      <c r="T1" s="167" t="s">
        <v>58</v>
      </c>
    </row>
    <row r="2" spans="1:20" ht="20.100000000000001" customHeight="1">
      <c r="A2" s="184" t="s">
        <v>59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0" ht="20.100000000000001" customHeight="1">
      <c r="A3" s="157" t="s">
        <v>60</v>
      </c>
      <c r="B3" s="157"/>
      <c r="C3" s="157"/>
      <c r="D3" s="157" t="s">
        <v>0</v>
      </c>
      <c r="E3" s="158"/>
      <c r="F3" s="159"/>
      <c r="G3" s="159"/>
      <c r="H3" s="159"/>
      <c r="I3" s="159"/>
      <c r="J3" s="165"/>
      <c r="K3" s="165"/>
      <c r="L3" s="165"/>
      <c r="M3" s="165"/>
      <c r="N3" s="165"/>
      <c r="O3" s="165"/>
      <c r="P3" s="165"/>
      <c r="Q3" s="165"/>
      <c r="R3" s="165"/>
      <c r="S3" s="85"/>
      <c r="T3" s="168" t="s">
        <v>6</v>
      </c>
    </row>
    <row r="4" spans="1:20" ht="20.100000000000001" customHeight="1">
      <c r="A4" s="185" t="s">
        <v>61</v>
      </c>
      <c r="B4" s="185"/>
      <c r="C4" s="185"/>
      <c r="D4" s="185"/>
      <c r="E4" s="185"/>
      <c r="F4" s="186" t="s">
        <v>62</v>
      </c>
      <c r="G4" s="186" t="s">
        <v>63</v>
      </c>
      <c r="H4" s="186" t="s">
        <v>64</v>
      </c>
      <c r="I4" s="186"/>
      <c r="J4" s="186"/>
      <c r="K4" s="186" t="s">
        <v>65</v>
      </c>
      <c r="L4" s="186"/>
      <c r="M4" s="189" t="s">
        <v>66</v>
      </c>
      <c r="N4" s="187" t="s">
        <v>67</v>
      </c>
      <c r="O4" s="187"/>
      <c r="P4" s="187"/>
      <c r="Q4" s="187"/>
      <c r="R4" s="187"/>
      <c r="S4" s="186" t="s">
        <v>68</v>
      </c>
      <c r="T4" s="186" t="s">
        <v>69</v>
      </c>
    </row>
    <row r="5" spans="1:20" ht="20.100000000000001" customHeight="1">
      <c r="A5" s="185" t="s">
        <v>70</v>
      </c>
      <c r="B5" s="185"/>
      <c r="C5" s="185"/>
      <c r="D5" s="186" t="s">
        <v>71</v>
      </c>
      <c r="E5" s="186" t="s">
        <v>72</v>
      </c>
      <c r="F5" s="186"/>
      <c r="G5" s="186"/>
      <c r="H5" s="186" t="s">
        <v>64</v>
      </c>
      <c r="I5" s="186" t="s">
        <v>73</v>
      </c>
      <c r="J5" s="186" t="s">
        <v>74</v>
      </c>
      <c r="K5" s="188" t="s">
        <v>75</v>
      </c>
      <c r="L5" s="186" t="s">
        <v>76</v>
      </c>
      <c r="M5" s="189"/>
      <c r="N5" s="186" t="s">
        <v>77</v>
      </c>
      <c r="O5" s="186" t="s">
        <v>78</v>
      </c>
      <c r="P5" s="186" t="s">
        <v>79</v>
      </c>
      <c r="Q5" s="186" t="s">
        <v>80</v>
      </c>
      <c r="R5" s="186" t="s">
        <v>81</v>
      </c>
      <c r="S5" s="186"/>
      <c r="T5" s="186"/>
    </row>
    <row r="6" spans="1:20" ht="30.75" customHeight="1">
      <c r="A6" s="15" t="s">
        <v>82</v>
      </c>
      <c r="B6" s="160" t="s">
        <v>83</v>
      </c>
      <c r="C6" s="15" t="s">
        <v>84</v>
      </c>
      <c r="D6" s="186"/>
      <c r="E6" s="186"/>
      <c r="F6" s="186"/>
      <c r="G6" s="186"/>
      <c r="H6" s="186"/>
      <c r="I6" s="186"/>
      <c r="J6" s="186"/>
      <c r="K6" s="188"/>
      <c r="L6" s="186"/>
      <c r="M6" s="189"/>
      <c r="N6" s="186"/>
      <c r="O6" s="186"/>
      <c r="P6" s="186"/>
      <c r="Q6" s="186"/>
      <c r="R6" s="186"/>
      <c r="S6" s="186"/>
      <c r="T6" s="186"/>
    </row>
    <row r="7" spans="1:20" ht="21" customHeight="1">
      <c r="A7" s="72" t="s">
        <v>82</v>
      </c>
      <c r="B7" s="72" t="s">
        <v>83</v>
      </c>
      <c r="C7" s="72" t="s">
        <v>84</v>
      </c>
      <c r="D7" s="72" t="s">
        <v>85</v>
      </c>
      <c r="E7" s="72" t="s">
        <v>86</v>
      </c>
      <c r="F7" s="161" t="s">
        <v>87</v>
      </c>
      <c r="G7" s="161" t="s">
        <v>52</v>
      </c>
      <c r="H7" s="161" t="s">
        <v>88</v>
      </c>
      <c r="I7" s="161" t="s">
        <v>89</v>
      </c>
      <c r="J7" s="161"/>
      <c r="K7" s="161" t="s">
        <v>65</v>
      </c>
      <c r="L7" s="161"/>
      <c r="M7" s="161"/>
      <c r="N7" s="161"/>
      <c r="O7" s="161"/>
      <c r="P7" s="161"/>
      <c r="Q7" s="161"/>
      <c r="R7" s="161"/>
      <c r="S7" s="161"/>
      <c r="T7" s="161"/>
    </row>
    <row r="8" spans="1:20" ht="20.100000000000001" customHeight="1">
      <c r="A8" s="25"/>
      <c r="B8" s="25"/>
      <c r="C8" s="25"/>
      <c r="D8" s="25">
        <v>137</v>
      </c>
      <c r="E8" s="25" t="s">
        <v>62</v>
      </c>
      <c r="F8" s="25">
        <f>F9</f>
        <v>1178870.54</v>
      </c>
      <c r="G8" s="162" t="s">
        <v>90</v>
      </c>
      <c r="H8" s="25">
        <f>H9</f>
        <v>1178870.54</v>
      </c>
      <c r="I8" s="162" t="s">
        <v>90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0" ht="20.100000000000001" customHeight="1">
      <c r="A9" s="25"/>
      <c r="B9" s="25"/>
      <c r="C9" s="25"/>
      <c r="D9" s="25">
        <v>137</v>
      </c>
      <c r="E9" s="25" t="s">
        <v>0</v>
      </c>
      <c r="F9" s="25">
        <f>F10+F11+F12+F13+F14+F15</f>
        <v>1178870.54</v>
      </c>
      <c r="G9" s="162" t="s">
        <v>90</v>
      </c>
      <c r="H9" s="25">
        <f>H10+H11+H12+H13+H14+H15</f>
        <v>1178870.54</v>
      </c>
      <c r="I9" s="162" t="s">
        <v>90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</row>
    <row r="10" spans="1:20" ht="20.100000000000001" customHeight="1">
      <c r="A10" s="85">
        <v>201</v>
      </c>
      <c r="B10" s="85">
        <v>28</v>
      </c>
      <c r="C10" s="138" t="s">
        <v>91</v>
      </c>
      <c r="D10" s="95">
        <v>137</v>
      </c>
      <c r="E10" s="139" t="s">
        <v>92</v>
      </c>
      <c r="F10" s="25">
        <v>852696.99</v>
      </c>
      <c r="G10" s="162" t="s">
        <v>90</v>
      </c>
      <c r="H10" s="25">
        <v>852696.99</v>
      </c>
      <c r="I10" s="162" t="s">
        <v>90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20" ht="28.5" customHeight="1">
      <c r="A11" s="85">
        <v>208</v>
      </c>
      <c r="B11" s="138" t="s">
        <v>93</v>
      </c>
      <c r="C11" s="138" t="s">
        <v>93</v>
      </c>
      <c r="D11" s="95">
        <v>137</v>
      </c>
      <c r="E11" s="72" t="s">
        <v>94</v>
      </c>
      <c r="F11" s="25">
        <v>107179.36</v>
      </c>
      <c r="G11" s="162" t="s">
        <v>90</v>
      </c>
      <c r="H11" s="25">
        <v>107179.36</v>
      </c>
      <c r="I11" s="162" t="s">
        <v>90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0" ht="20.100000000000001" customHeight="1">
      <c r="A12" s="72" t="s">
        <v>95</v>
      </c>
      <c r="B12" s="72" t="s">
        <v>93</v>
      </c>
      <c r="C12" s="72" t="s">
        <v>96</v>
      </c>
      <c r="D12" s="95">
        <v>137</v>
      </c>
      <c r="E12" s="72" t="s">
        <v>97</v>
      </c>
      <c r="F12" s="25">
        <v>53589.68</v>
      </c>
      <c r="G12" s="162" t="s">
        <v>90</v>
      </c>
      <c r="H12" s="25">
        <v>53589.68</v>
      </c>
      <c r="I12" s="162" t="s">
        <v>90</v>
      </c>
      <c r="J12" s="95"/>
      <c r="K12" s="95"/>
      <c r="L12" s="95"/>
      <c r="M12" s="95"/>
      <c r="N12" s="85"/>
      <c r="O12" s="95"/>
      <c r="P12" s="95"/>
      <c r="Q12" s="95"/>
      <c r="R12" s="95"/>
      <c r="S12" s="95"/>
      <c r="T12" s="85"/>
    </row>
    <row r="13" spans="1:20" ht="20.100000000000001" customHeight="1">
      <c r="A13" s="72" t="s">
        <v>98</v>
      </c>
      <c r="B13" s="72" t="s">
        <v>99</v>
      </c>
      <c r="C13" s="72" t="s">
        <v>91</v>
      </c>
      <c r="D13" s="95">
        <v>137</v>
      </c>
      <c r="E13" s="72" t="s">
        <v>100</v>
      </c>
      <c r="F13" s="25">
        <v>46890.97</v>
      </c>
      <c r="G13" s="162" t="s">
        <v>90</v>
      </c>
      <c r="H13" s="25">
        <v>46890.97</v>
      </c>
      <c r="I13" s="162" t="s">
        <v>90</v>
      </c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85"/>
    </row>
    <row r="14" spans="1:20" ht="20.100000000000001" customHeight="1">
      <c r="A14" s="72" t="s">
        <v>98</v>
      </c>
      <c r="B14" s="72" t="s">
        <v>99</v>
      </c>
      <c r="C14" s="72" t="s">
        <v>101</v>
      </c>
      <c r="D14" s="95">
        <v>137</v>
      </c>
      <c r="E14" s="72" t="s">
        <v>102</v>
      </c>
      <c r="F14" s="25">
        <v>18497.02</v>
      </c>
      <c r="G14" s="162" t="s">
        <v>90</v>
      </c>
      <c r="H14" s="25">
        <v>18497.02</v>
      </c>
      <c r="I14" s="162" t="s">
        <v>90</v>
      </c>
      <c r="J14" s="95"/>
      <c r="K14" s="85"/>
      <c r="L14" s="95"/>
      <c r="M14" s="95"/>
      <c r="N14" s="95"/>
      <c r="O14" s="95"/>
      <c r="P14" s="95"/>
      <c r="Q14" s="85"/>
      <c r="R14" s="95"/>
      <c r="S14" s="95"/>
      <c r="T14" s="85"/>
    </row>
    <row r="15" spans="1:20" ht="20.100000000000001" customHeight="1">
      <c r="A15" s="72" t="s">
        <v>103</v>
      </c>
      <c r="B15" s="72" t="s">
        <v>104</v>
      </c>
      <c r="C15" s="72" t="s">
        <v>91</v>
      </c>
      <c r="D15" s="95">
        <v>137</v>
      </c>
      <c r="E15" s="72" t="s">
        <v>105</v>
      </c>
      <c r="F15" s="25">
        <v>100016.52</v>
      </c>
      <c r="G15" s="162" t="s">
        <v>90</v>
      </c>
      <c r="H15" s="25">
        <v>100016.52</v>
      </c>
      <c r="I15" s="162" t="s">
        <v>90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85"/>
    </row>
    <row r="16" spans="1:20" ht="20.100000000000001" customHeight="1">
      <c r="A16" s="37"/>
      <c r="B16" s="37"/>
      <c r="C16" s="37"/>
      <c r="D16" s="37"/>
      <c r="E16" s="163"/>
      <c r="F16" s="37"/>
      <c r="G16" s="37"/>
      <c r="H16" s="154"/>
      <c r="I16" s="154"/>
      <c r="J16" s="154"/>
      <c r="K16" s="154"/>
      <c r="L16" s="37"/>
      <c r="M16" s="154"/>
      <c r="N16" s="154"/>
      <c r="O16" s="154"/>
      <c r="P16" s="154"/>
      <c r="Q16" s="37"/>
      <c r="R16" s="154"/>
      <c r="S16" s="154"/>
      <c r="T16" s="37"/>
    </row>
    <row r="17" spans="1:20" ht="20.100000000000001" customHeight="1">
      <c r="A17" s="37"/>
      <c r="B17" s="154"/>
      <c r="C17" s="154"/>
      <c r="D17" s="37"/>
      <c r="E17" s="163"/>
      <c r="F17" s="37"/>
      <c r="G17" s="37"/>
      <c r="H17" s="37"/>
      <c r="I17" s="37"/>
      <c r="J17" s="37"/>
      <c r="K17" s="154"/>
      <c r="L17" s="37"/>
      <c r="M17" s="154"/>
      <c r="N17" s="154"/>
      <c r="O17" s="154"/>
      <c r="P17" s="154"/>
      <c r="Q17" s="154"/>
      <c r="R17" s="154"/>
      <c r="S17" s="37"/>
      <c r="T17" s="37"/>
    </row>
    <row r="18" spans="1:20" ht="20.100000000000001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154"/>
      <c r="L18" s="154"/>
      <c r="M18" s="154"/>
      <c r="N18" s="37"/>
      <c r="O18" s="154"/>
      <c r="P18" s="154"/>
      <c r="Q18" s="154"/>
      <c r="R18" s="154"/>
      <c r="S18" s="37"/>
      <c r="T18" s="37"/>
    </row>
    <row r="19" spans="1:20" ht="20.100000000000001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154"/>
      <c r="L19" s="154"/>
      <c r="M19" s="37"/>
      <c r="N19" s="37"/>
      <c r="O19" s="37"/>
      <c r="P19" s="154"/>
      <c r="Q19" s="154"/>
      <c r="R19" s="37"/>
      <c r="S19" s="37"/>
      <c r="T19" s="37"/>
    </row>
    <row r="20" spans="1:20" ht="20.100000000000001" customHeight="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154"/>
      <c r="M20" s="37"/>
      <c r="N20" s="37"/>
      <c r="O20" s="37"/>
      <c r="P20" s="37"/>
      <c r="Q20" s="154"/>
      <c r="R20" s="37"/>
      <c r="S20" s="37"/>
      <c r="T20" s="37"/>
    </row>
    <row r="21" spans="1:20" ht="20.100000000000001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154"/>
      <c r="M21" s="37"/>
      <c r="N21" s="37"/>
      <c r="O21" s="37"/>
      <c r="P21" s="37"/>
      <c r="Q21" s="37"/>
      <c r="R21" s="37"/>
      <c r="S21" s="37"/>
      <c r="T21" s="37"/>
    </row>
    <row r="22" spans="1:20" ht="20.100000000000001" customHeight="1">
      <c r="A22" s="164"/>
      <c r="B22" s="164"/>
      <c r="C22" s="164"/>
      <c r="D22" s="164"/>
      <c r="E22" s="164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</row>
    <row r="23" spans="1:20" ht="20.100000000000001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166"/>
      <c r="O23" s="166"/>
      <c r="P23" s="87"/>
      <c r="Q23" s="87"/>
      <c r="R23" s="87"/>
      <c r="S23" s="87"/>
      <c r="T23" s="87"/>
    </row>
    <row r="24" spans="1:20" ht="20.100000000000001" customHeight="1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</row>
    <row r="25" spans="1:20" ht="20.100000000000001" customHeigh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</row>
    <row r="26" spans="1:20" ht="20.100000000000001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</row>
    <row r="27" spans="1:20" ht="20.100000000000001" customHeight="1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</row>
    <row r="28" spans="1:20" ht="20.100000000000001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</row>
    <row r="29" spans="1:20" ht="20.100000000000001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</row>
    <row r="30" spans="1:20" ht="20.100000000000001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</row>
    <row r="31" spans="1:20" ht="20.100000000000001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</row>
    <row r="32" spans="1:20" ht="20.100000000000001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</row>
    <row r="33" spans="1:20" ht="20.100000000000001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</row>
    <row r="34" spans="1:20" ht="20.100000000000001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</row>
    <row r="35" spans="1:20" ht="20.100000000000001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</row>
  </sheetData>
  <sheetProtection formatCells="0" formatColumns="0" formatRows="0" insertColumns="0" insertRows="0" insertHyperlinks="0" deleteColumns="0" deleteRows="0" sort="0" autoFilter="0" pivotTables="0"/>
  <mergeCells count="23">
    <mergeCell ref="H5:H6"/>
    <mergeCell ref="I5:I6"/>
    <mergeCell ref="J5:J6"/>
    <mergeCell ref="K5:K6"/>
    <mergeCell ref="L5:L6"/>
    <mergeCell ref="A5:C5"/>
    <mergeCell ref="D5:D6"/>
    <mergeCell ref="E5:E6"/>
    <mergeCell ref="F4:F6"/>
    <mergeCell ref="G4:G6"/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61" fitToHeight="100" orientation="landscape" errors="blank" r:id="rId1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showZeros="0" view="pageBreakPreview" workbookViewId="0">
      <selection activeCell="G18" sqref="G18"/>
    </sheetView>
  </sheetViews>
  <sheetFormatPr defaultColWidth="9.1640625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6" width="14.5" customWidth="1"/>
    <col min="7" max="7" width="18.6640625" customWidth="1"/>
    <col min="8" max="8" width="21.1640625" customWidth="1"/>
    <col min="9" max="10" width="14.5" customWidth="1"/>
    <col min="11" max="12" width="10.6640625" customWidth="1"/>
  </cols>
  <sheetData>
    <row r="1" spans="1:12" ht="20.100000000000001" customHeight="1">
      <c r="A1" s="39"/>
      <c r="B1" s="131"/>
      <c r="C1" s="131"/>
      <c r="D1" s="131"/>
      <c r="E1" s="131"/>
      <c r="F1" s="131"/>
      <c r="G1" s="131"/>
      <c r="H1" s="131"/>
      <c r="I1" s="131"/>
      <c r="J1" s="151" t="s">
        <v>106</v>
      </c>
    </row>
    <row r="2" spans="1:12" ht="20.100000000000001" customHeight="1">
      <c r="A2" s="181" t="s">
        <v>107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2" ht="20.100000000000001" customHeight="1">
      <c r="A3" s="97" t="s">
        <v>60</v>
      </c>
      <c r="B3" s="98"/>
      <c r="C3" s="98" t="s">
        <v>108</v>
      </c>
      <c r="D3" s="98"/>
      <c r="E3" s="98"/>
      <c r="F3" s="131"/>
      <c r="G3" s="131"/>
      <c r="H3" s="131"/>
      <c r="I3" s="131"/>
      <c r="J3" s="14" t="s">
        <v>6</v>
      </c>
      <c r="K3" s="33"/>
      <c r="L3" s="33"/>
    </row>
    <row r="4" spans="1:12" ht="20.100000000000001" customHeight="1">
      <c r="A4" s="182" t="s">
        <v>61</v>
      </c>
      <c r="B4" s="190"/>
      <c r="C4" s="190"/>
      <c r="D4" s="190"/>
      <c r="E4" s="183"/>
      <c r="F4" s="195" t="s">
        <v>62</v>
      </c>
      <c r="G4" s="196" t="s">
        <v>109</v>
      </c>
      <c r="H4" s="198" t="s">
        <v>110</v>
      </c>
      <c r="I4" s="198" t="s">
        <v>111</v>
      </c>
      <c r="J4" s="192" t="s">
        <v>112</v>
      </c>
      <c r="K4" s="33"/>
      <c r="L4" s="33"/>
    </row>
    <row r="5" spans="1:12" ht="20.100000000000001" customHeight="1">
      <c r="A5" s="182" t="s">
        <v>70</v>
      </c>
      <c r="B5" s="190"/>
      <c r="C5" s="183"/>
      <c r="D5" s="191" t="s">
        <v>71</v>
      </c>
      <c r="E5" s="193" t="s">
        <v>113</v>
      </c>
      <c r="F5" s="196"/>
      <c r="G5" s="196"/>
      <c r="H5" s="198"/>
      <c r="I5" s="198"/>
      <c r="J5" s="192"/>
      <c r="K5" s="33"/>
      <c r="L5" s="33"/>
    </row>
    <row r="6" spans="1:12" ht="15" customHeight="1">
      <c r="A6" s="132" t="s">
        <v>82</v>
      </c>
      <c r="B6" s="132" t="s">
        <v>83</v>
      </c>
      <c r="C6" s="133" t="s">
        <v>84</v>
      </c>
      <c r="D6" s="192"/>
      <c r="E6" s="194"/>
      <c r="F6" s="197"/>
      <c r="G6" s="197"/>
      <c r="H6" s="199"/>
      <c r="I6" s="199"/>
      <c r="J6" s="200"/>
      <c r="K6" s="33"/>
      <c r="L6" s="33"/>
    </row>
    <row r="7" spans="1:12" ht="20.100000000000001" customHeight="1">
      <c r="A7" s="134" t="s">
        <v>82</v>
      </c>
      <c r="B7" s="134" t="s">
        <v>83</v>
      </c>
      <c r="C7" s="134" t="s">
        <v>84</v>
      </c>
      <c r="D7" s="135" t="s">
        <v>85</v>
      </c>
      <c r="E7" s="135" t="s">
        <v>86</v>
      </c>
      <c r="F7" s="136">
        <f>F8+F9+F10+F11+F12+F13</f>
        <v>1178870.54</v>
      </c>
      <c r="G7" s="136">
        <f>G8+G9+G10+G11+G12+G13</f>
        <v>1178870.54</v>
      </c>
      <c r="H7" s="137" t="s">
        <v>90</v>
      </c>
      <c r="I7" s="152"/>
      <c r="J7" s="153"/>
      <c r="K7" s="1"/>
      <c r="L7" s="1"/>
    </row>
    <row r="8" spans="1:12" ht="20.100000000000001" customHeight="1">
      <c r="A8" s="85">
        <v>201</v>
      </c>
      <c r="B8" s="85">
        <v>28</v>
      </c>
      <c r="C8" s="138" t="s">
        <v>91</v>
      </c>
      <c r="D8" s="95">
        <v>137</v>
      </c>
      <c r="E8" s="139" t="s">
        <v>92</v>
      </c>
      <c r="F8" s="25">
        <v>852696.99</v>
      </c>
      <c r="G8" s="25">
        <v>852696.99</v>
      </c>
      <c r="H8" s="137" t="s">
        <v>90</v>
      </c>
      <c r="I8" s="48"/>
      <c r="J8" s="48"/>
      <c r="K8" s="38"/>
      <c r="L8" s="37"/>
    </row>
    <row r="9" spans="1:12" ht="20.100000000000001" customHeight="1">
      <c r="A9" s="85">
        <v>208</v>
      </c>
      <c r="B9" s="138" t="s">
        <v>93</v>
      </c>
      <c r="C9" s="138" t="s">
        <v>93</v>
      </c>
      <c r="D9" s="95">
        <v>137</v>
      </c>
      <c r="E9" s="62" t="s">
        <v>94</v>
      </c>
      <c r="F9" s="25">
        <v>107179.36</v>
      </c>
      <c r="G9" s="25">
        <v>107179.36</v>
      </c>
      <c r="H9" s="137" t="s">
        <v>90</v>
      </c>
      <c r="I9" s="48"/>
      <c r="J9" s="48"/>
      <c r="K9" s="37"/>
      <c r="L9" s="37"/>
    </row>
    <row r="10" spans="1:12" ht="20.100000000000001" customHeight="1">
      <c r="A10" s="62" t="s">
        <v>95</v>
      </c>
      <c r="B10" s="62" t="s">
        <v>93</v>
      </c>
      <c r="C10" s="62" t="s">
        <v>96</v>
      </c>
      <c r="D10" s="95">
        <v>137</v>
      </c>
      <c r="E10" s="62" t="s">
        <v>97</v>
      </c>
      <c r="F10" s="25">
        <v>53589.68</v>
      </c>
      <c r="G10" s="25">
        <v>53589.68</v>
      </c>
      <c r="H10" s="137" t="s">
        <v>90</v>
      </c>
      <c r="I10" s="48"/>
      <c r="J10" s="48"/>
      <c r="K10" s="37"/>
      <c r="L10" s="37"/>
    </row>
    <row r="11" spans="1:12" ht="20.100000000000001" customHeight="1">
      <c r="A11" s="62" t="s">
        <v>98</v>
      </c>
      <c r="B11" s="62" t="s">
        <v>99</v>
      </c>
      <c r="C11" s="62" t="s">
        <v>91</v>
      </c>
      <c r="D11" s="95">
        <v>137</v>
      </c>
      <c r="E11" s="62" t="s">
        <v>100</v>
      </c>
      <c r="F11" s="25">
        <v>46890.97</v>
      </c>
      <c r="G11" s="25">
        <v>46890.97</v>
      </c>
      <c r="H11" s="137" t="s">
        <v>90</v>
      </c>
      <c r="I11" s="48"/>
      <c r="J11" s="48"/>
      <c r="K11" s="37"/>
      <c r="L11" s="37"/>
    </row>
    <row r="12" spans="1:12" ht="20.100000000000001" customHeight="1">
      <c r="A12" s="62" t="s">
        <v>98</v>
      </c>
      <c r="B12" s="62" t="s">
        <v>99</v>
      </c>
      <c r="C12" s="62" t="s">
        <v>101</v>
      </c>
      <c r="D12" s="95">
        <v>137</v>
      </c>
      <c r="E12" s="62" t="s">
        <v>102</v>
      </c>
      <c r="F12" s="25">
        <v>18497.02</v>
      </c>
      <c r="G12" s="25">
        <v>18497.02</v>
      </c>
      <c r="H12" s="137" t="s">
        <v>90</v>
      </c>
      <c r="I12" s="48"/>
      <c r="J12" s="48"/>
      <c r="K12" s="37"/>
      <c r="L12" s="37"/>
    </row>
    <row r="13" spans="1:12" ht="20.100000000000001" customHeight="1">
      <c r="A13" s="62" t="s">
        <v>103</v>
      </c>
      <c r="B13" s="62" t="s">
        <v>104</v>
      </c>
      <c r="C13" s="62" t="s">
        <v>91</v>
      </c>
      <c r="D13" s="95">
        <v>137</v>
      </c>
      <c r="E13" s="62" t="s">
        <v>105</v>
      </c>
      <c r="F13" s="25">
        <v>100016.52</v>
      </c>
      <c r="G13" s="25">
        <v>100016.52</v>
      </c>
      <c r="H13" s="137" t="s">
        <v>90</v>
      </c>
      <c r="I13" s="48"/>
      <c r="J13" s="48"/>
      <c r="K13" s="37"/>
      <c r="L13" s="154"/>
    </row>
    <row r="14" spans="1:12" ht="20.100000000000001" customHeight="1">
      <c r="A14" s="140"/>
      <c r="B14" s="141"/>
      <c r="C14" s="140"/>
      <c r="D14" s="141"/>
      <c r="E14" s="141"/>
      <c r="F14" s="142"/>
      <c r="G14" s="142"/>
      <c r="H14" s="48"/>
      <c r="I14" s="48"/>
      <c r="J14" s="48"/>
      <c r="K14" s="37"/>
      <c r="L14" s="37"/>
    </row>
    <row r="15" spans="1:12" ht="20.100000000000001" customHeight="1">
      <c r="A15" s="140"/>
      <c r="B15" s="140"/>
      <c r="C15" s="141"/>
      <c r="D15" s="141"/>
      <c r="E15" s="140"/>
      <c r="F15" s="142"/>
      <c r="G15" s="142"/>
      <c r="H15" s="48"/>
      <c r="I15" s="48"/>
      <c r="J15" s="48"/>
      <c r="K15" s="37"/>
      <c r="L15" s="37"/>
    </row>
    <row r="16" spans="1:12" ht="20.100000000000001" customHeight="1">
      <c r="A16" s="140"/>
      <c r="B16" s="140"/>
      <c r="C16" s="141"/>
      <c r="D16" s="141"/>
      <c r="E16" s="143"/>
      <c r="F16" s="142"/>
      <c r="G16" s="142"/>
      <c r="H16" s="142"/>
      <c r="I16" s="48"/>
      <c r="J16" s="142"/>
      <c r="K16" s="37"/>
      <c r="L16" s="37"/>
    </row>
    <row r="17" spans="1:12" ht="20.100000000000001" customHeight="1">
      <c r="A17" s="140"/>
      <c r="B17" s="140"/>
      <c r="C17" s="140"/>
      <c r="D17" s="141"/>
      <c r="E17" s="143"/>
      <c r="F17" s="142"/>
      <c r="G17" s="142"/>
      <c r="H17" s="142"/>
      <c r="I17" s="142"/>
      <c r="J17" s="142"/>
      <c r="K17" s="37"/>
      <c r="L17" s="37"/>
    </row>
    <row r="18" spans="1:12" ht="20.100000000000001" customHeight="1">
      <c r="A18" s="140"/>
      <c r="B18" s="140"/>
      <c r="C18" s="140"/>
      <c r="D18" s="141"/>
      <c r="E18" s="144"/>
      <c r="F18" s="142"/>
      <c r="G18" s="142"/>
      <c r="H18" s="142"/>
      <c r="I18" s="142"/>
      <c r="J18" s="142"/>
      <c r="K18" s="37"/>
      <c r="L18" s="37"/>
    </row>
    <row r="19" spans="1:12" ht="20.100000000000001" customHeight="1">
      <c r="A19" s="145"/>
      <c r="B19" s="145"/>
      <c r="C19" s="145"/>
      <c r="D19" s="145"/>
      <c r="E19" s="146"/>
      <c r="F19" s="147"/>
      <c r="G19" s="147"/>
      <c r="H19" s="147"/>
      <c r="I19" s="147"/>
      <c r="J19" s="147"/>
      <c r="K19" s="37"/>
      <c r="L19" s="37"/>
    </row>
    <row r="20" spans="1:12" ht="20.100000000000001" customHeight="1">
      <c r="A20" s="145"/>
      <c r="B20" s="145"/>
      <c r="C20" s="145"/>
      <c r="D20" s="145"/>
      <c r="E20" s="146"/>
      <c r="F20" s="147"/>
      <c r="G20" s="147"/>
      <c r="H20" s="147"/>
      <c r="I20" s="147"/>
      <c r="J20" s="147"/>
      <c r="K20" s="37"/>
      <c r="L20" s="37"/>
    </row>
    <row r="21" spans="1:12" ht="20.100000000000001" customHeight="1">
      <c r="A21" s="148"/>
      <c r="B21" s="148"/>
      <c r="C21" s="148"/>
      <c r="D21" s="148"/>
      <c r="E21" s="148"/>
      <c r="F21" s="149"/>
      <c r="G21" s="147"/>
      <c r="H21" s="147"/>
      <c r="I21" s="147"/>
      <c r="J21" s="147"/>
      <c r="K21" s="37"/>
      <c r="L21" s="37"/>
    </row>
    <row r="22" spans="1:12" ht="20.100000000000001" customHeight="1">
      <c r="A22" s="150"/>
      <c r="B22" s="150"/>
      <c r="C22" s="150"/>
      <c r="D22" s="150"/>
      <c r="E22" s="150"/>
      <c r="F22" s="149"/>
      <c r="G22" s="147"/>
      <c r="H22" s="147"/>
      <c r="I22" s="147"/>
      <c r="J22" s="147"/>
      <c r="K22" s="37"/>
      <c r="L22" s="37"/>
    </row>
    <row r="23" spans="1:12" ht="20.100000000000001" customHeight="1">
      <c r="A23" s="88"/>
      <c r="B23" s="88"/>
      <c r="C23" s="88"/>
      <c r="D23" s="88"/>
      <c r="E23" s="88"/>
      <c r="F23" s="88"/>
      <c r="G23" s="87"/>
      <c r="H23" s="87"/>
      <c r="I23" s="87"/>
      <c r="J23" s="87"/>
      <c r="K23" s="36"/>
      <c r="L23" s="36"/>
    </row>
    <row r="24" spans="1:12" ht="20.100000000000001" customHeight="1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36"/>
      <c r="L24" s="36"/>
    </row>
    <row r="25" spans="1:12" ht="20.100000000000001" customHeight="1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36"/>
      <c r="L25" s="36"/>
    </row>
    <row r="26" spans="1:12" ht="20.100000000000001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36"/>
      <c r="L26" s="36"/>
    </row>
    <row r="27" spans="1:12" ht="20.100000000000001" customHeight="1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36"/>
      <c r="L27" s="36"/>
    </row>
    <row r="28" spans="1:12" ht="20.100000000000001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36"/>
      <c r="L28" s="36"/>
    </row>
    <row r="29" spans="1:12" ht="20.100000000000001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36"/>
      <c r="L29" s="36"/>
    </row>
    <row r="30" spans="1:12" ht="20.100000000000001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36"/>
      <c r="L30" s="36"/>
    </row>
    <row r="31" spans="1:12" ht="20.100000000000001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36"/>
      <c r="L31" s="36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orientation="landscape" errors="blank" r:id="rId1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H40"/>
  <sheetViews>
    <sheetView showGridLines="0" showZeros="0" view="pageBreakPreview" topLeftCell="A7" workbookViewId="0">
      <selection activeCell="E7" sqref="E7"/>
    </sheetView>
  </sheetViews>
  <sheetFormatPr defaultColWidth="9.1640625" defaultRowHeight="20.25" customHeight="1"/>
  <cols>
    <col min="1" max="1" width="31.5" customWidth="1"/>
    <col min="2" max="2" width="24.83203125" customWidth="1"/>
    <col min="3" max="3" width="31.5" customWidth="1"/>
    <col min="4" max="4" width="24.1640625" customWidth="1"/>
    <col min="5" max="8" width="19.83203125" customWidth="1"/>
    <col min="9" max="34" width="8.6640625" customWidth="1"/>
    <col min="35" max="35" width="8.33203125" customWidth="1"/>
    <col min="39" max="41" width="8.33203125" customWidth="1"/>
    <col min="42" max="253" width="10.6640625" customWidth="1"/>
  </cols>
  <sheetData>
    <row r="1" spans="1:34" ht="15.75" customHeight="1">
      <c r="A1" s="96"/>
      <c r="B1" s="96"/>
      <c r="C1" s="96"/>
      <c r="D1" s="96"/>
      <c r="E1" s="96"/>
      <c r="F1" s="96"/>
      <c r="G1" s="96"/>
      <c r="H1" s="14" t="s">
        <v>114</v>
      </c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</row>
    <row r="2" spans="1:34" ht="20.45" customHeight="1">
      <c r="A2" s="181" t="s">
        <v>115</v>
      </c>
      <c r="B2" s="181"/>
      <c r="C2" s="181"/>
      <c r="D2" s="181"/>
      <c r="E2" s="181"/>
      <c r="F2" s="181"/>
      <c r="G2" s="181"/>
      <c r="H2" s="181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</row>
    <row r="3" spans="1:34" ht="20.45" customHeight="1">
      <c r="A3" s="97" t="s">
        <v>5</v>
      </c>
      <c r="B3" s="98"/>
      <c r="C3" s="39"/>
      <c r="D3" s="39"/>
      <c r="E3" s="39"/>
      <c r="F3" s="39"/>
      <c r="G3" s="39"/>
      <c r="H3" s="14" t="s">
        <v>6</v>
      </c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</row>
    <row r="4" spans="1:34" ht="20.45" customHeight="1">
      <c r="A4" s="182" t="s">
        <v>7</v>
      </c>
      <c r="B4" s="183"/>
      <c r="C4" s="182" t="s">
        <v>8</v>
      </c>
      <c r="D4" s="190"/>
      <c r="E4" s="190"/>
      <c r="F4" s="190"/>
      <c r="G4" s="190"/>
      <c r="H4" s="183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</row>
    <row r="5" spans="1:34" ht="34.5" customHeight="1">
      <c r="A5" s="99" t="s">
        <v>9</v>
      </c>
      <c r="B5" s="100" t="s">
        <v>10</v>
      </c>
      <c r="C5" s="99" t="s">
        <v>9</v>
      </c>
      <c r="D5" s="100" t="s">
        <v>62</v>
      </c>
      <c r="E5" s="100" t="s">
        <v>116</v>
      </c>
      <c r="F5" s="101" t="s">
        <v>117</v>
      </c>
      <c r="G5" s="100" t="s">
        <v>118</v>
      </c>
      <c r="H5" s="102" t="s">
        <v>119</v>
      </c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</row>
    <row r="6" spans="1:34" ht="20.45" customHeight="1">
      <c r="A6" s="103" t="s">
        <v>120</v>
      </c>
      <c r="B6" s="93">
        <v>1178870.54</v>
      </c>
      <c r="C6" s="104" t="s">
        <v>121</v>
      </c>
      <c r="D6" s="105">
        <f>SUM(E6,F6,G6,H6)</f>
        <v>1178870.54</v>
      </c>
      <c r="E6" s="105">
        <f>SUM(E7:E36)</f>
        <v>1178870.54</v>
      </c>
      <c r="F6" s="105">
        <f>SUM(F7:F36)</f>
        <v>0</v>
      </c>
      <c r="G6" s="105">
        <f>SUM(G7:G36)</f>
        <v>0</v>
      </c>
      <c r="H6" s="105">
        <f>SUM(H7:H36)</f>
        <v>0</v>
      </c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</row>
    <row r="7" spans="1:34" ht="20.45" customHeight="1">
      <c r="A7" s="103" t="s">
        <v>122</v>
      </c>
      <c r="B7" s="93">
        <v>1178870.54</v>
      </c>
      <c r="C7" s="104" t="s">
        <v>123</v>
      </c>
      <c r="D7" s="93">
        <f t="shared" ref="D7:D28" si="0">SUM(E7:H7)</f>
        <v>852696.99</v>
      </c>
      <c r="E7" s="93">
        <v>852696.99</v>
      </c>
      <c r="F7" s="105"/>
      <c r="G7" s="106"/>
      <c r="H7" s="105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</row>
    <row r="8" spans="1:34" ht="20.45" customHeight="1">
      <c r="A8" s="103" t="s">
        <v>124</v>
      </c>
      <c r="B8" s="107"/>
      <c r="C8" s="104" t="s">
        <v>125</v>
      </c>
      <c r="D8" s="93">
        <f t="shared" si="0"/>
        <v>0</v>
      </c>
      <c r="E8" s="93"/>
      <c r="F8" s="107"/>
      <c r="G8" s="106"/>
      <c r="H8" s="107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</row>
    <row r="9" spans="1:34" ht="20.45" customHeight="1">
      <c r="A9" s="103" t="s">
        <v>126</v>
      </c>
      <c r="B9" s="108"/>
      <c r="C9" s="104" t="s">
        <v>127</v>
      </c>
      <c r="D9" s="93">
        <f t="shared" si="0"/>
        <v>0</v>
      </c>
      <c r="E9" s="93"/>
      <c r="F9" s="107"/>
      <c r="G9" s="106"/>
      <c r="H9" s="107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</row>
    <row r="10" spans="1:34" ht="20.45" customHeight="1">
      <c r="A10" s="103" t="s">
        <v>128</v>
      </c>
      <c r="B10" s="109"/>
      <c r="C10" s="104" t="s">
        <v>129</v>
      </c>
      <c r="D10" s="93">
        <f t="shared" si="0"/>
        <v>0</v>
      </c>
      <c r="E10" s="93"/>
      <c r="F10" s="107"/>
      <c r="G10" s="106"/>
      <c r="H10" s="107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</row>
    <row r="11" spans="1:34" ht="20.45" customHeight="1">
      <c r="A11" s="103" t="s">
        <v>122</v>
      </c>
      <c r="B11" s="107"/>
      <c r="C11" s="104" t="s">
        <v>130</v>
      </c>
      <c r="D11" s="93">
        <f t="shared" si="0"/>
        <v>0</v>
      </c>
      <c r="E11" s="93"/>
      <c r="F11" s="107"/>
      <c r="G11" s="106"/>
      <c r="H11" s="107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</row>
    <row r="12" spans="1:34" ht="20.45" customHeight="1">
      <c r="A12" s="103" t="s">
        <v>124</v>
      </c>
      <c r="B12" s="107"/>
      <c r="C12" s="104" t="s">
        <v>131</v>
      </c>
      <c r="D12" s="93">
        <f t="shared" si="0"/>
        <v>0</v>
      </c>
      <c r="E12" s="93"/>
      <c r="F12" s="107"/>
      <c r="G12" s="106"/>
      <c r="H12" s="107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</row>
    <row r="13" spans="1:34" ht="20.45" customHeight="1">
      <c r="A13" s="103" t="s">
        <v>126</v>
      </c>
      <c r="B13" s="107"/>
      <c r="C13" s="104" t="s">
        <v>132</v>
      </c>
      <c r="D13" s="93">
        <f t="shared" si="0"/>
        <v>0</v>
      </c>
      <c r="E13" s="93"/>
      <c r="F13" s="107"/>
      <c r="G13" s="106"/>
      <c r="H13" s="107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</row>
    <row r="14" spans="1:34" ht="20.45" customHeight="1">
      <c r="A14" s="103" t="s">
        <v>133</v>
      </c>
      <c r="B14" s="108"/>
      <c r="C14" s="104" t="s">
        <v>134</v>
      </c>
      <c r="D14" s="93">
        <f t="shared" si="0"/>
        <v>160769.04</v>
      </c>
      <c r="E14" s="93">
        <v>160769.04</v>
      </c>
      <c r="F14" s="107"/>
      <c r="G14" s="106"/>
      <c r="H14" s="107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</row>
    <row r="15" spans="1:34" ht="20.45" customHeight="1">
      <c r="A15" s="110"/>
      <c r="B15" s="111"/>
      <c r="C15" s="104" t="s">
        <v>135</v>
      </c>
      <c r="D15" s="93">
        <f t="shared" si="0"/>
        <v>0</v>
      </c>
      <c r="E15" s="93"/>
      <c r="F15" s="107"/>
      <c r="G15" s="106"/>
      <c r="H15" s="107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</row>
    <row r="16" spans="1:34" ht="20.45" customHeight="1">
      <c r="A16" s="110"/>
      <c r="B16" s="108"/>
      <c r="C16" s="104" t="s">
        <v>136</v>
      </c>
      <c r="D16" s="93">
        <f t="shared" si="0"/>
        <v>65387.99</v>
      </c>
      <c r="E16" s="93">
        <v>65387.99</v>
      </c>
      <c r="F16" s="107"/>
      <c r="G16" s="106"/>
      <c r="H16" s="107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</row>
    <row r="17" spans="1:34" ht="20.45" customHeight="1">
      <c r="A17" s="110"/>
      <c r="B17" s="108"/>
      <c r="C17" s="104" t="s">
        <v>137</v>
      </c>
      <c r="D17" s="93">
        <f t="shared" si="0"/>
        <v>0</v>
      </c>
      <c r="E17" s="93"/>
      <c r="F17" s="107"/>
      <c r="G17" s="106"/>
      <c r="H17" s="107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</row>
    <row r="18" spans="1:34" ht="20.45" customHeight="1">
      <c r="A18" s="110"/>
      <c r="B18" s="108"/>
      <c r="C18" s="104" t="s">
        <v>138</v>
      </c>
      <c r="D18" s="93">
        <f t="shared" si="0"/>
        <v>0</v>
      </c>
      <c r="E18" s="93"/>
      <c r="F18" s="107"/>
      <c r="G18" s="106"/>
      <c r="H18" s="107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</row>
    <row r="19" spans="1:34" ht="20.45" customHeight="1">
      <c r="A19" s="110"/>
      <c r="B19" s="108"/>
      <c r="C19" s="104" t="s">
        <v>139</v>
      </c>
      <c r="D19" s="93">
        <f t="shared" si="0"/>
        <v>0</v>
      </c>
      <c r="E19" s="93"/>
      <c r="F19" s="107"/>
      <c r="G19" s="106"/>
      <c r="H19" s="107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</row>
    <row r="20" spans="1:34" ht="20.45" customHeight="1">
      <c r="A20" s="110"/>
      <c r="B20" s="108"/>
      <c r="C20" s="104" t="s">
        <v>140</v>
      </c>
      <c r="D20" s="93">
        <f t="shared" si="0"/>
        <v>0</v>
      </c>
      <c r="E20" s="93"/>
      <c r="F20" s="107"/>
      <c r="G20" s="106"/>
      <c r="H20" s="107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</row>
    <row r="21" spans="1:34" ht="20.45" customHeight="1">
      <c r="A21" s="110"/>
      <c r="B21" s="108"/>
      <c r="C21" s="104" t="s">
        <v>141</v>
      </c>
      <c r="D21" s="93">
        <f t="shared" si="0"/>
        <v>0</v>
      </c>
      <c r="E21" s="93"/>
      <c r="F21" s="107"/>
      <c r="G21" s="106"/>
      <c r="H21" s="107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</row>
    <row r="22" spans="1:34" ht="20.45" customHeight="1">
      <c r="A22" s="110"/>
      <c r="B22" s="108"/>
      <c r="C22" s="104" t="s">
        <v>142</v>
      </c>
      <c r="D22" s="93">
        <f t="shared" si="0"/>
        <v>0</v>
      </c>
      <c r="E22" s="93"/>
      <c r="F22" s="107"/>
      <c r="G22" s="106"/>
      <c r="H22" s="107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</row>
    <row r="23" spans="1:34" ht="20.45" customHeight="1">
      <c r="A23" s="110"/>
      <c r="B23" s="108"/>
      <c r="C23" s="104" t="s">
        <v>143</v>
      </c>
      <c r="D23" s="93">
        <f t="shared" si="0"/>
        <v>0</v>
      </c>
      <c r="E23" s="93"/>
      <c r="F23" s="107"/>
      <c r="G23" s="106"/>
      <c r="H23" s="107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</row>
    <row r="24" spans="1:34" ht="20.45" customHeight="1">
      <c r="A24" s="110"/>
      <c r="B24" s="108"/>
      <c r="C24" s="104" t="s">
        <v>144</v>
      </c>
      <c r="D24" s="93">
        <f t="shared" si="0"/>
        <v>0</v>
      </c>
      <c r="E24" s="93"/>
      <c r="F24" s="107"/>
      <c r="G24" s="106"/>
      <c r="H24" s="107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</row>
    <row r="25" spans="1:34" ht="20.45" customHeight="1">
      <c r="A25" s="110"/>
      <c r="B25" s="108"/>
      <c r="C25" s="104" t="s">
        <v>145</v>
      </c>
      <c r="D25" s="93">
        <f t="shared" si="0"/>
        <v>0</v>
      </c>
      <c r="E25" s="93"/>
      <c r="F25" s="107"/>
      <c r="G25" s="106"/>
      <c r="H25" s="107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</row>
    <row r="26" spans="1:34" ht="20.45" customHeight="1">
      <c r="A26" s="103"/>
      <c r="B26" s="108"/>
      <c r="C26" s="104" t="s">
        <v>146</v>
      </c>
      <c r="D26" s="93">
        <f t="shared" si="0"/>
        <v>100016.52</v>
      </c>
      <c r="E26" s="93">
        <v>100016.52</v>
      </c>
      <c r="F26" s="107"/>
      <c r="G26" s="106"/>
      <c r="H26" s="107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</row>
    <row r="27" spans="1:34" ht="20.45" customHeight="1">
      <c r="A27" s="103"/>
      <c r="B27" s="108"/>
      <c r="C27" s="104" t="s">
        <v>147</v>
      </c>
      <c r="D27" s="93">
        <f t="shared" si="0"/>
        <v>0</v>
      </c>
      <c r="E27" s="107"/>
      <c r="F27" s="107"/>
      <c r="G27" s="106"/>
      <c r="H27" s="107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</row>
    <row r="28" spans="1:34" ht="20.45" customHeight="1">
      <c r="A28" s="103"/>
      <c r="B28" s="108"/>
      <c r="C28" s="104" t="s">
        <v>148</v>
      </c>
      <c r="D28" s="93">
        <f t="shared" si="0"/>
        <v>0</v>
      </c>
      <c r="E28" s="107"/>
      <c r="F28" s="107"/>
      <c r="G28" s="106"/>
      <c r="H28" s="107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</row>
    <row r="29" spans="1:34" ht="20.45" customHeight="1">
      <c r="A29" s="103"/>
      <c r="B29" s="108"/>
      <c r="C29" s="104" t="s">
        <v>149</v>
      </c>
      <c r="D29" s="93"/>
      <c r="E29" s="107"/>
      <c r="F29" s="107"/>
      <c r="G29" s="106"/>
      <c r="H29" s="107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</row>
    <row r="30" spans="1:34" ht="20.45" customHeight="1">
      <c r="A30" s="103"/>
      <c r="B30" s="108"/>
      <c r="C30" s="104" t="s">
        <v>150</v>
      </c>
      <c r="D30" s="93">
        <f t="shared" ref="D30:D37" si="1">SUM(E30:H30)</f>
        <v>0</v>
      </c>
      <c r="E30" s="107"/>
      <c r="F30" s="107"/>
      <c r="G30" s="106"/>
      <c r="H30" s="107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</row>
    <row r="31" spans="1:34" ht="20.45" customHeight="1">
      <c r="A31" s="103"/>
      <c r="B31" s="108"/>
      <c r="C31" s="104" t="s">
        <v>151</v>
      </c>
      <c r="D31" s="93">
        <f t="shared" si="1"/>
        <v>0</v>
      </c>
      <c r="E31" s="107"/>
      <c r="F31" s="107"/>
      <c r="G31" s="106"/>
      <c r="H31" s="107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</row>
    <row r="32" spans="1:34" ht="20.45" customHeight="1">
      <c r="A32" s="103"/>
      <c r="B32" s="108"/>
      <c r="C32" s="104" t="s">
        <v>152</v>
      </c>
      <c r="D32" s="93">
        <f t="shared" si="1"/>
        <v>0</v>
      </c>
      <c r="E32" s="107"/>
      <c r="F32" s="107"/>
      <c r="G32" s="106"/>
      <c r="H32" s="107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</row>
    <row r="33" spans="1:34" ht="20.45" customHeight="1">
      <c r="A33" s="103"/>
      <c r="B33" s="108"/>
      <c r="C33" s="104" t="s">
        <v>153</v>
      </c>
      <c r="D33" s="93">
        <f t="shared" si="1"/>
        <v>0</v>
      </c>
      <c r="E33" s="107"/>
      <c r="F33" s="107"/>
      <c r="G33" s="106"/>
      <c r="H33" s="107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</row>
    <row r="34" spans="1:34" ht="20.45" customHeight="1">
      <c r="A34" s="103"/>
      <c r="B34" s="108"/>
      <c r="C34" s="104" t="s">
        <v>154</v>
      </c>
      <c r="D34" s="93">
        <f t="shared" si="1"/>
        <v>0</v>
      </c>
      <c r="E34" s="107"/>
      <c r="F34" s="107"/>
      <c r="G34" s="106"/>
      <c r="H34" s="107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</row>
    <row r="35" spans="1:34" ht="20.45" customHeight="1">
      <c r="A35" s="103"/>
      <c r="B35" s="108"/>
      <c r="C35" s="104" t="s">
        <v>155</v>
      </c>
      <c r="D35" s="93">
        <f t="shared" si="1"/>
        <v>0</v>
      </c>
      <c r="E35" s="112"/>
      <c r="F35" s="112"/>
      <c r="G35" s="113"/>
      <c r="H35" s="112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</row>
    <row r="36" spans="1:34" ht="20.45" customHeight="1">
      <c r="A36" s="114"/>
      <c r="B36" s="108"/>
      <c r="C36" s="115" t="s">
        <v>156</v>
      </c>
      <c r="D36" s="93">
        <f t="shared" si="1"/>
        <v>0</v>
      </c>
      <c r="E36" s="109"/>
      <c r="F36" s="109"/>
      <c r="G36" s="116"/>
      <c r="H36" s="117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</row>
    <row r="37" spans="1:34" ht="20.45" customHeight="1">
      <c r="A37" s="103"/>
      <c r="B37" s="108"/>
      <c r="C37" s="118" t="s">
        <v>157</v>
      </c>
      <c r="D37" s="93">
        <f t="shared" si="1"/>
        <v>0</v>
      </c>
      <c r="E37" s="108"/>
      <c r="F37" s="108"/>
      <c r="G37" s="119"/>
      <c r="H37" s="12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</row>
    <row r="38" spans="1:34" ht="20.45" customHeight="1">
      <c r="A38" s="103"/>
      <c r="B38" s="121"/>
      <c r="C38" s="118"/>
      <c r="D38" s="93"/>
      <c r="E38" s="111"/>
      <c r="F38" s="111"/>
      <c r="G38" s="122"/>
      <c r="H38" s="123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</row>
    <row r="39" spans="1:34" ht="20.45" customHeight="1">
      <c r="A39" s="114" t="s">
        <v>56</v>
      </c>
      <c r="B39" s="124">
        <f>SUM(B6,B10)</f>
        <v>1178870.54</v>
      </c>
      <c r="C39" s="115" t="s">
        <v>57</v>
      </c>
      <c r="D39" s="93">
        <f>SUM(E39:H39)</f>
        <v>1178870.54</v>
      </c>
      <c r="E39" s="112">
        <f>SUM(E7:E37)</f>
        <v>1178870.54</v>
      </c>
      <c r="F39" s="112">
        <f>SUM(F7:F37)</f>
        <v>0</v>
      </c>
      <c r="G39" s="125">
        <f>SUM(G7:G37)</f>
        <v>0</v>
      </c>
      <c r="H39" s="126">
        <f>SUM(H7:H37)</f>
        <v>0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</row>
    <row r="40" spans="1:34" ht="20.45" customHeight="1">
      <c r="A40" s="127"/>
      <c r="B40" s="128"/>
      <c r="C40" s="129"/>
      <c r="D40" s="129"/>
      <c r="E40" s="129"/>
      <c r="F40" s="129"/>
      <c r="G40" s="129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50" orientation="landscape" errors="blank" r:id="rId1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9"/>
  <sheetViews>
    <sheetView showGridLines="0" showZeros="0" view="pageBreakPreview" workbookViewId="0">
      <selection activeCell="N16" sqref="N16"/>
    </sheetView>
  </sheetViews>
  <sheetFormatPr defaultColWidth="9.1640625" defaultRowHeight="12.75" customHeight="1"/>
  <cols>
    <col min="1" max="2" width="8.6640625" customWidth="1"/>
    <col min="4" max="4" width="38" customWidth="1"/>
    <col min="5" max="5" width="13.1640625" customWidth="1"/>
    <col min="6" max="7" width="11.1640625" customWidth="1"/>
    <col min="8" max="8" width="17.5" customWidth="1"/>
    <col min="9" max="9" width="11.1640625" customWidth="1"/>
    <col min="10" max="15" width="8.6640625" customWidth="1"/>
    <col min="16" max="35" width="5.6640625" customWidth="1"/>
  </cols>
  <sheetData>
    <row r="1" spans="1:35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 t="s">
        <v>158</v>
      </c>
    </row>
    <row r="2" spans="1:35" s="91" customFormat="1" ht="20.100000000000001" customHeight="1">
      <c r="A2" s="181" t="s">
        <v>159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</row>
    <row r="3" spans="1:35" ht="20.100000000000001" customHeight="1">
      <c r="A3" s="61" t="s">
        <v>60</v>
      </c>
      <c r="B3" s="12" t="s">
        <v>160</v>
      </c>
      <c r="C3" s="12"/>
      <c r="D3" s="1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1" t="s">
        <v>6</v>
      </c>
    </row>
    <row r="4" spans="1:35" ht="20.100000000000001" customHeight="1">
      <c r="A4" s="201" t="s">
        <v>61</v>
      </c>
      <c r="B4" s="202"/>
      <c r="C4" s="203"/>
      <c r="D4" s="204"/>
      <c r="E4" s="211" t="s">
        <v>87</v>
      </c>
      <c r="F4" s="205" t="s">
        <v>161</v>
      </c>
      <c r="G4" s="206"/>
      <c r="H4" s="206"/>
      <c r="I4" s="206"/>
      <c r="J4" s="206"/>
      <c r="K4" s="206"/>
      <c r="L4" s="206"/>
      <c r="M4" s="206"/>
      <c r="N4" s="206"/>
      <c r="O4" s="207"/>
      <c r="P4" s="205" t="s">
        <v>162</v>
      </c>
      <c r="Q4" s="206"/>
      <c r="R4" s="206"/>
      <c r="S4" s="206"/>
      <c r="T4" s="206"/>
      <c r="U4" s="206"/>
      <c r="V4" s="206"/>
      <c r="W4" s="206"/>
      <c r="X4" s="206"/>
      <c r="Y4" s="207"/>
      <c r="Z4" s="205" t="s">
        <v>163</v>
      </c>
      <c r="AA4" s="206"/>
      <c r="AB4" s="206"/>
      <c r="AC4" s="206"/>
      <c r="AD4" s="206"/>
      <c r="AE4" s="206"/>
      <c r="AF4" s="206"/>
      <c r="AG4" s="206"/>
      <c r="AH4" s="206"/>
      <c r="AI4" s="207"/>
    </row>
    <row r="5" spans="1:35" ht="21" customHeight="1">
      <c r="A5" s="201" t="s">
        <v>70</v>
      </c>
      <c r="B5" s="202"/>
      <c r="C5" s="208" t="s">
        <v>71</v>
      </c>
      <c r="D5" s="209" t="s">
        <v>72</v>
      </c>
      <c r="E5" s="212"/>
      <c r="F5" s="208" t="s">
        <v>62</v>
      </c>
      <c r="G5" s="208" t="s">
        <v>164</v>
      </c>
      <c r="H5" s="208"/>
      <c r="I5" s="208"/>
      <c r="J5" s="208" t="s">
        <v>165</v>
      </c>
      <c r="K5" s="208"/>
      <c r="L5" s="208"/>
      <c r="M5" s="208" t="s">
        <v>166</v>
      </c>
      <c r="N5" s="208"/>
      <c r="O5" s="208"/>
      <c r="P5" s="208" t="s">
        <v>62</v>
      </c>
      <c r="Q5" s="208" t="s">
        <v>164</v>
      </c>
      <c r="R5" s="208"/>
      <c r="S5" s="208"/>
      <c r="T5" s="208" t="s">
        <v>165</v>
      </c>
      <c r="U5" s="208"/>
      <c r="V5" s="208"/>
      <c r="W5" s="208" t="s">
        <v>166</v>
      </c>
      <c r="X5" s="208"/>
      <c r="Y5" s="208"/>
      <c r="Z5" s="208" t="s">
        <v>62</v>
      </c>
      <c r="AA5" s="208" t="s">
        <v>164</v>
      </c>
      <c r="AB5" s="208"/>
      <c r="AC5" s="208"/>
      <c r="AD5" s="208" t="s">
        <v>165</v>
      </c>
      <c r="AE5" s="208"/>
      <c r="AF5" s="208"/>
      <c r="AG5" s="208" t="s">
        <v>166</v>
      </c>
      <c r="AH5" s="208"/>
      <c r="AI5" s="208"/>
    </row>
    <row r="6" spans="1:35" ht="30.75" customHeight="1">
      <c r="A6" s="17" t="s">
        <v>82</v>
      </c>
      <c r="B6" s="92" t="s">
        <v>83</v>
      </c>
      <c r="C6" s="208"/>
      <c r="D6" s="210"/>
      <c r="E6" s="213"/>
      <c r="F6" s="208"/>
      <c r="G6" s="80" t="s">
        <v>77</v>
      </c>
      <c r="H6" s="80" t="s">
        <v>109</v>
      </c>
      <c r="I6" s="80" t="s">
        <v>110</v>
      </c>
      <c r="J6" s="80" t="s">
        <v>77</v>
      </c>
      <c r="K6" s="80" t="s">
        <v>109</v>
      </c>
      <c r="L6" s="80" t="s">
        <v>110</v>
      </c>
      <c r="M6" s="80" t="s">
        <v>77</v>
      </c>
      <c r="N6" s="80" t="s">
        <v>109</v>
      </c>
      <c r="O6" s="80" t="s">
        <v>110</v>
      </c>
      <c r="P6" s="208"/>
      <c r="Q6" s="80" t="s">
        <v>77</v>
      </c>
      <c r="R6" s="80" t="s">
        <v>109</v>
      </c>
      <c r="S6" s="80" t="s">
        <v>110</v>
      </c>
      <c r="T6" s="80" t="s">
        <v>77</v>
      </c>
      <c r="U6" s="80" t="s">
        <v>109</v>
      </c>
      <c r="V6" s="80" t="s">
        <v>110</v>
      </c>
      <c r="W6" s="80" t="s">
        <v>77</v>
      </c>
      <c r="X6" s="80" t="s">
        <v>109</v>
      </c>
      <c r="Y6" s="80" t="s">
        <v>110</v>
      </c>
      <c r="Z6" s="208"/>
      <c r="AA6" s="80" t="s">
        <v>77</v>
      </c>
      <c r="AB6" s="80" t="s">
        <v>109</v>
      </c>
      <c r="AC6" s="80" t="s">
        <v>110</v>
      </c>
      <c r="AD6" s="80" t="s">
        <v>77</v>
      </c>
      <c r="AE6" s="80" t="s">
        <v>109</v>
      </c>
      <c r="AF6" s="80" t="s">
        <v>110</v>
      </c>
      <c r="AG6" s="80" t="s">
        <v>77</v>
      </c>
      <c r="AH6" s="80" t="s">
        <v>109</v>
      </c>
      <c r="AI6" s="80" t="s">
        <v>110</v>
      </c>
    </row>
    <row r="7" spans="1:35" ht="42" customHeight="1">
      <c r="A7" s="82" t="s">
        <v>167</v>
      </c>
      <c r="B7" s="82" t="s">
        <v>168</v>
      </c>
      <c r="C7" s="82" t="s">
        <v>85</v>
      </c>
      <c r="D7" s="82" t="s">
        <v>169</v>
      </c>
      <c r="E7" s="70">
        <f>SUM(F7,P7,Z7)</f>
        <v>1178870.54</v>
      </c>
      <c r="F7" s="70">
        <f>SUM(G7,J7,M7)</f>
        <v>1178870.54</v>
      </c>
      <c r="G7" s="70">
        <f>G8+G12+G21</f>
        <v>1178870.54</v>
      </c>
      <c r="H7" s="70" t="s">
        <v>170</v>
      </c>
      <c r="I7" s="70" t="s">
        <v>171</v>
      </c>
      <c r="J7" s="70">
        <f>SUM(K7,L7)</f>
        <v>0</v>
      </c>
      <c r="K7" s="70" t="s">
        <v>172</v>
      </c>
      <c r="L7" s="70" t="s">
        <v>173</v>
      </c>
      <c r="M7" s="70">
        <f>SUM(N7,O7)</f>
        <v>0</v>
      </c>
      <c r="N7" s="70"/>
      <c r="O7" s="70"/>
      <c r="P7" s="70">
        <f>SUM(Q7,T7,W7)</f>
        <v>0</v>
      </c>
      <c r="Q7" s="70">
        <f>SUM(R7,S7)</f>
        <v>0</v>
      </c>
      <c r="R7" s="70"/>
      <c r="S7" s="70"/>
      <c r="T7" s="70">
        <f>SUM(U7,V7)</f>
        <v>0</v>
      </c>
      <c r="U7" s="70"/>
      <c r="V7" s="70"/>
      <c r="W7" s="70">
        <f>SUM(X7,Y7)</f>
        <v>0</v>
      </c>
      <c r="X7" s="70"/>
      <c r="Y7" s="70"/>
      <c r="Z7" s="70">
        <f>SUM(AA7,AD7,AG7)</f>
        <v>0</v>
      </c>
      <c r="AA7" s="70">
        <f>SUM(AB7,AC7)</f>
        <v>0</v>
      </c>
      <c r="AB7" s="70" t="s">
        <v>174</v>
      </c>
      <c r="AC7" s="70" t="s">
        <v>175</v>
      </c>
      <c r="AD7" s="70">
        <f>SUM(AE7,AF7)</f>
        <v>0</v>
      </c>
      <c r="AE7" s="70" t="s">
        <v>176</v>
      </c>
      <c r="AF7" s="70" t="s">
        <v>177</v>
      </c>
      <c r="AG7" s="70">
        <f>SUM(AH7,AI7)</f>
        <v>0</v>
      </c>
      <c r="AH7" s="70"/>
      <c r="AI7" s="70"/>
    </row>
    <row r="8" spans="1:35" ht="20.100000000000001" customHeight="1">
      <c r="A8" s="83" t="s">
        <v>178</v>
      </c>
      <c r="B8" s="83"/>
      <c r="C8" s="83"/>
      <c r="D8" s="83" t="s">
        <v>179</v>
      </c>
      <c r="E8" s="93">
        <v>1005746.54</v>
      </c>
      <c r="F8" s="93">
        <v>1005746.54</v>
      </c>
      <c r="G8" s="76">
        <f t="shared" ref="G8:G22" si="0">H8+I8</f>
        <v>1005746.54</v>
      </c>
      <c r="H8" s="93">
        <v>1005746.54</v>
      </c>
      <c r="I8" s="94" t="s">
        <v>90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</row>
    <row r="9" spans="1:35" ht="20.100000000000001" customHeight="1">
      <c r="A9" s="83" t="s">
        <v>180</v>
      </c>
      <c r="B9" s="83" t="s">
        <v>91</v>
      </c>
      <c r="C9" s="83" t="s">
        <v>181</v>
      </c>
      <c r="D9" s="83" t="s">
        <v>182</v>
      </c>
      <c r="E9" s="93">
        <v>669871</v>
      </c>
      <c r="F9" s="93">
        <v>669871</v>
      </c>
      <c r="G9" s="76">
        <f t="shared" si="0"/>
        <v>669871</v>
      </c>
      <c r="H9" s="93">
        <v>669871</v>
      </c>
      <c r="I9" s="94" t="s">
        <v>90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</row>
    <row r="10" spans="1:35" ht="20.100000000000001" customHeight="1">
      <c r="A10" s="83" t="s">
        <v>180</v>
      </c>
      <c r="B10" s="83" t="s">
        <v>104</v>
      </c>
      <c r="C10" s="83" t="s">
        <v>181</v>
      </c>
      <c r="D10" s="83" t="s">
        <v>183</v>
      </c>
      <c r="E10" s="93">
        <v>235859.02</v>
      </c>
      <c r="F10" s="93">
        <v>235859.02</v>
      </c>
      <c r="G10" s="76">
        <f t="shared" si="0"/>
        <v>235859.02</v>
      </c>
      <c r="H10" s="93">
        <v>235859.02</v>
      </c>
      <c r="I10" s="94" t="s">
        <v>90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</row>
    <row r="11" spans="1:35" ht="20.100000000000001" customHeight="1">
      <c r="A11" s="83" t="s">
        <v>180</v>
      </c>
      <c r="B11" s="83" t="s">
        <v>101</v>
      </c>
      <c r="C11" s="83" t="s">
        <v>181</v>
      </c>
      <c r="D11" s="83" t="s">
        <v>184</v>
      </c>
      <c r="E11" s="93">
        <v>100016.52</v>
      </c>
      <c r="F11" s="93">
        <v>100016.52</v>
      </c>
      <c r="G11" s="76">
        <f t="shared" si="0"/>
        <v>100016.52</v>
      </c>
      <c r="H11" s="93">
        <v>100016.52</v>
      </c>
      <c r="I11" s="94" t="s">
        <v>90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</row>
    <row r="12" spans="1:35" ht="20.100000000000001" customHeight="1">
      <c r="A12" s="83" t="s">
        <v>185</v>
      </c>
      <c r="B12" s="83"/>
      <c r="C12" s="83"/>
      <c r="D12" s="83" t="s">
        <v>186</v>
      </c>
      <c r="E12" s="93">
        <v>161500</v>
      </c>
      <c r="F12" s="93">
        <v>161500</v>
      </c>
      <c r="G12" s="76">
        <f t="shared" si="0"/>
        <v>161500</v>
      </c>
      <c r="H12" s="93">
        <v>161500</v>
      </c>
      <c r="I12" s="94" t="s">
        <v>90</v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8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</row>
    <row r="13" spans="1:35" ht="20.100000000000001" customHeight="1">
      <c r="A13" s="83" t="s">
        <v>187</v>
      </c>
      <c r="B13" s="83" t="s">
        <v>91</v>
      </c>
      <c r="C13" s="83" t="s">
        <v>181</v>
      </c>
      <c r="D13" s="83" t="s">
        <v>188</v>
      </c>
      <c r="E13" s="93">
        <v>21400</v>
      </c>
      <c r="F13" s="93">
        <v>21400</v>
      </c>
      <c r="G13" s="76">
        <f t="shared" si="0"/>
        <v>21400</v>
      </c>
      <c r="H13" s="93">
        <v>21400</v>
      </c>
      <c r="I13" s="94" t="s">
        <v>90</v>
      </c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</row>
    <row r="14" spans="1:35" ht="20.100000000000001" customHeight="1">
      <c r="A14" s="83" t="s">
        <v>187</v>
      </c>
      <c r="B14" s="83" t="s">
        <v>91</v>
      </c>
      <c r="C14" s="83" t="s">
        <v>181</v>
      </c>
      <c r="D14" s="83" t="s">
        <v>189</v>
      </c>
      <c r="E14" s="93">
        <v>1000</v>
      </c>
      <c r="F14" s="93">
        <v>1000</v>
      </c>
      <c r="G14" s="76">
        <f t="shared" si="0"/>
        <v>1000</v>
      </c>
      <c r="H14" s="93">
        <v>1000</v>
      </c>
      <c r="I14" s="94" t="s">
        <v>90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</row>
    <row r="15" spans="1:35" ht="20.100000000000001" customHeight="1">
      <c r="A15" s="83" t="s">
        <v>187</v>
      </c>
      <c r="B15" s="83" t="s">
        <v>91</v>
      </c>
      <c r="C15" s="83" t="s">
        <v>181</v>
      </c>
      <c r="D15" s="83" t="s">
        <v>190</v>
      </c>
      <c r="E15" s="93">
        <v>1000</v>
      </c>
      <c r="F15" s="93">
        <v>1000</v>
      </c>
      <c r="G15" s="76">
        <f t="shared" si="0"/>
        <v>1000</v>
      </c>
      <c r="H15" s="93">
        <v>1000</v>
      </c>
      <c r="I15" s="94" t="s">
        <v>90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</row>
    <row r="16" spans="1:35" ht="20.100000000000001" customHeight="1">
      <c r="A16" s="83" t="s">
        <v>187</v>
      </c>
      <c r="B16" s="83" t="s">
        <v>91</v>
      </c>
      <c r="C16" s="83" t="s">
        <v>181</v>
      </c>
      <c r="D16" s="83" t="s">
        <v>191</v>
      </c>
      <c r="E16" s="93">
        <v>13000</v>
      </c>
      <c r="F16" s="93">
        <v>13000</v>
      </c>
      <c r="G16" s="76">
        <f t="shared" si="0"/>
        <v>13000</v>
      </c>
      <c r="H16" s="93">
        <v>13000</v>
      </c>
      <c r="I16" s="94" t="s">
        <v>90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</row>
    <row r="17" spans="1:35" ht="20.100000000000001" customHeight="1">
      <c r="A17" s="83" t="s">
        <v>187</v>
      </c>
      <c r="B17" s="83" t="s">
        <v>91</v>
      </c>
      <c r="C17" s="83" t="s">
        <v>181</v>
      </c>
      <c r="D17" s="83" t="s">
        <v>192</v>
      </c>
      <c r="E17" s="93">
        <v>20000</v>
      </c>
      <c r="F17" s="93">
        <v>20000</v>
      </c>
      <c r="G17" s="76">
        <f t="shared" si="0"/>
        <v>20000</v>
      </c>
      <c r="H17" s="93">
        <v>20000</v>
      </c>
      <c r="I17" s="94" t="s">
        <v>90</v>
      </c>
      <c r="J17" s="95"/>
      <c r="K17" s="95"/>
      <c r="L17" s="95"/>
      <c r="M17" s="95"/>
      <c r="N17" s="95"/>
      <c r="O17" s="95"/>
      <c r="P17" s="95"/>
      <c r="Q17" s="95"/>
      <c r="R17" s="85"/>
      <c r="S17" s="95"/>
      <c r="T17" s="95"/>
      <c r="U17" s="95"/>
      <c r="V17" s="95"/>
      <c r="W17" s="95"/>
      <c r="X17" s="8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</row>
    <row r="18" spans="1:35" ht="20.100000000000001" customHeight="1">
      <c r="A18" s="83" t="s">
        <v>187</v>
      </c>
      <c r="B18" s="83" t="s">
        <v>96</v>
      </c>
      <c r="C18" s="83" t="s">
        <v>181</v>
      </c>
      <c r="D18" s="83" t="s">
        <v>193</v>
      </c>
      <c r="E18" s="93">
        <v>1200</v>
      </c>
      <c r="F18" s="93">
        <v>1200</v>
      </c>
      <c r="G18" s="76">
        <f t="shared" si="0"/>
        <v>1200</v>
      </c>
      <c r="H18" s="93">
        <v>1200</v>
      </c>
      <c r="I18" s="94" t="s">
        <v>90</v>
      </c>
      <c r="J18" s="85"/>
      <c r="K18" s="85"/>
      <c r="L18" s="85"/>
      <c r="M18" s="85"/>
      <c r="N18" s="85"/>
      <c r="O18" s="85"/>
      <c r="P18" s="8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</row>
    <row r="19" spans="1:35" ht="20.100000000000001" customHeight="1">
      <c r="A19" s="83" t="s">
        <v>185</v>
      </c>
      <c r="B19" s="83" t="s">
        <v>93</v>
      </c>
      <c r="C19" s="83" t="s">
        <v>181</v>
      </c>
      <c r="D19" s="83" t="s">
        <v>194</v>
      </c>
      <c r="E19" s="93">
        <v>56400</v>
      </c>
      <c r="F19" s="93">
        <v>56400</v>
      </c>
      <c r="G19" s="76">
        <f t="shared" si="0"/>
        <v>56400</v>
      </c>
      <c r="H19" s="93">
        <v>56400</v>
      </c>
      <c r="I19" s="94" t="s">
        <v>90</v>
      </c>
      <c r="J19" s="85"/>
      <c r="K19" s="85"/>
      <c r="L19" s="85"/>
      <c r="M19" s="85"/>
      <c r="N19" s="85"/>
      <c r="O19" s="85"/>
      <c r="P19" s="8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</row>
    <row r="20" spans="1:35" ht="20.100000000000001" customHeight="1">
      <c r="A20" s="83" t="s">
        <v>187</v>
      </c>
      <c r="B20" s="83" t="s">
        <v>195</v>
      </c>
      <c r="C20" s="83" t="s">
        <v>181</v>
      </c>
      <c r="D20" s="83" t="s">
        <v>196</v>
      </c>
      <c r="E20" s="93">
        <v>47500</v>
      </c>
      <c r="F20" s="93">
        <v>47500</v>
      </c>
      <c r="G20" s="76">
        <f t="shared" si="0"/>
        <v>47500</v>
      </c>
      <c r="H20" s="93">
        <v>47500</v>
      </c>
      <c r="I20" s="94" t="s">
        <v>90</v>
      </c>
      <c r="J20" s="85"/>
      <c r="K20" s="85"/>
      <c r="L20" s="85"/>
      <c r="M20" s="85"/>
      <c r="N20" s="85"/>
      <c r="O20" s="85"/>
      <c r="P20" s="85"/>
      <c r="Q20" s="95"/>
      <c r="R20" s="95"/>
      <c r="S20" s="85"/>
      <c r="T20" s="95"/>
      <c r="U20" s="95"/>
      <c r="V20" s="95"/>
      <c r="W20" s="95"/>
      <c r="X20" s="8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</row>
    <row r="21" spans="1:35" ht="20.100000000000001" customHeight="1">
      <c r="A21" s="83" t="s">
        <v>197</v>
      </c>
      <c r="B21" s="83"/>
      <c r="C21" s="83"/>
      <c r="D21" s="83" t="s">
        <v>198</v>
      </c>
      <c r="E21" s="93">
        <v>11624</v>
      </c>
      <c r="F21" s="93">
        <v>11624</v>
      </c>
      <c r="G21" s="76">
        <f t="shared" si="0"/>
        <v>11624</v>
      </c>
      <c r="H21" s="93">
        <v>11624</v>
      </c>
      <c r="I21" s="94" t="s">
        <v>90</v>
      </c>
      <c r="J21" s="85"/>
      <c r="K21" s="85"/>
      <c r="L21" s="85"/>
      <c r="M21" s="85"/>
      <c r="N21" s="85"/>
      <c r="O21" s="85"/>
      <c r="P21" s="85"/>
      <c r="Q21" s="85"/>
      <c r="R21" s="95"/>
      <c r="S21" s="8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</row>
    <row r="22" spans="1:35" ht="20.100000000000001" customHeight="1">
      <c r="A22" s="83" t="s">
        <v>199</v>
      </c>
      <c r="B22" s="83" t="s">
        <v>91</v>
      </c>
      <c r="C22" s="83" t="s">
        <v>181</v>
      </c>
      <c r="D22" s="83" t="s">
        <v>200</v>
      </c>
      <c r="E22" s="93">
        <v>11624</v>
      </c>
      <c r="F22" s="93">
        <v>11624</v>
      </c>
      <c r="G22" s="76">
        <f t="shared" si="0"/>
        <v>11624</v>
      </c>
      <c r="H22" s="93">
        <v>11624</v>
      </c>
      <c r="I22" s="94" t="s">
        <v>90</v>
      </c>
      <c r="J22" s="85"/>
      <c r="K22" s="85"/>
      <c r="L22" s="85"/>
      <c r="M22" s="85"/>
      <c r="N22" s="85"/>
      <c r="O22" s="85"/>
      <c r="P22" s="85"/>
      <c r="Q22" s="85"/>
      <c r="R22" s="95"/>
      <c r="S22" s="95"/>
      <c r="T22" s="95"/>
      <c r="U22" s="8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</row>
    <row r="23" spans="1:35" ht="20.100000000000001" customHeight="1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95"/>
      <c r="S23" s="95"/>
      <c r="T23" s="85"/>
      <c r="U23" s="85"/>
      <c r="V23" s="85"/>
      <c r="W23" s="95"/>
      <c r="X23" s="9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</row>
    <row r="24" spans="1:35" ht="20.100000000000001" customHeight="1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95"/>
      <c r="T24" s="85"/>
      <c r="U24" s="85"/>
      <c r="V24" s="85"/>
      <c r="W24" s="85"/>
      <c r="X24" s="9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</row>
    <row r="25" spans="1:35" ht="20.100000000000001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9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</row>
    <row r="26" spans="1:35" ht="20.100000000000001" customHeight="1">
      <c r="A26" s="84"/>
      <c r="B26" s="84"/>
      <c r="C26" s="84"/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</row>
    <row r="27" spans="1:35" ht="20.100000000000001" customHeight="1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9"/>
      <c r="V27" s="89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</row>
    <row r="28" spans="1:35" ht="20.100000000000001" customHeight="1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87"/>
      <c r="S28" s="87"/>
      <c r="T28" s="87"/>
      <c r="U28" s="87"/>
      <c r="V28" s="88"/>
      <c r="W28" s="88"/>
      <c r="X28" s="88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</row>
    <row r="29" spans="1:35" ht="20.100000000000001" customHeigh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8"/>
      <c r="R29" s="87"/>
      <c r="S29" s="87"/>
      <c r="T29" s="87"/>
      <c r="U29" s="87"/>
      <c r="V29" s="88"/>
      <c r="W29" s="88"/>
      <c r="X29" s="88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</row>
    <row r="30" spans="1:35" ht="20.100000000000001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  <c r="R30" s="87"/>
      <c r="S30" s="87"/>
      <c r="T30" s="87"/>
      <c r="U30" s="87"/>
      <c r="V30" s="88"/>
      <c r="W30" s="88"/>
      <c r="X30" s="88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</row>
    <row r="31" spans="1:35" ht="20.100000000000001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  <c r="R31" s="87"/>
      <c r="S31" s="87"/>
      <c r="T31" s="87"/>
      <c r="U31" s="87"/>
      <c r="V31" s="88"/>
      <c r="W31" s="88"/>
      <c r="X31" s="88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</row>
    <row r="32" spans="1:35" ht="20.100000000000001" customHeight="1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  <c r="R32" s="87"/>
      <c r="S32" s="87"/>
      <c r="T32" s="87"/>
      <c r="U32" s="87"/>
      <c r="V32" s="88"/>
      <c r="W32" s="88"/>
      <c r="X32" s="88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</row>
    <row r="33" spans="1:35" ht="20.100000000000001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8"/>
      <c r="R33" s="87"/>
      <c r="S33" s="87"/>
      <c r="T33" s="87"/>
      <c r="U33" s="87"/>
      <c r="V33" s="88"/>
      <c r="W33" s="88"/>
      <c r="X33" s="88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35" ht="20.100000000000001" customHeigh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  <c r="R34" s="87"/>
      <c r="S34" s="87"/>
      <c r="T34" s="87"/>
      <c r="U34" s="87"/>
      <c r="V34" s="88"/>
      <c r="W34" s="88"/>
      <c r="X34" s="88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</row>
    <row r="35" spans="1:35" ht="20.100000000000001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  <c r="R35" s="87"/>
      <c r="S35" s="87"/>
      <c r="T35" s="87"/>
      <c r="U35" s="87"/>
      <c r="V35" s="88"/>
      <c r="W35" s="88"/>
      <c r="X35" s="88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</row>
    <row r="36" spans="1:35" ht="20.100000000000001" customHeight="1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  <c r="R36" s="87"/>
      <c r="S36" s="87"/>
      <c r="T36" s="87"/>
      <c r="U36" s="87"/>
      <c r="V36" s="88"/>
      <c r="W36" s="88"/>
      <c r="X36" s="88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</row>
    <row r="37" spans="1:35" ht="20.100000000000001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8"/>
      <c r="R37" s="87"/>
      <c r="S37" s="87"/>
      <c r="T37" s="87"/>
      <c r="U37" s="87"/>
      <c r="V37" s="88"/>
      <c r="W37" s="88"/>
      <c r="X37" s="88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</row>
    <row r="38" spans="1:35" ht="20.100000000000001" customHeight="1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  <c r="R38" s="87"/>
      <c r="S38" s="87"/>
      <c r="T38" s="87"/>
      <c r="U38" s="87"/>
      <c r="V38" s="88"/>
      <c r="W38" s="88"/>
      <c r="X38" s="88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</row>
    <row r="39" spans="1:35" ht="20.100000000000001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8"/>
      <c r="R39" s="87"/>
      <c r="S39" s="87"/>
      <c r="T39" s="87"/>
      <c r="U39" s="87"/>
      <c r="V39" s="88"/>
      <c r="W39" s="88"/>
      <c r="X39" s="88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</row>
  </sheetData>
  <sheetProtection formatCells="0" formatColumns="0" formatRows="0" insertColumns="0" insertRows="0" insertHyperlinks="0" deleteColumns="0" deleteRows="0" sort="0" autoFilter="0" pivotTables="0"/>
  <mergeCells count="21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4:D4"/>
    <mergeCell ref="F4:O4"/>
    <mergeCell ref="P4:Y4"/>
    <mergeCell ref="Z4:AI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58" fitToHeight="100" orientation="landscape" errors="blank" r:id="rId1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DI35"/>
  <sheetViews>
    <sheetView showGridLines="0" showZeros="0" view="pageBreakPreview" topLeftCell="BD4" workbookViewId="0">
      <selection activeCell="I12" sqref="I12"/>
    </sheetView>
  </sheetViews>
  <sheetFormatPr defaultColWidth="9" defaultRowHeight="12.75" customHeight="1"/>
  <cols>
    <col min="1" max="1" width="4.83203125" customWidth="1"/>
    <col min="2" max="3" width="3.6640625" customWidth="1"/>
    <col min="4" max="4" width="35.33203125" customWidth="1"/>
    <col min="5" max="5" width="17.5" customWidth="1"/>
    <col min="6" max="6" width="14.6640625" customWidth="1"/>
    <col min="7" max="7" width="8.1640625" customWidth="1"/>
    <col min="8" max="8" width="9.6640625" customWidth="1"/>
    <col min="9" max="9" width="10" customWidth="1"/>
    <col min="10" max="11" width="5.6640625" customWidth="1"/>
    <col min="12" max="12" width="10.5" customWidth="1"/>
    <col min="13" max="14" width="9.33203125" customWidth="1"/>
    <col min="15" max="16" width="8" customWidth="1"/>
    <col min="17" max="17" width="8.1640625" customWidth="1"/>
    <col min="18" max="19" width="5.5" customWidth="1"/>
    <col min="20" max="21" width="8.1640625" customWidth="1"/>
    <col min="22" max="24" width="4.83203125" customWidth="1"/>
    <col min="25" max="27" width="7.33203125" customWidth="1"/>
    <col min="28" max="29" width="5.33203125" customWidth="1"/>
    <col min="30" max="30" width="6.5" customWidth="1"/>
    <col min="31" max="35" width="4.33203125" customWidth="1"/>
    <col min="36" max="36" width="7.5" customWidth="1"/>
    <col min="37" max="39" width="5.33203125" customWidth="1"/>
    <col min="40" max="40" width="6.5" customWidth="1"/>
    <col min="41" max="43" width="4.1640625" customWidth="1"/>
    <col min="44" max="44" width="14.6640625" customWidth="1"/>
    <col min="45" max="47" width="6.33203125" customWidth="1"/>
    <col min="48" max="48" width="7.6640625" customWidth="1"/>
    <col min="49" max="49" width="5.5" customWidth="1"/>
    <col min="50" max="52" width="4.33203125" customWidth="1"/>
    <col min="53" max="53" width="14.6640625" customWidth="1"/>
    <col min="54" max="54" width="6.33203125" customWidth="1"/>
    <col min="55" max="55" width="6" customWidth="1"/>
    <col min="56" max="56" width="3.5" customWidth="1"/>
    <col min="57" max="112" width="3.1640625" customWidth="1"/>
    <col min="113" max="113" width="10.6640625" customWidth="1"/>
    <col min="114" max="250" width="9.1640625" customWidth="1"/>
  </cols>
  <sheetData>
    <row r="1" spans="1:113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88"/>
      <c r="AH1" s="88"/>
      <c r="DH1" s="11" t="s">
        <v>201</v>
      </c>
    </row>
    <row r="2" spans="1:113" ht="20.100000000000001" customHeight="1">
      <c r="A2" s="181" t="s">
        <v>202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</row>
    <row r="3" spans="1:113" ht="36" customHeight="1">
      <c r="A3" s="61" t="s">
        <v>60</v>
      </c>
      <c r="B3" s="12"/>
      <c r="C3" s="12"/>
      <c r="D3" s="12" t="s">
        <v>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14" t="s">
        <v>6</v>
      </c>
      <c r="DI3" s="33"/>
    </row>
    <row r="4" spans="1:113" ht="36" customHeight="1">
      <c r="A4" s="214" t="s">
        <v>61</v>
      </c>
      <c r="B4" s="214"/>
      <c r="C4" s="214"/>
      <c r="D4" s="214"/>
      <c r="E4" s="208" t="s">
        <v>62</v>
      </c>
      <c r="F4" s="215" t="s">
        <v>203</v>
      </c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 t="s">
        <v>204</v>
      </c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6" t="s">
        <v>205</v>
      </c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7"/>
      <c r="BH4" s="216"/>
      <c r="BI4" s="216" t="s">
        <v>206</v>
      </c>
      <c r="BJ4" s="216"/>
      <c r="BK4" s="216"/>
      <c r="BL4" s="216"/>
      <c r="BM4" s="216"/>
      <c r="BN4" s="216" t="s">
        <v>207</v>
      </c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 t="s">
        <v>208</v>
      </c>
      <c r="CB4" s="216"/>
      <c r="CC4" s="216"/>
      <c r="CD4" s="216"/>
      <c r="CE4" s="216"/>
      <c r="CF4" s="216"/>
      <c r="CG4" s="216"/>
      <c r="CH4" s="216"/>
      <c r="CI4" s="216"/>
      <c r="CJ4" s="216"/>
      <c r="CK4" s="216"/>
      <c r="CL4" s="216"/>
      <c r="CM4" s="216"/>
      <c r="CN4" s="216"/>
      <c r="CO4" s="216"/>
      <c r="CP4" s="216"/>
      <c r="CQ4" s="216"/>
      <c r="CR4" s="216" t="s">
        <v>209</v>
      </c>
      <c r="CS4" s="216"/>
      <c r="CT4" s="216"/>
      <c r="CU4" s="216" t="s">
        <v>210</v>
      </c>
      <c r="CV4" s="216"/>
      <c r="CW4" s="216"/>
      <c r="CX4" s="216"/>
      <c r="CY4" s="216"/>
      <c r="CZ4" s="216"/>
      <c r="DA4" s="216" t="s">
        <v>211</v>
      </c>
      <c r="DB4" s="216"/>
      <c r="DC4" s="216"/>
      <c r="DD4" s="216" t="s">
        <v>212</v>
      </c>
      <c r="DE4" s="216"/>
      <c r="DF4" s="216"/>
      <c r="DG4" s="216"/>
      <c r="DH4" s="216"/>
      <c r="DI4" s="33"/>
    </row>
    <row r="5" spans="1:113" ht="36" customHeight="1">
      <c r="A5" s="214" t="s">
        <v>70</v>
      </c>
      <c r="B5" s="214"/>
      <c r="C5" s="214"/>
      <c r="D5" s="208" t="s">
        <v>72</v>
      </c>
      <c r="E5" s="208"/>
      <c r="F5" s="208" t="s">
        <v>77</v>
      </c>
      <c r="G5" s="208" t="s">
        <v>213</v>
      </c>
      <c r="H5" s="208" t="s">
        <v>214</v>
      </c>
      <c r="I5" s="208" t="s">
        <v>215</v>
      </c>
      <c r="J5" s="208" t="s">
        <v>216</v>
      </c>
      <c r="K5" s="208" t="s">
        <v>217</v>
      </c>
      <c r="L5" s="208" t="s">
        <v>218</v>
      </c>
      <c r="M5" s="208" t="s">
        <v>219</v>
      </c>
      <c r="N5" s="208" t="s">
        <v>220</v>
      </c>
      <c r="O5" s="208" t="s">
        <v>221</v>
      </c>
      <c r="P5" s="208" t="s">
        <v>222</v>
      </c>
      <c r="Q5" s="208" t="s">
        <v>223</v>
      </c>
      <c r="R5" s="208" t="s">
        <v>224</v>
      </c>
      <c r="S5" s="208" t="s">
        <v>225</v>
      </c>
      <c r="T5" s="208" t="s">
        <v>77</v>
      </c>
      <c r="U5" s="208" t="s">
        <v>226</v>
      </c>
      <c r="V5" s="208" t="s">
        <v>227</v>
      </c>
      <c r="W5" s="208" t="s">
        <v>228</v>
      </c>
      <c r="X5" s="208" t="s">
        <v>229</v>
      </c>
      <c r="Y5" s="208" t="s">
        <v>230</v>
      </c>
      <c r="Z5" s="208" t="s">
        <v>231</v>
      </c>
      <c r="AA5" s="208" t="s">
        <v>232</v>
      </c>
      <c r="AB5" s="208" t="s">
        <v>233</v>
      </c>
      <c r="AC5" s="208" t="s">
        <v>234</v>
      </c>
      <c r="AD5" s="208" t="s">
        <v>235</v>
      </c>
      <c r="AE5" s="208" t="s">
        <v>236</v>
      </c>
      <c r="AF5" s="208" t="s">
        <v>237</v>
      </c>
      <c r="AG5" s="208" t="s">
        <v>238</v>
      </c>
      <c r="AH5" s="208" t="s">
        <v>239</v>
      </c>
      <c r="AI5" s="208" t="s">
        <v>240</v>
      </c>
      <c r="AJ5" s="208" t="s">
        <v>241</v>
      </c>
      <c r="AK5" s="208" t="s">
        <v>242</v>
      </c>
      <c r="AL5" s="208" t="s">
        <v>243</v>
      </c>
      <c r="AM5" s="208" t="s">
        <v>244</v>
      </c>
      <c r="AN5" s="208" t="s">
        <v>245</v>
      </c>
      <c r="AO5" s="208" t="s">
        <v>246</v>
      </c>
      <c r="AP5" s="208" t="s">
        <v>247</v>
      </c>
      <c r="AQ5" s="208" t="s">
        <v>248</v>
      </c>
      <c r="AR5" s="208" t="s">
        <v>249</v>
      </c>
      <c r="AS5" s="208" t="s">
        <v>250</v>
      </c>
      <c r="AT5" s="208" t="s">
        <v>251</v>
      </c>
      <c r="AU5" s="208" t="s">
        <v>252</v>
      </c>
      <c r="AV5" s="208" t="s">
        <v>77</v>
      </c>
      <c r="AW5" s="208" t="s">
        <v>253</v>
      </c>
      <c r="AX5" s="208" t="s">
        <v>254</v>
      </c>
      <c r="AY5" s="208" t="s">
        <v>255</v>
      </c>
      <c r="AZ5" s="208" t="s">
        <v>256</v>
      </c>
      <c r="BA5" s="208" t="s">
        <v>257</v>
      </c>
      <c r="BB5" s="208" t="s">
        <v>258</v>
      </c>
      <c r="BC5" s="208" t="s">
        <v>224</v>
      </c>
      <c r="BD5" s="208" t="s">
        <v>259</v>
      </c>
      <c r="BE5" s="208" t="s">
        <v>260</v>
      </c>
      <c r="BF5" s="205" t="s">
        <v>261</v>
      </c>
      <c r="BG5" s="208" t="s">
        <v>262</v>
      </c>
      <c r="BH5" s="207" t="s">
        <v>263</v>
      </c>
      <c r="BI5" s="208" t="s">
        <v>77</v>
      </c>
      <c r="BJ5" s="208" t="s">
        <v>264</v>
      </c>
      <c r="BK5" s="208" t="s">
        <v>265</v>
      </c>
      <c r="BL5" s="208" t="s">
        <v>266</v>
      </c>
      <c r="BM5" s="208" t="s">
        <v>267</v>
      </c>
      <c r="BN5" s="208" t="s">
        <v>77</v>
      </c>
      <c r="BO5" s="208" t="s">
        <v>268</v>
      </c>
      <c r="BP5" s="208" t="s">
        <v>269</v>
      </c>
      <c r="BQ5" s="208" t="s">
        <v>270</v>
      </c>
      <c r="BR5" s="208" t="s">
        <v>271</v>
      </c>
      <c r="BS5" s="208" t="s">
        <v>272</v>
      </c>
      <c r="BT5" s="208" t="s">
        <v>273</v>
      </c>
      <c r="BU5" s="208" t="s">
        <v>274</v>
      </c>
      <c r="BV5" s="208" t="s">
        <v>275</v>
      </c>
      <c r="BW5" s="208" t="s">
        <v>276</v>
      </c>
      <c r="BX5" s="208" t="s">
        <v>277</v>
      </c>
      <c r="BY5" s="208" t="s">
        <v>278</v>
      </c>
      <c r="BZ5" s="208" t="s">
        <v>279</v>
      </c>
      <c r="CA5" s="208" t="s">
        <v>77</v>
      </c>
      <c r="CB5" s="208" t="s">
        <v>268</v>
      </c>
      <c r="CC5" s="208" t="s">
        <v>269</v>
      </c>
      <c r="CD5" s="208" t="s">
        <v>270</v>
      </c>
      <c r="CE5" s="208" t="s">
        <v>271</v>
      </c>
      <c r="CF5" s="208" t="s">
        <v>272</v>
      </c>
      <c r="CG5" s="208" t="s">
        <v>273</v>
      </c>
      <c r="CH5" s="208" t="s">
        <v>274</v>
      </c>
      <c r="CI5" s="208" t="s">
        <v>280</v>
      </c>
      <c r="CJ5" s="208" t="s">
        <v>281</v>
      </c>
      <c r="CK5" s="208" t="s">
        <v>282</v>
      </c>
      <c r="CL5" s="208" t="s">
        <v>283</v>
      </c>
      <c r="CM5" s="208" t="s">
        <v>275</v>
      </c>
      <c r="CN5" s="208" t="s">
        <v>276</v>
      </c>
      <c r="CO5" s="208" t="s">
        <v>284</v>
      </c>
      <c r="CP5" s="208" t="s">
        <v>278</v>
      </c>
      <c r="CQ5" s="208" t="s">
        <v>208</v>
      </c>
      <c r="CR5" s="208" t="s">
        <v>77</v>
      </c>
      <c r="CS5" s="208" t="s">
        <v>285</v>
      </c>
      <c r="CT5" s="208" t="s">
        <v>286</v>
      </c>
      <c r="CU5" s="208" t="s">
        <v>77</v>
      </c>
      <c r="CV5" s="208" t="s">
        <v>285</v>
      </c>
      <c r="CW5" s="208" t="s">
        <v>287</v>
      </c>
      <c r="CX5" s="208" t="s">
        <v>288</v>
      </c>
      <c r="CY5" s="208" t="s">
        <v>289</v>
      </c>
      <c r="CZ5" s="208" t="s">
        <v>286</v>
      </c>
      <c r="DA5" s="208" t="s">
        <v>77</v>
      </c>
      <c r="DB5" s="208" t="s">
        <v>211</v>
      </c>
      <c r="DC5" s="208" t="s">
        <v>290</v>
      </c>
      <c r="DD5" s="208" t="s">
        <v>77</v>
      </c>
      <c r="DE5" s="208" t="s">
        <v>291</v>
      </c>
      <c r="DF5" s="208" t="s">
        <v>292</v>
      </c>
      <c r="DG5" s="208" t="s">
        <v>293</v>
      </c>
      <c r="DH5" s="208" t="s">
        <v>212</v>
      </c>
      <c r="DI5" s="33"/>
    </row>
    <row r="6" spans="1:113" ht="36" customHeight="1">
      <c r="A6" s="80" t="s">
        <v>82</v>
      </c>
      <c r="B6" s="81" t="s">
        <v>83</v>
      </c>
      <c r="C6" s="80" t="s">
        <v>84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 t="s">
        <v>294</v>
      </c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5"/>
      <c r="BG6" s="208"/>
      <c r="BH6" s="207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8"/>
      <c r="CT6" s="208"/>
      <c r="CU6" s="208"/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33"/>
    </row>
    <row r="7" spans="1:113" ht="168" customHeight="1">
      <c r="A7" s="82" t="s">
        <v>82</v>
      </c>
      <c r="B7" s="82" t="s">
        <v>83</v>
      </c>
      <c r="C7" s="82" t="s">
        <v>84</v>
      </c>
      <c r="D7" s="82" t="s">
        <v>86</v>
      </c>
      <c r="E7" s="70">
        <f>E10+E11+E15+E19</f>
        <v>1178870.99</v>
      </c>
      <c r="F7" s="70" t="s">
        <v>295</v>
      </c>
      <c r="G7" s="70" t="s">
        <v>296</v>
      </c>
      <c r="H7" s="70" t="s">
        <v>297</v>
      </c>
      <c r="I7" s="70" t="s">
        <v>298</v>
      </c>
      <c r="J7" s="70" t="s">
        <v>299</v>
      </c>
      <c r="K7" s="70" t="s">
        <v>300</v>
      </c>
      <c r="L7" s="70" t="s">
        <v>301</v>
      </c>
      <c r="M7" s="70" t="s">
        <v>302</v>
      </c>
      <c r="N7" s="70" t="s">
        <v>303</v>
      </c>
      <c r="O7" s="70" t="s">
        <v>304</v>
      </c>
      <c r="P7" s="70" t="s">
        <v>305</v>
      </c>
      <c r="Q7" s="70" t="s">
        <v>306</v>
      </c>
      <c r="R7" s="70" t="s">
        <v>307</v>
      </c>
      <c r="S7" s="70" t="s">
        <v>308</v>
      </c>
      <c r="T7" s="70" t="s">
        <v>309</v>
      </c>
      <c r="U7" s="70" t="s">
        <v>310</v>
      </c>
      <c r="V7" s="70" t="s">
        <v>311</v>
      </c>
      <c r="W7" s="70" t="s">
        <v>312</v>
      </c>
      <c r="X7" s="70" t="s">
        <v>313</v>
      </c>
      <c r="Y7" s="70" t="s">
        <v>314</v>
      </c>
      <c r="Z7" s="70" t="s">
        <v>315</v>
      </c>
      <c r="AA7" s="70" t="s">
        <v>316</v>
      </c>
      <c r="AB7" s="70" t="s">
        <v>317</v>
      </c>
      <c r="AC7" s="70" t="s">
        <v>318</v>
      </c>
      <c r="AD7" s="70" t="s">
        <v>319</v>
      </c>
      <c r="AE7" s="70" t="s">
        <v>320</v>
      </c>
      <c r="AF7" s="70" t="s">
        <v>321</v>
      </c>
      <c r="AG7" s="70" t="s">
        <v>322</v>
      </c>
      <c r="AH7" s="70" t="s">
        <v>323</v>
      </c>
      <c r="AI7" s="70" t="s">
        <v>324</v>
      </c>
      <c r="AJ7" s="70" t="s">
        <v>325</v>
      </c>
      <c r="AK7" s="70" t="s">
        <v>326</v>
      </c>
      <c r="AL7" s="70" t="s">
        <v>294</v>
      </c>
      <c r="AM7" s="70" t="s">
        <v>327</v>
      </c>
      <c r="AN7" s="70" t="s">
        <v>328</v>
      </c>
      <c r="AO7" s="70" t="s">
        <v>329</v>
      </c>
      <c r="AP7" s="70" t="s">
        <v>330</v>
      </c>
      <c r="AQ7" s="70" t="s">
        <v>331</v>
      </c>
      <c r="AR7" s="70" t="s">
        <v>332</v>
      </c>
      <c r="AS7" s="70" t="s">
        <v>333</v>
      </c>
      <c r="AT7" s="70" t="s">
        <v>334</v>
      </c>
      <c r="AU7" s="70" t="s">
        <v>335</v>
      </c>
      <c r="AV7" s="70" t="s">
        <v>336</v>
      </c>
      <c r="AW7" s="70" t="s">
        <v>337</v>
      </c>
      <c r="AX7" s="70" t="s">
        <v>338</v>
      </c>
      <c r="AY7" s="70" t="s">
        <v>339</v>
      </c>
      <c r="AZ7" s="70" t="s">
        <v>340</v>
      </c>
      <c r="BA7" s="70" t="s">
        <v>341</v>
      </c>
      <c r="BB7" s="70" t="s">
        <v>342</v>
      </c>
      <c r="BC7" s="70" t="s">
        <v>343</v>
      </c>
      <c r="BD7" s="70" t="s">
        <v>344</v>
      </c>
      <c r="BE7" s="70" t="s">
        <v>345</v>
      </c>
      <c r="BF7" s="44" t="s">
        <v>346</v>
      </c>
      <c r="BG7" s="70" t="s">
        <v>347</v>
      </c>
      <c r="BH7" s="47" t="s">
        <v>348</v>
      </c>
      <c r="BI7" s="70" t="s">
        <v>349</v>
      </c>
      <c r="BJ7" s="70" t="s">
        <v>350</v>
      </c>
      <c r="BK7" s="70" t="s">
        <v>351</v>
      </c>
      <c r="BL7" s="70" t="s">
        <v>352</v>
      </c>
      <c r="BM7" s="70" t="s">
        <v>353</v>
      </c>
      <c r="BN7" s="70" t="s">
        <v>354</v>
      </c>
      <c r="BO7" s="70" t="s">
        <v>355</v>
      </c>
      <c r="BP7" s="70" t="s">
        <v>356</v>
      </c>
      <c r="BQ7" s="70" t="s">
        <v>357</v>
      </c>
      <c r="BR7" s="70" t="s">
        <v>358</v>
      </c>
      <c r="BS7" s="70" t="s">
        <v>359</v>
      </c>
      <c r="BT7" s="70" t="s">
        <v>360</v>
      </c>
      <c r="BU7" s="70" t="s">
        <v>361</v>
      </c>
      <c r="BV7" s="70" t="s">
        <v>362</v>
      </c>
      <c r="BW7" s="70" t="s">
        <v>363</v>
      </c>
      <c r="BX7" s="70" t="s">
        <v>364</v>
      </c>
      <c r="BY7" s="70" t="s">
        <v>365</v>
      </c>
      <c r="BZ7" s="70" t="s">
        <v>366</v>
      </c>
      <c r="CA7" s="70" t="s">
        <v>367</v>
      </c>
      <c r="CB7" s="70" t="s">
        <v>368</v>
      </c>
      <c r="CC7" s="70" t="s">
        <v>369</v>
      </c>
      <c r="CD7" s="70" t="s">
        <v>370</v>
      </c>
      <c r="CE7" s="70" t="s">
        <v>371</v>
      </c>
      <c r="CF7" s="70" t="s">
        <v>372</v>
      </c>
      <c r="CG7" s="70" t="s">
        <v>373</v>
      </c>
      <c r="CH7" s="70" t="s">
        <v>374</v>
      </c>
      <c r="CI7" s="70" t="s">
        <v>375</v>
      </c>
      <c r="CJ7" s="70" t="s">
        <v>376</v>
      </c>
      <c r="CK7" s="70" t="s">
        <v>377</v>
      </c>
      <c r="CL7" s="70" t="s">
        <v>378</v>
      </c>
      <c r="CM7" s="70" t="s">
        <v>379</v>
      </c>
      <c r="CN7" s="70" t="s">
        <v>380</v>
      </c>
      <c r="CO7" s="70" t="s">
        <v>381</v>
      </c>
      <c r="CP7" s="70" t="s">
        <v>382</v>
      </c>
      <c r="CQ7" s="70" t="s">
        <v>383</v>
      </c>
      <c r="CR7" s="70" t="s">
        <v>384</v>
      </c>
      <c r="CS7" s="70" t="s">
        <v>385</v>
      </c>
      <c r="CT7" s="70" t="s">
        <v>386</v>
      </c>
      <c r="CU7" s="70" t="s">
        <v>387</v>
      </c>
      <c r="CV7" s="70" t="s">
        <v>388</v>
      </c>
      <c r="CW7" s="70" t="s">
        <v>389</v>
      </c>
      <c r="CX7" s="70" t="s">
        <v>390</v>
      </c>
      <c r="CY7" s="70" t="s">
        <v>391</v>
      </c>
      <c r="CZ7" s="70" t="s">
        <v>392</v>
      </c>
      <c r="DA7" s="70" t="s">
        <v>393</v>
      </c>
      <c r="DB7" s="70" t="s">
        <v>394</v>
      </c>
      <c r="DC7" s="70" t="s">
        <v>395</v>
      </c>
      <c r="DD7" s="70" t="s">
        <v>396</v>
      </c>
      <c r="DE7" s="70" t="s">
        <v>397</v>
      </c>
      <c r="DF7" s="70" t="s">
        <v>398</v>
      </c>
      <c r="DG7" s="70" t="s">
        <v>399</v>
      </c>
      <c r="DH7" s="70" t="s">
        <v>400</v>
      </c>
      <c r="DI7" s="90"/>
    </row>
    <row r="8" spans="1:113" ht="36" customHeight="1">
      <c r="A8" s="83"/>
      <c r="B8" s="83"/>
      <c r="C8" s="83"/>
      <c r="D8" s="83" t="s">
        <v>401</v>
      </c>
      <c r="E8" s="77">
        <v>852697</v>
      </c>
      <c r="F8" s="77">
        <f>SUM(G8:S8)</f>
        <v>679572.99</v>
      </c>
      <c r="G8" s="77">
        <v>300252</v>
      </c>
      <c r="H8" s="77">
        <v>344598</v>
      </c>
      <c r="I8" s="77">
        <v>25021</v>
      </c>
      <c r="J8" s="77"/>
      <c r="K8" s="77"/>
      <c r="L8" s="77"/>
      <c r="M8" s="77"/>
      <c r="N8" s="77"/>
      <c r="O8" s="77"/>
      <c r="P8" s="77">
        <v>9701.99</v>
      </c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>
        <v>8424</v>
      </c>
      <c r="BB8" s="77"/>
      <c r="BC8" s="77">
        <v>3200</v>
      </c>
      <c r="BD8" s="77"/>
      <c r="BE8" s="77"/>
      <c r="BF8" s="63"/>
      <c r="BG8" s="77"/>
      <c r="BH8" s="66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33"/>
    </row>
    <row r="9" spans="1:113" ht="36" customHeight="1">
      <c r="A9" s="83"/>
      <c r="B9" s="83"/>
      <c r="C9" s="83"/>
      <c r="D9" s="83" t="s">
        <v>402</v>
      </c>
      <c r="E9" s="77">
        <v>852697</v>
      </c>
      <c r="F9" s="77">
        <f>SUM(G9:S9)</f>
        <v>679572.99</v>
      </c>
      <c r="G9" s="77">
        <v>300252</v>
      </c>
      <c r="H9" s="77">
        <v>344598</v>
      </c>
      <c r="I9" s="77">
        <v>25021</v>
      </c>
      <c r="J9" s="77"/>
      <c r="K9" s="77"/>
      <c r="L9" s="77"/>
      <c r="M9" s="77"/>
      <c r="N9" s="77"/>
      <c r="O9" s="77"/>
      <c r="P9" s="77">
        <v>9701.99</v>
      </c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>
        <v>8424</v>
      </c>
      <c r="BB9" s="77"/>
      <c r="BC9" s="77">
        <v>3200</v>
      </c>
      <c r="BD9" s="77"/>
      <c r="BE9" s="77"/>
      <c r="BF9" s="63"/>
      <c r="BG9" s="77"/>
      <c r="BH9" s="66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37"/>
    </row>
    <row r="10" spans="1:113" ht="36" customHeight="1">
      <c r="A10" s="83" t="s">
        <v>403</v>
      </c>
      <c r="B10" s="83" t="s">
        <v>101</v>
      </c>
      <c r="C10" s="83" t="s">
        <v>91</v>
      </c>
      <c r="D10" s="83" t="s">
        <v>404</v>
      </c>
      <c r="E10" s="77">
        <f>F10+T10+AV10+BI10+BN10+CA10+CR10+DA10</f>
        <v>852696.99</v>
      </c>
      <c r="F10" s="77">
        <f>SUM(G10:S10)</f>
        <v>679572.99</v>
      </c>
      <c r="G10" s="77">
        <v>300252</v>
      </c>
      <c r="H10" s="77">
        <v>344598</v>
      </c>
      <c r="I10" s="77">
        <v>25021</v>
      </c>
      <c r="J10" s="77"/>
      <c r="K10" s="77"/>
      <c r="L10" s="77"/>
      <c r="M10" s="77"/>
      <c r="N10" s="77"/>
      <c r="O10" s="77"/>
      <c r="P10" s="77">
        <v>9701.99</v>
      </c>
      <c r="Q10" s="77"/>
      <c r="R10" s="77"/>
      <c r="T10" s="77">
        <f>SUM(U10:AU10)</f>
        <v>161500</v>
      </c>
      <c r="U10" s="77">
        <v>21400</v>
      </c>
      <c r="V10" s="77"/>
      <c r="W10" s="77"/>
      <c r="X10" s="77"/>
      <c r="Y10" s="77">
        <v>1000</v>
      </c>
      <c r="Z10" s="77">
        <v>1000</v>
      </c>
      <c r="AA10" s="77">
        <v>13000</v>
      </c>
      <c r="AB10" s="77"/>
      <c r="AC10" s="77"/>
      <c r="AD10" s="77">
        <v>20000</v>
      </c>
      <c r="AE10" s="77"/>
      <c r="AF10" s="77"/>
      <c r="AG10" s="77"/>
      <c r="AH10" s="77"/>
      <c r="AI10" s="77"/>
      <c r="AJ10" s="77">
        <v>1200</v>
      </c>
      <c r="AK10" s="77"/>
      <c r="AL10" s="77"/>
      <c r="AM10" s="77"/>
      <c r="AN10" s="77">
        <v>56400</v>
      </c>
      <c r="AO10" s="77"/>
      <c r="AP10" s="77"/>
      <c r="AQ10" s="77"/>
      <c r="AR10" s="77">
        <v>47500</v>
      </c>
      <c r="AS10" s="77"/>
      <c r="AT10" s="77"/>
      <c r="AU10" s="77"/>
      <c r="AV10" s="77">
        <f>SUM(AW10:BH10)</f>
        <v>11624</v>
      </c>
      <c r="AW10" s="77"/>
      <c r="AX10" s="77"/>
      <c r="AY10" s="77"/>
      <c r="AZ10" s="77"/>
      <c r="BA10" s="77">
        <v>8424</v>
      </c>
      <c r="BB10" s="77"/>
      <c r="BC10" s="77">
        <v>3200</v>
      </c>
      <c r="BD10" s="77"/>
      <c r="BE10" s="77"/>
      <c r="BF10" s="63"/>
      <c r="BG10" s="77"/>
      <c r="BH10" s="66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37"/>
    </row>
    <row r="11" spans="1:113" ht="36" customHeight="1">
      <c r="A11" s="83"/>
      <c r="B11" s="83"/>
      <c r="C11" s="83"/>
      <c r="D11" s="83" t="s">
        <v>405</v>
      </c>
      <c r="E11" s="77">
        <v>160769</v>
      </c>
      <c r="F11" s="77">
        <f>L11+M11</f>
        <v>160768.68</v>
      </c>
      <c r="G11" s="77"/>
      <c r="H11" s="77"/>
      <c r="I11" s="77"/>
      <c r="J11" s="77"/>
      <c r="K11" s="77"/>
      <c r="L11" s="77">
        <v>107179</v>
      </c>
      <c r="M11" s="77">
        <v>53589.68</v>
      </c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63"/>
      <c r="BG11" s="77"/>
      <c r="BH11" s="66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37"/>
    </row>
    <row r="12" spans="1:113" ht="36" customHeight="1">
      <c r="A12" s="83"/>
      <c r="B12" s="83"/>
      <c r="C12" s="83"/>
      <c r="D12" s="83" t="s">
        <v>406</v>
      </c>
      <c r="E12" s="77">
        <v>160769</v>
      </c>
      <c r="F12" s="77">
        <f>L12+M12</f>
        <v>160768.68</v>
      </c>
      <c r="G12" s="77"/>
      <c r="H12" s="77"/>
      <c r="I12" s="77"/>
      <c r="J12" s="77"/>
      <c r="K12" s="77"/>
      <c r="L12" s="77">
        <v>107179</v>
      </c>
      <c r="M12" s="77">
        <v>53589.68</v>
      </c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63"/>
      <c r="BG12" s="77"/>
      <c r="BH12" s="66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37"/>
    </row>
    <row r="13" spans="1:113" ht="36" customHeight="1">
      <c r="A13" s="83" t="s">
        <v>95</v>
      </c>
      <c r="B13" s="83" t="s">
        <v>93</v>
      </c>
      <c r="C13" s="83" t="s">
        <v>93</v>
      </c>
      <c r="D13" s="83" t="s">
        <v>407</v>
      </c>
      <c r="E13" s="77">
        <v>107179</v>
      </c>
      <c r="F13" s="77">
        <f>SUM(G13:S13)</f>
        <v>107179</v>
      </c>
      <c r="G13" s="77"/>
      <c r="H13" s="77"/>
      <c r="I13" s="77"/>
      <c r="J13" s="77"/>
      <c r="K13" s="77"/>
      <c r="L13" s="77">
        <v>107179</v>
      </c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63"/>
      <c r="BG13" s="77"/>
      <c r="BH13" s="66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37"/>
    </row>
    <row r="14" spans="1:113" ht="36" customHeight="1">
      <c r="A14" s="83" t="s">
        <v>95</v>
      </c>
      <c r="B14" s="83" t="s">
        <v>93</v>
      </c>
      <c r="C14" s="83" t="s">
        <v>96</v>
      </c>
      <c r="D14" s="83" t="s">
        <v>408</v>
      </c>
      <c r="E14" s="77">
        <v>53590</v>
      </c>
      <c r="F14" s="77">
        <f>SUM(G14:S14)</f>
        <v>53589.68</v>
      </c>
      <c r="G14" s="77"/>
      <c r="H14" s="77"/>
      <c r="I14" s="77"/>
      <c r="J14" s="77"/>
      <c r="K14" s="77"/>
      <c r="L14" s="77"/>
      <c r="M14" s="77">
        <v>53589.68</v>
      </c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63"/>
      <c r="BG14" s="77"/>
      <c r="BH14" s="66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37"/>
    </row>
    <row r="15" spans="1:113" ht="36" customHeight="1">
      <c r="A15" s="83"/>
      <c r="B15" s="83"/>
      <c r="C15" s="83"/>
      <c r="D15" s="83" t="s">
        <v>409</v>
      </c>
      <c r="E15" s="77">
        <v>65388</v>
      </c>
      <c r="F15" s="77">
        <f>N15+O15</f>
        <v>65387.990000000005</v>
      </c>
      <c r="G15" s="77"/>
      <c r="H15" s="77"/>
      <c r="I15" s="77"/>
      <c r="J15" s="77"/>
      <c r="K15" s="77"/>
      <c r="L15" s="77"/>
      <c r="M15" s="77"/>
      <c r="N15" s="77">
        <v>46890.97</v>
      </c>
      <c r="O15" s="77">
        <v>18497.02</v>
      </c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63"/>
      <c r="BG15" s="77"/>
      <c r="BH15" s="66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37"/>
    </row>
    <row r="16" spans="1:113" ht="36" customHeight="1">
      <c r="A16" s="83"/>
      <c r="B16" s="83"/>
      <c r="C16" s="83"/>
      <c r="D16" s="83" t="s">
        <v>410</v>
      </c>
      <c r="E16" s="77">
        <v>65388</v>
      </c>
      <c r="F16" s="77">
        <f>N16+O16</f>
        <v>65387.990000000005</v>
      </c>
      <c r="G16" s="77"/>
      <c r="H16" s="77"/>
      <c r="I16" s="77"/>
      <c r="J16" s="77"/>
      <c r="K16" s="77"/>
      <c r="L16" s="77"/>
      <c r="M16" s="77"/>
      <c r="N16" s="77">
        <v>46890.97</v>
      </c>
      <c r="O16" s="77">
        <v>18497.02</v>
      </c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63"/>
      <c r="BG16" s="77"/>
      <c r="BH16" s="66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37"/>
    </row>
    <row r="17" spans="1:113" ht="36" customHeight="1">
      <c r="A17" s="83" t="s">
        <v>98</v>
      </c>
      <c r="B17" s="83" t="s">
        <v>99</v>
      </c>
      <c r="C17" s="83" t="s">
        <v>91</v>
      </c>
      <c r="D17" s="83" t="s">
        <v>411</v>
      </c>
      <c r="E17" s="77">
        <v>46891</v>
      </c>
      <c r="F17" s="77">
        <f>SUM(N17)</f>
        <v>46890.97</v>
      </c>
      <c r="G17" s="77"/>
      <c r="H17" s="77"/>
      <c r="I17" s="77"/>
      <c r="J17" s="77"/>
      <c r="K17" s="77"/>
      <c r="L17" s="77"/>
      <c r="M17" s="77"/>
      <c r="N17" s="77">
        <v>46890.97</v>
      </c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63"/>
      <c r="BG17" s="77"/>
      <c r="BH17" s="66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37"/>
    </row>
    <row r="18" spans="1:113" ht="36" customHeight="1">
      <c r="A18" s="83" t="s">
        <v>98</v>
      </c>
      <c r="B18" s="83" t="s">
        <v>99</v>
      </c>
      <c r="C18" s="83" t="s">
        <v>101</v>
      </c>
      <c r="D18" s="83" t="s">
        <v>412</v>
      </c>
      <c r="E18" s="77">
        <v>18497</v>
      </c>
      <c r="F18" s="77">
        <f>SUM(O18)</f>
        <v>18497.02</v>
      </c>
      <c r="G18" s="77"/>
      <c r="H18" s="77"/>
      <c r="I18" s="77"/>
      <c r="J18" s="77"/>
      <c r="K18" s="77"/>
      <c r="L18" s="77"/>
      <c r="M18" s="77"/>
      <c r="N18" s="77"/>
      <c r="O18" s="77">
        <v>18497.02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63"/>
      <c r="BG18" s="77"/>
      <c r="BH18" s="66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37"/>
    </row>
    <row r="19" spans="1:113" ht="36" customHeight="1">
      <c r="A19" s="83"/>
      <c r="B19" s="83"/>
      <c r="C19" s="83"/>
      <c r="D19" s="83" t="s">
        <v>413</v>
      </c>
      <c r="E19" s="77">
        <v>100017</v>
      </c>
      <c r="F19" s="77">
        <f>Q19</f>
        <v>100016.52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>
        <v>100016.52</v>
      </c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63"/>
      <c r="BG19" s="77"/>
      <c r="BH19" s="66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37"/>
    </row>
    <row r="20" spans="1:113" ht="36" customHeight="1">
      <c r="A20" s="83"/>
      <c r="B20" s="83"/>
      <c r="C20" s="83"/>
      <c r="D20" s="83" t="s">
        <v>414</v>
      </c>
      <c r="E20" s="77">
        <v>100017</v>
      </c>
      <c r="F20" s="77">
        <f>Q20</f>
        <v>100016.52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>
        <v>100016.52</v>
      </c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63"/>
      <c r="BG20" s="77"/>
      <c r="BH20" s="66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37"/>
    </row>
    <row r="21" spans="1:113" ht="36" customHeight="1">
      <c r="A21" s="83" t="s">
        <v>103</v>
      </c>
      <c r="B21" s="83" t="s">
        <v>104</v>
      </c>
      <c r="C21" s="83" t="s">
        <v>91</v>
      </c>
      <c r="D21" s="83" t="s">
        <v>184</v>
      </c>
      <c r="E21" s="77">
        <v>100017</v>
      </c>
      <c r="F21" s="77">
        <f>SUM(Q21)</f>
        <v>100016.52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>
        <v>100016.52</v>
      </c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63"/>
      <c r="BG21" s="77"/>
      <c r="BH21" s="66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37"/>
    </row>
    <row r="22" spans="1:113" ht="20.100000000000001" customHeight="1">
      <c r="A22" s="84"/>
      <c r="B22" s="84"/>
      <c r="C22" s="84"/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37"/>
    </row>
    <row r="23" spans="1:113" ht="20.100000000000001" customHeight="1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9"/>
      <c r="AD23" s="86"/>
      <c r="AE23" s="86"/>
      <c r="AF23" s="86"/>
      <c r="AG23" s="86"/>
      <c r="AH23" s="86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36"/>
    </row>
    <row r="24" spans="1:113" ht="20.100000000000001" customHeight="1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36"/>
    </row>
    <row r="25" spans="1:113" ht="20.100000000000001" customHeight="1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36"/>
    </row>
    <row r="26" spans="1:113" ht="20.100000000000001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36"/>
    </row>
    <row r="27" spans="1:113" ht="20.100000000000001" customHeight="1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36"/>
    </row>
    <row r="28" spans="1:113" ht="20.100000000000001" customHeight="1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36"/>
    </row>
    <row r="29" spans="1:113" ht="20.100000000000001" customHeight="1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36"/>
    </row>
    <row r="30" spans="1:113" ht="20.100000000000001" customHeight="1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36"/>
    </row>
    <row r="31" spans="1:113" ht="20.100000000000001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36"/>
    </row>
    <row r="32" spans="1:113" ht="20.100000000000001" customHeigh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36"/>
    </row>
    <row r="33" spans="1:113" ht="20.100000000000001" customHeight="1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36"/>
    </row>
    <row r="34" spans="1:113" ht="20.100000000000001" customHeight="1">
      <c r="A34" s="87"/>
      <c r="B34" s="87"/>
      <c r="C34" s="87"/>
      <c r="D34" s="87"/>
      <c r="E34" s="87"/>
      <c r="F34" s="87"/>
      <c r="G34" s="88"/>
      <c r="H34" s="88"/>
      <c r="I34" s="88"/>
      <c r="J34" s="88"/>
      <c r="K34" s="88"/>
      <c r="L34" s="88"/>
      <c r="M34" s="87"/>
      <c r="N34" s="87"/>
      <c r="O34" s="87"/>
      <c r="P34" s="87"/>
      <c r="Q34" s="87"/>
      <c r="R34" s="87"/>
      <c r="S34" s="87"/>
      <c r="T34" s="87"/>
      <c r="U34" s="87"/>
      <c r="V34" s="88"/>
      <c r="W34" s="88"/>
      <c r="X34" s="88"/>
      <c r="Y34" s="87"/>
      <c r="Z34" s="87"/>
      <c r="AA34" s="87"/>
      <c r="AB34" s="87"/>
      <c r="AC34" s="87"/>
      <c r="AD34" s="88"/>
      <c r="AE34" s="88"/>
      <c r="AF34" s="87"/>
      <c r="AG34" s="87"/>
      <c r="AH34" s="87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</row>
    <row r="35" spans="1:113" ht="20.100000000000001" customHeight="1">
      <c r="A35" s="87"/>
      <c r="B35" s="87"/>
      <c r="C35" s="87"/>
      <c r="D35" s="87"/>
      <c r="E35" s="87"/>
      <c r="F35" s="87"/>
      <c r="G35" s="88"/>
      <c r="H35" s="88"/>
      <c r="I35" s="88"/>
      <c r="J35" s="88"/>
      <c r="K35" s="88"/>
      <c r="L35" s="88"/>
      <c r="M35" s="87"/>
      <c r="N35" s="87"/>
      <c r="O35" s="87"/>
      <c r="P35" s="87"/>
      <c r="Q35" s="87"/>
      <c r="R35" s="87"/>
      <c r="S35" s="87"/>
      <c r="T35" s="87"/>
      <c r="U35" s="87"/>
      <c r="V35" s="88"/>
      <c r="W35" s="88"/>
      <c r="X35" s="88"/>
      <c r="Y35" s="87"/>
      <c r="Z35" s="87"/>
      <c r="AA35" s="87"/>
      <c r="AB35" s="87"/>
      <c r="AC35" s="87"/>
      <c r="AD35" s="88"/>
      <c r="AE35" s="88"/>
      <c r="AF35" s="87"/>
      <c r="AG35" s="87"/>
      <c r="AH35" s="87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</row>
  </sheetData>
  <sheetProtection formatCells="0" formatColumns="0" formatRows="0" insertColumns="0" insertRows="0" insertHyperlinks="0" deleteColumns="0" deleteRows="0" sort="0" autoFilter="0" pivotTables="0"/>
  <mergeCells count="122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29" fitToHeight="100" orientation="landscape" errors="blank" r:id="rId1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view="pageBreakPreview" topLeftCell="A16" workbookViewId="0">
      <selection activeCell="I13" sqref="I13"/>
    </sheetView>
  </sheetViews>
  <sheetFormatPr defaultColWidth="9.1640625" defaultRowHeight="12.75" customHeight="1"/>
  <cols>
    <col min="1" max="1" width="8.1640625" customWidth="1"/>
    <col min="2" max="2" width="5.5" customWidth="1"/>
    <col min="4" max="4" width="40.5" customWidth="1"/>
    <col min="5" max="5" width="25.83203125" customWidth="1"/>
    <col min="6" max="7" width="21.83203125" customWidth="1"/>
    <col min="8" max="8" width="8.6640625" customWidth="1"/>
  </cols>
  <sheetData>
    <row r="1" spans="1:8" ht="20.100000000000001" customHeight="1">
      <c r="A1" s="39"/>
      <c r="B1" s="39"/>
      <c r="C1" s="39"/>
      <c r="D1" s="40"/>
      <c r="E1" s="39"/>
      <c r="F1" s="39"/>
      <c r="G1" s="14" t="s">
        <v>415</v>
      </c>
      <c r="H1" s="59"/>
    </row>
    <row r="2" spans="1:8" ht="25.5" customHeight="1">
      <c r="A2" s="181" t="s">
        <v>416</v>
      </c>
      <c r="B2" s="181"/>
      <c r="C2" s="181"/>
      <c r="D2" s="181"/>
      <c r="E2" s="181"/>
      <c r="F2" s="181"/>
      <c r="G2" s="181"/>
      <c r="H2" s="59"/>
    </row>
    <row r="3" spans="1:8" ht="20.100000000000001" customHeight="1">
      <c r="A3" s="61" t="s">
        <v>60</v>
      </c>
      <c r="B3" s="12" t="s">
        <v>0</v>
      </c>
      <c r="C3" s="12"/>
      <c r="D3" s="12"/>
      <c r="E3" s="9"/>
      <c r="F3" s="9"/>
      <c r="G3" s="14" t="s">
        <v>6</v>
      </c>
      <c r="H3" s="59"/>
    </row>
    <row r="4" spans="1:8" ht="20.100000000000001" customHeight="1">
      <c r="A4" s="201" t="s">
        <v>417</v>
      </c>
      <c r="B4" s="202"/>
      <c r="C4" s="202"/>
      <c r="D4" s="204"/>
      <c r="E4" s="218" t="s">
        <v>109</v>
      </c>
      <c r="F4" s="186"/>
      <c r="G4" s="186"/>
      <c r="H4" s="59"/>
    </row>
    <row r="5" spans="1:8" ht="20.100000000000001" customHeight="1">
      <c r="A5" s="201" t="s">
        <v>70</v>
      </c>
      <c r="B5" s="204"/>
      <c r="C5" s="219" t="s">
        <v>71</v>
      </c>
      <c r="D5" s="209" t="s">
        <v>418</v>
      </c>
      <c r="E5" s="186" t="s">
        <v>62</v>
      </c>
      <c r="F5" s="185" t="s">
        <v>419</v>
      </c>
      <c r="G5" s="223" t="s">
        <v>420</v>
      </c>
      <c r="H5" s="59"/>
    </row>
    <row r="6" spans="1:8" ht="33.950000000000003" customHeight="1">
      <c r="A6" s="17" t="s">
        <v>82</v>
      </c>
      <c r="B6" s="18" t="s">
        <v>83</v>
      </c>
      <c r="C6" s="220"/>
      <c r="D6" s="210"/>
      <c r="E6" s="221"/>
      <c r="F6" s="222"/>
      <c r="G6" s="224"/>
      <c r="H6" s="59"/>
    </row>
    <row r="7" spans="1:8" ht="20.100000000000001" customHeight="1">
      <c r="A7" s="62" t="s">
        <v>167</v>
      </c>
      <c r="B7" s="72" t="s">
        <v>168</v>
      </c>
      <c r="C7" s="73" t="s">
        <v>85</v>
      </c>
      <c r="D7" s="62" t="s">
        <v>169</v>
      </c>
      <c r="E7" s="74" t="s">
        <v>421</v>
      </c>
      <c r="F7" s="75" t="s">
        <v>422</v>
      </c>
      <c r="G7" s="70" t="s">
        <v>309</v>
      </c>
      <c r="H7" s="60"/>
    </row>
    <row r="8" spans="1:8" ht="20.100000000000001" customHeight="1">
      <c r="A8" s="62"/>
      <c r="B8" s="72"/>
      <c r="C8" s="73"/>
      <c r="D8" s="62"/>
      <c r="E8" s="75">
        <v>1178871</v>
      </c>
      <c r="F8" s="75">
        <f>F9+F28</f>
        <v>1017370.1900000001</v>
      </c>
      <c r="G8" s="76">
        <f>G19</f>
        <v>161500</v>
      </c>
      <c r="H8" s="60"/>
    </row>
    <row r="9" spans="1:8" ht="20.100000000000001" customHeight="1">
      <c r="A9" s="62" t="s">
        <v>423</v>
      </c>
      <c r="B9" s="72"/>
      <c r="C9" s="73"/>
      <c r="D9" s="62" t="s">
        <v>424</v>
      </c>
      <c r="E9" s="77">
        <f>SUM(E10:E18)</f>
        <v>1005746.1900000001</v>
      </c>
      <c r="F9" s="77">
        <f>SUM(F10:F18)</f>
        <v>1005746.1900000001</v>
      </c>
      <c r="G9" s="50"/>
      <c r="H9" s="59"/>
    </row>
    <row r="10" spans="1:8" ht="20.100000000000001" customHeight="1">
      <c r="A10" s="62" t="s">
        <v>425</v>
      </c>
      <c r="B10" s="72" t="s">
        <v>91</v>
      </c>
      <c r="C10" s="73" t="s">
        <v>181</v>
      </c>
      <c r="D10" s="62" t="s">
        <v>426</v>
      </c>
      <c r="E10" s="77">
        <v>300252</v>
      </c>
      <c r="F10" s="77">
        <v>300252</v>
      </c>
      <c r="G10" s="50"/>
      <c r="H10" s="55"/>
    </row>
    <row r="11" spans="1:8" ht="20.100000000000001" customHeight="1">
      <c r="A11" s="62" t="s">
        <v>425</v>
      </c>
      <c r="B11" s="72" t="s">
        <v>104</v>
      </c>
      <c r="C11" s="73" t="s">
        <v>181</v>
      </c>
      <c r="D11" s="62" t="s">
        <v>427</v>
      </c>
      <c r="E11" s="77">
        <v>344598</v>
      </c>
      <c r="F11" s="77">
        <v>344598</v>
      </c>
      <c r="G11" s="50"/>
      <c r="H11" s="55"/>
    </row>
    <row r="12" spans="1:8" ht="20.100000000000001" customHeight="1">
      <c r="A12" s="62" t="s">
        <v>425</v>
      </c>
      <c r="B12" s="72" t="s">
        <v>101</v>
      </c>
      <c r="C12" s="73" t="s">
        <v>181</v>
      </c>
      <c r="D12" s="62" t="s">
        <v>428</v>
      </c>
      <c r="E12" s="77">
        <v>25021</v>
      </c>
      <c r="F12" s="77">
        <v>25021</v>
      </c>
      <c r="G12" s="50"/>
      <c r="H12" s="55"/>
    </row>
    <row r="13" spans="1:8" ht="20.100000000000001" customHeight="1">
      <c r="A13" s="62" t="s">
        <v>425</v>
      </c>
      <c r="B13" s="72" t="s">
        <v>195</v>
      </c>
      <c r="C13" s="73" t="s">
        <v>181</v>
      </c>
      <c r="D13" s="62" t="s">
        <v>429</v>
      </c>
      <c r="E13" s="77">
        <v>107179</v>
      </c>
      <c r="F13" s="77">
        <v>107179</v>
      </c>
      <c r="G13" s="50"/>
      <c r="H13" s="55"/>
    </row>
    <row r="14" spans="1:8" ht="20.100000000000001" customHeight="1">
      <c r="A14" s="62" t="s">
        <v>425</v>
      </c>
      <c r="B14" s="72" t="s">
        <v>430</v>
      </c>
      <c r="C14" s="73" t="s">
        <v>181</v>
      </c>
      <c r="D14" s="62" t="s">
        <v>431</v>
      </c>
      <c r="E14" s="77">
        <v>53589.68</v>
      </c>
      <c r="F14" s="77">
        <v>53589.68</v>
      </c>
      <c r="G14" s="50"/>
      <c r="H14" s="55"/>
    </row>
    <row r="15" spans="1:8" ht="20.100000000000001" customHeight="1">
      <c r="A15" s="62" t="s">
        <v>425</v>
      </c>
      <c r="B15" s="72" t="s">
        <v>432</v>
      </c>
      <c r="C15" s="73" t="s">
        <v>181</v>
      </c>
      <c r="D15" s="62" t="s">
        <v>433</v>
      </c>
      <c r="E15" s="77">
        <v>46890.97</v>
      </c>
      <c r="F15" s="77">
        <v>46890.97</v>
      </c>
      <c r="G15" s="50"/>
      <c r="H15" s="55"/>
    </row>
    <row r="16" spans="1:8" ht="20.100000000000001" customHeight="1">
      <c r="A16" s="62" t="s">
        <v>425</v>
      </c>
      <c r="B16" s="72" t="s">
        <v>99</v>
      </c>
      <c r="C16" s="73" t="s">
        <v>181</v>
      </c>
      <c r="D16" s="62" t="s">
        <v>434</v>
      </c>
      <c r="E16" s="77">
        <v>18497.02</v>
      </c>
      <c r="F16" s="77">
        <v>18497.02</v>
      </c>
      <c r="G16" s="50"/>
      <c r="H16" s="55"/>
    </row>
    <row r="17" spans="1:8" ht="20.100000000000001" customHeight="1">
      <c r="A17" s="62" t="s">
        <v>425</v>
      </c>
      <c r="B17" s="72" t="s">
        <v>435</v>
      </c>
      <c r="C17" s="73" t="s">
        <v>181</v>
      </c>
      <c r="D17" s="62" t="s">
        <v>436</v>
      </c>
      <c r="E17" s="77">
        <v>9702</v>
      </c>
      <c r="F17" s="77">
        <v>9702</v>
      </c>
      <c r="G17" s="50"/>
      <c r="H17" s="55"/>
    </row>
    <row r="18" spans="1:8" ht="20.100000000000001" customHeight="1">
      <c r="A18" s="62" t="s">
        <v>425</v>
      </c>
      <c r="B18" s="72" t="s">
        <v>437</v>
      </c>
      <c r="C18" s="73" t="s">
        <v>181</v>
      </c>
      <c r="D18" s="62" t="s">
        <v>184</v>
      </c>
      <c r="E18" s="77">
        <v>100016.52</v>
      </c>
      <c r="F18" s="70">
        <v>100016.52</v>
      </c>
      <c r="G18" s="50"/>
      <c r="H18" s="55"/>
    </row>
    <row r="19" spans="1:8" ht="20.100000000000001" customHeight="1">
      <c r="A19" s="62" t="s">
        <v>438</v>
      </c>
      <c r="B19" s="72"/>
      <c r="C19" s="73"/>
      <c r="D19" s="62" t="s">
        <v>439</v>
      </c>
      <c r="E19" s="63">
        <f>SUM(E20:E27)</f>
        <v>161500</v>
      </c>
      <c r="F19" s="25"/>
      <c r="G19" s="66">
        <f>SUM(G20:G27)</f>
        <v>161500</v>
      </c>
      <c r="H19" s="55"/>
    </row>
    <row r="20" spans="1:8" ht="20.100000000000001" customHeight="1">
      <c r="A20" s="62" t="s">
        <v>440</v>
      </c>
      <c r="B20" s="72" t="s">
        <v>91</v>
      </c>
      <c r="C20" s="73" t="s">
        <v>181</v>
      </c>
      <c r="D20" s="62" t="s">
        <v>441</v>
      </c>
      <c r="E20" s="63">
        <v>21400</v>
      </c>
      <c r="F20" s="25"/>
      <c r="G20" s="66">
        <v>21400</v>
      </c>
      <c r="H20" s="55"/>
    </row>
    <row r="21" spans="1:8" ht="20.100000000000001" customHeight="1">
      <c r="A21" s="62" t="s">
        <v>440</v>
      </c>
      <c r="B21" s="72" t="s">
        <v>93</v>
      </c>
      <c r="C21" s="73" t="s">
        <v>181</v>
      </c>
      <c r="D21" s="62" t="s">
        <v>189</v>
      </c>
      <c r="E21" s="63">
        <v>1000</v>
      </c>
      <c r="F21" s="25"/>
      <c r="G21" s="66">
        <v>1000</v>
      </c>
      <c r="H21" s="55"/>
    </row>
    <row r="22" spans="1:8" ht="20.100000000000001" customHeight="1">
      <c r="A22" s="62" t="s">
        <v>440</v>
      </c>
      <c r="B22" s="72" t="s">
        <v>96</v>
      </c>
      <c r="C22" s="73" t="s">
        <v>181</v>
      </c>
      <c r="D22" s="62" t="s">
        <v>190</v>
      </c>
      <c r="E22" s="63">
        <v>1000</v>
      </c>
      <c r="F22" s="25"/>
      <c r="G22" s="66">
        <v>1000</v>
      </c>
      <c r="H22" s="55"/>
    </row>
    <row r="23" spans="1:8" ht="20.100000000000001" customHeight="1">
      <c r="A23" s="62" t="s">
        <v>440</v>
      </c>
      <c r="B23" s="72" t="s">
        <v>442</v>
      </c>
      <c r="C23" s="73" t="s">
        <v>181</v>
      </c>
      <c r="D23" s="62" t="s">
        <v>191</v>
      </c>
      <c r="E23" s="63">
        <v>13000</v>
      </c>
      <c r="F23" s="25"/>
      <c r="G23" s="66">
        <v>13000</v>
      </c>
      <c r="H23" s="55"/>
    </row>
    <row r="24" spans="1:8" ht="20.100000000000001" customHeight="1">
      <c r="A24" s="62" t="s">
        <v>440</v>
      </c>
      <c r="B24" s="72" t="s">
        <v>99</v>
      </c>
      <c r="C24" s="73" t="s">
        <v>181</v>
      </c>
      <c r="D24" s="62" t="s">
        <v>192</v>
      </c>
      <c r="E24" s="63">
        <v>20000</v>
      </c>
      <c r="F24" s="25"/>
      <c r="G24" s="66">
        <v>20000</v>
      </c>
      <c r="H24" s="55"/>
    </row>
    <row r="25" spans="1:8" ht="20.100000000000001" customHeight="1">
      <c r="A25" s="62" t="s">
        <v>440</v>
      </c>
      <c r="B25" s="72" t="s">
        <v>443</v>
      </c>
      <c r="C25" s="73" t="s">
        <v>181</v>
      </c>
      <c r="D25" s="62" t="s">
        <v>193</v>
      </c>
      <c r="E25" s="63">
        <v>1200</v>
      </c>
      <c r="F25" s="25"/>
      <c r="G25" s="66">
        <v>1200</v>
      </c>
      <c r="H25" s="55"/>
    </row>
    <row r="26" spans="1:8" ht="20.100000000000001" customHeight="1">
      <c r="A26" s="78" t="s">
        <v>438</v>
      </c>
      <c r="B26" s="72" t="s">
        <v>444</v>
      </c>
      <c r="C26" s="73" t="s">
        <v>181</v>
      </c>
      <c r="D26" s="62" t="s">
        <v>194</v>
      </c>
      <c r="E26" s="63">
        <v>56400</v>
      </c>
      <c r="F26" s="25"/>
      <c r="G26" s="66">
        <v>56400</v>
      </c>
      <c r="H26" s="55"/>
    </row>
    <row r="27" spans="1:8" ht="20.100000000000001" customHeight="1">
      <c r="A27" s="62" t="s">
        <v>440</v>
      </c>
      <c r="B27" s="72" t="s">
        <v>445</v>
      </c>
      <c r="C27" s="73" t="s">
        <v>181</v>
      </c>
      <c r="D27" s="62" t="s">
        <v>196</v>
      </c>
      <c r="E27" s="63">
        <v>47500</v>
      </c>
      <c r="F27" s="25"/>
      <c r="G27" s="66">
        <v>47500</v>
      </c>
      <c r="H27" s="55"/>
    </row>
    <row r="28" spans="1:8" ht="20.100000000000001" customHeight="1">
      <c r="A28" s="62" t="s">
        <v>446</v>
      </c>
      <c r="B28" s="72"/>
      <c r="C28" s="73"/>
      <c r="D28" s="62" t="s">
        <v>447</v>
      </c>
      <c r="E28" s="77">
        <f>E29+E30</f>
        <v>11624</v>
      </c>
      <c r="F28" s="79">
        <f>F29+F30</f>
        <v>11624</v>
      </c>
      <c r="G28" s="50"/>
      <c r="H28" s="55"/>
    </row>
    <row r="29" spans="1:8" ht="20.100000000000001" customHeight="1">
      <c r="A29" s="62" t="s">
        <v>448</v>
      </c>
      <c r="B29" s="72" t="s">
        <v>93</v>
      </c>
      <c r="C29" s="73" t="s">
        <v>181</v>
      </c>
      <c r="D29" s="62" t="s">
        <v>449</v>
      </c>
      <c r="E29" s="77">
        <v>8424</v>
      </c>
      <c r="F29" s="77">
        <v>8424</v>
      </c>
      <c r="G29" s="50"/>
      <c r="H29" s="55"/>
    </row>
    <row r="30" spans="1:8" ht="20.100000000000001" customHeight="1">
      <c r="A30" s="62" t="s">
        <v>448</v>
      </c>
      <c r="B30" s="72" t="s">
        <v>442</v>
      </c>
      <c r="C30" s="73" t="s">
        <v>181</v>
      </c>
      <c r="D30" s="62" t="s">
        <v>450</v>
      </c>
      <c r="E30" s="77">
        <v>3200</v>
      </c>
      <c r="F30" s="77">
        <v>3200</v>
      </c>
      <c r="G30" s="50"/>
      <c r="H30" s="55"/>
    </row>
    <row r="31" spans="1:8" ht="20.100000000000001" customHeight="1">
      <c r="A31" s="55"/>
      <c r="B31" s="55"/>
      <c r="C31" s="59"/>
      <c r="D31" s="58"/>
      <c r="E31" s="55"/>
      <c r="F31" s="55"/>
      <c r="G31" s="55"/>
      <c r="H31" s="55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82" fitToHeight="100" orientation="landscape" errors="blank" r:id="rId1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7"/>
  <sheetViews>
    <sheetView showGridLines="0" showZeros="0" view="pageBreakPreview" workbookViewId="0">
      <selection activeCell="F18" sqref="F18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8.5" customWidth="1"/>
    <col min="6" max="6" width="25" customWidth="1"/>
    <col min="7" max="243" width="10.6640625" customWidth="1"/>
  </cols>
  <sheetData>
    <row r="1" spans="1:243" ht="20.100000000000001" customHeight="1">
      <c r="A1" s="9"/>
      <c r="B1" s="10"/>
      <c r="C1" s="10"/>
      <c r="D1" s="10"/>
      <c r="E1" s="10"/>
      <c r="F1" s="11" t="s">
        <v>451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</row>
    <row r="2" spans="1:243" ht="20.100000000000001" customHeight="1">
      <c r="A2" s="181" t="s">
        <v>452</v>
      </c>
      <c r="B2" s="181"/>
      <c r="C2" s="181"/>
      <c r="D2" s="181"/>
      <c r="E2" s="181"/>
      <c r="F2" s="181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</row>
    <row r="3" spans="1:243" ht="20.100000000000001" customHeight="1">
      <c r="A3" s="61" t="s">
        <v>60</v>
      </c>
      <c r="B3" s="12"/>
      <c r="C3" s="12" t="s">
        <v>0</v>
      </c>
      <c r="D3" s="67"/>
      <c r="E3" s="67"/>
      <c r="F3" s="14" t="s">
        <v>6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</row>
    <row r="4" spans="1:243" ht="20.100000000000001" customHeight="1">
      <c r="A4" s="201" t="s">
        <v>70</v>
      </c>
      <c r="B4" s="202"/>
      <c r="C4" s="204"/>
      <c r="D4" s="225" t="s">
        <v>71</v>
      </c>
      <c r="E4" s="212" t="s">
        <v>453</v>
      </c>
      <c r="F4" s="185" t="s">
        <v>75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</row>
    <row r="5" spans="1:243" ht="20.100000000000001" customHeight="1">
      <c r="A5" s="16" t="s">
        <v>82</v>
      </c>
      <c r="B5" s="17" t="s">
        <v>83</v>
      </c>
      <c r="C5" s="18" t="s">
        <v>84</v>
      </c>
      <c r="D5" s="226"/>
      <c r="E5" s="212"/>
      <c r="F5" s="222"/>
      <c r="G5" s="38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</row>
    <row r="6" spans="1:243" ht="20.100000000000001" customHeight="1">
      <c r="A6" s="68" t="s">
        <v>82</v>
      </c>
      <c r="B6" s="68" t="s">
        <v>83</v>
      </c>
      <c r="C6" s="68" t="s">
        <v>84</v>
      </c>
      <c r="D6" s="69" t="s">
        <v>85</v>
      </c>
      <c r="E6" s="69" t="s">
        <v>454</v>
      </c>
      <c r="F6" s="70" t="s">
        <v>88</v>
      </c>
      <c r="G6" s="38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</row>
    <row r="7" spans="1:243" ht="20.100000000000001" customHeight="1">
      <c r="A7" s="23"/>
      <c r="B7" s="23"/>
      <c r="C7" s="23"/>
      <c r="D7" s="24"/>
      <c r="E7" s="24"/>
      <c r="F7" s="25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</row>
    <row r="8" spans="1:243" ht="20.100000000000001" customHeight="1">
      <c r="A8" s="26"/>
      <c r="B8" s="26"/>
      <c r="C8" s="26"/>
      <c r="D8" s="27"/>
      <c r="E8" s="27"/>
      <c r="F8" s="27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</row>
    <row r="9" spans="1:243" ht="20.100000000000001" customHeight="1">
      <c r="A9" s="26"/>
      <c r="B9" s="26"/>
      <c r="C9" s="26"/>
      <c r="D9" s="26"/>
      <c r="E9" s="26"/>
      <c r="F9" s="27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</row>
    <row r="10" spans="1:243" ht="20.100000000000001" customHeight="1">
      <c r="A10" s="26"/>
      <c r="B10" s="26"/>
      <c r="C10" s="26"/>
      <c r="D10" s="27"/>
      <c r="E10" s="27"/>
      <c r="F10" s="27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</row>
    <row r="11" spans="1:243" ht="20.100000000000001" customHeight="1">
      <c r="A11" s="26"/>
      <c r="B11" s="26"/>
      <c r="C11" s="26"/>
      <c r="D11" s="27"/>
      <c r="E11" s="27"/>
      <c r="F11" s="27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</row>
    <row r="12" spans="1:243" ht="20.100000000000001" customHeight="1">
      <c r="A12" s="26"/>
      <c r="B12" s="26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</row>
    <row r="13" spans="1:243" ht="20.100000000000001" customHeight="1">
      <c r="A13" s="26"/>
      <c r="B13" s="26"/>
      <c r="C13" s="26"/>
      <c r="D13" s="27"/>
      <c r="E13" s="27"/>
      <c r="F13" s="27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</row>
    <row r="14" spans="1:243" ht="20.100000000000001" customHeight="1">
      <c r="A14" s="71"/>
      <c r="B14" s="26"/>
      <c r="C14" s="26"/>
      <c r="D14" s="27"/>
      <c r="E14" s="27"/>
      <c r="F14" s="2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</row>
    <row r="15" spans="1:243" ht="20.100000000000001" customHeight="1">
      <c r="A15" s="71"/>
      <c r="B15" s="71"/>
      <c r="C15" s="26"/>
      <c r="D15" s="26"/>
      <c r="E15" s="71"/>
      <c r="F15" s="27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</row>
    <row r="16" spans="1:243" ht="20.100000000000001" customHeight="1">
      <c r="A16" s="30"/>
      <c r="B16" s="30"/>
      <c r="C16" s="28"/>
      <c r="D16" s="29"/>
      <c r="E16" s="29"/>
      <c r="F16" s="29" t="s">
        <v>455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</row>
    <row r="17" spans="1:243" ht="20.100000000000001" customHeight="1">
      <c r="A17" s="28"/>
      <c r="B17" s="30"/>
      <c r="C17" s="28"/>
      <c r="D17" s="29"/>
      <c r="E17" s="29"/>
      <c r="F17" s="2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</row>
    <row r="18" spans="1:243" ht="20.100000000000001" customHeight="1">
      <c r="A18" s="28"/>
      <c r="B18" s="30"/>
      <c r="C18" s="30"/>
      <c r="D18" s="30"/>
      <c r="E18" s="30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</row>
    <row r="19" spans="1:243" ht="20.100000000000001" customHeight="1">
      <c r="A19" s="30"/>
      <c r="B19" s="30"/>
      <c r="C19" s="30"/>
      <c r="D19" s="29"/>
      <c r="E19" s="29"/>
      <c r="F19" s="29"/>
      <c r="G19" s="30"/>
      <c r="H19" s="28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</row>
    <row r="20" spans="1:243" ht="20.100000000000001" customHeight="1">
      <c r="A20" s="30"/>
      <c r="B20" s="30"/>
      <c r="C20" s="30"/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</row>
    <row r="21" spans="1:243" ht="20.100000000000001" customHeight="1">
      <c r="A21" s="30"/>
      <c r="B21" s="30"/>
      <c r="C21" s="30"/>
      <c r="D21" s="30"/>
      <c r="E21" s="30"/>
      <c r="F21" s="29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</row>
    <row r="22" spans="1:243" ht="20.100000000000001" customHeight="1">
      <c r="A22" s="30"/>
      <c r="B22" s="30"/>
      <c r="C22" s="30"/>
      <c r="D22" s="29"/>
      <c r="E22" s="29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</row>
    <row r="23" spans="1:243" ht="20.100000000000001" customHeight="1">
      <c r="A23" s="30"/>
      <c r="B23" s="30"/>
      <c r="C23" s="30"/>
      <c r="D23" s="29"/>
      <c r="E23" s="29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</row>
    <row r="24" spans="1:243" ht="20.100000000000001" customHeight="1">
      <c r="A24" s="30"/>
      <c r="B24" s="30"/>
      <c r="C24" s="30"/>
      <c r="D24" s="30"/>
      <c r="E24" s="30"/>
      <c r="F24" s="2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</row>
    <row r="25" spans="1:243" ht="20.100000000000001" customHeight="1">
      <c r="A25" s="30"/>
      <c r="B25" s="30"/>
      <c r="C25" s="30"/>
      <c r="D25" s="29"/>
      <c r="E25" s="29"/>
      <c r="F25" s="29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</row>
    <row r="26" spans="1:243" ht="20.100000000000001" customHeight="1">
      <c r="A26" s="30"/>
      <c r="B26" s="30"/>
      <c r="C26" s="30"/>
      <c r="D26" s="29"/>
      <c r="E26" s="29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</row>
    <row r="27" spans="1:243" ht="20.100000000000001" customHeight="1">
      <c r="A27" s="30"/>
      <c r="B27" s="30"/>
      <c r="C27" s="30"/>
      <c r="D27" s="30"/>
      <c r="E27" s="30"/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</row>
    <row r="28" spans="1:243" ht="20.100000000000001" customHeight="1">
      <c r="A28" s="30"/>
      <c r="B28" s="30"/>
      <c r="C28" s="30"/>
      <c r="D28" s="29"/>
      <c r="E28" s="29"/>
      <c r="F28" s="29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</row>
    <row r="29" spans="1:243" ht="20.100000000000001" customHeight="1">
      <c r="A29" s="30"/>
      <c r="B29" s="30"/>
      <c r="C29" s="30"/>
      <c r="D29" s="29"/>
      <c r="E29" s="29"/>
      <c r="F29" s="29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</row>
    <row r="30" spans="1:243" ht="20.100000000000001" customHeight="1">
      <c r="A30" s="30"/>
      <c r="B30" s="30"/>
      <c r="C30" s="30"/>
      <c r="D30" s="30"/>
      <c r="E30" s="30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</row>
    <row r="31" spans="1:243" ht="20.100000000000001" customHeight="1">
      <c r="A31" s="30"/>
      <c r="B31" s="30"/>
      <c r="C31" s="30"/>
      <c r="D31" s="30"/>
      <c r="E31" s="31"/>
      <c r="F31" s="29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</row>
    <row r="32" spans="1:243" ht="20.100000000000001" customHeight="1">
      <c r="A32" s="30"/>
      <c r="B32" s="30"/>
      <c r="C32" s="30"/>
      <c r="D32" s="30"/>
      <c r="E32" s="31"/>
      <c r="F32" s="29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</row>
    <row r="33" spans="1:243" ht="20.100000000000001" customHeight="1">
      <c r="A33" s="30"/>
      <c r="B33" s="30"/>
      <c r="C33" s="30"/>
      <c r="D33" s="30"/>
      <c r="E33" s="30"/>
      <c r="F33" s="2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</row>
    <row r="34" spans="1:243" ht="20.100000000000001" customHeight="1">
      <c r="A34" s="30"/>
      <c r="B34" s="30"/>
      <c r="C34" s="30"/>
      <c r="D34" s="30"/>
      <c r="E34" s="32"/>
      <c r="F34" s="29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</row>
    <row r="35" spans="1:243" ht="20.100000000000001" customHeight="1">
      <c r="A35" s="33"/>
      <c r="B35" s="33"/>
      <c r="C35" s="33"/>
      <c r="D35" s="33"/>
      <c r="E35" s="34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</row>
    <row r="36" spans="1:243" ht="20.100000000000001" customHeight="1">
      <c r="A36" s="35"/>
      <c r="B36" s="35"/>
      <c r="C36" s="35"/>
      <c r="D36" s="35"/>
      <c r="E36" s="35"/>
      <c r="F36" s="36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</row>
    <row r="37" spans="1:243" ht="20.100000000000001" customHeight="1">
      <c r="A37" s="33"/>
      <c r="B37" s="33"/>
      <c r="C37" s="33"/>
      <c r="D37" s="33"/>
      <c r="E37" s="33"/>
      <c r="F37" s="36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</row>
    <row r="38" spans="1:243" ht="20.100000000000001" customHeight="1">
      <c r="A38" s="37"/>
      <c r="B38" s="37"/>
      <c r="C38" s="37"/>
      <c r="D38" s="37"/>
      <c r="E38" s="37"/>
      <c r="F38" s="36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</row>
    <row r="39" spans="1:243" ht="20.100000000000001" customHeight="1">
      <c r="A39" s="37"/>
      <c r="B39" s="37"/>
      <c r="C39" s="37"/>
      <c r="D39" s="37"/>
      <c r="E39" s="37"/>
      <c r="F39" s="36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</row>
    <row r="40" spans="1:243" ht="20.100000000000001" customHeight="1">
      <c r="A40" s="37"/>
      <c r="B40" s="37"/>
      <c r="C40" s="37"/>
      <c r="D40" s="37"/>
      <c r="E40" s="37"/>
      <c r="F40" s="36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</row>
    <row r="41" spans="1:243" ht="20.100000000000001" customHeight="1">
      <c r="A41" s="37"/>
      <c r="B41" s="37"/>
      <c r="C41" s="37"/>
      <c r="D41" s="37"/>
      <c r="E41" s="37"/>
      <c r="F41" s="36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</row>
    <row r="42" spans="1:243" ht="20.100000000000001" customHeight="1">
      <c r="A42" s="37"/>
      <c r="B42" s="37"/>
      <c r="C42" s="37"/>
      <c r="D42" s="37"/>
      <c r="E42" s="37"/>
      <c r="F42" s="36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</row>
    <row r="43" spans="1:243" ht="20.100000000000001" customHeight="1">
      <c r="A43" s="37"/>
      <c r="B43" s="37"/>
      <c r="C43" s="37"/>
      <c r="D43" s="37"/>
      <c r="E43" s="37"/>
      <c r="F43" s="36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</row>
    <row r="44" spans="1:243" ht="20.100000000000001" customHeight="1">
      <c r="A44" s="37"/>
      <c r="B44" s="37"/>
      <c r="C44" s="37"/>
      <c r="D44" s="37"/>
      <c r="E44" s="37"/>
      <c r="F44" s="36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</row>
    <row r="45" spans="1:243" ht="20.100000000000001" customHeight="1">
      <c r="A45" s="37"/>
      <c r="B45" s="37"/>
      <c r="C45" s="37"/>
      <c r="D45" s="37"/>
      <c r="E45" s="37"/>
      <c r="F45" s="36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</row>
    <row r="46" spans="1:243" ht="20.100000000000001" customHeight="1">
      <c r="A46" s="37"/>
      <c r="B46" s="37"/>
      <c r="C46" s="37"/>
      <c r="D46" s="37"/>
      <c r="E46" s="37"/>
      <c r="F46" s="36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</row>
    <row r="47" spans="1:243" ht="20.100000000000001" customHeight="1">
      <c r="A47" s="37"/>
      <c r="B47" s="37"/>
      <c r="C47" s="37"/>
      <c r="D47" s="37"/>
      <c r="E47" s="37"/>
      <c r="F47" s="36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0" orientation="landscape" errors="blank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</TotalTime>
  <Application>Yozo_Office27021597764231179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40</vt:i4>
      </vt:variant>
    </vt:vector>
  </HeadingPairs>
  <TitlesOfParts>
    <vt:vector size="5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部门整体支出绩效目标表</vt:lpstr>
      <vt:lpstr>'1'!DETAILRANGE</vt:lpstr>
      <vt:lpstr>'1-1'!DETAILRANGE</vt:lpstr>
      <vt:lpstr>'1-2'!DETAILRANGE</vt:lpstr>
      <vt:lpstr>'2'!DETAILRANGE</vt:lpstr>
      <vt:lpstr>'2-1'!DETAILRANGE</vt:lpstr>
      <vt:lpstr>'3'!DETAILRANGE</vt:lpstr>
      <vt:lpstr>'3-1'!DETAILRANGE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revision>0</cp:revision>
  <dcterms:created xsi:type="dcterms:W3CDTF">2021-04-19T03:45:00Z</dcterms:created>
  <dcterms:modified xsi:type="dcterms:W3CDTF">2022-04-29T02:00:14Z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F416AC6AFECF4D78AAC269107E9F666A</vt:lpwstr>
  </property>
</Properties>
</file>