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988" windowHeight="9764" activeTab="0" tabRatio="76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  <sheet name="部门整体支出绩效目标表" sheetId="17" r:id="rId15"/>
  </sheets>
  <definedNames>
    <definedName name="_xlnm.Print_Area" localSheetId="10">'4'!$A$1:$H$7</definedName>
    <definedName name="HEADERRANGE" localSheetId="10">'4'!$A$1:$H$6</definedName>
    <definedName name="DETAILRANGE" localSheetId="10">'4'!$A$7:$H$7</definedName>
    <definedName name="_xlnm.Print_Area" localSheetId="6">'3'!$A$1:$DH$42</definedName>
    <definedName name="HEADERRANGE" localSheetId="6">'3'!$A$1:$DH$6</definedName>
    <definedName name="DETAILRANGE" localSheetId="6">'3'!$A$7:$DH$7</definedName>
    <definedName name="_xlnm.Print_Area" localSheetId="4">'2'!$A$1:$H$38</definedName>
    <definedName name="HEADERRANGE" localSheetId="4">'2'!$A$1:$H$38</definedName>
    <definedName name="_xlnm.Print_Titles" localSheetId="4">'2'!$1:$38</definedName>
    <definedName name="DETAILRANGE" localSheetId="4">'2'!$A$39:$H$39</definedName>
    <definedName name="_xlnm.Print_Area" localSheetId="12">'5'!$A$1:$H$7</definedName>
    <definedName name="HEADERRANGE" localSheetId="12">'5'!$A$1:$H$6</definedName>
    <definedName name="DETAILRANGE" localSheetId="12">'5'!$A$7:$H$7</definedName>
    <definedName name="_xlnm.Print_Area" localSheetId="9">'3-3'!$A$1:$H$8</definedName>
    <definedName name="HEADERRANGE" localSheetId="9">'3-3'!$A$1:$H$6</definedName>
    <definedName name="DETAILRANGE" localSheetId="9">'3-3'!$A$7:$H$7</definedName>
    <definedName name="_xlnm.Print_Area" localSheetId="1">'1'!$A$1:$D$41</definedName>
    <definedName name="HEADERRANGE" localSheetId="1">'1'!$A$1:$D$41</definedName>
    <definedName name="DETAILRANGE" localSheetId="1">'1'!$A$42:$D$42</definedName>
    <definedName name="_xlnm.Print_Area" localSheetId="5">'2-1'!$A$1:$AI$34</definedName>
    <definedName name="HEADERRANGE" localSheetId="5">'2-1'!$A$1:$AI$6</definedName>
    <definedName name="DETAILRANGE" localSheetId="5">'2-1'!$A$7:$AI$7</definedName>
    <definedName name="_xlnm.Print_Area" localSheetId="8">'3-2'!$A$1:$F$37</definedName>
    <definedName name="HEADERRANGE" localSheetId="8">'3-2'!$A$1:$F$5</definedName>
    <definedName name="DETAILRANGE" localSheetId="8">'3-2'!$A$6:$F$6</definedName>
    <definedName name="_xlnm.Print_Area" localSheetId="7">'3-1'!$A$1:$G$34</definedName>
    <definedName name="HEADERRANGE" localSheetId="7">'3-1'!$A$1:$G$6</definedName>
    <definedName name="DETAILRANGE" localSheetId="7">'3-1'!$A$7:$G$7</definedName>
    <definedName name="_xlnm.Print_Area" localSheetId="0">'封面'!$A$1:$A$9</definedName>
    <definedName name="HEADERRANGE" localSheetId="0">'封面'!$A$1:$A$8</definedName>
    <definedName name="DETAILRANGE" localSheetId="0">'封面'!$A$9</definedName>
    <definedName name="_xlnm.Print_Area" localSheetId="2">'1-1'!$A$1:$T$27</definedName>
    <definedName name="HEADERRANGE" localSheetId="2">'1-1'!$A$1:$T$6</definedName>
    <definedName name="DETAILRANGE" localSheetId="2">'1-1'!$A$7:$T$7</definedName>
    <definedName name="_xlnm.Print_Area" localSheetId="3">'1-2'!$A$1:$J$27</definedName>
    <definedName name="HEADERRANGE" localSheetId="3">'1-2'!$A$1:$J$6</definedName>
    <definedName name="DETAILRANGE" localSheetId="3">'1-2'!$A$7:$J$7</definedName>
    <definedName name="_xlnm.Print_Area" localSheetId="11">'4-1'!$A$1:$H$7</definedName>
    <definedName name="HEADERRANGE" localSheetId="11">'4-1'!$A$1:$H$6</definedName>
    <definedName name="DETAILRANGE" localSheetId="11">'4-1'!$A$7:$H$7</definedName>
    <definedName name="________xlnm.Print_Area">#N/A</definedName>
    <definedName name="_______xlnm.Print_Area">#N/A</definedName>
    <definedName name="___xlnm.Print_Area">#N/A</definedName>
    <definedName name="______xlnm.Print_Titles">#N/A</definedName>
    <definedName name="___xlnm.Print_Titles">#N/A</definedName>
    <definedName name="_____xlnm.Print_Titles">#N/A</definedName>
    <definedName name="MAILMERGEMODE">"OneWorksheet"</definedName>
    <definedName name="_______xlnm.Print_Titles">#N/A</definedName>
    <definedName name="__xlnm.Print_Area">#N/A</definedName>
    <definedName name="__xlnm.Print_Titles">#N/A</definedName>
    <definedName name="s">#N/A</definedName>
    <definedName name="_____xlnm.Print_Area">#N/A</definedName>
    <definedName name="______xlnm.Print_Area">#N/A</definedName>
    <definedName name="_xlnm.Print_Area">#N/A</definedName>
    <definedName name="n">#N/A</definedName>
    <definedName name="_xlnm.Print_Titles">#N/A</definedName>
    <definedName name="m">#N/A</definedName>
    <definedName name="l">#N/A</definedName>
    <definedName name="k">#N/A</definedName>
    <definedName name="j">#N/A</definedName>
    <definedName name="____xlnm.Print_Titles">#N/A</definedName>
    <definedName name="i">#N/A</definedName>
    <definedName name="h">#N/A</definedName>
    <definedName name="g">#N/A</definedName>
    <definedName name="f">#N/A</definedName>
    <definedName name="____xlnm.Print_Area">#N/A</definedName>
    <definedName name="e">#N/A</definedName>
    <definedName name="d">#N/A</definedName>
    <definedName name="b">#N/A</definedName>
    <definedName name="a">#N/A</definedName>
  </definedNames>
  <calcPr calcId="144525"/>
</workbook>
</file>

<file path=xl/sharedStrings.xml><?xml version="1.0" encoding="utf-8"?>
<sst xmlns="http://schemas.openxmlformats.org/spreadsheetml/2006/main" count="1724" uniqueCount="647">
  <si>
    <t>黑水县民政局</t>
  </si>
  <si>
    <t>2022年部门预算</t>
  </si>
  <si>
    <t>报送日期：2022年  1月  20日</t>
  </si>
  <si>
    <t>表1</t>
  </si>
  <si>
    <t>部门收支总表</t>
  </si>
  <si>
    <t>单位名称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</si>
  <si>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</si>
  <si>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</si>
  <si>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</si>
  <si>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</si>
  <si>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</si>
  <si>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</si>
  <si>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</si>
  <si>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</si>
  <si>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</si>
  <si>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</si>
  <si>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</si>
  <si>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</si>
  <si>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</si>
  <si>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</si>
  <si>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</si>
  <si>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</si>
  <si>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</si>
  <si>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</si>
  <si>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</si>
  <si>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</si>
  <si>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</si>
  <si>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</si>
  <si>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</si>
  <si>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</si>
  <si>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</si>
  <si>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</si>
  <si>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</si>
  <si>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</si>
  <si>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</si>
  <si>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</si>
  <si>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</si>
  <si>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</si>
  <si>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</si>
  <si>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</si>
  <si>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</si>
  <si>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</si>
  <si>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</si>
  <si>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</si>
  <si>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</si>
  <si>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</si>
  <si>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</si>
  <si>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</si>
  <si>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</si>
  <si>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</si>
  <si>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</si>
  <si>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</si>
  <si>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</si>
  <si>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</si>
  <si>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</si>
  <si>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</si>
  <si>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</si>
  <si>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</si>
  <si>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</si>
  <si>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</si>
  <si>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</si>
  <si>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</si>
  <si>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</si>
  <si>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</si>
  <si>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</si>
  <si>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</si>
  <si>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</si>
  <si>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</si>
  <si>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</si>
  <si>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</si>
  <si>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</si>
  <si>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</si>
  <si>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</si>
  <si>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</si>
  <si>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</si>
  <si>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</si>
  <si>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</si>
  <si>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</si>
  <si>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</si>
  <si>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</si>
  <si>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</si>
  <si>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</si>
  <si>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</si>
  <si>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</si>
  <si>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部门编码</t>
  </si>
  <si>
    <t>功能科目名称</t>
  </si>
  <si>
    <t>总计</t>
  </si>
  <si>
    <t>一般公共预算小计</t>
  </si>
  <si>
    <t>政府性基金</t>
  </si>
  <si>
    <t>138</t>
  </si>
  <si>
    <t>208</t>
  </si>
  <si>
    <t>02</t>
  </si>
  <si>
    <t>01</t>
  </si>
  <si>
    <t xml:space="preserve">  138</t>
  </si>
  <si>
    <t xml:space="preserve">  行政运行</t>
  </si>
  <si>
    <t>05</t>
  </si>
  <si>
    <t xml:space="preserve">  机关事业单位基本养老保险缴费支出</t>
  </si>
  <si>
    <t>06</t>
  </si>
  <si>
    <t xml:space="preserve">  机关事业单位职业年金缴费支出</t>
  </si>
  <si>
    <t>10</t>
  </si>
  <si>
    <t xml:space="preserve">  儿童福利</t>
  </si>
  <si>
    <t xml:space="preserve">  老年福利</t>
  </si>
  <si>
    <t xml:space="preserve">  社会福利事业单位</t>
  </si>
  <si>
    <t xml:space="preserve">  养老服务</t>
  </si>
  <si>
    <t>99</t>
  </si>
  <si>
    <t>  其他社会福利支出</t>
  </si>
  <si>
    <t>11</t>
  </si>
  <si>
    <t>07</t>
  </si>
  <si>
    <t xml:space="preserve">  残疾人生活和护理补贴</t>
  </si>
  <si>
    <t>19</t>
  </si>
  <si>
    <t xml:space="preserve">  城市最低生活保障金支出</t>
  </si>
  <si>
    <t>20</t>
  </si>
  <si>
    <t xml:space="preserve">  临时救助支出</t>
  </si>
  <si>
    <t>21</t>
  </si>
  <si>
    <t xml:space="preserve">  农村特困人员救助供养支出</t>
  </si>
  <si>
    <t>25</t>
  </si>
  <si>
    <t xml:space="preserve">  其他农村生活救助</t>
  </si>
  <si>
    <t>210</t>
  </si>
  <si>
    <t xml:space="preserve">  行政单位医疗</t>
  </si>
  <si>
    <t xml:space="preserve">  事业单位医疗</t>
  </si>
  <si>
    <t>03</t>
  </si>
  <si>
    <t xml:space="preserve">  公务员医疗补助</t>
  </si>
  <si>
    <t>213</t>
  </si>
  <si>
    <t xml:space="preserve">  对村民委员会和村党支部的补助</t>
  </si>
  <si>
    <t>221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</si>
  <si>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</si>
  <si>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</si>
  <si>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</si>
  <si>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</si>
  <si>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</si>
  <si>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</si>
  <si>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</si>
  <si>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</si>
  <si>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金额(基本支出)</t>
  </si>
  <si>
    <t>金额(项目支出)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</si>
  <si>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</si>
  <si>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</si>
  <si>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</si>
  <si>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</si>
  <si>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</si>
  <si>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</si>
  <si>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</si>
  <si>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</si>
  <si>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</si>
  <si>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</si>
  <si>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</si>
  <si>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</si>
  <si>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</si>
  <si>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</si>
  <si>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</si>
  <si>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</si>
  <si>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>一般公共预算结转</t>
  </si>
  <si>
    <t xml:space="preserve">   教育支出</t>
  </si>
  <si>
    <t>政府性基金结转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</si>
  <si>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</si>
  <si>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</si>
  <si>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</si>
  <si>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</si>
  <si>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</si>
  <si>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</si>
  <si>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</si>
  <si>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</si>
  <si>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</si>
  <si>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</si>
  <si>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</si>
  <si>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</si>
  <si>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</si>
  <si>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</si>
  <si>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</si>
  <si>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</si>
  <si>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</si>
  <si>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</si>
  <si>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</si>
  <si>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</si>
  <si>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</si>
  <si>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</si>
  <si>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</si>
  <si>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</si>
  <si>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</si>
  <si>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</si>
  <si>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</si>
  <si>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</si>
  <si>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</si>
  <si>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</si>
  <si>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</si>
  <si>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</si>
  <si>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</si>
  <si>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</si>
  <si>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</si>
  <si>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经济科目类编码</t>
  </si>
  <si>
    <t>经济科目款编码</t>
  </si>
  <si>
    <t>经济科目款名称</t>
  </si>
  <si>
    <t>金额(一般公共预算小计)</t>
  </si>
  <si>
    <t>金额(一般公共预算小计)项目</t>
  </si>
  <si>
    <t>金额(政府性基金)</t>
  </si>
  <si>
    <t>金额(政府性基金)项目</t>
  </si>
  <si>
    <t>金额(一般公共预算结转)</t>
  </si>
  <si>
    <t>金额(一般公共预算结转)项目</t>
  </si>
  <si>
    <t>金额(政府性基金结转)</t>
  </si>
  <si>
    <t>金额(政府性基金结转)项目</t>
  </si>
  <si>
    <t>301</t>
  </si>
  <si>
    <t>工资福利支出</t>
  </si>
  <si>
    <t> 01</t>
  </si>
  <si>
    <t> 基本工资</t>
  </si>
  <si>
    <t> 02</t>
  </si>
  <si>
    <t> 津贴补贴</t>
  </si>
  <si>
    <t> 03</t>
  </si>
  <si>
    <t> 奖金</t>
  </si>
  <si>
    <t> 07</t>
  </si>
  <si>
    <t> 绩效工资</t>
  </si>
  <si>
    <t> 08</t>
  </si>
  <si>
    <t> 机关事业单位基本养老保险缴费</t>
  </si>
  <si>
    <t> 09</t>
  </si>
  <si>
    <t> 职业年金缴费</t>
  </si>
  <si>
    <t> 10</t>
  </si>
  <si>
    <t> 职工基本医疗保险缴费</t>
  </si>
  <si>
    <t> 11</t>
  </si>
  <si>
    <t> 公务员医疗补助缴费</t>
  </si>
  <si>
    <t> 12</t>
  </si>
  <si>
    <t> 其他社会保障缴费</t>
  </si>
  <si>
    <t> 13</t>
  </si>
  <si>
    <t> 住房公积金</t>
  </si>
  <si>
    <t>302</t>
  </si>
  <si>
    <t>商品和服务支出</t>
  </si>
  <si>
    <t> 办公费</t>
  </si>
  <si>
    <t> 05</t>
  </si>
  <si>
    <t> 水费</t>
  </si>
  <si>
    <t> 06</t>
  </si>
  <si>
    <t> 电费</t>
  </si>
  <si>
    <t> 邮电费</t>
  </si>
  <si>
    <t> 差旅费</t>
  </si>
  <si>
    <t> 16</t>
  </si>
  <si>
    <t> 培训费</t>
  </si>
  <si>
    <t> 17</t>
  </si>
  <si>
    <t> 公务接待费</t>
  </si>
  <si>
    <t> 31</t>
  </si>
  <si>
    <t> 公务用车运行维护费</t>
  </si>
  <si>
    <t>303</t>
  </si>
  <si>
    <t>对个人和家庭的补助</t>
  </si>
  <si>
    <t> 离休费</t>
  </si>
  <si>
    <t> 生活补助</t>
  </si>
  <si>
    <t> 医疗费补助</t>
  </si>
  <si>
    <t> 奖励金</t>
  </si>
  <si>
    <t>表3</t>
  </si>
  <si>
    <t>一般公共预算支出表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</si>
  <si>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</si>
  <si>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</si>
  <si>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</si>
  <si>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</si>
  <si>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</si>
  <si>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</si>
  <si>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</si>
  <si>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</si>
  <si>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</si>
  <si>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</si>
  <si>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</si>
  <si>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</si>
  <si>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</si>
  <si>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</si>
  <si>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</si>
  <si>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</si>
  <si>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</si>
  <si>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</si>
  <si>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</si>
  <si>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</si>
  <si>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</si>
  <si>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</si>
  <si>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</si>
  <si>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</si>
  <si>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</si>
  <si>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</si>
  <si>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</si>
  <si>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</si>
  <si>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</si>
  <si>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</si>
  <si>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</si>
  <si>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</si>
  <si>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</si>
  <si>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</si>
  <si>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</si>
  <si>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</si>
  <si>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</si>
  <si>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</si>
  <si>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</si>
  <si>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</si>
  <si>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</si>
  <si>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</si>
  <si>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</si>
  <si>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</si>
  <si>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</si>
  <si>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</si>
  <si>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</si>
  <si>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</si>
  <si>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</si>
  <si>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</si>
  <si>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</si>
  <si>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</si>
  <si>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</si>
  <si>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</si>
  <si>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</si>
  <si>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</si>
  <si>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</si>
  <si>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</si>
  <si>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</si>
  <si>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</si>
  <si>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</si>
  <si>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</si>
  <si>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</si>
  <si>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</si>
  <si>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</si>
  <si>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</si>
  <si>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</si>
  <si>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</si>
  <si>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</si>
  <si>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</si>
  <si>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</si>
  <si>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</si>
  <si>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</si>
  <si>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</si>
  <si>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</si>
  <si>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</si>
  <si>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</si>
  <si>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</si>
  <si>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</si>
  <si>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</si>
  <si>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</si>
  <si>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</si>
  <si>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</si>
  <si>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</si>
  <si>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</si>
  <si>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</si>
  <si>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</si>
  <si>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</si>
  <si>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</si>
  <si>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金额(工资福利支出)</t>
  </si>
  <si>
    <t>金额(基本工资)</t>
  </si>
  <si>
    <t>金额(津贴补贴)</t>
  </si>
  <si>
    <t>金额(奖金)</t>
  </si>
  <si>
    <t>金额(伙食补助费)</t>
  </si>
  <si>
    <t>金额(绩效工资)</t>
  </si>
  <si>
    <t>金额(机关事业单位基本养老保险缴费)</t>
  </si>
  <si>
    <t>金额(职业年金缴费)</t>
  </si>
  <si>
    <t>金额(职工基本医疗保险缴费)</t>
  </si>
  <si>
    <t>金额(公务员医疗补助缴费)</t>
  </si>
  <si>
    <t>金额(其他社会保障缴费)</t>
  </si>
  <si>
    <t>金额(住房公积金)</t>
  </si>
  <si>
    <t>金额(医疗费)</t>
  </si>
  <si>
    <t>金额(其他工资福利支出)</t>
  </si>
  <si>
    <t>金额(商品和服务支出)</t>
  </si>
  <si>
    <t>金额(办公费)</t>
  </si>
  <si>
    <t>金额(印刷费)</t>
  </si>
  <si>
    <t>金额(咨询费)</t>
  </si>
  <si>
    <t>金额(手续费)</t>
  </si>
  <si>
    <t>金额(水费)</t>
  </si>
  <si>
    <t>金额(电费)</t>
  </si>
  <si>
    <t>金额(邮电费)</t>
  </si>
  <si>
    <t>金额(取暖费)</t>
  </si>
  <si>
    <t>金额(物业管理费)</t>
  </si>
  <si>
    <t>金额(差旅费)</t>
  </si>
  <si>
    <t>金额(因公出国(境)费用)</t>
  </si>
  <si>
    <t>金额(维修(护)费)</t>
  </si>
  <si>
    <t>金额(租赁费)</t>
  </si>
  <si>
    <t>金额(会议费)</t>
  </si>
  <si>
    <t>金额(培训费)</t>
  </si>
  <si>
    <t>金额(公务接待费)</t>
  </si>
  <si>
    <t>金额(专用材料费)</t>
  </si>
  <si>
    <t>金额(专用燃料费)</t>
  </si>
  <si>
    <t>金额(劳务费)</t>
  </si>
  <si>
    <t>金额(委托业务费)</t>
  </si>
  <si>
    <t>金额(工会经费)</t>
  </si>
  <si>
    <t>金额(福利费)</t>
  </si>
  <si>
    <t>金额(公务用车运行维护费)</t>
  </si>
  <si>
    <t>金额(其他交通费用)</t>
  </si>
  <si>
    <t>金额(税金及附加费用)</t>
  </si>
  <si>
    <t>金额(其他商品和服务支出)</t>
  </si>
  <si>
    <t>金额(对个人和家庭的补助)</t>
  </si>
  <si>
    <t>金额(离休费)</t>
  </si>
  <si>
    <t>金额(退休费)</t>
  </si>
  <si>
    <t>金额(退职（役）费)</t>
  </si>
  <si>
    <t>金额(抚恤金)</t>
  </si>
  <si>
    <t>金额(生活补助)</t>
  </si>
  <si>
    <t>金额(救济费)</t>
  </si>
  <si>
    <t>金额(医疗费补助)</t>
  </si>
  <si>
    <t>金额(助学金)</t>
  </si>
  <si>
    <t>金额(奖励金)</t>
  </si>
  <si>
    <t>金额(个人农业生产补贴)</t>
  </si>
  <si>
    <t>金额(代缴社会保险费)</t>
  </si>
  <si>
    <t>金额(其他对个人和家庭的补助支出)</t>
  </si>
  <si>
    <t>金额(债务利息及费用支出)</t>
  </si>
  <si>
    <t>金额(国内债务付息)</t>
  </si>
  <si>
    <t>金额(国外债务付息)</t>
  </si>
  <si>
    <t>金额(国内债务发行费用)</t>
  </si>
  <si>
    <t>金额(国外债务发行费用)</t>
  </si>
  <si>
    <t>金额(资本性支出（基本建设）)</t>
  </si>
  <si>
    <t>金额(房屋建筑物购建（基本建设）)</t>
  </si>
  <si>
    <t>金额(办公设备购置（基本建设）)</t>
  </si>
  <si>
    <t>金额(专用设备购置（基本建设）)</t>
  </si>
  <si>
    <t>金额(基础设施建设（基本建设）)</t>
  </si>
  <si>
    <t>金额(大型修缮（基本建设）)</t>
  </si>
  <si>
    <t>金额(信息网络购建（基本建设）)</t>
  </si>
  <si>
    <t>金额(物资储备（基本建设）)</t>
  </si>
  <si>
    <t>金额(公务用车购置（基本建设）)</t>
  </si>
  <si>
    <t>金额(其他交通工具购置（基本建设）)</t>
  </si>
  <si>
    <t>金额(文物和陈列品购置（基本建设）)</t>
  </si>
  <si>
    <t>金额(无形资产购置（基本建设）)</t>
  </si>
  <si>
    <t>金额(其他基本建设支出（基本建设）)</t>
  </si>
  <si>
    <t>金额(资本性支出)</t>
  </si>
  <si>
    <t>金额(房屋建筑物购建)</t>
  </si>
  <si>
    <t>金额(办公设备购置)</t>
  </si>
  <si>
    <t>金额(专用设备购置)</t>
  </si>
  <si>
    <t>金额(基础设施建设)</t>
  </si>
  <si>
    <t>金额(大型修缮)</t>
  </si>
  <si>
    <t>金额(信息网络购建)</t>
  </si>
  <si>
    <t>金额(物资储备)</t>
  </si>
  <si>
    <t>金额(土地补偿)</t>
  </si>
  <si>
    <t>金额(安置补助)</t>
  </si>
  <si>
    <t>金额(地上附着物和青苗补偿)</t>
  </si>
  <si>
    <t>金额(拆迁补偿)</t>
  </si>
  <si>
    <t>金额(公务用车购置)</t>
  </si>
  <si>
    <t>金额(其他交通工具购置)</t>
  </si>
  <si>
    <t>金额(文物和陈列品购置)</t>
  </si>
  <si>
    <t>金额(无形资产购置)</t>
  </si>
  <si>
    <t>金额(其他资本性支出)</t>
  </si>
  <si>
    <t>金额(对企业补助（基本建设）)</t>
  </si>
  <si>
    <t>金额(资本金注入（基本建设）)</t>
  </si>
  <si>
    <t>金额(其他对企业补助（基本建设）)</t>
  </si>
  <si>
    <t>金额(对企业补助)</t>
  </si>
  <si>
    <t>金额(资本金注入)</t>
  </si>
  <si>
    <t>金额(政府投资基金股权投资)</t>
  </si>
  <si>
    <t>金额(费用补贴)</t>
  </si>
  <si>
    <t>金额(利息补贴)</t>
  </si>
  <si>
    <t>金额(其他对企业补助)</t>
  </si>
  <si>
    <t>金额(对社会保障基金补助)</t>
  </si>
  <si>
    <t>金额(对社会保险基金补助)</t>
  </si>
  <si>
    <t>金额(补充全国社会保障基金)</t>
  </si>
  <si>
    <t>金额(其他支出（类）)</t>
  </si>
  <si>
    <t>金额(赠与)</t>
  </si>
  <si>
    <t>金额(国家赔偿费用支出)</t>
  </si>
  <si>
    <t>金额(对民间非营利组织和群众性自治组织补贴)</t>
  </si>
  <si>
    <t>金额(其他支出)</t>
  </si>
  <si>
    <t>社会保障和就业支出</t>
  </si>
  <si>
    <t xml:space="preserve">  民政管理事务</t>
  </si>
  <si>
    <t xml:space="preserve">    行政运行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</si>
  <si>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</si>
  <si>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</si>
  <si>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</si>
  <si>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社会福利</t>
  </si>
  <si>
    <t xml:space="preserve">    儿童福利</t>
  </si>
  <si>
    <t xml:space="preserve">    老年福利</t>
  </si>
  <si>
    <t xml:space="preserve">    社会福利事业单位</t>
  </si>
  <si>
    <t xml:space="preserve">    养老服务</t>
  </si>
  <si>
    <t xml:space="preserve">  残疾人事业</t>
  </si>
  <si>
    <t xml:space="preserve">    残疾人生活和护理补贴</t>
  </si>
  <si>
    <t xml:space="preserve">  最低生活保障</t>
  </si>
  <si>
    <t xml:space="preserve">    城市最低生活保障金支出</t>
  </si>
  <si>
    <t xml:space="preserve">  临时救助</t>
  </si>
  <si>
    <t xml:space="preserve">    临时救助支出</t>
  </si>
  <si>
    <t xml:space="preserve">  特困人员救助供养</t>
  </si>
  <si>
    <t xml:space="preserve">    农村特困人员救助供养支出</t>
  </si>
  <si>
    <t xml:space="preserve">  其他生活救助</t>
  </si>
  <si>
    <t xml:space="preserve">    其他农村生活救助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</si>
  <si>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</si>
  <si>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</si>
  <si>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</si>
  <si>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</si>
  <si>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</si>
  <si>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农林水支出</t>
  </si>
  <si>
    <t xml:space="preserve">  农村综合改革</t>
  </si>
  <si>
    <t xml:space="preserve">    对村民委员会和村党支部的补助</t>
  </si>
  <si>
    <t>住房保障支出</t>
  </si>
  <si>
    <t xml:space="preserve">  住房改革支出</t>
  </si>
  <si>
    <t xml:space="preserve">    住房公积金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</si>
  <si>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</si>
  <si>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</si>
  <si>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</si>
  <si>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</si>
  <si>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</si>
  <si>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</si>
  <si>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公式人员经费</t>
  </si>
  <si>
    <t> 301</t>
  </si>
  <si>
    <t> 302</t>
  </si>
  <si>
    <t> 303</t>
  </si>
  <si>
    <t>表3-2</t>
  </si>
  <si>
    <t>一般公共预算项目支出预算表</t>
  </si>
  <si>
    <t>单位名称（项目）</t>
  </si>
  <si>
    <t>项目名称</t>
  </si>
  <si>
    <t> 社会福利</t>
  </si>
  <si>
    <t>  208</t>
  </si>
  <si>
    <t>  10</t>
  </si>
  <si>
    <t>  01</t>
  </si>
  <si>
    <t>  儿童福利</t>
  </si>
  <si>
    <t>2022年孤儿生活补助</t>
  </si>
  <si>
    <t>2022年事实孤儿生活补助</t>
  </si>
  <si>
    <t>  02</t>
  </si>
  <si>
    <t>  老年福利</t>
  </si>
  <si>
    <t>2022年80岁以上高龄生活补助</t>
  </si>
  <si>
    <t>  05</t>
  </si>
  <si>
    <t>  社会福利事业单位</t>
  </si>
  <si>
    <t>2022年临时工工资及保险</t>
  </si>
  <si>
    <t>  06</t>
  </si>
  <si>
    <t>  养老服务</t>
  </si>
  <si>
    <t>2022年失能老人居家养老</t>
  </si>
  <si>
    <t>  99</t>
  </si>
  <si>
    <t>2022年春节慰问</t>
  </si>
  <si>
    <t> 残疾人事业</t>
  </si>
  <si>
    <t>  11</t>
  </si>
  <si>
    <t>  07</t>
  </si>
  <si>
    <t>  残疾人生活和护理补贴</t>
  </si>
  <si>
    <t>2022年困难残疾人生活补助</t>
  </si>
  <si>
    <t>2022年重度残疾人护理补贴</t>
  </si>
  <si>
    <t> 最低生活保障</t>
  </si>
  <si>
    <t>  19</t>
  </si>
  <si>
    <t>  城市最低生活保障金支出</t>
  </si>
  <si>
    <t> 临时救助</t>
  </si>
  <si>
    <t>  20</t>
  </si>
  <si>
    <t>  临时救助支出</t>
  </si>
  <si>
    <t> 特困人员救助供养</t>
  </si>
  <si>
    <t>  21</t>
  </si>
  <si>
    <t>  农村特困人员救助供养支出</t>
  </si>
  <si>
    <t>2022年集中供养五保户生活补助及护理补贴</t>
  </si>
  <si>
    <t> 其他生活救助</t>
  </si>
  <si>
    <t>  25</t>
  </si>
  <si>
    <t>  其他农村生活救助</t>
  </si>
  <si>
    <t>2022年精简人员生活补助</t>
  </si>
  <si>
    <t>  213</t>
  </si>
  <si>
    <t>  对村民委员会和村党支部的补助</t>
  </si>
  <si>
    <t>2022年离任村干部补助</t>
  </si>
  <si>
    <t>2022年离任村干部体检费</t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</si>
  <si>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</si>
  <si>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</si>
  <si>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</si>
  <si>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</si>
  <si>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</si>
  <si>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</si>
  <si>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</si>
  <si>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部门名称</t>
  </si>
  <si>
    <t>公式公务用车购置</t>
  </si>
  <si>
    <t>表4</t>
  </si>
  <si>
    <t>政府性基金支出预算表</t>
  </si>
  <si>
    <t>本年政府性基金预算支出</t>
  </si>
  <si>
    <t>此表无内容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</si>
  <si>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</si>
  <si>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</si>
  <si>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</si>
  <si>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</si>
  <si>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</si>
  <si>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部门整体绩效信息表</t>
  </si>
  <si>
    <t>金额单位：元</t>
  </si>
  <si>
    <t>预算执行率权重（%）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</si>
  <si>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</si>
  <si>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</si>
  <si>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</si>
  <si>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</si>
  <si>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</si>
  <si>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</si>
  <si>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</si>
  <si>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</si>
  <si>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</si>
  <si>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</si>
  <si>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t>138001-县民政局（行政和参公）</t>
  </si>
  <si>
    <t>30</t>
  </si>
  <si>
    <t>80-89岁老年人高龄津贴919人*80*12*70%=617568元；90-99岁老年人高龄津贴29*150*12*70%=36540元；100岁老人高龄津贴1*12*400*50%=2400元。共计656508元。</t>
  </si>
  <si>
    <t>满意度指标</t>
  </si>
  <si>
    <t>服务对象满意度指标</t>
  </si>
  <si>
    <t>100</t>
  </si>
  <si>
    <t>≥</t>
  </si>
  <si>
    <t>%</t>
  </si>
  <si>
    <t>正向指标</t>
  </si>
  <si>
    <t>产出指标</t>
  </si>
  <si>
    <t>数量指标</t>
  </si>
  <si>
    <t>949</t>
  </si>
  <si>
    <t>人数</t>
  </si>
  <si>
    <t>效益指标</t>
  </si>
  <si>
    <t>经济效益指标</t>
  </si>
  <si>
    <t>656508</t>
  </si>
  <si>
    <t>元/年</t>
  </si>
  <si>
    <t>138102-县民政局（事业）</t>
  </si>
  <si>
    <t>临时工14人工资：14人*1650元/月*12个月=277200元；临时工14人2022年单位部分保险：养老保险554.08*14*12=93085.44元，医疗保险434.7*14*12=73029.6元，失业保险25.62*14*12=4304.16元，工伤保险14.23*14*12=2390.64元。总计450009.84元。</t>
  </si>
  <si>
    <t>14</t>
  </si>
  <si>
    <t>450009.84</t>
  </si>
  <si>
    <t>2022年临时救助</t>
  </si>
  <si>
    <t>根据文件要求，临时救助资金预算按瞎区内行政区划户籍人口每人不低于5月放入标准纳入财政预算，根据县统计局踢狗户籍人口为57659人，2022年共需资金57659*5=288295元。</t>
  </si>
  <si>
    <t>质量指标</t>
  </si>
  <si>
    <t>288295</t>
  </si>
  <si>
    <t>事实无人抚养孤儿8人*900*12=86400元</t>
  </si>
  <si>
    <t>86400</t>
  </si>
  <si>
    <t>8</t>
  </si>
  <si>
    <t>困难残疾人共619人，困难残疾人每人每月发放生活补贴100元，共需要资金619*100*12=742800元，省级40%，60%由州级按30%配套，县级70%，2021年县级配套619*100*12*（1-40%）*70%=311976元。</t>
  </si>
  <si>
    <t>619</t>
  </si>
  <si>
    <t>311976</t>
  </si>
  <si>
    <t>＝</t>
  </si>
  <si>
    <t>2022年城镇低保生活补助</t>
  </si>
  <si>
    <t>城镇低保共有230人，，城市居民最低生活保障标准590元/人/月，我县按照人均302元进行补差发放，2021年1-9月支出62.05万元，10月-12月预计支出20.4936万元，总支出82.5436万元，2021年到位资金为60万元，差22.5436万元需县级配套。2022年预计城镇低保22.5436万元。</t>
  </si>
  <si>
    <t>225436</t>
  </si>
  <si>
    <t>230</t>
  </si>
  <si>
    <t>失能老人居家养老2000人*300*（1-50%）*70%=210000元</t>
  </si>
  <si>
    <t>300</t>
  </si>
  <si>
    <t>210000</t>
  </si>
  <si>
    <t>孤儿生活补助20人*900*12=216000元</t>
  </si>
  <si>
    <t>216000</t>
  </si>
  <si>
    <t>2022年领导干部春节慰问，80岁以上高龄春节慰问，低保对象等春节慰问金60万元</t>
  </si>
  <si>
    <t>时效指标</t>
  </si>
  <si>
    <t>按时完成工作</t>
  </si>
  <si>
    <t>600000</t>
  </si>
  <si>
    <t>根据《关于实施我州农村“三老”干部和离任村干部免费体检经费体检补助的通知》（阿州财【2015】464号），体检标准：男400元/人，女500元/人，离任村干部体检两年一次。2021年9月底我县离任村干部共436人，其中：男400人，女36人，2022年体检费：400人*400元/人+36人*500元/人=178000元。</t>
  </si>
  <si>
    <t>436</t>
  </si>
  <si>
    <t>178000</t>
  </si>
  <si>
    <t>根据中共阿坝州委阿坝州人民政府《关于进一步妥善解决离任村干部生活补贴的意见》，离任村干部生活补贴按照每人每月不低于260元标准兑现，连续任职满9年或累计12年的已260元为基数，每多任职满1届每人每月资金20元生活补贴。2021年9月底全县离任村干部436人，全年共需离任村干部生活补贴1638240元。</t>
  </si>
  <si>
    <t>1638240</t>
  </si>
  <si>
    <t>精简退职人员共6人，按每人每月400元/月.人的标准发放，2022年共需资金6*400*12=28800元</t>
  </si>
  <si>
    <t>6</t>
  </si>
  <si>
    <t>28800</t>
  </si>
  <si>
    <t>重度残疾人护理补贴共643人，其中：一级重度残疾人319人，319*100*12=382800按县级70%配套计267960元 二级重度残疾人324人，314*70*12=272160按县级70%配套计190512元 共计458472元。</t>
  </si>
  <si>
    <t>643</t>
  </si>
  <si>
    <t>458472</t>
  </si>
  <si>
    <t>集中供养五保户50人，按每人每月600元的标准生活补助，照料护理补贴二档7人，每人每月130元；三档43人；每人每月80元。 2022年集中供养五保户生活补助50人*600元*12=360000元； 2022年集中供养五保户护理补贴二档7人*130元*12=10920元，三档43人*80*12=41280元，共52200元 以上总计412200元</t>
  </si>
  <si>
    <t>412200</t>
  </si>
  <si>
    <t>50</t>
  </si>
  <si>
    <t>公车运行维护费</t>
  </si>
  <si>
    <t>22.5</t>
  </si>
  <si>
    <t>保障单位日常运转，提高预算编制质量，严格执行预算</t>
  </si>
  <si>
    <t>运转保障率</t>
  </si>
  <si>
    <t>科目调整次数</t>
  </si>
  <si>
    <t>≤</t>
  </si>
  <si>
    <t>次</t>
  </si>
  <si>
    <t>反向指标</t>
  </si>
  <si>
    <t>预算编制准确率（计算方法为：∣（执行数-预算数）/预算数∣）</t>
  </si>
  <si>
    <t>5</t>
  </si>
  <si>
    <t>“三公经费”控制率[计算方法为：（三公经费实际支出数/预算安排数]×100%）</t>
  </si>
  <si>
    <t>定额公用经费</t>
  </si>
  <si>
    <t>部门整体支出绩效目标表</t>
  </si>
  <si>
    <t>（2022年度）</t>
  </si>
  <si>
    <t>年度主要任务</t>
  </si>
  <si>
    <t>任务名称</t>
  </si>
  <si>
    <t>主要内容</t>
  </si>
  <si>
    <t>年度部门整体支出预算</t>
  </si>
  <si>
    <t>资金总额</t>
  </si>
  <si>
    <t>财政拨款</t>
  </si>
  <si>
    <t>其他资金</t>
  </si>
  <si>
    <t>年度总体目标</t>
  </si>
  <si>
    <t>贯彻执行党和国家有关民政工作的方针政策和法律法规，制定部门规章和标准并组织实施，拟订全县民政事业发展规划、工作计划和政策并组织实施和监督检查。;</t>
  </si>
  <si>
    <t>年度绩效指标</t>
  </si>
  <si>
    <t>指标值（包含数字及文字描述）</t>
  </si>
  <si>
    <t>成本指标</t>
  </si>
  <si>
    <t>满意</t>
  </si>
  <si>
    <t>＝10万元</t>
  </si>
  <si>
    <t>社会效益指标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</si>
</sst>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76" formatCode="0"/>
    <numFmt numFmtId="177" formatCode="#,##0.00"/>
    <numFmt numFmtId="178" formatCode="@"/>
    <numFmt numFmtId="179" formatCode="#,##0"/>
    <numFmt numFmtId="180" formatCode="#,##0_);(#,##0)"/>
    <numFmt numFmtId="181" formatCode="#,###"/>
    <numFmt numFmtId="182" formatCode="#,###.00"/>
    <numFmt numFmtId="183" formatCode="#,##0.00_ "/>
    <numFmt numFmtId="184" formatCode="&quot;\&quot;#,##0.00_);(&quot;\&quot;#,##0.00)"/>
    <numFmt numFmtId="185" formatCode="#,##0.0000"/>
    <numFmt numFmtId="186" formatCode="_ ￥* #,##0_ ;_ ￥* -#,##0_ ;_ ￥* &quot;-&quot;_ ;_ @_ "/>
    <numFmt numFmtId="187" formatCode="_ &quot;¥&quot;* #,##0.00_ ;_ &quot;¥&quot;* \-#,##0.00_ ;_ &quot;¥&quot;* &quot;-&quot;??_ ;_ @_ "/>
    <numFmt numFmtId="188" formatCode="_ * #,##0_ ;_ * -#,##0_ ;_ * &quot;-&quot;_ ;_ @_ "/>
    <numFmt numFmtId="189" formatCode="_ * #,##0.00_ ;_ * -#,##0.00_ ;_ * &quot;-&quot;??_ ;_ @_ "/>
    <numFmt numFmtId="190" formatCode="0%"/>
    <numFmt numFmtId="191" formatCode="_ &quot;¥&quot;* #,##0.00_ ;_ &quot;¥&quot;* \-#,##0.00_ ;_ &quot;¥&quot;* &quot;-&quot;??_ ;_ @_ "/>
    <numFmt numFmtId="192" formatCode="_ &quot;¥&quot;* #,##0_ ;_ &quot;¥&quot;* \-#,##0_ ;_ &quot;¥&quot;* &quot;-&quot;_ ;_ @_ "/>
    <numFmt numFmtId="193" formatCode="_ * #,##0_ ;_ * -#,##0_ ;_ * &quot;-&quot;_ ;_ @_ "/>
  </numFmts>
  <fonts count="67" x14ac:knownFonts="67">
    <font>
      <sz val="9.0"/>
      <color rgb="FF000000"/>
      <name val="宋体"/>
      <charset val="134"/>
    </font>
    <font>
      <sz val="11.0"/>
      <color rgb="FF000000"/>
      <name val="宋体"/>
      <charset val="134"/>
    </font>
    <font>
      <sz val="9.0"/>
      <name val="simhei"/>
      <family val="1"/>
    </font>
    <font>
      <sz val="10.0"/>
      <color rgb="FFC0C0C0"/>
      <name val="SimSun"/>
      <charset val="134"/>
    </font>
    <font>
      <sz val="10.0"/>
      <name val="SimSun"/>
      <charset val="134"/>
    </font>
    <font>
      <sz val="15.0"/>
      <name val="黑体"/>
      <charset val="134"/>
    </font>
    <font>
      <sz val="9.0"/>
      <name val="SimSun"/>
      <charset val="134"/>
    </font>
    <font>
      <sz val="11.0"/>
      <name val="SimSun"/>
      <charset val="134"/>
    </font>
    <font>
      <sz val="9.0"/>
      <name val="宋体"/>
      <charset val="134"/>
    </font>
    <font>
      <sz val="11.0"/>
      <color rgb="FFC2C3C4"/>
      <name val="宋体"/>
      <charset val="134"/>
    </font>
    <font>
      <sz val="11.0"/>
      <name val="宋体"/>
      <charset val="134"/>
    </font>
    <font>
      <sz val="16.0"/>
      <name val="黑体"/>
      <charset val="134"/>
      <b/>
    </font>
    <font>
      <sz val="11.0"/>
      <name val="宋体"/>
      <charset val="134"/>
      <b/>
    </font>
    <font>
      <sz val="18.0"/>
      <name val="黑体"/>
      <charset val="134"/>
      <b/>
    </font>
    <font>
      <sz val="10.0"/>
      <name val="宋体"/>
      <charset val="134"/>
    </font>
    <font>
      <sz val="9.0"/>
      <name val="Times New Roman"/>
      <family val="1"/>
    </font>
    <font>
      <sz val="9.0"/>
      <name val="宋体"/>
      <charset val="134"/>
      <b/>
    </font>
    <font>
      <sz val="9.0"/>
      <color rgb="FF000000"/>
      <name val="宋体"/>
      <charset val="134"/>
      <b/>
    </font>
    <font>
      <sz val="10.0"/>
      <color rgb="FF000000"/>
      <name val="宋体"/>
      <charset val="134"/>
    </font>
    <font>
      <sz val="10.0"/>
      <color rgb="FF000000"/>
      <name val="Times New Roman"/>
      <family val="1"/>
    </font>
    <font>
      <sz val="8.0"/>
      <color rgb="FF000000"/>
      <name val="宋体"/>
      <charset val="134"/>
    </font>
    <font>
      <sz val="10.0"/>
      <color rgb="FF000000"/>
      <name val="宋体"/>
      <charset val="134"/>
      <b/>
    </font>
    <font>
      <sz val="12.0"/>
      <color rgb="FF000000"/>
      <name val="宋体"/>
      <charset val="134"/>
    </font>
    <font>
      <sz val="9.0"/>
      <color rgb="FF000000"/>
      <name val="Arial"/>
      <family val="2"/>
    </font>
    <font>
      <sz val="12.0"/>
      <name val="宋体"/>
      <charset val="134"/>
    </font>
    <font>
      <sz val="12.0"/>
      <color rgb="FF000000"/>
      <name val="宋体"/>
      <charset val="134"/>
      <b/>
    </font>
    <font>
      <sz val="12.0"/>
      <name val="Times New Roman"/>
      <family val="1"/>
    </font>
    <font>
      <sz val="12.0"/>
      <color rgb="FF000000"/>
      <name val="黑体"/>
      <charset val="134"/>
      <b/>
    </font>
    <font>
      <sz val="36.0"/>
      <name val="黑体"/>
      <charset val="134"/>
      <b/>
    </font>
    <font>
      <sz val="48.0"/>
      <name val="宋体"/>
      <charset val="134"/>
      <b/>
    </font>
    <font>
      <sz val="18.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1F497D"/>
      <name val="宋体"/>
      <charset val="134"/>
      <b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9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28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0">
    <xf numFmtId="176" applyNumberFormat="1" fontId="0" applyFill="1" fillId="0" borderId="0" applyAlignment="1"/>
    <xf numFmtId="186" applyNumberFormat="1" fontId="1" applyFont="1" fillId="0" borderId="0" applyAlignment="1" applyProtection="0">
      <alignment vertical="center"/>
    </xf>
    <xf numFmtId="0" fontId="1" applyFont="1" fillId="3" applyFill="1" borderId="0" applyAlignment="1" applyProtection="0">
      <alignment vertical="center"/>
    </xf>
    <xf numFmtId="0" fontId="31" applyFont="1" fillId="4" applyFill="1" borderId="194" applyBorder="1" applyAlignment="1" applyProtection="0">
      <alignment vertical="center"/>
    </xf>
    <xf numFmtId="187" applyNumberFormat="1" fontId="1" applyFont="1" fillId="0" borderId="0" applyAlignment="1" applyProtection="0">
      <alignment vertical="center"/>
    </xf>
    <xf numFmtId="188" applyNumberFormat="1" fontId="1" applyFont="1" fillId="0" borderId="0" applyAlignment="1" applyProtection="0">
      <alignment vertical="center"/>
    </xf>
    <xf numFmtId="0" fontId="1" applyFont="1" fillId="5" applyFill="1" borderId="0" applyAlignment="1" applyProtection="0">
      <alignment vertical="center"/>
    </xf>
    <xf numFmtId="0" fontId="32" applyFont="1" fillId="6" applyFill="1" borderId="0" applyAlignment="1" applyProtection="0">
      <alignment vertical="center"/>
    </xf>
    <xf numFmtId="189" applyNumberFormat="1" fontId="1" applyFont="1" fillId="0" borderId="0" applyAlignment="1" applyProtection="0">
      <alignment vertical="center"/>
    </xf>
    <xf numFmtId="0" fontId="33" applyFont="1" fillId="7" applyFill="1" borderId="0" applyAlignment="1" applyProtection="0">
      <alignment vertical="center"/>
    </xf>
    <xf numFmtId="0" fontId="34" applyFont="1" fillId="0" borderId="0" applyAlignment="1" applyProtection="0">
      <alignment vertical="center"/>
    </xf>
    <xf numFmtId="190" applyNumberFormat="1" fontId="1" applyFont="1" fillId="0" borderId="0" applyAlignment="1" applyProtection="0">
      <alignment vertical="center"/>
    </xf>
    <xf numFmtId="0" fontId="35" applyFont="1" fillId="0" borderId="0" applyAlignment="1" applyProtection="0">
      <alignment vertical="center"/>
    </xf>
    <xf numFmtId="0" fontId="1" applyFont="1" fillId="8" applyFill="1" borderId="195" applyBorder="1" applyAlignment="1" applyProtection="0">
      <alignment vertical="center"/>
    </xf>
    <xf numFmtId="0" fontId="33" applyFont="1" fillId="9" applyFill="1" borderId="0" applyAlignment="1" applyProtection="0">
      <alignment vertical="center"/>
    </xf>
    <xf numFmtId="0" fontId="36" applyFont="1" fillId="0" borderId="0" applyAlignment="1" applyProtection="0">
      <alignment vertical="center"/>
    </xf>
    <xf numFmtId="0" fontId="37" applyFont="1" fillId="0" borderId="0" applyAlignment="1" applyProtection="0">
      <alignment vertical="center"/>
    </xf>
    <xf numFmtId="0" fontId="38" applyFont="1" fillId="0" borderId="0" applyAlignment="1" applyProtection="0">
      <alignment vertical="center"/>
    </xf>
    <xf numFmtId="0" fontId="39" applyFont="1" fillId="0" borderId="0" applyAlignment="1" applyProtection="0">
      <alignment vertical="center"/>
    </xf>
    <xf numFmtId="0" fontId="40" applyFont="1" fillId="0" applyBorder="1" borderId="0" applyAlignment="1" applyProtection="0">
      <alignment vertical="center"/>
    </xf>
    <xf numFmtId="0" fontId="41" applyFont="1" fillId="0" applyBorder="1" borderId="0" applyAlignment="1" applyProtection="0">
      <alignment vertical="center"/>
    </xf>
    <xf numFmtId="0" fontId="33" applyFont="1" fillId="10" applyFill="1" borderId="0" applyAlignment="1" applyProtection="0">
      <alignment vertical="center"/>
    </xf>
    <xf numFmtId="0" fontId="36" applyFont="1" fillId="0" applyBorder="1" borderId="0" applyAlignment="1" applyProtection="0">
      <alignment vertical="center"/>
    </xf>
    <xf numFmtId="0" fontId="33" applyFont="1" fillId="11" applyFill="1" borderId="0" applyAlignment="1" applyProtection="0">
      <alignment vertical="center"/>
    </xf>
    <xf numFmtId="0" fontId="42" applyFont="1" fillId="12" applyFill="1" borderId="199" applyBorder="1" applyAlignment="1" applyProtection="0">
      <alignment vertical="center"/>
    </xf>
    <xf numFmtId="0" fontId="43" applyFont="1" fillId="12" applyFill="1" borderId="200" applyBorder="1" applyAlignment="1" applyProtection="0">
      <alignment vertical="center"/>
    </xf>
    <xf numFmtId="0" fontId="44" applyFont="1" fillId="13" applyFill="1" borderId="201" applyBorder="1" applyAlignment="1" applyProtection="0">
      <alignment vertical="center"/>
    </xf>
    <xf numFmtId="0" fontId="1" applyFont="1" fillId="14" applyFill="1" borderId="0" applyAlignment="1" applyProtection="0">
      <alignment vertical="center"/>
    </xf>
    <xf numFmtId="0" fontId="33" applyFont="1" fillId="15" applyFill="1" borderId="0" applyAlignment="1" applyProtection="0">
      <alignment vertical="center"/>
    </xf>
    <xf numFmtId="0" fontId="45" applyFont="1" fillId="0" applyBorder="1" borderId="0" applyAlignment="1" applyProtection="0">
      <alignment vertical="center"/>
    </xf>
    <xf numFmtId="0" fontId="46" applyFont="1" fillId="0" applyBorder="1" borderId="0" applyAlignment="1" applyProtection="0">
      <alignment vertical="center"/>
    </xf>
    <xf numFmtId="0" fontId="47" applyFont="1" fillId="16" applyFill="1" borderId="0" applyAlignment="1" applyProtection="0">
      <alignment vertical="center"/>
    </xf>
    <xf numFmtId="0" fontId="48" applyFont="1" fillId="17" applyFill="1" borderId="0" applyAlignment="1" applyProtection="0">
      <alignment vertical="center"/>
    </xf>
    <xf numFmtId="0" fontId="1" applyFont="1" fillId="18" applyFill="1" borderId="0" applyAlignment="1" applyProtection="0">
      <alignment vertical="center"/>
    </xf>
    <xf numFmtId="0" fontId="33" applyFont="1" fillId="19" applyFill="1" borderId="0" applyAlignment="1" applyProtection="0">
      <alignment vertical="center"/>
    </xf>
    <xf numFmtId="0" fontId="1" applyFont="1" fillId="20" applyFill="1" borderId="0" applyAlignment="1" applyProtection="0">
      <alignment vertical="center"/>
    </xf>
    <xf numFmtId="0" fontId="1" applyFont="1" fillId="21" applyFill="1" borderId="0" applyAlignment="1" applyProtection="0">
      <alignment vertical="center"/>
    </xf>
    <xf numFmtId="0" fontId="1" applyFont="1" fillId="22" applyFill="1" borderId="0" applyAlignment="1" applyProtection="0">
      <alignment vertical="center"/>
    </xf>
    <xf numFmtId="0" fontId="1" applyFont="1" fillId="23" applyFill="1" borderId="0" applyAlignment="1" applyProtection="0">
      <alignment vertical="center"/>
    </xf>
    <xf numFmtId="0" fontId="33" applyFont="1" fillId="24" applyFill="1" borderId="0" applyAlignment="1" applyProtection="0">
      <alignment vertical="center"/>
    </xf>
    <xf numFmtId="0" fontId="33" applyFont="1" fillId="25" applyFill="1" borderId="0" applyAlignment="1" applyProtection="0">
      <alignment vertical="center"/>
    </xf>
    <xf numFmtId="0" fontId="1" applyFont="1" fillId="26" applyFill="1" borderId="0" applyAlignment="1" applyProtection="0">
      <alignment vertical="center"/>
    </xf>
    <xf numFmtId="0" fontId="1" applyFont="1" fillId="27" applyFill="1" borderId="0" applyAlignment="1" applyProtection="0">
      <alignment vertical="center"/>
    </xf>
    <xf numFmtId="0" fontId="33" applyFont="1" fillId="28" applyFill="1" borderId="0" applyAlignment="1" applyProtection="0">
      <alignment vertical="center"/>
    </xf>
    <xf numFmtId="0" fontId="1" applyFont="1" fillId="29" applyFill="1" borderId="0" applyAlignment="1" applyProtection="0">
      <alignment vertical="center"/>
    </xf>
    <xf numFmtId="0" fontId="33" applyFont="1" fillId="30" applyFill="1" borderId="0" applyAlignment="1" applyProtection="0">
      <alignment vertical="center"/>
    </xf>
    <xf numFmtId="0" fontId="33" applyFont="1" fillId="31" applyFill="1" borderId="0" applyAlignment="1" applyProtection="0">
      <alignment vertical="center"/>
    </xf>
    <xf numFmtId="0" fontId="1" applyFont="1" fillId="32" applyFill="1" borderId="0" applyAlignment="1" applyProtection="0">
      <alignment vertical="center"/>
    </xf>
    <xf numFmtId="0" fontId="33" applyFont="1" fillId="33" applyFill="1" borderId="0" applyAlignment="1" applyProtection="0">
      <alignment vertical="center"/>
    </xf>
    <xf numFmtId="0" fontId="24" applyFont="1" fillId="0" borderId="0" applyAlignment="1"/>
  </cellStyleXfs>
  <cellXfs count="451">
    <xf numFmtId="176" applyNumberFormat="1" fontId="0" applyFill="1" fillId="0" borderId="0" applyAlignment="1" xfId="0"/>
    <xf numFmtId="176" applyNumberFormat="1" fontId="0" applyFill="1" fillId="0" borderId="0" applyAlignment="1" xfId="0"/>
    <xf numFmtId="0" fontId="1" applyFont="1" applyFill="1" fillId="0" borderId="0" applyAlignment="1" xfId="0">
      <alignment vertical="center"/>
    </xf>
    <xf numFmtId="0" fontId="2" applyFont="1" applyFill="1" fillId="0" applyBorder="1" borderId="0" applyAlignment="1" xfId="0">
      <alignment vertical="center" wrapText="1"/>
    </xf>
    <xf numFmtId="0" fontId="3" applyFont="1" applyFill="1" fillId="0" applyBorder="1" borderId="0" applyAlignment="1" xfId="0">
      <alignment vertical="center" wrapText="1"/>
    </xf>
    <xf numFmtId="0" fontId="4" applyFont="1" applyFill="1" fillId="0" applyBorder="1" borderId="0" applyAlignment="1" xfId="0">
      <alignment vertical="center" wrapText="1"/>
    </xf>
    <xf numFmtId="0" fontId="5" applyFont="1" applyFill="1" fillId="0" applyBorder="1" borderId="0" applyAlignment="1" xfId="0">
      <alignment horizontal="center" vertical="center" wrapText="1"/>
    </xf>
    <xf numFmtId="0" fontId="6" applyFont="1" applyFill="1" fillId="0" applyBorder="1" borderId="0" applyAlignment="1" xfId="0">
      <alignment horizontal="center" vertical="center" wrapText="1"/>
    </xf>
    <xf numFmtId="0" fontId="7" applyFont="1" applyFill="1" fillId="0" applyBorder="1" borderId="0" applyAlignment="1" xfId="0">
      <alignment vertical="center" wrapText="1"/>
    </xf>
    <xf numFmtId="0" fontId="6" applyFont="1" applyFill="1" fillId="0" borderId="1" applyBorder="1" applyAlignment="1" xfId="0">
      <alignment horizontal="center" vertical="center" wrapText="1"/>
    </xf>
    <xf numFmtId="0" fontId="6" applyFont="1" applyFill="1" fillId="0" borderId="2" applyBorder="1" applyAlignment="1" xfId="0">
      <alignment horizontal="left" vertical="center" wrapText="1"/>
    </xf>
    <xf numFmtId="177" applyNumberFormat="1" fontId="6" applyFont="1" applyFill="1" fillId="0" borderId="3" applyBorder="1" applyAlignment="1" xfId="0">
      <alignment horizontal="right" vertical="center" wrapText="1"/>
    </xf>
    <xf numFmtId="0" fontId="8" applyFont="1" applyFill="1" fillId="0" borderId="0" applyAlignment="1" xfId="0">
      <alignment vertical="center"/>
    </xf>
    <xf numFmtId="0" fontId="0" applyFill="1" fillId="0" borderId="0" applyAlignment="1" xfId="0">
      <alignment vertical="center"/>
    </xf>
    <xf numFmtId="0" fontId="9" applyFont="1" applyFill="1" fillId="0" borderId="4" applyBorder="1" applyAlignment="1" xfId="0">
      <alignment vertical="center" wrapText="1"/>
    </xf>
    <xf numFmtId="0" fontId="10" applyFont="1" applyFill="1" fillId="0" borderId="5" applyBorder="1" applyAlignment="1" xfId="0">
      <alignment vertical="center" wrapText="1"/>
    </xf>
    <xf numFmtId="0" fontId="6" applyFont="1" applyFill="1" fillId="0" borderId="6" applyBorder="1" applyAlignment="1" xfId="0">
      <alignment vertical="center" wrapText="1"/>
    </xf>
    <xf numFmtId="0" fontId="11" applyFont="1" applyFill="1" fillId="0" borderId="7" applyBorder="1" applyAlignment="1" xfId="0">
      <alignment horizontal="center" vertical="center"/>
    </xf>
    <xf numFmtId="0" fontId="10" applyFont="1" applyFill="1" fillId="0" borderId="8" applyBorder="1" applyAlignment="1" xfId="0">
      <alignment horizontal="center" vertical="center" wrapText="1"/>
    </xf>
    <xf numFmtId="0" fontId="12" applyFont="1" applyFill="1" fillId="0" borderId="9" applyBorder="1" applyAlignment="1" xfId="0">
      <alignment horizontal="center" vertical="center" wrapText="1"/>
    </xf>
    <xf numFmtId="0" fontId="12" applyFont="1" applyFill="1" fillId="0" borderId="10" applyBorder="1" applyAlignment="1" xfId="0">
      <alignment horizontal="center" vertical="center" wrapText="1"/>
    </xf>
    <xf numFmtId="0" fontId="12" applyFont="1" applyFill="1" fillId="0" borderId="11" applyBorder="1" applyAlignment="1" xfId="0">
      <alignment horizontal="center" vertical="center" wrapText="1"/>
    </xf>
    <xf numFmtId="0" fontId="10" applyFont="1" applyFill="1" fillId="0" applyBorder="1" borderId="0" applyAlignment="1" xfId="0">
      <alignment horizontal="center" vertical="center" wrapText="1"/>
    </xf>
    <xf numFmtId="0" fontId="8" applyFont="1" applyFill="1" fillId="0" borderId="12" applyBorder="1" applyAlignment="1" xfId="0">
      <alignment horizontal="center" vertical="center" wrapText="1"/>
    </xf>
    <xf numFmtId="0" fontId="8" applyFont="1" applyFill="1" fillId="0" borderId="13" applyBorder="1" applyAlignment="1" xfId="0">
      <alignment horizontal="center" vertical="center" wrapText="1"/>
    </xf>
    <xf numFmtId="177" applyNumberFormat="1" fontId="8" applyFont="1" applyFill="1" fillId="0" borderId="14" applyBorder="1" applyAlignment="1" xfId="0">
      <alignment horizontal="center" vertical="center" wrapText="1"/>
    </xf>
    <xf numFmtId="177" applyNumberFormat="1" fontId="8" applyFont="1" applyFill="1" fillId="0" borderId="15" applyBorder="1" applyAlignment="1" xfId="0">
      <alignment horizontal="center" vertical="center" wrapText="1"/>
    </xf>
    <xf numFmtId="177" applyNumberFormat="1" fontId="8" applyFont="1" applyFill="1" fillId="0" borderId="16" applyBorder="1" applyAlignment="1" xfId="0">
      <alignment horizontal="right" vertical="center" wrapText="1"/>
    </xf>
    <xf numFmtId="0" fontId="6" applyFont="1" applyFill="1" fillId="0" borderId="17" applyBorder="1" applyAlignment="1" xfId="0">
      <alignment vertical="center" wrapText="1"/>
    </xf>
    <xf numFmtId="0" fontId="6" applyFont="1" applyFill="1" fillId="0" borderId="18" applyBorder="1" applyAlignment="1" xfId="0">
      <alignment horizontal="center" vertical="center" wrapText="1"/>
    </xf>
    <xf numFmtId="0" fontId="7" applyFont="1" applyFill="1" fillId="0" borderId="19" applyBorder="1" applyAlignment="1" xfId="0">
      <alignment horizontal="center" vertical="center" wrapText="1"/>
    </xf>
    <xf numFmtId="0" fontId="6" applyFont="1" applyFill="1" fillId="0" borderId="0" applyAlignment="1" xfId="0">
      <alignment horizontal="center" vertical="center" wrapText="1"/>
    </xf>
    <xf numFmtId="0" fontId="0" applyFill="1" fillId="0" borderId="0" applyAlignment="1" xfId="0">
      <alignment horizontal="center" vertical="center"/>
    </xf>
    <xf numFmtId="0" fontId="8" applyFont="1" applyFill="1" fillId="0" borderId="0" applyAlignment="1" xfId="0">
      <alignment horizontal="center" vertical="center"/>
    </xf>
    <xf numFmtId="0" fontId="8" applyFont="1" applyFill="1" fillId="0" borderId="0" applyAlignment="1" xfId="0"/>
    <xf numFmtId="0" fontId="8" applyFont="1" fillId="2" applyFill="1" borderId="0" applyAlignment="1" xfId="0"/>
    <xf numFmtId="0" fontId="8" applyFont="1" fillId="2" applyFill="1" borderId="0" applyAlignment="1" xfId="0">
      <alignment horizontal="right" vertical="center"/>
    </xf>
    <xf numFmtId="0" fontId="13" applyFont="1" applyFill="1" fillId="0" borderId="0" applyAlignment="1" xfId="0">
      <alignment horizontal="center" vertical="center"/>
    </xf>
    <xf numFmtId="0" fontId="8" applyFont="1" applyFill="1" fillId="0" applyBorder="1" borderId="0" applyAlignment="1" xfId="0">
      <alignment horizontal="left"/>
    </xf>
    <xf numFmtId="0" fontId="8" applyFont="1" applyFill="1" fillId="0" borderId="0" applyAlignment="1" xfId="0">
      <alignment horizontal="left"/>
    </xf>
    <xf numFmtId="0" fontId="14" applyFont="1" applyFill="1" fillId="0" borderId="0" applyAlignment="1" xfId="0">
      <alignment horizontal="right" vertical="center"/>
    </xf>
    <xf numFmtId="0" fontId="8" applyFont="1" applyFill="1" fillId="0" borderId="20" applyBorder="1" applyAlignment="1" xfId="0">
      <alignment horizontal="center" vertical="center"/>
    </xf>
    <xf numFmtId="0" fontId="8" applyFont="1" applyFill="1" fillId="0" borderId="21" applyBorder="1" applyAlignment="1" xfId="0">
      <alignment horizontal="center" vertical="center"/>
    </xf>
    <xf numFmtId="0" fontId="8" applyFont="1" applyFill="1" fillId="0" borderId="22" applyBorder="1" applyAlignment="1" xfId="0">
      <alignment horizontal="center" vertical="center"/>
    </xf>
    <xf numFmtId="0" fontId="8" applyFont="1" applyFill="1" fillId="0" borderId="23" applyBorder="1" applyAlignment="1" xfId="0">
      <alignment horizontal="center" vertical="center"/>
    </xf>
    <xf numFmtId="0" fontId="8" applyFont="1" applyFill="1" fillId="0" borderId="24" applyBorder="1" applyAlignment="1" xfId="0">
      <alignment horizontal="center" vertical="center"/>
    </xf>
    <xf numFmtId="176" applyNumberFormat="1" fontId="8" applyFont="1" applyFill="1" fillId="0" borderId="25" applyBorder="1" applyAlignment="1" xfId="0">
      <alignment horizontal="center" vertical="center" wrapText="1"/>
    </xf>
    <xf numFmtId="0" fontId="8" applyFont="1" applyFill="1" fillId="0" borderId="26" applyBorder="1" applyAlignment="1" xfId="0">
      <alignment horizontal="center" vertical="center" wrapText="1"/>
    </xf>
    <xf numFmtId="0" fontId="8" applyFont="1" applyFill="1" fillId="0" borderId="27" applyBorder="1" applyAlignment="1" xfId="0">
      <alignment horizontal="center" vertical="center" wrapText="1"/>
    </xf>
    <xf numFmtId="0" fontId="8" applyFont="1" fillId="2" applyFill="1" borderId="28" applyBorder="1" applyAlignment="1" xfId="0">
      <alignment horizontal="center" vertical="center" wrapText="1"/>
    </xf>
    <xf numFmtId="0" fontId="8" applyFont="1" applyFill="1" fillId="0" borderId="29" applyBorder="1" applyAlignment="1" xfId="0">
      <alignment horizontal="center" vertical="center" wrapText="1"/>
    </xf>
    <xf numFmtId="0" fontId="8" applyFont="1" applyFill="1" fillId="0" borderId="30" applyBorder="1" applyAlignment="1" xfId="0">
      <alignment horizontal="center" vertical="center" wrapText="1"/>
    </xf>
    <xf numFmtId="176" applyNumberFormat="1" fontId="8" applyFont="1" applyFill="1" fillId="0" borderId="31" applyBorder="1" applyAlignment="1" xfId="0">
      <alignment horizontal="center" vertical="center" wrapText="1"/>
    </xf>
    <xf numFmtId="0" fontId="8" applyFont="1" applyFill="1" fillId="0" borderId="32" applyBorder="1" applyAlignment="1" xfId="0">
      <alignment horizontal="center" vertical="center" wrapText="1"/>
    </xf>
    <xf numFmtId="0" fontId="8" applyFont="1" applyFill="1" fillId="0" borderId="33" applyBorder="1" applyAlignment="1" xfId="0">
      <alignment horizontal="center" vertical="center" wrapText="1"/>
    </xf>
    <xf numFmtId="0" fontId="8" applyFont="1" applyFill="1" fillId="0" borderId="34" applyBorder="1" applyAlignment="1" xfId="0">
      <alignment horizontal="center" vertical="center"/>
    </xf>
    <xf numFmtId="178" applyNumberFormat="1" fontId="8" applyFont="1" applyFill="1" fillId="0" borderId="35" applyBorder="1" applyAlignment="1" xfId="0">
      <alignment vertical="center" wrapText="1"/>
    </xf>
    <xf numFmtId="179" applyNumberFormat="1" fontId="8" applyFont="1" applyFill="1" fillId="0" borderId="36" applyBorder="1" applyAlignment="1" xfId="0">
      <alignment vertical="center" wrapText="1"/>
    </xf>
    <xf numFmtId="179" applyNumberFormat="1" fontId="8" applyFont="1" applyFill="1" fillId="0" borderId="37" applyBorder="1" applyAlignment="1" xfId="0">
      <alignment vertical="center" wrapText="1"/>
    </xf>
    <xf numFmtId="179" applyNumberFormat="1" fontId="8" applyFont="1" applyFill="1" fillId="0" borderId="38" applyBorder="1" applyAlignment="1" xfId="0">
      <alignment vertical="center" wrapText="1"/>
    </xf>
    <xf numFmtId="0" fontId="0" applyFill="1" fillId="0" borderId="0" applyAlignment="1" xfId="0">
      <alignment horizontal="center" vertical="center" wrapText="1"/>
    </xf>
    <xf numFmtId="176" applyNumberFormat="1" fontId="0" applyFill="1" fillId="0" borderId="0" applyAlignment="1" xfId="0">
      <alignment horizontal="center" vertical="center" wrapText="1"/>
    </xf>
    <xf numFmtId="0" fontId="8" applyFont="1" applyFill="1" fillId="0" borderId="0" applyAlignment="1" xfId="0">
      <alignment vertical="center" wrapText="1"/>
    </xf>
    <xf numFmtId="176" applyNumberFormat="1" fontId="8" applyFont="1" applyFill="1" fillId="0" borderId="0" applyAlignment="1" xfId="0">
      <alignment vertical="center" wrapText="1"/>
    </xf>
    <xf numFmtId="0" fontId="8" applyFont="1" fillId="2" applyFill="1" borderId="0" applyAlignment="1" xfId="0">
      <alignment vertical="center" wrapText="1"/>
    </xf>
    <xf numFmtId="0" fontId="15" applyFont="1" fillId="2" applyFill="1" borderId="0" applyAlignment="1" xfId="0">
      <alignment vertical="center" wrapText="1"/>
    </xf>
    <xf numFmtId="0" fontId="16" applyFont="1" fillId="2" applyFill="1" borderId="0" applyAlignment="1" xfId="0">
      <alignment vertical="center" wrapText="1"/>
    </xf>
    <xf numFmtId="0" fontId="0" fillId="2" applyFill="1" borderId="0" applyAlignment="1" xfId="0"/>
    <xf numFmtId="0" fontId="17" applyFont="1" fillId="2" applyFill="1" borderId="0" applyAlignment="1" xfId="0"/>
    <xf numFmtId="0" fontId="8" applyFont="1" fillId="2" applyFill="1" borderId="0" applyAlignment="1" xfId="0">
      <alignment vertical="center"/>
    </xf>
    <xf numFmtId="176" applyNumberFormat="1" fontId="0" applyFill="1" fillId="0" applyBorder="1" borderId="0" applyAlignment="1" xfId="0"/>
    <xf numFmtId="0" fontId="0" fillId="2" applyFill="1" applyBorder="1" borderId="0" applyAlignment="1" xfId="0"/>
    <xf numFmtId="0" fontId="0" applyFill="1" fillId="0" borderId="0" applyAlignment="1" xfId="0"/>
    <xf numFmtId="0" fontId="14" applyFont="1" applyFill="1" fillId="0" borderId="0" applyAlignment="1" xfId="0"/>
    <xf numFmtId="0" fontId="14" applyFont="1" applyFill="1" fillId="0" borderId="0" applyAlignment="1" xfId="0">
      <alignment horizontal="centerContinuous" vertical="center"/>
    </xf>
    <xf numFmtId="0" fontId="8" applyFont="1" applyFill="1" fillId="0" borderId="0" applyAlignment="1" xfId="0">
      <alignment horizontal="left" vertical="center"/>
    </xf>
    <xf numFmtId="0" fontId="8" applyFont="1" applyFill="1" fillId="0" borderId="39" applyBorder="1" applyAlignment="1" xfId="0">
      <alignment horizontal="center" vertical="center" wrapText="1"/>
    </xf>
    <xf numFmtId="176" applyNumberFormat="1" fontId="8" applyFont="1" applyFill="1" fillId="0" borderId="40" applyBorder="1" applyAlignment="1" xfId="0">
      <alignment horizontal="center" vertical="center"/>
    </xf>
    <xf numFmtId="176" applyNumberFormat="1" fontId="8" applyFont="1" applyFill="1" fillId="0" borderId="41" applyBorder="1" applyAlignment="1" xfId="0">
      <alignment horizontal="center" vertical="center" wrapText="1"/>
    </xf>
    <xf numFmtId="176" applyNumberFormat="1" fontId="8" applyFont="1" applyFill="1" fillId="0" borderId="42" applyBorder="1" applyAlignment="1" xfId="0">
      <alignment horizontal="center" vertical="center"/>
    </xf>
    <xf numFmtId="0" fontId="8" applyFont="1" applyFill="1" fillId="0" borderId="43" applyBorder="1" applyAlignment="1" xfId="0">
      <alignment horizontal="center" vertical="center" wrapText="1"/>
    </xf>
    <xf numFmtId="0" fontId="8" applyFont="1" applyFill="1" fillId="0" borderId="0" applyAlignment="1" xfId="0">
      <alignment horizontal="center" vertical="center" wrapText="1"/>
    </xf>
    <xf numFmtId="176" applyNumberFormat="1" fontId="8" applyFont="1" applyFill="1" fillId="0" borderId="44" applyBorder="1" applyAlignment="1" xfId="0">
      <alignment horizontal="center" vertical="center" wrapText="1"/>
    </xf>
    <xf numFmtId="179" applyNumberFormat="1" fontId="8" applyFont="1" applyFill="1" fillId="0" borderId="45" applyBorder="1" applyAlignment="1" xfId="0">
      <alignment vertical="center" wrapText="1"/>
    </xf>
    <xf numFmtId="179" applyNumberFormat="1" fontId="8" applyFont="1" applyFill="1" fillId="0" borderId="46" applyBorder="1" applyAlignment="1" xfId="0">
      <alignment vertical="center" wrapText="1"/>
    </xf>
    <xf numFmtId="179" applyNumberFormat="1" fontId="8" applyFont="1" applyFill="1" fillId="0" borderId="47" applyBorder="1" applyAlignment="1" xfId="0">
      <alignment vertical="center" wrapText="1"/>
    </xf>
    <xf numFmtId="179" applyNumberFormat="1" fontId="8" applyFont="1" applyFill="1" fillId="0" borderId="48" applyBorder="1" applyAlignment="1" xfId="0">
      <alignment vertical="center" wrapText="1"/>
    </xf>
    <xf numFmtId="0" fontId="18" applyFont="1" applyFill="1" fillId="0" borderId="0" applyAlignment="1" xfId="0"/>
    <xf numFmtId="0" fontId="19" applyFont="1" applyFill="1" fillId="0" borderId="0" applyAlignment="1" xfId="0">
      <alignment horizontal="centerContinuous" vertical="center"/>
    </xf>
    <xf numFmtId="176" applyNumberFormat="1" fontId="20" applyFont="1" applyFill="1" fillId="0" borderId="0" applyAlignment="1" xfId="0"/>
    <xf numFmtId="0" fontId="18" applyFont="1" applyFill="1" fillId="0" applyBorder="1" borderId="0" applyAlignment="1" xfId="0"/>
    <xf numFmtId="0" fontId="19" applyFont="1" applyFill="1" fillId="0" applyBorder="1" borderId="0" applyAlignment="1" xfId="0">
      <alignment horizontal="centerContinuous" vertical="center"/>
    </xf>
    <xf numFmtId="0" fontId="19" applyFont="1" applyFill="1" fillId="0" applyBorder="1" borderId="0" applyAlignment="1" xfId="0"/>
    <xf numFmtId="0" fontId="18" applyFont="1" applyFill="1" fillId="0" applyBorder="1" borderId="0" applyAlignment="1" xfId="0">
      <alignment horizontal="centerContinuous" vertical="center"/>
    </xf>
    <xf numFmtId="176" applyNumberFormat="1" fontId="20" applyFont="1" applyFill="1" fillId="0" applyBorder="1" borderId="0" applyAlignment="1" xfId="0"/>
    <xf numFmtId="0" fontId="21" applyFont="1" applyFill="1" fillId="0" applyBorder="1" borderId="0" applyAlignment="1" xfId="0">
      <alignment horizontal="centerContinuous" vertical="center"/>
    </xf>
    <xf numFmtId="176" applyNumberFormat="1" fontId="20" applyFont="1" applyFill="1" fillId="0" applyBorder="1" borderId="0" applyAlignment="1" xfId="0">
      <alignment horizontal="centerContinuous" vertical="center"/>
    </xf>
    <xf numFmtId="176" applyNumberFormat="1" fontId="8" applyFont="1" applyFill="1" fillId="0" borderId="0" applyAlignment="1" xfId="0">
      <alignment vertical="center"/>
    </xf>
    <xf numFmtId="0" fontId="8" applyFont="1" applyFill="1" fillId="0" applyBorder="1" borderId="0" applyAlignment="1" xfId="0">
      <alignment horizontal="left" vertical="center"/>
    </xf>
    <xf numFmtId="178" applyNumberFormat="1" fontId="8" applyFont="1" applyFill="1" fillId="0" borderId="49" applyBorder="1" applyAlignment="1" xfId="0">
      <alignment vertical="center" wrapText="1"/>
    </xf>
    <xf numFmtId="179" applyNumberFormat="1" fontId="8" applyFont="1" applyFill="1" fillId="0" borderId="50" applyBorder="1" applyAlignment="1" xfId="0">
      <alignment vertical="center" wrapText="1"/>
    </xf>
    <xf numFmtId="179" applyNumberFormat="1" fontId="8" applyFont="1" applyFill="1" fillId="0" borderId="51" applyBorder="1" applyAlignment="1" xfId="0">
      <alignment vertical="center" wrapText="1"/>
    </xf>
    <xf numFmtId="179" applyNumberFormat="1" fontId="8" applyFont="1" applyFill="1" fillId="0" borderId="52" applyBorder="1" applyAlignment="1" xfId="0">
      <alignment vertical="center" wrapText="1"/>
    </xf>
    <xf numFmtId="179" applyNumberFormat="1" fontId="8" applyFont="1" applyFill="1" fillId="0" borderId="53" applyBorder="1" applyAlignment="1" xfId="0">
      <alignment vertical="center" wrapText="1"/>
    </xf>
    <xf numFmtId="178" applyNumberFormat="1" fontId="8" applyFont="1" applyFill="1" fillId="0" borderId="54" applyBorder="1" applyAlignment="1" xfId="0">
      <alignment vertical="center" wrapText="1"/>
    </xf>
    <xf numFmtId="177" applyNumberFormat="1" fontId="10" applyFont="1" applyFill="1" fillId="0" borderId="55" applyBorder="1" applyAlignment="1" xfId="0">
      <alignment horizontal="right" vertical="center"/>
    </xf>
    <xf numFmtId="0" fontId="18" applyFont="1" applyFill="1" fillId="0" borderId="56" applyBorder="1" applyAlignment="1" xfId="0"/>
    <xf numFmtId="176" applyNumberFormat="1" fontId="8" applyFont="1" applyFill="1" fillId="0" borderId="0" applyAlignment="1" xfId="0"/>
    <xf numFmtId="176" applyNumberFormat="1" fontId="0" fillId="2" applyFill="1" borderId="0" applyAlignment="1" xfId="0"/>
    <xf numFmtId="0" fontId="8" applyFont="1" applyFill="1" fillId="0" borderId="0" applyAlignment="1" xfId="0">
      <alignment horizontal="center"/>
    </xf>
    <xf numFmtId="0" fontId="8" applyFont="1" applyFill="1" fillId="0" applyBorder="1" borderId="0" applyAlignment="1" xfId="0">
      <alignment horizontal="center" vertical="center"/>
    </xf>
    <xf numFmtId="0" fontId="8" applyFont="1" applyFill="1" fillId="0" applyBorder="1" borderId="0" applyAlignment="1" xfId="0">
      <alignment horizontal="center"/>
    </xf>
    <xf numFmtId="0" fontId="8" applyFont="1" applyFill="1" fillId="0" borderId="57" applyBorder="1" applyAlignment="1" xfId="0">
      <alignment horizontal="center"/>
    </xf>
    <xf numFmtId="0" fontId="14" applyFont="1" applyFill="1" fillId="0" borderId="0" applyAlignment="1" xfId="0">
      <alignment horizontal="center" vertical="center"/>
    </xf>
    <xf numFmtId="176" applyNumberFormat="1" fontId="8" applyFont="1" applyFill="1" fillId="0" borderId="58" applyBorder="1" applyAlignment="1" xfId="0">
      <alignment horizontal="center" vertical="center" wrapText="1"/>
    </xf>
    <xf numFmtId="176" applyNumberFormat="1" fontId="8" applyFont="1" applyFill="1" fillId="0" borderId="59" applyBorder="1" applyAlignment="1" xfId="0">
      <alignment horizontal="center" vertical="center" wrapText="1"/>
    </xf>
    <xf numFmtId="178" applyNumberFormat="1" fontId="8" applyFont="1" applyFill="1" fillId="0" borderId="60" applyBorder="1" applyAlignment="1" xfId="0">
      <alignment horizontal="center" vertical="center" wrapText="1"/>
    </xf>
    <xf numFmtId="178" applyNumberFormat="1" fontId="8" applyFont="1" applyFill="1" fillId="0" borderId="61" applyBorder="1" applyAlignment="1" xfId="0">
      <alignment horizontal="center" vertical="center" wrapText="1"/>
    </xf>
    <xf numFmtId="179" applyNumberFormat="1" fontId="8" applyFont="1" applyFill="1" fillId="0" borderId="62" applyBorder="1" applyAlignment="1" xfId="0">
      <alignment horizontal="center" vertical="center" wrapText="1"/>
    </xf>
    <xf numFmtId="0" fontId="0" applyFill="1" fillId="0" applyBorder="1" borderId="0" applyAlignment="1" xfId="0"/>
    <xf numFmtId="178" applyNumberFormat="1" fontId="8" applyFont="1" applyFill="1" fillId="0" borderId="63" applyBorder="1" applyAlignment="1" xfId="0">
      <alignment vertical="center" wrapText="1"/>
    </xf>
    <xf numFmtId="178" applyNumberFormat="1" fontId="8" applyFont="1" applyFill="1" fillId="0" borderId="64" applyBorder="1" applyAlignment="1" xfId="0">
      <alignment vertical="center" wrapText="1"/>
    </xf>
    <xf numFmtId="177" applyNumberFormat="1" fontId="10" applyFont="1" applyFill="1" fillId="0" borderId="65" applyBorder="1" applyAlignment="1" xfId="0">
      <alignment horizontal="center" vertical="center"/>
    </xf>
    <xf numFmtId="0" fontId="10" applyFont="1" applyFill="1" fillId="0" borderId="66" applyBorder="1" applyAlignment="1" xfId="0">
      <alignment horizontal="center" vertical="center" wrapText="1"/>
    </xf>
    <xf numFmtId="178" applyNumberFormat="1" fontId="10" applyFont="1" applyFill="1" fillId="0" borderId="67" applyBorder="1" applyAlignment="1" xfId="0">
      <alignment vertical="center" wrapText="1"/>
    </xf>
    <xf numFmtId="179" applyNumberFormat="1" fontId="8" applyFont="1" applyFill="1" fillId="0" borderId="68" applyBorder="1" applyAlignment="1" xfId="0">
      <alignment horizontal="center" vertical="center" wrapText="1"/>
    </xf>
    <xf numFmtId="178" applyNumberFormat="1" fontId="8" applyFont="1" applyFill="1" fillId="0" borderId="69" applyBorder="1" applyAlignment="1" xfId="0">
      <alignment vertical="center" wrapText="1"/>
    </xf>
    <xf numFmtId="0" fontId="10" applyFont="1" fillId="2" applyFill="1" borderId="70" applyBorder="1" applyAlignment="1" xfId="0">
      <alignment horizontal="center" vertical="center" wrapText="1"/>
    </xf>
    <xf numFmtId="178" applyNumberFormat="1" fontId="8" applyFont="1" fillId="2" applyFill="1" borderId="71" applyBorder="1" applyAlignment="1" xfId="0">
      <alignment vertical="center" wrapText="1"/>
    </xf>
    <xf numFmtId="177" applyNumberFormat="1" fontId="10" applyFont="1" fillId="2" applyFill="1" borderId="72" applyBorder="1" applyAlignment="1" xfId="0">
      <alignment horizontal="center" vertical="center"/>
    </xf>
    <xf numFmtId="176" applyNumberFormat="1" fontId="8" applyFont="1" applyFill="1" fillId="0" borderId="0" applyAlignment="1" xfId="0">
      <alignment horizontal="center" vertical="center" wrapText="1"/>
    </xf>
    <xf numFmtId="0" fontId="15" applyFont="1" applyFill="1" fillId="0" borderId="0" applyAlignment="1" xfId="0">
      <alignment vertical="center" wrapText="1"/>
    </xf>
    <xf numFmtId="0" fontId="16" applyFont="1" applyFill="1" fillId="0" borderId="0" applyAlignment="1" xfId="0">
      <alignment vertical="center" wrapText="1"/>
    </xf>
    <xf numFmtId="0" fontId="17" applyFont="1" applyFill="1" fillId="0" borderId="0" applyAlignment="1" xfId="0"/>
    <xf numFmtId="0" fontId="8" applyFont="1" applyFill="1" fillId="0" borderId="73" applyBorder="1" applyAlignment="1" xfId="0">
      <alignment horizontal="center" vertical="center" wrapText="1"/>
    </xf>
    <xf numFmtId="176" applyNumberFormat="1" fontId="8" applyFont="1" applyFill="1" fillId="0" borderId="74" applyBorder="1" applyAlignment="1" xfId="0">
      <alignment horizontal="center" vertical="center"/>
    </xf>
    <xf numFmtId="0" fontId="8" applyFont="1" applyFill="1" fillId="0" borderId="75" applyBorder="1" applyAlignment="1" xfId="0">
      <alignment horizontal="center" vertical="center" wrapText="1"/>
    </xf>
    <xf numFmtId="176" applyNumberFormat="1" fontId="8" applyFont="1" applyFill="1" fillId="0" borderId="76" applyBorder="1" applyAlignment="1" xfId="0">
      <alignment horizontal="center" vertical="center" wrapText="1"/>
    </xf>
    <xf numFmtId="176" applyNumberFormat="1" fontId="8" applyFont="1" applyFill="1" fillId="0" borderId="77" applyBorder="1" applyAlignment="1" xfId="0">
      <alignment horizontal="center" vertical="center"/>
    </xf>
    <xf numFmtId="0" fontId="8" applyFont="1" applyFill="1" fillId="0" borderId="78" applyBorder="1" applyAlignment="1" xfId="0">
      <alignment horizontal="center" vertical="center" wrapText="1"/>
    </xf>
    <xf numFmtId="179" applyNumberFormat="1" fontId="8" applyFont="1" applyFill="1" fillId="0" borderId="79" applyBorder="1" applyAlignment="1" xfId="0">
      <alignment vertical="center" wrapText="1"/>
    </xf>
    <xf numFmtId="177" applyNumberFormat="1" fontId="8" applyFont="1" applyFill="1" fillId="0" borderId="80" applyBorder="1" applyAlignment="1" xfId="0">
      <alignment vertical="center" wrapText="1"/>
    </xf>
    <xf numFmtId="0" fontId="10" applyFont="1" applyFill="1" fillId="0" borderId="81" applyBorder="1" applyAlignment="1" xfId="0">
      <alignment horizontal="left" vertical="center" wrapText="1"/>
    </xf>
    <xf numFmtId="0" fontId="10" applyFont="1" applyFill="1" fillId="0" borderId="82" applyBorder="1" applyAlignment="1" xfId="0">
      <alignment horizontal="left" vertical="center"/>
    </xf>
    <xf numFmtId="0" fontId="8" applyFont="1" applyFill="1" fillId="0" borderId="83" applyBorder="1" applyAlignment="1" xfId="0">
      <alignment horizontal="center" vertical="center"/>
    </xf>
    <xf numFmtId="0" fontId="8" applyFont="1" applyFill="1" fillId="0" borderId="84" applyBorder="1" applyAlignment="1" xfId="0">
      <alignment horizontal="center" vertical="center" wrapText="1"/>
    </xf>
    <xf numFmtId="0" fontId="8" applyFont="1" applyFill="1" fillId="0" borderId="85" applyBorder="1" applyAlignment="1" xfId="0">
      <alignment horizontal="center" vertical="center" wrapText="1"/>
    </xf>
    <xf numFmtId="178" applyNumberFormat="1" fontId="8" applyFont="1" applyFill="1" fillId="0" borderId="86" applyBorder="1" applyAlignment="1" xfId="0">
      <alignment vertical="center" wrapText="1"/>
    </xf>
    <xf numFmtId="178" applyNumberFormat="1" fontId="8" applyFont="1" applyFill="1" fillId="0" borderId="87" applyBorder="1" applyAlignment="1" xfId="0">
      <alignment vertical="center" wrapText="1"/>
    </xf>
    <xf numFmtId="179" applyNumberFormat="1" fontId="8" applyFont="1" applyFill="1" fillId="0" borderId="79" applyBorder="1" applyAlignment="1" xfId="0">
      <alignment vertical="center" wrapText="1"/>
    </xf>
    <xf numFmtId="179" applyNumberFormat="1" fontId="8" applyFont="1" applyFill="1" fillId="0" borderId="53" applyBorder="1" applyAlignment="1" xfId="0">
      <alignment vertical="center" wrapText="1"/>
    </xf>
    <xf numFmtId="179" applyNumberFormat="1" fontId="8" applyFont="1" applyFill="1" fillId="0" borderId="90" applyBorder="1" applyAlignment="1" xfId="0">
      <alignment vertical="center" wrapText="1"/>
    </xf>
    <xf numFmtId="0" fontId="0" applyFill="1" fillId="0" borderId="91" applyBorder="1" applyAlignment="1" xfId="0"/>
    <xf numFmtId="0" fontId="0" applyFill="1" fillId="0" borderId="92" applyBorder="1" applyAlignment="1" xfId="0"/>
    <xf numFmtId="176" applyNumberFormat="1" fontId="0" applyFill="1" fillId="0" borderId="93" applyBorder="1" applyAlignment="1" xfId="0"/>
    <xf numFmtId="0" fontId="22" applyFont="1" applyFill="1" fillId="0" borderId="94" applyBorder="1" applyAlignment="1" xfId="0"/>
    <xf numFmtId="0" fontId="22" applyFont="1" applyFill="1" fillId="0" borderId="95" applyBorder="1" applyAlignment="1" xfId="0"/>
    <xf numFmtId="0" fontId="8" applyFont="1" applyFill="1" fillId="0" borderId="96" applyBorder="1" applyAlignment="1" xfId="0"/>
    <xf numFmtId="180" applyNumberFormat="1" fontId="23" applyFont="1" applyFill="1" fillId="0" borderId="97" applyBorder="1" applyAlignment="1" xfId="0">
      <alignment horizontal="center" vertical="center"/>
    </xf>
    <xf numFmtId="177" applyNumberFormat="1" fontId="8" applyFont="1" applyFill="1" fillId="0" borderId="98" applyBorder="1" applyAlignment="1" xfId="0"/>
    <xf numFmtId="0" fontId="22" applyFont="1" applyFill="1" fillId="0" borderId="0" applyAlignment="1" xfId="0"/>
    <xf numFmtId="0" fontId="0" applyFill="1" fillId="0" borderId="99" applyBorder="1" applyAlignment="1" xfId="0">
      <alignment horizontal="center" vertical="center" wrapText="1"/>
    </xf>
    <xf numFmtId="0" fontId="0" applyFill="1" fillId="0" borderId="100" applyBorder="1" applyAlignment="1" xfId="0">
      <alignment horizontal="center" vertical="center" wrapText="1"/>
    </xf>
    <xf numFmtId="0" fontId="8" applyFont="1" applyFill="1" fillId="0" borderId="101" applyBorder="1" applyAlignment="1" xfId="0">
      <alignment horizontal="center" vertical="center" wrapText="1"/>
    </xf>
    <xf numFmtId="0" fontId="8" applyFont="1" applyFill="1" fillId="0" borderId="102" applyBorder="1" applyAlignment="1" xfId="0">
      <alignment horizontal="center" vertical="center" wrapText="1"/>
    </xf>
    <xf numFmtId="179" applyNumberFormat="1" fontId="8" applyFont="1" applyFill="1" fillId="0" borderId="50" applyBorder="1" applyAlignment="1" xfId="0">
      <alignment vertical="center" wrapText="1"/>
    </xf>
    <xf numFmtId="0" fontId="8" applyFont="1" applyFill="1" fillId="0" borderId="0" applyAlignment="1" xfId="0">
      <alignment horizontal="right" vertical="center"/>
    </xf>
    <xf numFmtId="0" fontId="8" applyFont="1" applyFill="1" fillId="0" applyBorder="1" borderId="0" applyAlignment="1" xfId="0"/>
    <xf numFmtId="176" applyNumberFormat="1" fontId="0" applyFill="1" fillId="0" borderId="0" applyAlignment="1" xfId="0">
      <alignment vertical="center"/>
    </xf>
    <xf numFmtId="0" fontId="8" applyFont="1" applyFill="1" fillId="0" borderId="104" applyBorder="1" applyAlignment="1" xfId="0">
      <alignment horizontal="center" vertical="center"/>
    </xf>
    <xf numFmtId="0" fontId="8" applyFont="1" applyFill="1" fillId="0" borderId="105" applyBorder="1" applyAlignment="1" xfId="0">
      <alignment horizontal="center" vertical="center" wrapText="1"/>
    </xf>
    <xf numFmtId="0" fontId="8" applyFont="1" applyFill="1" fillId="0" borderId="106" applyBorder="1" applyAlignment="1" xfId="0">
      <alignment horizontal="center" vertical="center" wrapText="1"/>
    </xf>
    <xf numFmtId="0" fontId="8" applyFont="1" fillId="2" applyFill="1" borderId="107" applyBorder="1" applyAlignment="1" xfId="0">
      <alignment horizontal="center" vertical="center" wrapText="1"/>
    </xf>
    <xf numFmtId="179" applyNumberFormat="1" fontId="8" applyFont="1" applyFill="1" fillId="0" borderId="90" applyBorder="1" applyAlignment="1" xfId="0">
      <alignment vertical="center" wrapText="1"/>
    </xf>
    <xf numFmtId="0" fontId="8" applyFont="1" applyFill="1" fillId="0" borderId="109" applyBorder="1" applyAlignment="1" xfId="0">
      <alignment vertical="center" wrapText="1"/>
    </xf>
    <xf numFmtId="0" fontId="10" applyFont="1" applyFill="1" fillId="0" borderId="110" applyBorder="1" applyAlignment="1" xfId="0">
      <alignment horizontal="center" vertical="center" wrapText="1"/>
    </xf>
    <xf numFmtId="178" applyNumberFormat="1" fontId="8" applyFont="1" applyFill="1" fillId="0" borderId="111" applyBorder="1" applyAlignment="1" xfId="0">
      <alignment horizontal="center" vertical="center" wrapText="1"/>
    </xf>
    <xf numFmtId="0" fontId="10" applyFont="1" applyFill="1" fillId="0" borderId="112" applyBorder="1" applyAlignment="1" xfId="0">
      <alignment horizontal="left" vertical="center"/>
    </xf>
    <xf numFmtId="177" applyNumberFormat="1" fontId="10" applyFont="1" applyFill="1" fillId="0" borderId="113" applyBorder="1" applyAlignment="1" xfId="0">
      <alignment horizontal="right" vertical="center"/>
    </xf>
    <xf numFmtId="178" applyNumberFormat="1" fontId="8" applyFont="1" applyFill="1" fillId="0" borderId="114" applyBorder="1" applyAlignment="1" xfId="0">
      <alignment horizontal="center" vertical="center" wrapText="1"/>
    </xf>
    <xf numFmtId="0" fontId="10" applyFont="1" applyFill="1" fillId="0" borderId="115" applyBorder="1" applyAlignment="1" xfId="0">
      <alignment horizontal="left" vertical="center"/>
    </xf>
    <xf numFmtId="0" fontId="0" applyFill="1" fillId="0" borderId="116" applyBorder="1" applyAlignment="1" xfId="0"/>
    <xf numFmtId="0" fontId="0" fillId="2" applyFill="1" borderId="117" applyBorder="1" applyAlignment="1" xfId="0"/>
    <xf numFmtId="0" fontId="22" applyFont="1" fillId="2" applyFill="1" borderId="118" applyBorder="1" applyAlignment="1" xfId="0"/>
    <xf numFmtId="0" fontId="22" applyFont="1" fillId="2" applyFill="1" borderId="119" applyBorder="1" applyAlignment="1" xfId="0"/>
    <xf numFmtId="0" fontId="14" applyFont="1" applyFill="1" fillId="0" applyBorder="1" borderId="0" applyAlignment="1" xfId="0">
      <alignment horizontal="left" vertical="center"/>
    </xf>
    <xf numFmtId="0" fontId="14" applyFont="1" applyFill="1" fillId="0" applyBorder="1" borderId="0" applyAlignment="1" xfId="0">
      <alignment horizontal="left"/>
    </xf>
    <xf numFmtId="0" fontId="14" applyFont="1" applyFill="1" fillId="0" borderId="120" applyBorder="1" applyAlignment="1" xfId="0">
      <alignment horizontal="center" vertical="center"/>
    </xf>
    <xf numFmtId="0" fontId="14" applyFont="1" applyFill="1" fillId="0" borderId="121" applyBorder="1" applyAlignment="1" xfId="0">
      <alignment horizontal="center" vertical="center"/>
    </xf>
    <xf numFmtId="0" fontId="14" applyFont="1" applyFill="1" fillId="0" borderId="122" applyBorder="1" applyAlignment="1" xfId="0">
      <alignment horizontal="center" vertical="center"/>
    </xf>
    <xf numFmtId="0" fontId="14" applyFont="1" applyFill="1" fillId="0" borderId="123" applyBorder="1" applyAlignment="1" xfId="0">
      <alignment horizontal="center" vertical="center"/>
    </xf>
    <xf numFmtId="0" fontId="14" applyFont="1" applyFill="1" fillId="0" borderId="124" applyBorder="1" applyAlignment="1" xfId="0">
      <alignment horizontal="center" vertical="center"/>
    </xf>
    <xf numFmtId="177" applyNumberFormat="1" fontId="14" applyFont="1" applyFill="1" fillId="0" borderId="125" applyBorder="1" applyAlignment="1" xfId="0">
      <alignment horizontal="center" vertical="center"/>
    </xf>
    <xf numFmtId="177" applyNumberFormat="1" fontId="14" applyFont="1" applyFill="1" fillId="0" borderId="126" applyBorder="1" applyAlignment="1" xfId="0">
      <alignment horizontal="center" vertical="center" wrapText="1"/>
    </xf>
    <xf numFmtId="0" fontId="14" applyFont="1" applyFill="1" fillId="0" borderId="127" applyBorder="1" applyAlignment="1" xfId="0">
      <alignment vertical="center"/>
    </xf>
    <xf numFmtId="181" applyNumberFormat="1" fontId="14" applyFont="1" applyFill="1" fillId="0" borderId="128" applyBorder="1" applyAlignment="1" xfId="0">
      <alignment vertical="center" wrapText="1"/>
    </xf>
    <xf numFmtId="0" fontId="8" applyFont="1" applyFill="1" fillId="0" borderId="129" applyBorder="1" applyAlignment="1" xfId="0">
      <alignment vertical="center"/>
    </xf>
    <xf numFmtId="179" applyNumberFormat="1" fontId="14" applyFont="1" applyFill="1" fillId="0" borderId="130" applyBorder="1" applyAlignment="1" xfId="0">
      <alignment vertical="center" wrapText="1"/>
    </xf>
    <xf numFmtId="179" applyNumberFormat="1" fontId="14" applyFont="1" applyFill="1" fillId="0" borderId="131" applyBorder="1" applyAlignment="1" xfId="0">
      <alignment vertical="center" wrapText="1"/>
    </xf>
    <xf numFmtId="179" applyNumberFormat="1" fontId="14" applyFont="1" applyFill="1" fillId="0" borderId="132" applyBorder="1" applyAlignment="1" xfId="0">
      <alignment vertical="center" wrapText="1"/>
    </xf>
    <xf numFmtId="179" applyNumberFormat="1" fontId="14" applyFont="1" applyFill="1" fillId="0" borderId="133" applyBorder="1" applyAlignment="1" xfId="0">
      <alignment vertical="center" wrapText="1"/>
    </xf>
    <xf numFmtId="182" applyNumberFormat="1" fontId="14" applyFont="1" applyFill="1" fillId="0" borderId="134" applyBorder="1" applyAlignment="1" xfId="0">
      <alignment vertical="center" wrapText="1"/>
    </xf>
    <xf numFmtId="179" applyNumberFormat="1" fontId="14" applyFont="1" applyFill="1" fillId="0" borderId="135" applyBorder="1" applyAlignment="1" xfId="0">
      <alignment vertical="center" wrapText="1"/>
    </xf>
    <xf numFmtId="179" applyNumberFormat="1" fontId="14" applyFont="1" applyFill="1" fillId="0" borderId="136" applyBorder="1" applyAlignment="1" xfId="0">
      <alignment vertical="center" wrapText="1"/>
    </xf>
    <xf numFmtId="179" applyNumberFormat="1" fontId="14" applyFont="1" applyFill="1" fillId="0" borderId="137" applyBorder="1" applyAlignment="1" xfId="0">
      <alignment vertical="center" wrapText="1"/>
    </xf>
    <xf numFmtId="179" applyNumberFormat="1" fontId="14" applyFont="1" applyFill="1" fillId="0" borderId="138" applyBorder="1" applyAlignment="1" xfId="0">
      <alignment vertical="center" wrapText="1"/>
    </xf>
    <xf numFmtId="176" applyNumberFormat="1" fontId="14" applyFont="1" applyFill="1" fillId="0" borderId="139" applyBorder="1" applyAlignment="1" xfId="0">
      <alignment vertical="center"/>
    </xf>
    <xf numFmtId="179" applyNumberFormat="1" fontId="14" applyFont="1" applyFill="1" fillId="0" borderId="140" applyBorder="1" applyAlignment="1" xfId="0">
      <alignment vertical="center" wrapText="1"/>
    </xf>
    <xf numFmtId="177" applyNumberFormat="1" fontId="10" applyFont="1" applyFill="1" fillId="0" borderId="141" applyBorder="1" applyAlignment="1" xfId="0">
      <alignment horizontal="right" vertical="center"/>
    </xf>
    <xf numFmtId="179" applyNumberFormat="1" fontId="14" applyFont="1" applyFill="1" fillId="0" borderId="142" applyBorder="1" applyAlignment="1" xfId="0">
      <alignment vertical="center" wrapText="1"/>
    </xf>
    <xf numFmtId="179" applyNumberFormat="1" fontId="14" applyFont="1" applyFill="1" fillId="0" borderId="143" applyBorder="1" applyAlignment="1" xfId="0">
      <alignment vertical="center" wrapText="1"/>
    </xf>
    <xf numFmtId="179" applyNumberFormat="1" fontId="14" applyFont="1" applyFill="1" fillId="0" borderId="144" applyBorder="1" applyAlignment="1" xfId="0">
      <alignment vertical="center" wrapText="1"/>
    </xf>
    <xf numFmtId="182" applyNumberFormat="1" fontId="14" applyFont="1" applyFill="1" fillId="0" borderId="145" applyBorder="1" applyAlignment="1" xfId="0">
      <alignment vertical="center" wrapText="1"/>
    </xf>
    <xf numFmtId="0" fontId="14" applyFont="1" applyFill="1" fillId="0" borderId="146" applyBorder="1" applyAlignment="1" xfId="0">
      <alignment horizontal="center" vertical="center"/>
    </xf>
    <xf numFmtId="0" fontId="14" applyFont="1" applyFill="1" fillId="0" borderId="147" applyBorder="1" applyAlignment="1" xfId="0">
      <alignment horizontal="center" vertical="center"/>
    </xf>
    <xf numFmtId="182" applyNumberFormat="1" fontId="14" applyFont="1" applyFill="1" fillId="0" borderId="148" applyBorder="1" applyAlignment="1" xfId="0">
      <alignment vertical="center" wrapText="1"/>
    </xf>
    <xf numFmtId="182" applyNumberFormat="1" fontId="14" applyFont="1" applyFill="1" fillId="0" borderId="149" applyBorder="1" applyAlignment="1" xfId="0">
      <alignment vertical="center" wrapText="1"/>
    </xf>
    <xf numFmtId="0" fontId="14" applyFont="1" applyFill="1" fillId="0" borderId="150" applyBorder="1" applyAlignment="1" xfId="0">
      <alignment vertical="center"/>
    </xf>
    <xf numFmtId="182" applyNumberFormat="1" fontId="14" applyFont="1" applyFill="1" fillId="0" borderId="151" applyBorder="1" applyAlignment="1" xfId="0">
      <alignment vertical="center" wrapText="1"/>
    </xf>
    <xf numFmtId="182" applyNumberFormat="1" fontId="14" applyFont="1" applyFill="1" fillId="0" borderId="152" applyBorder="1" applyAlignment="1" xfId="0">
      <alignment vertical="center" wrapText="1"/>
    </xf>
    <xf numFmtId="179" applyNumberFormat="1" fontId="14" applyFont="1" applyFill="1" fillId="0" borderId="153" applyBorder="1" applyAlignment="1" xfId="0">
      <alignment horizontal="right" vertical="center" wrapText="1"/>
    </xf>
    <xf numFmtId="179" applyNumberFormat="1" fontId="14" applyFont="1" applyFill="1" fillId="0" borderId="154" applyBorder="1" applyAlignment="1" xfId="0">
      <alignment vertical="center" wrapText="1"/>
    </xf>
    <xf numFmtId="182" applyNumberFormat="1" fontId="14" applyFont="1" applyFill="1" fillId="0" borderId="155" applyBorder="1" applyAlignment="1" xfId="0">
      <alignment vertical="center" wrapText="1"/>
    </xf>
    <xf numFmtId="182" applyNumberFormat="1" fontId="14" applyFont="1" applyFill="1" fillId="0" borderId="156" applyBorder="1" applyAlignment="1" xfId="0">
      <alignment vertical="center" wrapText="1"/>
    </xf>
    <xf numFmtId="0" fontId="24" applyFont="1" applyFill="1" fillId="0" borderId="0" applyAlignment="1" xfId="0">
      <alignment horizontal="center"/>
    </xf>
    <xf numFmtId="0" fontId="25" applyFont="1" applyFill="1" fillId="0" borderId="0" applyAlignment="1" xfId="0"/>
    <xf numFmtId="0" fontId="22" applyFont="1" applyFill="1" fillId="0" borderId="0" applyAlignment="1" xfId="0">
      <alignment horizontal="center"/>
    </xf>
    <xf numFmtId="176" applyNumberFormat="1" fontId="24" applyFont="1" applyFill="1" fillId="0" borderId="0" applyAlignment="1" xfId="0"/>
    <xf numFmtId="0" fontId="14" applyFont="1" fillId="2" applyFill="1" borderId="0" applyAlignment="1" xfId="0"/>
    <xf numFmtId="0" fontId="14" applyFont="1" fillId="2" applyFill="1" borderId="157" applyBorder="1" applyAlignment="1" xfId="0">
      <alignment horizontal="center" vertical="center"/>
    </xf>
    <xf numFmtId="0" fontId="14" applyFont="1" fillId="2" applyFill="1" borderId="158" applyBorder="1" applyAlignment="1" xfId="0">
      <alignment horizontal="center" vertical="center"/>
    </xf>
    <xf numFmtId="0" fontId="14" applyFont="1" applyFill="1" fillId="0" borderId="159" applyBorder="1" applyAlignment="1" xfId="0">
      <alignment horizontal="center" vertical="center" wrapText="1"/>
    </xf>
    <xf numFmtId="0" fontId="14" applyFont="1" applyFill="1" fillId="0" borderId="160" applyBorder="1" applyAlignment="1" xfId="0">
      <alignment horizontal="center" vertical="center" wrapText="1"/>
    </xf>
    <xf numFmtId="0" fontId="14" applyFont="1" applyFill="1" fillId="0" borderId="161" applyBorder="1" applyAlignment="1" xfId="0">
      <alignment horizontal="center" vertical="center" wrapText="1"/>
    </xf>
    <xf numFmtId="0" fontId="14" applyFont="1" fillId="2" applyFill="1" borderId="162" applyBorder="1" applyAlignment="1" xfId="0">
      <alignment horizontal="center" vertical="center" wrapText="1"/>
    </xf>
    <xf numFmtId="0" fontId="14" applyFont="1" applyFill="1" fillId="0" borderId="163" applyBorder="1" applyAlignment="1" xfId="0">
      <alignment horizontal="center" vertical="center" wrapText="1"/>
    </xf>
    <xf numFmtId="0" fontId="14" applyFont="1" applyFill="1" fillId="0" borderId="164" applyBorder="1" applyAlignment="1" xfId="0">
      <alignment horizontal="center" vertical="center" wrapText="1"/>
    </xf>
    <xf numFmtId="0" fontId="14" applyFont="1" applyFill="1" fillId="0" borderId="165" applyBorder="1" applyAlignment="1" xfId="0">
      <alignment horizontal="center" vertical="center" wrapText="1"/>
    </xf>
    <xf numFmtId="0" fontId="14" applyFont="1" fillId="2" applyFill="1" borderId="166" applyBorder="1" applyAlignment="1" xfId="0">
      <alignment horizontal="center" vertical="center"/>
    </xf>
    <xf numFmtId="0" fontId="14" applyFont="1" applyFill="1" fillId="0" borderId="167" applyBorder="1" applyAlignment="1" xfId="0">
      <alignment horizontal="center" vertical="center" wrapText="1"/>
    </xf>
    <xf numFmtId="178" applyNumberFormat="1" fontId="14" applyFont="1" applyFill="1" fillId="0" borderId="168" applyBorder="1" applyAlignment="1" xfId="0">
      <alignment vertical="center" wrapText="1"/>
    </xf>
    <xf numFmtId="178" applyNumberFormat="1" fontId="14" applyFont="1" applyFill="1" fillId="0" borderId="169" applyBorder="1" applyAlignment="1" xfId="0">
      <alignment vertical="center" wrapText="1"/>
    </xf>
    <xf numFmtId="179" applyNumberFormat="1" fontId="14" applyFont="1" applyFill="1" fillId="0" borderId="170" applyBorder="1" applyAlignment="1" xfId="0">
      <alignment vertical="center" wrapText="1"/>
    </xf>
    <xf numFmtId="179" applyNumberFormat="1" fontId="14" applyFont="1" applyFill="1" fillId="0" borderId="171" applyBorder="1" applyAlignment="1" xfId="0">
      <alignment vertical="center" wrapText="1"/>
    </xf>
    <xf numFmtId="177" applyNumberFormat="1" fontId="10" applyFont="1" applyFill="1" fillId="0" borderId="172" applyBorder="1" applyAlignment="1" xfId="0">
      <alignment horizontal="right" vertical="center"/>
    </xf>
    <xf numFmtId="183" applyNumberFormat="1" fontId="22" applyFont="1" applyFill="1" fillId="0" borderId="173" applyBorder="1" applyAlignment="1" xfId="0"/>
    <xf numFmtId="178" applyNumberFormat="1" fontId="14" applyFont="1" applyFill="1" fillId="0" borderId="174" applyBorder="1" applyAlignment="1" xfId="0">
      <alignment vertical="center" wrapText="1"/>
    </xf>
    <xf numFmtId="178" applyNumberFormat="1" fontId="14" applyFont="1" fillId="2" applyFill="1" borderId="175" applyBorder="1" applyAlignment="1" xfId="0">
      <alignment vertical="center" wrapText="1"/>
    </xf>
    <xf numFmtId="177" applyNumberFormat="1" fontId="10" applyFont="1" fillId="2" applyFill="1" borderId="176" applyBorder="1" applyAlignment="1" xfId="0">
      <alignment horizontal="right" vertical="center"/>
    </xf>
    <xf numFmtId="0" fontId="22" applyFont="1" fillId="2" applyFill="1" applyBorder="1" borderId="0" applyAlignment="1" xfId="0"/>
    <xf numFmtId="0" fontId="14" applyFont="1" fillId="2" applyFill="1" borderId="0" applyAlignment="1" xfId="0">
      <alignment horizontal="right" vertical="center"/>
    </xf>
    <xf numFmtId="0" fontId="14" applyFont="1" applyFill="1" fillId="0" borderId="177" applyBorder="1" applyAlignment="1" xfId="0">
      <alignment horizontal="center" vertical="center" wrapText="1"/>
    </xf>
    <xf numFmtId="179" applyNumberFormat="1" fontId="14" applyFont="1" applyFill="1" fillId="0" borderId="178" applyBorder="1" applyAlignment="1" xfId="0">
      <alignment vertical="center" wrapText="1"/>
    </xf>
    <xf numFmtId="179" applyNumberFormat="1" fontId="14" applyFont="1" applyFill="1" fillId="0" borderId="179" applyBorder="1" applyAlignment="1" xfId="0">
      <alignment vertical="center" wrapText="1"/>
    </xf>
    <xf numFmtId="0" fontId="18" applyFont="1" fillId="2" applyFill="1" borderId="180" applyBorder="1" applyAlignment="1" xfId="0"/>
    <xf numFmtId="0" fontId="8" applyFont="1" applyFill="1" fillId="0" borderId="181" applyBorder="1" applyAlignment="1" xfId="0">
      <alignment vertical="center"/>
    </xf>
    <xf numFmtId="0" fontId="8" applyFont="1" applyFill="1" fillId="0" borderId="182" applyBorder="1" applyAlignment="1" xfId="0">
      <alignment horizontal="center" vertical="center" wrapText="1"/>
    </xf>
    <xf numFmtId="0" fontId="8" applyFont="1" fillId="2" applyFill="1" borderId="183" applyBorder="1" applyAlignment="1" xfId="0">
      <alignment horizontal="center" vertical="center" wrapText="1"/>
    </xf>
    <xf numFmtId="176" applyNumberFormat="1" fontId="0" applyFill="1" fillId="0" borderId="184" applyBorder="1" applyAlignment="1" xfId="0">
      <alignment horizontal="center" vertical="center"/>
    </xf>
    <xf numFmtId="176" applyNumberFormat="1" fontId="0" applyFill="1" fillId="0" borderId="185" applyBorder="1" applyAlignment="1" xfId="0">
      <alignment horizontal="center" vertical="center"/>
    </xf>
    <xf numFmtId="184" applyNumberFormat="1" fontId="8" applyFont="1" applyFill="1" fillId="0" borderId="186" applyBorder="1" applyAlignment="1" xfId="0">
      <alignment horizontal="center" vertical="center" wrapText="1"/>
    </xf>
    <xf numFmtId="0" fontId="8" applyFont="1" fillId="2" applyFill="1" borderId="187" applyBorder="1" applyAlignment="1" xfId="0">
      <alignment horizontal="center" vertical="center" wrapText="1"/>
    </xf>
    <xf numFmtId="0" fontId="8" applyFont="1" applyFill="1" fillId="0" borderId="188" applyBorder="1" applyAlignment="1" xfId="0">
      <alignment horizontal="center" vertical="center" wrapText="1"/>
    </xf>
    <xf numFmtId="184" applyNumberFormat="1" fontId="8" applyFont="1" applyFill="1" fillId="0" borderId="189" applyBorder="1" applyAlignment="1" xfId="0">
      <alignment horizontal="center" vertical="center" wrapText="1"/>
    </xf>
    <xf numFmtId="0" fontId="8" applyFont="1" fillId="2" applyFill="1" borderId="190" applyBorder="1" applyAlignment="1" xfId="0">
      <alignment horizontal="center" vertical="center" wrapText="1"/>
    </xf>
    <xf numFmtId="0" fontId="22" applyFont="1" fillId="2" applyFill="1" borderId="0" applyAlignment="1" xfId="0"/>
    <xf numFmtId="176" applyNumberFormat="1" fontId="0" applyFill="1" fillId="0" borderId="191" applyBorder="1" applyAlignment="1" xfId="0">
      <alignment horizontal="center" vertical="center"/>
    </xf>
    <xf numFmtId="176" applyNumberFormat="1" fontId="26" applyFont="1" applyFill="1" fillId="0" borderId="0" applyAlignment="1" xfId="0"/>
    <xf numFmtId="179" applyNumberFormat="1" fontId="14" applyFont="1" applyFill="1" fillId="0" borderId="192" applyBorder="1" applyAlignment="1" xfId="0">
      <alignment horizontal="right" vertical="center" wrapText="1"/>
    </xf>
    <xf numFmtId="182" applyNumberFormat="1" fontId="25" applyFont="1" applyFill="1" fillId="0" borderId="193" applyBorder="1" applyAlignment="1" xfId="0"/>
    <xf numFmtId="182" applyNumberFormat="1" fontId="22" applyFont="1" applyFill="1" fillId="0" applyBorder="1" borderId="0" applyAlignment="1" xfId="0"/>
    <xf numFmtId="176" applyNumberFormat="1" fontId="27" applyFont="1" applyFill="1" fillId="0" borderId="0" applyAlignment="1" xfId="0"/>
    <xf numFmtId="185" applyNumberFormat="1" fontId="28" applyFont="1" applyFill="1" fillId="0" borderId="0" applyAlignment="1" xfId="0">
      <alignment horizontal="center" vertical="top"/>
    </xf>
    <xf numFmtId="176" applyNumberFormat="1" fontId="29" applyFont="1" applyFill="1" fillId="0" borderId="0" applyAlignment="1" xfId="0">
      <alignment horizontal="center" vertical="center"/>
    </xf>
    <xf numFmtId="176" applyNumberFormat="1" fontId="30" applyFont="1" applyFill="1" fillId="0" borderId="0" applyAlignment="1" xfId="0">
      <alignment horizontal="center"/>
    </xf>
    <xf numFmtId="176" applyNumberFormat="1" fontId="30" applyFont="1" applyFill="1" fillId="0" borderId="0" applyAlignment="1" xfId="0">
      <alignment horizontal="center" vertical="center"/>
    </xf>
    <xf numFmtId="176" applyNumberFormat="1" fontId="0" applyFill="1" fillId="0" borderId="0" applyAlignment="1" xfId="0"/>
    <xf numFmtId="186" applyNumberFormat="1" fontId="1" applyFont="1" applyFill="1" fillId="0" borderId="0" applyAlignment="1" xfId="0">
      <alignment vertical="center"/>
    </xf>
    <xf numFmtId="0" fontId="1" applyFont="1" fillId="3" applyFill="1" borderId="0" applyAlignment="1" xfId="0">
      <alignment vertical="center"/>
    </xf>
    <xf numFmtId="0" fontId="31" applyFont="1" fillId="4" applyFill="1" borderId="194" applyBorder="1" applyAlignment="1" xfId="0">
      <alignment vertical="center"/>
    </xf>
    <xf numFmtId="187" applyNumberFormat="1" fontId="1" applyFont="1" applyFill="1" fillId="0" borderId="0" applyAlignment="1" xfId="0">
      <alignment vertical="center"/>
    </xf>
    <xf numFmtId="188" applyNumberFormat="1" fontId="1" applyFont="1" applyFill="1" fillId="0" borderId="0" applyAlignment="1" xfId="0">
      <alignment vertical="center"/>
    </xf>
    <xf numFmtId="0" fontId="1" applyFont="1" fillId="5" applyFill="1" borderId="0" applyAlignment="1" xfId="0">
      <alignment vertical="center"/>
    </xf>
    <xf numFmtId="0" fontId="32" applyFont="1" fillId="6" applyFill="1" borderId="0" applyAlignment="1" xfId="0">
      <alignment vertical="center"/>
    </xf>
    <xf numFmtId="189" applyNumberFormat="1" fontId="1" applyFont="1" applyFill="1" fillId="0" borderId="0" applyAlignment="1" xfId="0">
      <alignment vertical="center"/>
    </xf>
    <xf numFmtId="0" fontId="33" applyFont="1" fillId="7" applyFill="1" borderId="0" applyAlignment="1" xfId="0">
      <alignment vertical="center"/>
    </xf>
    <xf numFmtId="0" fontId="34" applyFont="1" applyFill="1" fillId="0" borderId="0" applyAlignment="1" xfId="0">
      <alignment vertical="center"/>
    </xf>
    <xf numFmtId="190" applyNumberFormat="1" fontId="1" applyFont="1" applyFill="1" fillId="0" borderId="0" applyAlignment="1" xfId="0">
      <alignment vertical="center"/>
    </xf>
    <xf numFmtId="0" fontId="35" applyFont="1" applyFill="1" fillId="0" borderId="0" applyAlignment="1" xfId="0">
      <alignment vertical="center"/>
    </xf>
    <xf numFmtId="0" fontId="1" applyFont="1" fillId="8" applyFill="1" borderId="195" applyBorder="1" applyAlignment="1" xfId="0">
      <alignment vertical="center"/>
    </xf>
    <xf numFmtId="0" fontId="33" applyFont="1" fillId="9" applyFill="1" borderId="0" applyAlignment="1" xfId="0">
      <alignment vertical="center"/>
    </xf>
    <xf numFmtId="0" fontId="36" applyFont="1" applyFill="1" fillId="0" borderId="0" applyAlignment="1" xfId="0">
      <alignment vertical="center"/>
    </xf>
    <xf numFmtId="0" fontId="37" applyFont="1" applyFill="1" fillId="0" borderId="0" applyAlignment="1" xfId="0">
      <alignment vertical="center"/>
    </xf>
    <xf numFmtId="0" fontId="38" applyFont="1" applyFill="1" fillId="0" borderId="0" applyAlignment="1" xfId="0">
      <alignment vertical="center"/>
    </xf>
    <xf numFmtId="0" fontId="39" applyFont="1" applyFill="1" fillId="0" borderId="0" applyAlignment="1" xfId="0">
      <alignment vertical="center"/>
    </xf>
    <xf numFmtId="0" fontId="40" applyFont="1" applyFill="1" fillId="0" borderId="196" applyBorder="1" applyAlignment="1" xfId="0">
      <alignment vertical="center"/>
    </xf>
    <xf numFmtId="0" fontId="41" applyFont="1" applyFill="1" fillId="0" borderId="197" applyBorder="1" applyAlignment="1" xfId="0">
      <alignment vertical="center"/>
    </xf>
    <xf numFmtId="0" fontId="33" applyFont="1" fillId="10" applyFill="1" borderId="0" applyAlignment="1" xfId="0">
      <alignment vertical="center"/>
    </xf>
    <xf numFmtId="0" fontId="36" applyFont="1" applyFill="1" fillId="0" borderId="198" applyBorder="1" applyAlignment="1" xfId="0">
      <alignment vertical="center"/>
    </xf>
    <xf numFmtId="0" fontId="33" applyFont="1" fillId="11" applyFill="1" borderId="0" applyAlignment="1" xfId="0">
      <alignment vertical="center"/>
    </xf>
    <xf numFmtId="0" fontId="42" applyFont="1" fillId="12" applyFill="1" borderId="199" applyBorder="1" applyAlignment="1" xfId="0">
      <alignment vertical="center"/>
    </xf>
    <xf numFmtId="0" fontId="43" applyFont="1" fillId="12" applyFill="1" borderId="200" applyBorder="1" applyAlignment="1" xfId="0">
      <alignment vertical="center"/>
    </xf>
    <xf numFmtId="0" fontId="44" applyFont="1" fillId="13" applyFill="1" borderId="201" applyBorder="1" applyAlignment="1" xfId="0">
      <alignment vertical="center"/>
    </xf>
    <xf numFmtId="0" fontId="1" applyFont="1" fillId="14" applyFill="1" borderId="0" applyAlignment="1" xfId="0">
      <alignment vertical="center"/>
    </xf>
    <xf numFmtId="0" fontId="33" applyFont="1" fillId="15" applyFill="1" borderId="0" applyAlignment="1" xfId="0">
      <alignment vertical="center"/>
    </xf>
    <xf numFmtId="0" fontId="45" applyFont="1" applyFill="1" fillId="0" borderId="202" applyBorder="1" applyAlignment="1" xfId="0">
      <alignment vertical="center"/>
    </xf>
    <xf numFmtId="0" fontId="46" applyFont="1" applyFill="1" fillId="0" borderId="203" applyBorder="1" applyAlignment="1" xfId="0">
      <alignment vertical="center"/>
    </xf>
    <xf numFmtId="0" fontId="47" applyFont="1" fillId="16" applyFill="1" borderId="0" applyAlignment="1" xfId="0">
      <alignment vertical="center"/>
    </xf>
    <xf numFmtId="0" fontId="48" applyFont="1" fillId="17" applyFill="1" borderId="0" applyAlignment="1" xfId="0">
      <alignment vertical="center"/>
    </xf>
    <xf numFmtId="0" fontId="1" applyFont="1" fillId="18" applyFill="1" borderId="0" applyAlignment="1" xfId="0">
      <alignment vertical="center"/>
    </xf>
    <xf numFmtId="0" fontId="33" applyFont="1" fillId="19" applyFill="1" borderId="0" applyAlignment="1" xfId="0">
      <alignment vertical="center"/>
    </xf>
    <xf numFmtId="0" fontId="1" applyFont="1" fillId="20" applyFill="1" borderId="0" applyAlignment="1" xfId="0">
      <alignment vertical="center"/>
    </xf>
    <xf numFmtId="0" fontId="1" applyFont="1" fillId="21" applyFill="1" borderId="0" applyAlignment="1" xfId="0">
      <alignment vertical="center"/>
    </xf>
    <xf numFmtId="0" fontId="1" applyFont="1" fillId="22" applyFill="1" borderId="0" applyAlignment="1" xfId="0">
      <alignment vertical="center"/>
    </xf>
    <xf numFmtId="0" fontId="1" applyFont="1" fillId="23" applyFill="1" borderId="0" applyAlignment="1" xfId="0">
      <alignment vertical="center"/>
    </xf>
    <xf numFmtId="0" fontId="33" applyFont="1" fillId="24" applyFill="1" borderId="0" applyAlignment="1" xfId="0">
      <alignment vertical="center"/>
    </xf>
    <xf numFmtId="0" fontId="33" applyFont="1" fillId="25" applyFill="1" borderId="0" applyAlignment="1" xfId="0">
      <alignment vertical="center"/>
    </xf>
    <xf numFmtId="0" fontId="1" applyFont="1" fillId="26" applyFill="1" borderId="0" applyAlignment="1" xfId="0">
      <alignment vertical="center"/>
    </xf>
    <xf numFmtId="0" fontId="1" applyFont="1" fillId="27" applyFill="1" borderId="0" applyAlignment="1" xfId="0">
      <alignment vertical="center"/>
    </xf>
    <xf numFmtId="0" fontId="33" applyFont="1" fillId="28" applyFill="1" borderId="0" applyAlignment="1" xfId="0">
      <alignment vertical="center"/>
    </xf>
    <xf numFmtId="0" fontId="1" applyFont="1" fillId="29" applyFill="1" borderId="0" applyAlignment="1" xfId="0">
      <alignment vertical="center"/>
    </xf>
    <xf numFmtId="0" fontId="33" applyFont="1" fillId="30" applyFill="1" borderId="0" applyAlignment="1" xfId="0">
      <alignment vertical="center"/>
    </xf>
    <xf numFmtId="0" fontId="33" applyFont="1" fillId="31" applyFill="1" borderId="0" applyAlignment="1" xfId="0">
      <alignment vertical="center"/>
    </xf>
    <xf numFmtId="0" fontId="1" applyFont="1" fillId="32" applyFill="1" borderId="0" applyAlignment="1" xfId="0">
      <alignment vertical="center"/>
    </xf>
    <xf numFmtId="0" fontId="33" applyFont="1" fillId="33" applyFill="1" borderId="0" applyAlignment="1" xfId="0">
      <alignment vertical="center"/>
    </xf>
    <xf numFmtId="0" fontId="22" applyFont="1" applyFill="1" fillId="0" borderId="0" applyAlignment="1" xfId="0"/>
    <xf numFmtId="176" applyNumberFormat="1" fontId="0" applyFill="1" fillId="0" borderId="0" applyAlignment="1" xfId="0"/>
    <xf numFmtId="0" fontId="13" applyFont="1" applyFill="1" fillId="0" borderId="0" applyAlignment="1" xfId="0">
      <alignment horizontal="center" vertical="center"/>
    </xf>
    <xf numFmtId="0" fontId="14" applyFont="1" applyFill="1" fillId="0" borderId="204" applyBorder="1" applyAlignment="1" xfId="0">
      <alignment horizontal="center" vertical="center"/>
    </xf>
    <xf numFmtId="0" fontId="14" applyFont="1" applyFill="1" fillId="0" borderId="205" applyBorder="1" applyAlignment="1" xfId="0">
      <alignment horizontal="center" vertical="center"/>
    </xf>
    <xf numFmtId="0" fontId="8" applyFont="1" applyFill="1" fillId="0" borderId="206" applyBorder="1" applyAlignment="1" xfId="0">
      <alignment horizontal="center" vertical="center"/>
    </xf>
    <xf numFmtId="0" fontId="8" applyFont="1" applyFill="1" fillId="0" borderId="207" applyBorder="1" applyAlignment="1" xfId="0">
      <alignment horizontal="center" vertical="center"/>
    </xf>
    <xf numFmtId="0" fontId="8" applyFont="1" applyFill="1" fillId="0" borderId="208" applyBorder="1" applyAlignment="1" xfId="0">
      <alignment horizontal="center" vertical="center"/>
    </xf>
    <xf numFmtId="0" fontId="8" applyFont="1" applyFill="1" fillId="0" borderId="209" applyBorder="1" applyAlignment="1" xfId="0">
      <alignment horizontal="center" vertical="center" wrapText="1"/>
    </xf>
    <xf numFmtId="0" fontId="8" applyFont="1" applyFill="1" fillId="0" borderId="210" applyBorder="1" applyAlignment="1" xfId="0">
      <alignment horizontal="center" vertical="center" wrapText="1"/>
    </xf>
    <xf numFmtId="0" fontId="8" applyFont="1" applyFill="1" fillId="0" borderId="211" applyBorder="1" applyAlignment="1" xfId="0">
      <alignment horizontal="center" vertical="center" wrapText="1"/>
    </xf>
    <xf numFmtId="0" fontId="8" applyFont="1" applyFill="1" fillId="0" borderId="212" applyBorder="1" applyAlignment="1" xfId="0">
      <alignment horizontal="center" vertical="center" wrapText="1"/>
    </xf>
    <xf numFmtId="0" fontId="8" applyFont="1" applyFill="1" fillId="0" borderId="213" applyBorder="1" applyAlignment="1" xfId="0">
      <alignment horizontal="center" vertical="center" wrapText="1"/>
    </xf>
    <xf numFmtId="176" applyNumberFormat="1" fontId="0" applyFill="1" fillId="0" borderId="214" applyBorder="1" applyAlignment="1" xfId="0">
      <alignment horizontal="center" vertical="center"/>
    </xf>
    <xf numFmtId="176" applyNumberFormat="1" fontId="0" applyFill="1" fillId="0" borderId="215" applyBorder="1" applyAlignment="1" xfId="0">
      <alignment horizontal="center" vertical="center"/>
    </xf>
    <xf numFmtId="176" applyNumberFormat="1" fontId="0" applyFill="1" fillId="0" borderId="216" applyBorder="1" applyAlignment="1" xfId="0">
      <alignment horizontal="center" vertical="center"/>
    </xf>
    <xf numFmtId="0" fontId="8" applyFont="1" applyFill="1" fillId="0" borderId="217" applyBorder="1" applyAlignment="1" xfId="0">
      <alignment horizontal="center" vertical="center" wrapText="1"/>
    </xf>
    <xf numFmtId="0" fontId="8" applyFont="1" applyFill="1" fillId="0" borderId="218" applyBorder="1" applyAlignment="1" xfId="0">
      <alignment horizontal="center" vertical="center" wrapText="1"/>
    </xf>
    <xf numFmtId="0" fontId="8" applyFont="1" applyFill="1" fillId="0" borderId="219" applyBorder="1" applyAlignment="1" xfId="0">
      <alignment horizontal="center" vertical="center" wrapText="1"/>
    </xf>
    <xf numFmtId="0" fontId="8" applyFont="1" applyFill="1" fillId="0" borderId="220" applyBorder="1" applyAlignment="1" xfId="0">
      <alignment horizontal="center" vertical="center" wrapText="1"/>
    </xf>
    <xf numFmtId="0" fontId="8" applyFont="1" applyFill="1" fillId="0" borderId="221" applyBorder="1" applyAlignment="1" xfId="0">
      <alignment horizontal="center" vertical="center" wrapText="1"/>
    </xf>
    <xf numFmtId="0" fontId="8" applyFont="1" applyFill="1" fillId="0" borderId="222" applyBorder="1" applyAlignment="1" xfId="0">
      <alignment horizontal="center" vertical="center" wrapText="1"/>
    </xf>
    <xf numFmtId="0" fontId="8" applyFont="1" applyFill="1" fillId="0" borderId="223" applyBorder="1" applyAlignment="1" xfId="0">
      <alignment horizontal="center" vertical="center" wrapText="1"/>
    </xf>
    <xf numFmtId="184" applyNumberFormat="1" fontId="8" applyFont="1" applyFill="1" fillId="0" borderId="224" applyBorder="1" applyAlignment="1" xfId="0">
      <alignment horizontal="center" vertical="center" wrapText="1"/>
    </xf>
    <xf numFmtId="184" applyNumberFormat="1" fontId="8" applyFont="1" applyFill="1" fillId="0" borderId="225" applyBorder="1" applyAlignment="1" xfId="0">
      <alignment horizontal="center" vertical="center" wrapText="1"/>
    </xf>
    <xf numFmtId="0" fontId="8" applyFont="1" fillId="2" applyFill="1" borderId="226" applyBorder="1" applyAlignment="1" xfId="0">
      <alignment horizontal="center" vertical="center" wrapText="1"/>
    </xf>
    <xf numFmtId="0" fontId="8" applyFont="1" fillId="2" applyFill="1" borderId="227" applyBorder="1" applyAlignment="1" xfId="0">
      <alignment horizontal="center" vertical="center" wrapText="1"/>
    </xf>
    <xf numFmtId="0" fontId="8" applyFont="1" fillId="2" applyFill="1" borderId="228" applyBorder="1" applyAlignment="1" xfId="0">
      <alignment horizontal="center" vertical="center" wrapText="1"/>
    </xf>
    <xf numFmtId="0" fontId="8" applyFont="1" applyFill="1" fillId="0" borderId="229" applyBorder="1" applyAlignment="1" xfId="0">
      <alignment horizontal="center" vertical="center" wrapText="1"/>
    </xf>
    <xf numFmtId="0" fontId="14" applyFont="1" applyFill="1" fillId="0" borderId="230" applyBorder="1" applyAlignment="1" xfId="0">
      <alignment horizontal="center" vertical="center"/>
    </xf>
    <xf numFmtId="0" fontId="14" applyFont="1" applyFill="1" fillId="0" borderId="231" applyBorder="1" applyAlignment="1" xfId="0">
      <alignment horizontal="center" vertical="center" wrapText="1"/>
    </xf>
    <xf numFmtId="0" fontId="14" applyFont="1" applyFill="1" fillId="0" borderId="232" applyBorder="1" applyAlignment="1" xfId="0">
      <alignment horizontal="center" vertical="center" wrapText="1"/>
    </xf>
    <xf numFmtId="0" fontId="14" applyFont="1" applyFill="1" fillId="0" borderId="233" applyBorder="1" applyAlignment="1" xfId="0">
      <alignment horizontal="center" vertical="center" wrapText="1"/>
    </xf>
    <xf numFmtId="0" fontId="14" applyFont="1" applyFill="1" fillId="0" borderId="234" applyBorder="1" applyAlignment="1" xfId="0">
      <alignment horizontal="center" vertical="center" wrapText="1"/>
    </xf>
    <xf numFmtId="0" fontId="14" applyFont="1" fillId="2" applyFill="1" borderId="235" applyBorder="1" applyAlignment="1" xfId="0">
      <alignment horizontal="center" vertical="center"/>
    </xf>
    <xf numFmtId="0" fontId="14" applyFont="1" fillId="2" applyFill="1" borderId="236" applyBorder="1" applyAlignment="1" xfId="0">
      <alignment horizontal="center" vertical="center"/>
    </xf>
    <xf numFmtId="0" fontId="14" applyFont="1" fillId="2" applyFill="1" borderId="237" applyBorder="1" applyAlignment="1" xfId="0">
      <alignment horizontal="center" vertical="center"/>
    </xf>
    <xf numFmtId="0" fontId="14" applyFont="1" applyFill="1" fillId="0" borderId="238" applyBorder="1" applyAlignment="1" xfId="0">
      <alignment horizontal="center" vertical="center" wrapText="1"/>
    </xf>
    <xf numFmtId="0" fontId="14" applyFont="1" applyFill="1" fillId="0" borderId="239" applyBorder="1" applyAlignment="1" xfId="0">
      <alignment horizontal="center" vertical="center" wrapText="1"/>
    </xf>
    <xf numFmtId="0" fontId="14" applyFont="1" applyFill="1" fillId="0" borderId="240" applyBorder="1" applyAlignment="1" xfId="0">
      <alignment horizontal="center" vertical="center" wrapText="1"/>
    </xf>
    <xf numFmtId="0" fontId="8" applyFont="1" applyFill="1" fillId="0" borderId="241" applyBorder="1" applyAlignment="1" xfId="0">
      <alignment horizontal="center" vertical="center"/>
    </xf>
    <xf numFmtId="0" fontId="8" applyFont="1" applyFill="1" fillId="0" borderId="242" applyBorder="1" applyAlignment="1" xfId="0">
      <alignment horizontal="center" vertical="center" wrapText="1"/>
    </xf>
    <xf numFmtId="0" fontId="8" applyFont="1" applyFill="1" fillId="0" borderId="243" applyBorder="1" applyAlignment="1" xfId="0">
      <alignment horizontal="center" vertical="center" wrapText="1"/>
    </xf>
    <xf numFmtId="0" fontId="8" applyFont="1" applyFill="1" fillId="0" borderId="244" applyBorder="1" applyAlignment="1" xfId="0">
      <alignment horizontal="center" vertical="center" wrapText="1"/>
    </xf>
    <xf numFmtId="0" fontId="8" applyFont="1" applyFill="1" fillId="0" borderId="245" applyBorder="1" applyAlignment="1" xfId="0">
      <alignment horizontal="center" vertical="center"/>
    </xf>
    <xf numFmtId="0" fontId="0" applyFill="1" fillId="0" borderId="246" applyBorder="1" applyAlignment="1" xfId="0">
      <alignment horizontal="center" vertical="center" wrapText="1"/>
    </xf>
    <xf numFmtId="0" fontId="0" applyFill="1" fillId="0" borderId="247" applyBorder="1" applyAlignment="1" xfId="0">
      <alignment horizontal="center" vertical="center" wrapText="1"/>
    </xf>
    <xf numFmtId="176" applyNumberFormat="1" fontId="8" applyFont="1" applyFill="1" fillId="0" borderId="248" applyBorder="1" applyAlignment="1" xfId="0">
      <alignment horizontal="center" vertical="center"/>
    </xf>
    <xf numFmtId="176" applyNumberFormat="1" fontId="8" applyFont="1" applyFill="1" fillId="0" borderId="249" applyBorder="1" applyAlignment="1" xfId="0">
      <alignment horizontal="center" vertical="center"/>
    </xf>
    <xf numFmtId="0" fontId="8" applyFont="1" applyFill="1" fillId="0" borderId="250" applyBorder="1" applyAlignment="1" xfId="0">
      <alignment horizontal="center" vertical="center"/>
    </xf>
    <xf numFmtId="0" fontId="8" applyFont="1" applyFill="1" fillId="0" borderId="251" applyBorder="1" applyAlignment="1" xfId="0">
      <alignment horizontal="center" vertical="center"/>
    </xf>
    <xf numFmtId="176" applyNumberFormat="1" fontId="8" applyFont="1" applyFill="1" fillId="0" borderId="252" applyBorder="1" applyAlignment="1" xfId="0">
      <alignment horizontal="center" vertical="center" wrapText="1"/>
    </xf>
    <xf numFmtId="176" applyNumberFormat="1" fontId="8" applyFont="1" applyFill="1" fillId="0" borderId="253" applyBorder="1" applyAlignment="1" xfId="0">
      <alignment horizontal="center" vertical="center" wrapText="1"/>
    </xf>
    <xf numFmtId="176" applyNumberFormat="1" fontId="8" applyFont="1" applyFill="1" fillId="0" borderId="254" applyBorder="1" applyAlignment="1" xfId="0">
      <alignment horizontal="center" vertical="center" wrapText="1"/>
    </xf>
    <xf numFmtId="176" applyNumberFormat="1" fontId="8" applyFont="1" applyFill="1" fillId="0" borderId="255" applyBorder="1" applyAlignment="1" xfId="0">
      <alignment horizontal="center" vertical="center" wrapText="1"/>
    </xf>
    <xf numFmtId="176" applyNumberFormat="1" fontId="8" applyFont="1" applyFill="1" fillId="0" borderId="256" applyBorder="1" applyAlignment="1" xfId="0">
      <alignment horizontal="center" vertical="center"/>
    </xf>
    <xf numFmtId="176" applyNumberFormat="1" fontId="8" applyFont="1" applyFill="1" fillId="0" borderId="257" applyBorder="1" applyAlignment="1" xfId="0">
      <alignment horizontal="center" vertical="center"/>
    </xf>
    <xf numFmtId="176" applyNumberFormat="1" fontId="8" applyFont="1" applyFill="1" fillId="0" borderId="258" applyBorder="1" applyAlignment="1" xfId="0">
      <alignment horizontal="center" vertical="center" wrapText="1"/>
    </xf>
    <xf numFmtId="0" fontId="8" applyFont="1" applyFill="1" fillId="0" borderId="259" applyBorder="1" applyAlignment="1" xfId="0">
      <alignment horizontal="center" vertical="center"/>
    </xf>
    <xf numFmtId="176" applyNumberFormat="1" fontId="8" applyFont="1" applyFill="1" fillId="0" borderId="260" applyBorder="1" applyAlignment="1" xfId="0">
      <alignment horizontal="center" vertical="center" wrapText="1"/>
    </xf>
    <xf numFmtId="176" applyNumberFormat="1" fontId="8" applyFont="1" applyFill="1" fillId="0" borderId="261" applyBorder="1" applyAlignment="1" xfId="0">
      <alignment horizontal="center" vertical="center" wrapText="1"/>
    </xf>
    <xf numFmtId="0" fontId="11" applyFont="1" applyFill="1" fillId="0" borderId="262" applyBorder="1" applyAlignment="1" xfId="0">
      <alignment horizontal="center" vertical="center"/>
    </xf>
    <xf numFmtId="0" fontId="10" applyFont="1" applyFill="1" fillId="0" borderId="263" applyBorder="1" applyAlignment="1" xfId="0">
      <alignment horizontal="center" vertical="center" wrapText="1"/>
    </xf>
    <xf numFmtId="0" fontId="8" applyFont="1" applyFill="1" fillId="0" borderId="264" applyBorder="1" applyAlignment="1" xfId="0">
      <alignment horizontal="center" vertical="center" wrapText="1"/>
    </xf>
    <xf numFmtId="0" fontId="8" applyFont="1" applyFill="1" fillId="0" borderId="265" applyBorder="1" applyAlignment="1" xfId="0">
      <alignment horizontal="center" vertical="center" wrapText="1"/>
    </xf>
    <xf numFmtId="177" applyNumberFormat="1" fontId="8" applyFont="1" applyFill="1" fillId="0" borderId="266" applyBorder="1" applyAlignment="1" xfId="0">
      <alignment horizontal="center" vertical="center" wrapText="1"/>
    </xf>
    <xf numFmtId="177" applyNumberFormat="1" fontId="8" applyFont="1" applyFill="1" fillId="0" borderId="267" applyBorder="1" applyAlignment="1" xfId="0">
      <alignment horizontal="center" vertical="center" wrapText="1"/>
    </xf>
    <xf numFmtId="177" applyNumberFormat="1" fontId="8" applyFont="1" applyFill="1" fillId="0" borderId="268" applyBorder="1" applyAlignment="1" xfId="0">
      <alignment horizontal="right" vertical="center" wrapText="1"/>
    </xf>
    <xf numFmtId="0" fontId="3" applyFont="1" applyFill="1" fillId="0" applyBorder="1" borderId="0" applyAlignment="1" xfId="0">
      <alignment vertical="center" wrapText="1"/>
    </xf>
    <xf numFmtId="0" fontId="4" applyFont="1" applyFill="1" fillId="0" applyBorder="1" borderId="0" applyAlignment="1" xfId="0">
      <alignment vertical="center" wrapText="1"/>
    </xf>
    <xf numFmtId="0" fontId="5" applyFont="1" applyFill="1" fillId="0" applyBorder="1" borderId="0" applyAlignment="1" xfId="0">
      <alignment horizontal="center" vertical="center" wrapText="1"/>
    </xf>
    <xf numFmtId="0" fontId="6" applyFont="1" applyFill="1" fillId="0" applyBorder="1" borderId="0" applyAlignment="1" xfId="0">
      <alignment horizontal="center" vertical="center" wrapText="1"/>
    </xf>
    <xf numFmtId="0" fontId="7" applyFont="1" applyFill="1" fillId="0" applyBorder="1" borderId="0" applyAlignment="1" xfId="0">
      <alignment vertical="center" wrapText="1"/>
    </xf>
    <xf numFmtId="0" fontId="6" applyFont="1" applyFill="1" fillId="0" borderId="269" applyBorder="1" applyAlignment="1" xfId="0">
      <alignment horizontal="center" vertical="center" wrapText="1"/>
    </xf>
    <xf numFmtId="0" fontId="6" applyFont="1" applyFill="1" fillId="0" borderId="270" applyBorder="1" applyAlignment="1" xfId="0">
      <alignment horizontal="left" vertical="center" wrapText="1"/>
    </xf>
    <xf numFmtId="176" applyNumberFormat="1" fontId="49" applyFont="1" fillId="34" applyFill="1" borderId="0" applyAlignment="1" xfId="0"/>
    <xf numFmtId="176" applyNumberFormat="1" fontId="50" applyFont="1" fillId="35" applyFill="1" borderId="0" applyAlignment="1" xfId="0"/>
    <xf numFmtId="176" applyNumberFormat="1" fontId="51" applyFont="1" fillId="36" applyFill="1" borderId="0" applyAlignment="1" xfId="0"/>
    <xf numFmtId="176" applyNumberFormat="1" fontId="52" applyFont="1" fillId="37" applyFill="1" borderId="271" applyBorder="1" applyAlignment="1" xfId="0"/>
    <xf numFmtId="176" applyNumberFormat="1" fontId="53" applyFont="1" fillId="38" applyFill="1" borderId="272" applyBorder="1" applyAlignment="1" xfId="0"/>
    <xf numFmtId="176" applyNumberFormat="1" fontId="54" applyFont="1" applyFill="1" fillId="0" borderId="0" applyAlignment="1" xfId="0"/>
    <xf numFmtId="176" applyNumberFormat="1" fontId="55" applyFont="1" applyFill="1" fillId="0" borderId="0" applyAlignment="1" xfId="0"/>
    <xf numFmtId="176" applyNumberFormat="1" fontId="56" applyFont="1" applyFill="1" fillId="0" borderId="273" applyBorder="1" applyAlignment="1" xfId="0"/>
    <xf numFmtId="176" applyNumberFormat="1" fontId="57" applyFont="1" fillId="37" applyFill="1" borderId="274" applyBorder="1" applyAlignment="1" xfId="0"/>
    <xf numFmtId="176" applyNumberFormat="1" fontId="58" applyFont="1" fillId="39" applyFill="1" borderId="275" applyBorder="1" applyAlignment="1" xfId="0"/>
    <xf numFmtId="176" applyNumberFormat="1" fontId="0" fillId="40" applyFill="1" borderId="276" applyBorder="1" applyAlignment="1" xfId="0"/>
    <xf numFmtId="176" applyNumberFormat="1" fontId="59" applyFont="1" applyFill="1" fillId="0" borderId="0" applyAlignment="1" xfId="0"/>
    <xf numFmtId="176" applyNumberFormat="1" fontId="60" applyFont="1" applyFill="1" fillId="0" borderId="277" applyBorder="1" applyAlignment="1" xfId="0"/>
    <xf numFmtId="176" applyNumberFormat="1" fontId="61" applyFont="1" applyFill="1" fillId="0" borderId="278" applyBorder="1" applyAlignment="1" xfId="0"/>
    <xf numFmtId="176" applyNumberFormat="1" fontId="62" applyFont="1" applyFill="1" fillId="0" borderId="279" applyBorder="1" applyAlignment="1" xfId="0"/>
    <xf numFmtId="176" applyNumberFormat="1" fontId="62" applyFont="1" applyFill="1" fillId="0" borderId="0" applyAlignment="1" xfId="0"/>
    <xf numFmtId="176" applyNumberFormat="1" fontId="63" applyFont="1" applyFill="1" fillId="0" borderId="280" applyBorder="1" applyAlignment="1" xfId="0"/>
    <xf numFmtId="176" applyNumberFormat="1" fontId="64" applyFont="1" fillId="41" applyFill="1" borderId="0" applyAlignment="1" xfId="0"/>
    <xf numFmtId="176" applyNumberFormat="1" fontId="64" applyFont="1" fillId="42" applyFill="1" borderId="0" applyAlignment="1" xfId="0"/>
    <xf numFmtId="176" applyNumberFormat="1" fontId="64" applyFont="1" fillId="43" applyFill="1" borderId="0" applyAlignment="1" xfId="0"/>
    <xf numFmtId="176" applyNumberFormat="1" fontId="64" applyFont="1" fillId="44" applyFill="1" borderId="0" applyAlignment="1" xfId="0"/>
    <xf numFmtId="176" applyNumberFormat="1" fontId="64" applyFont="1" fillId="45" applyFill="1" borderId="0" applyAlignment="1" xfId="0"/>
    <xf numFmtId="176" applyNumberFormat="1" fontId="64" applyFont="1" fillId="46" applyFill="1" borderId="0" applyAlignment="1" xfId="0"/>
    <xf numFmtId="176" applyNumberFormat="1" fontId="64" applyFont="1" fillId="47" applyFill="1" borderId="0" applyAlignment="1" xfId="0"/>
    <xf numFmtId="176" applyNumberFormat="1" fontId="64" applyFont="1" fillId="48" applyFill="1" borderId="0" applyAlignment="1" xfId="0"/>
    <xf numFmtId="176" applyNumberFormat="1" fontId="64" applyFont="1" fillId="49" applyFill="1" borderId="0" applyAlignment="1" xfId="0"/>
    <xf numFmtId="176" applyNumberFormat="1" fontId="64" applyFont="1" fillId="50" applyFill="1" borderId="0" applyAlignment="1" xfId="0"/>
    <xf numFmtId="176" applyNumberFormat="1" fontId="64" applyFont="1" fillId="51" applyFill="1" borderId="0" applyAlignment="1" xfId="0"/>
    <xf numFmtId="176" applyNumberFormat="1" fontId="64" applyFont="1" fillId="52" applyFill="1" borderId="0" applyAlignment="1" xfId="0"/>
    <xf numFmtId="176" applyNumberFormat="1" fontId="65" applyFont="1" fillId="53" applyFill="1" borderId="0" applyAlignment="1" xfId="0"/>
    <xf numFmtId="176" applyNumberFormat="1" fontId="65" applyFont="1" fillId="54" applyFill="1" borderId="0" applyAlignment="1" xfId="0"/>
    <xf numFmtId="176" applyNumberFormat="1" fontId="65" applyFont="1" fillId="55" applyFill="1" borderId="0" applyAlignment="1" xfId="0"/>
    <xf numFmtId="176" applyNumberFormat="1" fontId="65" applyFont="1" fillId="56" applyFill="1" borderId="0" applyAlignment="1" xfId="0"/>
    <xf numFmtId="176" applyNumberFormat="1" fontId="65" applyFont="1" fillId="57" applyFill="1" borderId="0" applyAlignment="1" xfId="0"/>
    <xf numFmtId="176" applyNumberFormat="1" fontId="65" applyFont="1" fillId="58" applyFill="1" borderId="0" applyAlignment="1" xfId="0"/>
    <xf numFmtId="176" applyNumberFormat="1" fontId="65" applyFont="1" fillId="59" applyFill="1" borderId="0" applyAlignment="1" xfId="0"/>
    <xf numFmtId="176" applyNumberFormat="1" fontId="65" applyFont="1" fillId="60" applyFill="1" borderId="0" applyAlignment="1" xfId="0"/>
    <xf numFmtId="176" applyNumberFormat="1" fontId="65" applyFont="1" fillId="61" applyFill="1" borderId="0" applyAlignment="1" xfId="0"/>
    <xf numFmtId="176" applyNumberFormat="1" fontId="65" applyFont="1" fillId="62" applyFill="1" borderId="0" applyAlignment="1" xfId="0"/>
    <xf numFmtId="176" applyNumberFormat="1" fontId="65" applyFont="1" fillId="63" applyFill="1" borderId="0" applyAlignment="1" xfId="0"/>
    <xf numFmtId="176" applyNumberFormat="1" fontId="65" applyFont="1" fillId="64" applyFill="1" borderId="0" applyAlignment="1" xfId="0"/>
    <xf numFmtId="190" applyNumberFormat="1" fontId="0" applyFill="1" fillId="0" borderId="0" applyAlignment="1" xfId="0"/>
    <xf numFmtId="191" applyNumberFormat="1" fontId="0" applyFill="1" fillId="0" borderId="0" applyAlignment="1" xfId="0"/>
    <xf numFmtId="192" applyNumberFormat="1" fontId="0" applyFill="1" fillId="0" borderId="0" applyAlignment="1" xfId="0"/>
    <xf numFmtId="189" applyNumberFormat="1" fontId="0" applyFill="1" fillId="0" borderId="0" applyAlignment="1" xfId="0"/>
    <xf numFmtId="193" applyNumberFormat="1" fontId="0" applyFill="1" fillId="0" borderId="0" applyAlignment="1" xfId="0"/>
    <xf numFmtId="176" applyNumberFormat="1" fontId="1" applyFont="1" applyFill="1" fillId="0" borderId="0" applyAlignment="1" xfId="0"/>
    <xf numFmtId="178" applyNumberFormat="1" fontId="10" applyFont="1" applyFill="1" fillId="0" borderId="281" applyBorder="1" applyAlignment="1" xfId="0">
      <alignment vertical="center" wrapText="1"/>
    </xf>
    <xf numFmtId="178" applyNumberFormat="1" fontId="10" applyFont="1" applyFill="1" fillId="0" borderId="282" applyBorder="1" applyAlignment="1" xfId="0">
      <alignment vertical="center" wrapText="1"/>
    </xf>
    <xf numFmtId="176" applyNumberFormat="1" fontId="0" applyFill="1" fillId="0" borderId="0" applyAlignment="1" xfId="0"/>
    <xf numFmtId="176" applyNumberFormat="1" fontId="0" applyFill="1" fillId="0" borderId="0" applyAlignment="1" xfId="0"/>
  </cellXfs>
  <cellStyles count="50">
    <cellStyle name="常规" xfId="0" builtinId="0"/>
    <cellStyle name="货币[0]" xfId="1" builtinId="7"/>
    <cellStyle name="20% - 着色 3" xfId="2" builtinId="38"/>
    <cellStyle name="输入" xfId="3" builtinId="20"/>
    <cellStyle name="货币" xfId="4" builtinId="4"/>
    <cellStyle name="千位分隔[0]" xfId="5" builtinId="6"/>
    <cellStyle name="40% - 着色 3" xfId="6" builtinId="39"/>
    <cellStyle name="差" xfId="7" builtinId="27"/>
    <cellStyle name="千位分隔" xfId="8" builtinId="3"/>
    <cellStyle name="60% - 着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着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着色 1" xfId="21" builtinId="32"/>
    <cellStyle name="标题 3" xfId="22" builtinId="18"/>
    <cellStyle name="60% - 着色 4" xfId="23" builtinId="44"/>
    <cellStyle name="输出" xfId="24" builtinId="21"/>
    <cellStyle name="计算" xfId="25" builtinId="22"/>
    <cellStyle name="检查单元格" xfId="26" builtinId="23"/>
    <cellStyle name="20% - 着色 6" xfId="27" builtinId="50"/>
    <cellStyle name="着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着色 5" xfId="33" builtinId="46"/>
    <cellStyle name="着色 1" xfId="34" builtinId="29"/>
    <cellStyle name="20% - 着色 1" xfId="35" builtinId="30"/>
    <cellStyle name="40% - 着色 1" xfId="36" builtinId="31"/>
    <cellStyle name="20% - 着色 2" xfId="37" builtinId="34"/>
    <cellStyle name="40% - 着色 2" xfId="38" builtinId="35"/>
    <cellStyle name="着色 3" xfId="39" builtinId="37"/>
    <cellStyle name="着色 4" xfId="40" builtinId="41"/>
    <cellStyle name="20% - 着色 4" xfId="41" builtinId="42"/>
    <cellStyle name="40% - 着色 4" xfId="42" builtinId="43"/>
    <cellStyle name="着色 5" xfId="43" builtinId="45"/>
    <cellStyle name="40% - 着色 5" xfId="44" builtinId="47"/>
    <cellStyle name="60% - 着色 5" xfId="45" builtinId="48"/>
    <cellStyle name="着色 6" xfId="46" builtinId="49"/>
    <cellStyle name="40% - 着色 6" xfId="47" builtinId="51"/>
    <cellStyle name="60% - 着色 6" xfId="48" builtinId="52"/>
    <cellStyle name="常规 2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6.xml"/><Relationship Id="rId15" Type="http://schemas.openxmlformats.org/officeDocument/2006/relationships/worksheet" Target="worksheets/sheet17.xml"/><Relationship Id="rId16" Type="http://schemas.openxmlformats.org/officeDocument/2006/relationships/styles" Target="styles.xml"/><Relationship Id="rId17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8"/>
  <sheetViews>
    <sheetView showGridLines="0" showZeros="0" tabSelected="1" zoomScaleNormal="100" topLeftCell="A1" workbookViewId="0">
      <selection activeCell="A4" activeCellId="0" sqref="A4"/>
    </sheetView>
  </sheetViews>
  <sheetFormatPr defaultRowHeight="11.25" defaultColWidth="9.16680653889974" x14ac:dyDescent="0.15"/>
  <cols>
    <col min="1" max="1" width="163.83333333333334" customWidth="1"/>
  </cols>
  <sheetData>
    <row r="1" spans="1:1" x14ac:dyDescent="0.15">
      <c r="A1" s="271"/>
    </row>
    <row r="3" spans="1:1" ht="102.0" customHeight="1" x14ac:dyDescent="0.15">
      <c r="A3" s="272" t="s">
        <v>0</v>
      </c>
    </row>
    <row r="4" spans="1:1" ht="107.25" customHeight="1" x14ac:dyDescent="0.15">
      <c r="A4" s="273" t="s">
        <v>1</v>
      </c>
    </row>
    <row r="5" spans="1:1" ht="409.5" customHeight="1" hidden="1" x14ac:dyDescent="0.15">
      <c r="A5" s="97"/>
    </row>
    <row r="6" spans="1:1" ht="29.25" customHeight="1" x14ac:dyDescent="0.15">
      <c r="A6" s="274"/>
    </row>
    <row r="7" spans="1:1" ht="78.0" customHeight="1" x14ac:dyDescent="0.15"/>
    <row r="8" spans="1:1" ht="82.5" customHeight="1" x14ac:dyDescent="0.15">
      <c r="A8" s="275" t="s">
        <v>2</v>
      </c>
    </row>
  </sheetData>
  <sheetProtection formatCells="0" formatColumns="0" formatRows="0" insertColumns="0" insertRows="0" insertHyperlinks="0" deleteColumns="0" deleteRows="0" sort="0" autoFilter="0" pivotTables="0"/>
  <phoneticPr fontId="0" type="noConversion"/>
  <printOptions horizontalCentered="1" verticalCentered="1"/>
  <pageMargins left="0.5908983429585856" right="0.5908983429585856" top="0.5908983429585856" bottom="0.5908983429585856" header="0.0" footer="0.0"/>
  <pageSetup paperSize="9" orientation="landscape" errors="blank"/>
  <extLst>
    <ext uri="{2D9387EB-5337-4D45-933B-B4D357D02E09}">
      <gutter val="0.0" pos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30"/>
  <sheetViews>
    <sheetView showGridLines="0" showZeros="0" view="pageBreakPreview" zoomScale="100" topLeftCell="A1" workbookViewId="0">
      <selection activeCell="E15" activeCellId="0" sqref="E15"/>
    </sheetView>
  </sheetViews>
  <sheetFormatPr defaultRowHeight="12.75" customHeight="1" defaultColWidth="9.16680653889974" x14ac:dyDescent="0.15"/>
  <cols>
    <col min="1" max="1" width="15.5" customWidth="1"/>
    <col min="2" max="2" width="38.833333333333336" customWidth="1"/>
    <col min="3" max="8" width="18.0" customWidth="1"/>
    <col min="9" max="9" width="8.666666666666666" customWidth="1"/>
  </cols>
  <sheetData>
    <row r="1" spans="1:9" ht="19.5" customHeight="1" x14ac:dyDescent="0.15">
      <c r="A1" s="73"/>
      <c r="B1" s="73"/>
      <c r="C1" s="73"/>
      <c r="D1" s="73"/>
      <c r="E1" s="74"/>
      <c r="F1" s="73"/>
      <c r="G1" s="73"/>
      <c r="H1" s="40" t="s">
        <v>528</v>
      </c>
      <c r="I1" s="89"/>
    </row>
    <row r="2" spans="1:9" ht="25.5" customHeight="1" x14ac:dyDescent="0.15">
      <c r="A2" s="327" t="s">
        <v>529</v>
      </c>
      <c r="B2" s="327"/>
      <c r="C2" s="327"/>
      <c r="D2" s="327"/>
      <c r="E2" s="327"/>
      <c r="F2" s="327"/>
      <c r="G2" s="327"/>
      <c r="H2" s="327"/>
      <c r="I2" s="89"/>
    </row>
    <row r="3" spans="1:9" ht="19.5" customHeight="1" x14ac:dyDescent="0.15">
      <c r="A3" s="75" t="s">
        <v>5</v>
      </c>
      <c r="B3" s="34"/>
      <c r="C3" s="34"/>
      <c r="D3" s="34"/>
      <c r="E3" s="34"/>
      <c r="F3" s="34"/>
      <c r="G3" s="34"/>
      <c r="H3" s="40" t="s">
        <v>6</v>
      </c>
      <c r="I3" s="89"/>
    </row>
    <row r="4" spans="1:9" ht="19.5" customHeight="1" x14ac:dyDescent="0.15">
      <c r="A4" s="345" t="s">
        <v>530</v>
      </c>
      <c r="B4" s="345" t="s">
        <v>5</v>
      </c>
      <c r="C4" s="375" t="s">
        <v>531</v>
      </c>
      <c r="D4" s="375"/>
      <c r="E4" s="374"/>
      <c r="F4" s="374"/>
      <c r="G4" s="374"/>
      <c r="H4" s="375"/>
      <c r="I4" s="89"/>
    </row>
    <row r="5" spans="1:9" ht="19.5" customHeight="1" x14ac:dyDescent="0.15">
      <c r="A5" s="345"/>
      <c r="B5" s="345"/>
      <c r="C5" s="381" t="s">
        <v>61</v>
      </c>
      <c r="D5" s="343" t="s">
        <v>275</v>
      </c>
      <c r="E5" s="332" t="s">
        <v>532</v>
      </c>
      <c r="F5" s="331"/>
      <c r="G5" s="330"/>
      <c r="H5" s="382" t="s">
        <v>280</v>
      </c>
      <c r="I5" s="89"/>
    </row>
    <row r="6" spans="1:9" ht="33.75" customHeight="1" x14ac:dyDescent="0.15">
      <c r="A6" s="341"/>
      <c r="B6" s="341"/>
      <c r="C6" s="380"/>
      <c r="D6" s="344"/>
      <c r="E6" s="80" t="s">
        <v>76</v>
      </c>
      <c r="F6" s="81" t="s">
        <v>533</v>
      </c>
      <c r="G6" s="51" t="s">
        <v>534</v>
      </c>
      <c r="H6" s="376"/>
      <c r="I6" s="89"/>
    </row>
    <row r="7" spans="1:9" ht="19.5" customHeight="1" x14ac:dyDescent="0.15">
      <c r="A7" s="99" t="s">
        <v>84</v>
      </c>
      <c r="B7" s="99" t="s">
        <v>535</v>
      </c>
      <c r="C7" s="100">
        <f>SUM(D7,E7,H7)</f>
        <v>0</v>
      </c>
      <c r="D7" s="101" t="s">
        <v>359</v>
      </c>
      <c r="E7" s="101">
        <f>SUM(F7,G7)</f>
        <v>0</v>
      </c>
      <c r="F7" s="101" t="s">
        <v>536</v>
      </c>
      <c r="G7" s="102" t="s">
        <v>371</v>
      </c>
      <c r="H7" s="103" t="s">
        <v>364</v>
      </c>
      <c r="I7" s="97"/>
    </row>
    <row r="8" spans="1:9" ht="19.5" customHeight="1" x14ac:dyDescent="0.15">
      <c r="A8" s="104" t="s">
        <v>89</v>
      </c>
      <c r="B8" s="104" t="s">
        <v>0</v>
      </c>
      <c r="C8" s="105">
        <f>G8+H8</f>
        <v>99800</v>
      </c>
      <c r="D8" s="106"/>
      <c r="E8" s="105">
        <v>95000</v>
      </c>
      <c r="F8" s="106"/>
      <c r="G8" s="105">
        <v>95000</v>
      </c>
      <c r="H8" s="105">
        <v>4800</v>
      </c>
      <c r="I8" s="89"/>
    </row>
    <row r="9" spans="1:9" ht="19.5" customHeight="1" x14ac:dyDescent="0.15">
      <c r="A9" s="90"/>
      <c r="B9" s="90"/>
      <c r="C9" s="90"/>
      <c r="D9" s="90"/>
      <c r="E9" s="91"/>
      <c r="F9" s="92"/>
      <c r="G9" s="92"/>
      <c r="H9" s="89"/>
      <c r="I9" s="94"/>
    </row>
    <row r="10" spans="1:9" ht="19.5" customHeight="1" x14ac:dyDescent="0.15">
      <c r="A10" s="90"/>
      <c r="B10" s="90"/>
      <c r="C10" s="90"/>
      <c r="D10" s="90"/>
      <c r="E10" s="93"/>
      <c r="F10" s="90"/>
      <c r="G10" s="90"/>
      <c r="H10" s="94"/>
      <c r="I10" s="94"/>
    </row>
    <row r="11" spans="1:9" ht="19.5" customHeight="1" x14ac:dyDescent="0.15">
      <c r="A11" s="90"/>
      <c r="B11" s="90"/>
      <c r="C11" s="90"/>
      <c r="D11" s="90"/>
      <c r="E11" s="93"/>
      <c r="F11" s="90"/>
      <c r="G11" s="90"/>
      <c r="H11" s="94"/>
      <c r="I11" s="94"/>
    </row>
    <row r="12" spans="1:9" ht="19.5" customHeight="1" x14ac:dyDescent="0.15">
      <c r="A12" s="90"/>
      <c r="B12" s="90"/>
      <c r="C12" s="90"/>
      <c r="D12" s="90"/>
      <c r="E12" s="91"/>
      <c r="F12" s="90"/>
      <c r="G12" s="90"/>
      <c r="H12" s="94"/>
      <c r="I12" s="94"/>
    </row>
    <row r="13" spans="1:9" ht="19.5" customHeight="1" x14ac:dyDescent="0.15">
      <c r="A13" s="90"/>
      <c r="B13" s="90"/>
      <c r="C13" s="90"/>
      <c r="D13" s="90"/>
      <c r="E13" s="91"/>
      <c r="F13" s="90"/>
      <c r="G13" s="90"/>
      <c r="H13" s="94"/>
      <c r="I13" s="94"/>
    </row>
    <row r="14" spans="1:9" ht="19.5" customHeight="1" x14ac:dyDescent="0.15">
      <c r="A14" s="90"/>
      <c r="B14" s="90"/>
      <c r="C14" s="90"/>
      <c r="D14" s="90"/>
      <c r="E14" s="93"/>
      <c r="F14" s="90"/>
      <c r="G14" s="90"/>
      <c r="H14" s="94"/>
      <c r="I14" s="94"/>
    </row>
    <row r="15" spans="1:9" ht="19.5" customHeight="1" x14ac:dyDescent="0.15">
      <c r="A15" s="90"/>
      <c r="B15" s="90"/>
      <c r="C15" s="90"/>
      <c r="D15" s="90"/>
      <c r="E15" s="93"/>
      <c r="F15" s="90"/>
      <c r="G15" s="90"/>
      <c r="H15" s="94"/>
      <c r="I15" s="94"/>
    </row>
    <row r="16" spans="1:9" ht="19.5" customHeight="1" x14ac:dyDescent="0.15">
      <c r="A16" s="90"/>
      <c r="B16" s="90"/>
      <c r="C16" s="90"/>
      <c r="D16" s="90"/>
      <c r="E16" s="91"/>
      <c r="F16" s="90"/>
      <c r="G16" s="90"/>
      <c r="H16" s="94"/>
      <c r="I16" s="94"/>
    </row>
    <row r="17" spans="1:9" ht="19.5" customHeight="1" x14ac:dyDescent="0.15">
      <c r="A17" s="90"/>
      <c r="B17" s="90"/>
      <c r="C17" s="90"/>
      <c r="D17" s="90"/>
      <c r="E17" s="91"/>
      <c r="F17" s="90"/>
      <c r="G17" s="90"/>
      <c r="H17" s="94"/>
      <c r="I17" s="94"/>
    </row>
    <row r="18" spans="1:9" ht="19.5" customHeight="1" x14ac:dyDescent="0.15">
      <c r="A18" s="90"/>
      <c r="B18" s="90"/>
      <c r="C18" s="90"/>
      <c r="D18" s="90"/>
      <c r="E18" s="95"/>
      <c r="F18" s="90"/>
      <c r="G18" s="90"/>
      <c r="H18" s="94"/>
      <c r="I18" s="94"/>
    </row>
    <row r="19" spans="1:9" ht="19.5" customHeight="1" x14ac:dyDescent="0.15">
      <c r="A19" s="90"/>
      <c r="B19" s="90"/>
      <c r="C19" s="90"/>
      <c r="D19" s="90"/>
      <c r="E19" s="93"/>
      <c r="F19" s="90"/>
      <c r="G19" s="90"/>
      <c r="H19" s="94"/>
      <c r="I19" s="94"/>
    </row>
    <row r="20" spans="1:9" ht="19.5" customHeight="1" x14ac:dyDescent="0.15">
      <c r="A20" s="93"/>
      <c r="B20" s="93"/>
      <c r="C20" s="93"/>
      <c r="D20" s="93"/>
      <c r="E20" s="93"/>
      <c r="F20" s="90"/>
      <c r="G20" s="90"/>
      <c r="H20" s="94"/>
      <c r="I20" s="94"/>
    </row>
    <row r="21" spans="1:9" ht="19.5" customHeight="1" x14ac:dyDescent="0.15">
      <c r="A21" s="94"/>
      <c r="B21" s="94"/>
      <c r="C21" s="94"/>
      <c r="D21" s="94"/>
      <c r="E21" s="96"/>
      <c r="F21" s="94"/>
      <c r="G21" s="94"/>
      <c r="H21" s="94"/>
      <c r="I21" s="94"/>
    </row>
    <row r="22" spans="1:9" ht="19.5" customHeight="1" x14ac:dyDescent="0.15">
      <c r="A22" s="94"/>
      <c r="B22" s="94"/>
      <c r="C22" s="94"/>
      <c r="D22" s="94"/>
      <c r="E22" s="96"/>
      <c r="F22" s="94"/>
      <c r="G22" s="94"/>
      <c r="H22" s="94"/>
      <c r="I22" s="94"/>
    </row>
    <row r="23" spans="1:9" ht="19.5" customHeight="1" x14ac:dyDescent="0.15">
      <c r="A23" s="94"/>
      <c r="B23" s="94"/>
      <c r="C23" s="94"/>
      <c r="D23" s="94"/>
      <c r="E23" s="96"/>
      <c r="F23" s="94"/>
      <c r="G23" s="94"/>
      <c r="H23" s="94"/>
      <c r="I23" s="94"/>
    </row>
    <row r="24" spans="1:9" ht="19.5" customHeight="1" x14ac:dyDescent="0.15">
      <c r="A24" s="94"/>
      <c r="B24" s="94"/>
      <c r="C24" s="94"/>
      <c r="D24" s="94"/>
      <c r="E24" s="96"/>
      <c r="F24" s="94"/>
      <c r="G24" s="94"/>
      <c r="H24" s="94"/>
      <c r="I24" s="94"/>
    </row>
    <row r="25" spans="1:9" ht="19.5" customHeight="1" x14ac:dyDescent="0.15">
      <c r="A25" s="94"/>
      <c r="B25" s="94"/>
      <c r="C25" s="94"/>
      <c r="D25" s="94"/>
      <c r="E25" s="96"/>
      <c r="F25" s="94"/>
      <c r="G25" s="94"/>
      <c r="H25" s="94"/>
      <c r="I25" s="94"/>
    </row>
    <row r="26" spans="1:9" ht="19.5" customHeight="1" x14ac:dyDescent="0.15">
      <c r="A26" s="94"/>
      <c r="B26" s="94"/>
      <c r="C26" s="94"/>
      <c r="D26" s="94"/>
      <c r="E26" s="96"/>
      <c r="F26" s="94"/>
      <c r="G26" s="94"/>
      <c r="H26" s="94"/>
      <c r="I26" s="94"/>
    </row>
    <row r="27" spans="1:9" ht="19.5" customHeight="1" x14ac:dyDescent="0.15">
      <c r="A27" s="94"/>
      <c r="B27" s="94"/>
      <c r="C27" s="94"/>
      <c r="D27" s="94"/>
      <c r="E27" s="96"/>
      <c r="F27" s="94"/>
      <c r="G27" s="94"/>
      <c r="H27" s="94"/>
      <c r="I27" s="94"/>
    </row>
    <row r="28" spans="1:9" ht="19.5" customHeight="1" x14ac:dyDescent="0.15">
      <c r="A28" s="94"/>
      <c r="B28" s="94"/>
      <c r="C28" s="94"/>
      <c r="D28" s="94"/>
      <c r="E28" s="96"/>
      <c r="F28" s="94"/>
      <c r="G28" s="94"/>
      <c r="H28" s="94"/>
      <c r="I28" s="94"/>
    </row>
    <row r="29" spans="1:9" ht="19.5" customHeight="1" x14ac:dyDescent="0.15">
      <c r="A29" s="94"/>
      <c r="B29" s="94"/>
      <c r="C29" s="94"/>
      <c r="D29" s="94"/>
      <c r="E29" s="96"/>
      <c r="F29" s="94"/>
      <c r="G29" s="94"/>
      <c r="H29" s="94"/>
      <c r="I29" s="94"/>
    </row>
    <row r="30" spans="1:9" ht="19.5" customHeight="1" x14ac:dyDescent="0.15">
      <c r="A30" s="94"/>
      <c r="B30" s="94"/>
      <c r="C30" s="94"/>
      <c r="D30" s="94"/>
      <c r="E30" s="96"/>
      <c r="F30" s="94"/>
      <c r="G30" s="94"/>
      <c r="H30" s="94"/>
      <c r="I30" s="94"/>
    </row>
  </sheetData>
  <sheetProtection formatCells="0" formatColumns="0" formatRows="0" insertColumns="0" insertRow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Height="100" errors="blank"/>
  <extLst>
    <ext uri="{2D9387EB-5337-4D45-933B-B4D357D02E09}">
      <gutter val="0.0" pos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K48"/>
  <sheetViews>
    <sheetView showGridLines="0" showZeros="0" zoomScaleNormal="100" topLeftCell="A1" workbookViewId="0">
      <selection activeCell="E18" activeCellId="0" sqref="E18"/>
    </sheetView>
  </sheetViews>
  <sheetFormatPr defaultRowHeight="12.75" customHeight="1" defaultColWidth="9.16680653889974" x14ac:dyDescent="0.15"/>
  <cols>
    <col min="1" max="3" width="5.666666666666667" customWidth="1"/>
    <col min="4" max="4" width="17.0" customWidth="1"/>
    <col min="5" max="5" width="71.33333333333333" customWidth="1"/>
    <col min="6" max="8" width="18.166666666666668" customWidth="1"/>
    <col min="9" max="245" width="10.666666666666666" customWidth="1"/>
  </cols>
  <sheetData>
    <row r="1" spans="1:245" ht="19.5" customHeight="1" x14ac:dyDescent="0.15">
      <c r="A1" s="34"/>
      <c r="B1" s="35"/>
      <c r="C1" s="35"/>
      <c r="D1" s="35"/>
      <c r="E1" s="35"/>
      <c r="F1" s="35"/>
      <c r="G1" s="35"/>
      <c r="H1" s="36" t="s">
        <v>537</v>
      </c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  <c r="HJ1" s="67"/>
      <c r="HK1" s="67"/>
      <c r="HL1" s="67"/>
      <c r="HM1" s="67"/>
      <c r="HN1" s="67"/>
      <c r="HO1" s="67"/>
      <c r="HP1" s="67"/>
      <c r="HQ1" s="67"/>
      <c r="HR1" s="67"/>
      <c r="HS1" s="67"/>
      <c r="HT1" s="67"/>
      <c r="HU1" s="67"/>
      <c r="HV1" s="67"/>
      <c r="HW1" s="67"/>
      <c r="HX1" s="67"/>
      <c r="HY1" s="67"/>
      <c r="HZ1" s="67"/>
      <c r="IA1" s="67"/>
      <c r="IB1" s="67"/>
      <c r="IC1" s="67"/>
      <c r="ID1" s="67"/>
      <c r="IE1" s="67"/>
      <c r="IF1" s="67"/>
      <c r="IG1" s="67"/>
      <c r="IH1" s="67"/>
      <c r="II1" s="67"/>
      <c r="IJ1" s="67"/>
      <c r="IK1" s="67"/>
    </row>
    <row r="2" spans="1:245" ht="19.5" customHeight="1" x14ac:dyDescent="0.15">
      <c r="A2" s="327" t="s">
        <v>538</v>
      </c>
      <c r="B2" s="327"/>
      <c r="C2" s="327"/>
      <c r="D2" s="327"/>
      <c r="E2" s="327"/>
      <c r="F2" s="327"/>
      <c r="G2" s="327"/>
      <c r="H2" s="32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</row>
    <row r="3" spans="1:245" ht="19.5" customHeight="1" x14ac:dyDescent="0.15">
      <c r="A3" s="98" t="s">
        <v>5</v>
      </c>
      <c r="B3" s="38"/>
      <c r="C3" s="38"/>
      <c r="D3" s="38"/>
      <c r="E3" s="38"/>
      <c r="F3" s="39"/>
      <c r="G3" s="39"/>
      <c r="H3" s="40" t="s">
        <v>6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</row>
    <row r="4" spans="1:245" ht="19.5" customHeight="1" x14ac:dyDescent="0.15">
      <c r="A4" s="332" t="s">
        <v>60</v>
      </c>
      <c r="B4" s="331"/>
      <c r="C4" s="331"/>
      <c r="D4" s="331"/>
      <c r="E4" s="330"/>
      <c r="F4" s="383" t="s">
        <v>539</v>
      </c>
      <c r="G4" s="375"/>
      <c r="H4" s="375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</row>
    <row r="5" spans="1:245" ht="19.5" customHeight="1" x14ac:dyDescent="0.15">
      <c r="A5" s="332" t="s">
        <v>69</v>
      </c>
      <c r="B5" s="331"/>
      <c r="C5" s="330"/>
      <c r="D5" s="385" t="s">
        <v>70</v>
      </c>
      <c r="E5" s="343" t="s">
        <v>132</v>
      </c>
      <c r="F5" s="336" t="s">
        <v>61</v>
      </c>
      <c r="G5" s="336" t="s">
        <v>128</v>
      </c>
      <c r="H5" s="375" t="s">
        <v>129</v>
      </c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</row>
    <row r="6" spans="1:245" ht="19.5" customHeight="1" x14ac:dyDescent="0.15">
      <c r="A6" s="49" t="s">
        <v>81</v>
      </c>
      <c r="B6" s="50" t="s">
        <v>82</v>
      </c>
      <c r="C6" s="51" t="s">
        <v>83</v>
      </c>
      <c r="D6" s="384"/>
      <c r="E6" s="341"/>
      <c r="F6" s="344"/>
      <c r="G6" s="344"/>
      <c r="H6" s="374"/>
      <c r="I6" s="72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</row>
    <row r="7" spans="1:245" ht="19.5" customHeight="1" x14ac:dyDescent="0.15">
      <c r="A7" s="56"/>
      <c r="B7" s="56"/>
      <c r="C7" s="56"/>
      <c r="D7" s="56"/>
      <c r="E7" s="56" t="s">
        <v>540</v>
      </c>
      <c r="F7" s="57">
        <f>SUM(G7,H7)</f>
        <v>0</v>
      </c>
      <c r="G7" s="58"/>
      <c r="H7" s="59"/>
      <c r="I7" s="72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</row>
    <row r="8" spans="1:245" ht="19.5" customHeight="1" x14ac:dyDescent="0.15">
      <c r="A8" s="60"/>
      <c r="B8" s="60"/>
      <c r="C8" s="60"/>
      <c r="D8" s="61"/>
      <c r="E8" s="61"/>
      <c r="F8" s="61"/>
      <c r="G8" s="61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</row>
    <row r="9" spans="1:245" ht="19.5" customHeight="1" x14ac:dyDescent="0.15">
      <c r="A9" s="62"/>
      <c r="B9" s="62"/>
      <c r="C9" s="62"/>
      <c r="D9" s="63"/>
      <c r="E9" s="63"/>
      <c r="F9" s="63"/>
      <c r="G9" s="63"/>
      <c r="H9" s="63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  <c r="EZ9" s="64"/>
      <c r="FA9" s="64"/>
      <c r="FB9" s="64"/>
      <c r="FC9" s="64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</row>
    <row r="10" spans="1:245" ht="19.5" customHeight="1" x14ac:dyDescent="0.15">
      <c r="A10" s="62"/>
      <c r="B10" s="62"/>
      <c r="C10" s="62"/>
      <c r="D10" s="62"/>
      <c r="E10" s="62"/>
      <c r="F10" s="62"/>
      <c r="G10" s="62"/>
      <c r="H10" s="63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4"/>
      <c r="EY10" s="64"/>
      <c r="EZ10" s="64"/>
      <c r="FA10" s="64"/>
      <c r="FB10" s="64"/>
      <c r="FC10" s="64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</row>
    <row r="11" spans="1:245" ht="19.5" customHeight="1" x14ac:dyDescent="0.15">
      <c r="A11" s="62"/>
      <c r="B11" s="62"/>
      <c r="C11" s="62"/>
      <c r="D11" s="63"/>
      <c r="E11" s="63"/>
      <c r="F11" s="63"/>
      <c r="G11" s="63"/>
      <c r="H11" s="63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4"/>
    </row>
    <row r="12" spans="1:245" ht="19.5" customHeight="1" x14ac:dyDescent="0.15">
      <c r="A12" s="62"/>
      <c r="B12" s="62"/>
      <c r="C12" s="62"/>
      <c r="D12" s="63"/>
      <c r="E12" s="63"/>
      <c r="F12" s="63"/>
      <c r="G12" s="63"/>
      <c r="H12" s="63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64"/>
      <c r="EH12" s="64"/>
      <c r="EI12" s="64"/>
      <c r="EJ12" s="64"/>
      <c r="EK12" s="64"/>
      <c r="EL12" s="64"/>
      <c r="EM12" s="64"/>
      <c r="EN12" s="64"/>
      <c r="EO12" s="64"/>
      <c r="EP12" s="64"/>
      <c r="EQ12" s="64"/>
      <c r="ER12" s="64"/>
      <c r="ES12" s="64"/>
      <c r="ET12" s="64"/>
      <c r="EU12" s="64"/>
      <c r="EV12" s="64"/>
      <c r="EW12" s="64"/>
      <c r="EX12" s="64"/>
      <c r="EY12" s="64"/>
      <c r="EZ12" s="64"/>
      <c r="FA12" s="64"/>
      <c r="FB12" s="64"/>
      <c r="FC12" s="64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</row>
    <row r="13" spans="1:245" ht="19.5" customHeight="1" x14ac:dyDescent="0.15">
      <c r="A13" s="62"/>
      <c r="B13" s="62"/>
      <c r="C13" s="62"/>
      <c r="D13" s="62"/>
      <c r="E13" s="62"/>
      <c r="F13" s="62"/>
      <c r="G13" s="62"/>
      <c r="H13" s="63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4"/>
      <c r="DZ13" s="64"/>
      <c r="EA13" s="64"/>
      <c r="EB13" s="64"/>
      <c r="EC13" s="64"/>
      <c r="ED13" s="64"/>
      <c r="EE13" s="64"/>
      <c r="EF13" s="64"/>
      <c r="EG13" s="64"/>
      <c r="EH13" s="64"/>
      <c r="EI13" s="64"/>
      <c r="EJ13" s="64"/>
      <c r="EK13" s="64"/>
      <c r="EL13" s="64"/>
      <c r="EM13" s="64"/>
      <c r="EN13" s="64"/>
      <c r="EO13" s="64"/>
      <c r="EP13" s="64"/>
      <c r="EQ13" s="64"/>
      <c r="ER13" s="64"/>
      <c r="ES13" s="64"/>
      <c r="ET13" s="64"/>
      <c r="EU13" s="64"/>
      <c r="EV13" s="64"/>
      <c r="EW13" s="64"/>
      <c r="EX13" s="64"/>
      <c r="EY13" s="64"/>
      <c r="EZ13" s="64"/>
      <c r="FA13" s="64"/>
      <c r="FB13" s="64"/>
      <c r="FC13" s="64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  <c r="GW13" s="64"/>
      <c r="GX13" s="64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64"/>
      <c r="IG13" s="64"/>
      <c r="IH13" s="64"/>
      <c r="II13" s="64"/>
      <c r="IJ13" s="64"/>
      <c r="IK13" s="64"/>
    </row>
    <row r="14" spans="1:245" ht="19.5" customHeight="1" x14ac:dyDescent="0.15">
      <c r="A14" s="62"/>
      <c r="B14" s="62"/>
      <c r="C14" s="62"/>
      <c r="D14" s="63"/>
      <c r="E14" s="63"/>
      <c r="F14" s="63"/>
      <c r="G14" s="63"/>
      <c r="H14" s="63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  <c r="EN14" s="64"/>
      <c r="EO14" s="64"/>
      <c r="EP14" s="64"/>
      <c r="EQ14" s="64"/>
      <c r="ER14" s="64"/>
      <c r="ES14" s="64"/>
      <c r="ET14" s="64"/>
      <c r="EU14" s="64"/>
      <c r="EV14" s="64"/>
      <c r="EW14" s="64"/>
      <c r="EX14" s="64"/>
      <c r="EY14" s="64"/>
      <c r="EZ14" s="64"/>
      <c r="FA14" s="64"/>
      <c r="FB14" s="64"/>
      <c r="FC14" s="64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  <c r="IG14" s="64"/>
      <c r="IH14" s="64"/>
      <c r="II14" s="64"/>
      <c r="IJ14" s="64"/>
      <c r="IK14" s="64"/>
    </row>
    <row r="15" spans="1:245" ht="19.5" customHeight="1" x14ac:dyDescent="0.15">
      <c r="A15" s="64"/>
      <c r="B15" s="62"/>
      <c r="C15" s="62"/>
      <c r="D15" s="63"/>
      <c r="E15" s="63"/>
      <c r="F15" s="63"/>
      <c r="G15" s="63"/>
      <c r="H15" s="63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4"/>
      <c r="EH15" s="64"/>
      <c r="EI15" s="64"/>
      <c r="EJ15" s="64"/>
      <c r="EK15" s="64"/>
      <c r="EL15" s="64"/>
      <c r="EM15" s="64"/>
      <c r="EN15" s="64"/>
      <c r="EO15" s="64"/>
      <c r="EP15" s="64"/>
      <c r="EQ15" s="64"/>
      <c r="ER15" s="64"/>
      <c r="ES15" s="64"/>
      <c r="ET15" s="64"/>
      <c r="EU15" s="64"/>
      <c r="EV15" s="64"/>
      <c r="EW15" s="64"/>
      <c r="EX15" s="64"/>
      <c r="EY15" s="64"/>
      <c r="EZ15" s="64"/>
      <c r="FA15" s="64"/>
      <c r="FB15" s="64"/>
      <c r="FC15" s="64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  <c r="IJ15" s="64"/>
      <c r="IK15" s="64"/>
    </row>
    <row r="16" spans="1:245" ht="19.5" customHeight="1" x14ac:dyDescent="0.15">
      <c r="A16" s="64"/>
      <c r="B16" s="64"/>
      <c r="C16" s="62"/>
      <c r="D16" s="62"/>
      <c r="E16" s="64"/>
      <c r="F16" s="64"/>
      <c r="G16" s="64"/>
      <c r="H16" s="63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  <c r="EN16" s="64"/>
      <c r="EO16" s="64"/>
      <c r="EP16" s="64"/>
      <c r="EQ16" s="64"/>
      <c r="ER16" s="64"/>
      <c r="ES16" s="64"/>
      <c r="ET16" s="64"/>
      <c r="EU16" s="64"/>
      <c r="EV16" s="64"/>
      <c r="EW16" s="64"/>
      <c r="EX16" s="64"/>
      <c r="EY16" s="64"/>
      <c r="EZ16" s="64"/>
      <c r="FA16" s="64"/>
      <c r="FB16" s="64"/>
      <c r="FC16" s="64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  <c r="II16" s="64"/>
      <c r="IJ16" s="64"/>
      <c r="IK16" s="64"/>
    </row>
    <row r="17" spans="1:245" ht="19.5" customHeight="1" x14ac:dyDescent="0.15">
      <c r="A17" s="64"/>
      <c r="B17" s="64"/>
      <c r="C17" s="62"/>
      <c r="D17" s="63"/>
      <c r="E17" s="63"/>
      <c r="F17" s="63"/>
      <c r="G17" s="63"/>
      <c r="H17" s="63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  <c r="EZ17" s="64"/>
      <c r="FA17" s="64"/>
      <c r="FB17" s="64"/>
      <c r="FC17" s="64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  <c r="GP17" s="64"/>
      <c r="GQ17" s="64"/>
      <c r="GR17" s="64"/>
      <c r="GS17" s="64"/>
      <c r="GT17" s="64"/>
      <c r="GU17" s="64"/>
      <c r="GV17" s="64"/>
      <c r="GW17" s="64"/>
      <c r="GX17" s="64"/>
      <c r="GY17" s="64"/>
      <c r="GZ17" s="64"/>
      <c r="HA17" s="64"/>
      <c r="HB17" s="64"/>
      <c r="HC17" s="64"/>
      <c r="HD17" s="64"/>
      <c r="HE17" s="64"/>
      <c r="HF17" s="64"/>
      <c r="HG17" s="64"/>
      <c r="HH17" s="64"/>
      <c r="HI17" s="64"/>
      <c r="HJ17" s="64"/>
      <c r="HK17" s="64"/>
      <c r="HL17" s="64"/>
      <c r="HM17" s="64"/>
      <c r="HN17" s="64"/>
      <c r="HO17" s="64"/>
      <c r="HP17" s="64"/>
      <c r="HQ17" s="64"/>
      <c r="HR17" s="64"/>
      <c r="HS17" s="64"/>
      <c r="HT17" s="64"/>
      <c r="HU17" s="64"/>
      <c r="HV17" s="64"/>
      <c r="HW17" s="64"/>
      <c r="HX17" s="64"/>
      <c r="HY17" s="64"/>
      <c r="HZ17" s="64"/>
      <c r="IA17" s="64"/>
      <c r="IB17" s="64"/>
      <c r="IC17" s="64"/>
      <c r="ID17" s="64"/>
      <c r="IE17" s="64"/>
      <c r="IF17" s="64"/>
      <c r="IG17" s="64"/>
      <c r="IH17" s="64"/>
      <c r="II17" s="64"/>
      <c r="IJ17" s="64"/>
      <c r="IK17" s="64"/>
    </row>
    <row r="18" spans="1:245" ht="19.5" customHeight="1" x14ac:dyDescent="0.15">
      <c r="A18" s="62"/>
      <c r="B18" s="64"/>
      <c r="C18" s="62"/>
      <c r="D18" s="63"/>
      <c r="E18" s="63"/>
      <c r="F18" s="63"/>
      <c r="G18" s="63"/>
      <c r="H18" s="63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4"/>
      <c r="HN18" s="64"/>
      <c r="HO18" s="64"/>
      <c r="HP18" s="64"/>
      <c r="HQ18" s="64"/>
      <c r="HR18" s="64"/>
      <c r="HS18" s="64"/>
      <c r="HT18" s="64"/>
      <c r="HU18" s="64"/>
      <c r="HV18" s="64"/>
      <c r="HW18" s="64"/>
      <c r="HX18" s="64"/>
      <c r="HY18" s="64"/>
      <c r="HZ18" s="64"/>
      <c r="IA18" s="64"/>
      <c r="IB18" s="64"/>
      <c r="IC18" s="64"/>
      <c r="ID18" s="64"/>
      <c r="IE18" s="64"/>
      <c r="IF18" s="64"/>
      <c r="IG18" s="64"/>
      <c r="IH18" s="64"/>
      <c r="II18" s="64"/>
      <c r="IJ18" s="64"/>
      <c r="IK18" s="64"/>
    </row>
    <row r="19" spans="1:245" ht="19.5" customHeight="1" x14ac:dyDescent="0.15">
      <c r="A19" s="62"/>
      <c r="B19" s="64"/>
      <c r="C19" s="64"/>
      <c r="D19" s="64"/>
      <c r="E19" s="64"/>
      <c r="F19" s="64"/>
      <c r="G19" s="64"/>
      <c r="H19" s="63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  <c r="EN19" s="64"/>
      <c r="EO19" s="64"/>
      <c r="EP19" s="64"/>
      <c r="EQ19" s="64"/>
      <c r="ER19" s="64"/>
      <c r="ES19" s="64"/>
      <c r="ET19" s="64"/>
      <c r="EU19" s="64"/>
      <c r="EV19" s="64"/>
      <c r="EW19" s="64"/>
      <c r="EX19" s="64"/>
      <c r="EY19" s="64"/>
      <c r="EZ19" s="64"/>
      <c r="FA19" s="64"/>
      <c r="FB19" s="64"/>
      <c r="FC19" s="64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  <c r="GL19" s="64"/>
      <c r="GM19" s="64"/>
      <c r="GN19" s="64"/>
      <c r="GO19" s="64"/>
      <c r="GP19" s="64"/>
      <c r="GQ19" s="64"/>
      <c r="GR19" s="64"/>
      <c r="GS19" s="64"/>
      <c r="GT19" s="64"/>
      <c r="GU19" s="64"/>
      <c r="GV19" s="64"/>
      <c r="GW19" s="64"/>
      <c r="GX19" s="64"/>
      <c r="GY19" s="64"/>
      <c r="GZ19" s="64"/>
      <c r="HA19" s="64"/>
      <c r="HB19" s="64"/>
      <c r="HC19" s="64"/>
      <c r="HD19" s="64"/>
      <c r="HE19" s="64"/>
      <c r="HF19" s="64"/>
      <c r="HG19" s="64"/>
      <c r="HH19" s="64"/>
      <c r="HI19" s="64"/>
      <c r="HJ19" s="64"/>
      <c r="HK19" s="64"/>
      <c r="HL19" s="64"/>
      <c r="HM19" s="64"/>
      <c r="HN19" s="64"/>
      <c r="HO19" s="64"/>
      <c r="HP19" s="64"/>
      <c r="HQ19" s="64"/>
      <c r="HR19" s="64"/>
      <c r="HS19" s="64"/>
      <c r="HT19" s="64"/>
      <c r="HU19" s="64"/>
      <c r="HV19" s="64"/>
      <c r="HW19" s="64"/>
      <c r="HX19" s="64"/>
      <c r="HY19" s="64"/>
      <c r="HZ19" s="64"/>
      <c r="IA19" s="64"/>
      <c r="IB19" s="64"/>
      <c r="IC19" s="64"/>
      <c r="ID19" s="64"/>
      <c r="IE19" s="64"/>
      <c r="IF19" s="64"/>
      <c r="IG19" s="64"/>
      <c r="IH19" s="64"/>
      <c r="II19" s="64"/>
      <c r="IJ19" s="64"/>
      <c r="IK19" s="64"/>
    </row>
    <row r="20" spans="1:245" ht="19.5" customHeight="1" x14ac:dyDescent="0.15">
      <c r="A20" s="64"/>
      <c r="B20" s="64"/>
      <c r="C20" s="64"/>
      <c r="D20" s="63"/>
      <c r="E20" s="63"/>
      <c r="F20" s="63"/>
      <c r="G20" s="63"/>
      <c r="H20" s="63"/>
      <c r="I20" s="64"/>
      <c r="J20" s="62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  <c r="GL20" s="64"/>
      <c r="GM20" s="64"/>
      <c r="GN20" s="64"/>
      <c r="GO20" s="64"/>
      <c r="GP20" s="64"/>
      <c r="GQ20" s="64"/>
      <c r="GR20" s="64"/>
      <c r="GS20" s="64"/>
      <c r="GT20" s="64"/>
      <c r="GU20" s="64"/>
      <c r="GV20" s="64"/>
      <c r="GW20" s="64"/>
      <c r="GX20" s="64"/>
      <c r="GY20" s="64"/>
      <c r="GZ20" s="64"/>
      <c r="HA20" s="64"/>
      <c r="HB20" s="64"/>
      <c r="HC20" s="64"/>
      <c r="HD20" s="64"/>
      <c r="HE20" s="64"/>
      <c r="HF20" s="64"/>
      <c r="HG20" s="64"/>
      <c r="HH20" s="64"/>
      <c r="HI20" s="64"/>
      <c r="HJ20" s="64"/>
      <c r="HK20" s="64"/>
      <c r="HL20" s="64"/>
      <c r="HM20" s="64"/>
      <c r="HN20" s="64"/>
      <c r="HO20" s="64"/>
      <c r="HP20" s="64"/>
      <c r="HQ20" s="64"/>
      <c r="HR20" s="64"/>
      <c r="HS20" s="64"/>
      <c r="HT20" s="64"/>
      <c r="HU20" s="64"/>
      <c r="HV20" s="64"/>
      <c r="HW20" s="64"/>
      <c r="HX20" s="64"/>
      <c r="HY20" s="64"/>
      <c r="HZ20" s="64"/>
      <c r="IA20" s="64"/>
      <c r="IB20" s="64"/>
      <c r="IC20" s="64"/>
      <c r="ID20" s="64"/>
      <c r="IE20" s="64"/>
      <c r="IF20" s="64"/>
      <c r="IG20" s="64"/>
      <c r="IH20" s="64"/>
      <c r="II20" s="64"/>
      <c r="IJ20" s="64"/>
      <c r="IK20" s="64"/>
    </row>
    <row r="21" spans="1:245" ht="19.5" customHeight="1" x14ac:dyDescent="0.15">
      <c r="A21" s="64"/>
      <c r="B21" s="64"/>
      <c r="C21" s="64"/>
      <c r="D21" s="63"/>
      <c r="E21" s="63"/>
      <c r="F21" s="63"/>
      <c r="G21" s="63"/>
      <c r="H21" s="63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4"/>
      <c r="EY21" s="64"/>
      <c r="EZ21" s="64"/>
      <c r="FA21" s="64"/>
      <c r="FB21" s="64"/>
      <c r="FC21" s="64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  <c r="GL21" s="64"/>
      <c r="GM21" s="64"/>
      <c r="GN21" s="64"/>
      <c r="GO21" s="64"/>
      <c r="GP21" s="64"/>
      <c r="GQ21" s="64"/>
      <c r="GR21" s="64"/>
      <c r="GS21" s="64"/>
      <c r="GT21" s="64"/>
      <c r="GU21" s="64"/>
      <c r="GV21" s="64"/>
      <c r="GW21" s="64"/>
      <c r="GX21" s="64"/>
      <c r="GY21" s="64"/>
      <c r="GZ21" s="64"/>
      <c r="HA21" s="64"/>
      <c r="HB21" s="64"/>
      <c r="HC21" s="64"/>
      <c r="HD21" s="64"/>
      <c r="HE21" s="64"/>
      <c r="HF21" s="64"/>
      <c r="HG21" s="64"/>
      <c r="HH21" s="64"/>
      <c r="HI21" s="64"/>
      <c r="HJ21" s="64"/>
      <c r="HK21" s="64"/>
      <c r="HL21" s="64"/>
      <c r="HM21" s="64"/>
      <c r="HN21" s="64"/>
      <c r="HO21" s="64"/>
      <c r="HP21" s="64"/>
      <c r="HQ21" s="64"/>
      <c r="HR21" s="64"/>
      <c r="HS21" s="64"/>
      <c r="HT21" s="64"/>
      <c r="HU21" s="64"/>
      <c r="HV21" s="64"/>
      <c r="HW21" s="64"/>
      <c r="HX21" s="64"/>
      <c r="HY21" s="64"/>
      <c r="HZ21" s="64"/>
      <c r="IA21" s="64"/>
      <c r="IB21" s="64"/>
      <c r="IC21" s="64"/>
      <c r="ID21" s="64"/>
      <c r="IE21" s="64"/>
      <c r="IF21" s="64"/>
      <c r="IG21" s="64"/>
      <c r="IH21" s="64"/>
      <c r="II21" s="64"/>
      <c r="IJ21" s="64"/>
      <c r="IK21" s="64"/>
    </row>
    <row r="22" spans="1:245" ht="19.5" customHeight="1" x14ac:dyDescent="0.15">
      <c r="A22" s="64"/>
      <c r="B22" s="64"/>
      <c r="C22" s="64"/>
      <c r="D22" s="64"/>
      <c r="E22" s="64"/>
      <c r="F22" s="64"/>
      <c r="G22" s="64"/>
      <c r="H22" s="63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64"/>
      <c r="DN22" s="64"/>
      <c r="DO22" s="64"/>
      <c r="DP22" s="64"/>
      <c r="DQ22" s="64"/>
      <c r="DR22" s="64"/>
      <c r="DS22" s="64"/>
      <c r="DT22" s="64"/>
      <c r="DU22" s="64"/>
      <c r="DV22" s="64"/>
      <c r="DW22" s="64"/>
      <c r="DX22" s="64"/>
      <c r="DY22" s="64"/>
      <c r="DZ22" s="64"/>
      <c r="EA22" s="64"/>
      <c r="EB22" s="64"/>
      <c r="EC22" s="64"/>
      <c r="ED22" s="64"/>
      <c r="EE22" s="64"/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4"/>
      <c r="ET22" s="64"/>
      <c r="EU22" s="64"/>
      <c r="EV22" s="64"/>
      <c r="EW22" s="64"/>
      <c r="EX22" s="64"/>
      <c r="EY22" s="64"/>
      <c r="EZ22" s="64"/>
      <c r="FA22" s="64"/>
      <c r="FB22" s="64"/>
      <c r="FC22" s="64"/>
      <c r="FD22" s="64"/>
      <c r="FE22" s="64"/>
      <c r="FF22" s="64"/>
      <c r="FG22" s="64"/>
      <c r="FH22" s="64"/>
      <c r="FI22" s="64"/>
      <c r="FJ22" s="64"/>
      <c r="FK22" s="64"/>
      <c r="FL22" s="64"/>
      <c r="FM22" s="64"/>
      <c r="FN22" s="64"/>
      <c r="FO22" s="64"/>
      <c r="FP22" s="64"/>
      <c r="FQ22" s="64"/>
      <c r="FR22" s="64"/>
      <c r="FS22" s="64"/>
      <c r="FT22" s="64"/>
      <c r="FU22" s="64"/>
      <c r="FV22" s="64"/>
      <c r="FW22" s="64"/>
      <c r="FX22" s="64"/>
      <c r="FY22" s="64"/>
      <c r="FZ22" s="64"/>
      <c r="GA22" s="64"/>
      <c r="GB22" s="64"/>
      <c r="GC22" s="64"/>
      <c r="GD22" s="64"/>
      <c r="GE22" s="64"/>
      <c r="GF22" s="64"/>
      <c r="GG22" s="64"/>
      <c r="GH22" s="64"/>
      <c r="GI22" s="64"/>
      <c r="GJ22" s="64"/>
      <c r="GK22" s="64"/>
      <c r="GL22" s="64"/>
      <c r="GM22" s="64"/>
      <c r="GN22" s="64"/>
      <c r="GO22" s="64"/>
      <c r="GP22" s="64"/>
      <c r="GQ22" s="64"/>
      <c r="GR22" s="64"/>
      <c r="GS22" s="64"/>
      <c r="GT22" s="64"/>
      <c r="GU22" s="64"/>
      <c r="GV22" s="64"/>
      <c r="GW22" s="64"/>
      <c r="GX22" s="64"/>
      <c r="GY22" s="64"/>
      <c r="GZ22" s="64"/>
      <c r="HA22" s="64"/>
      <c r="HB22" s="64"/>
      <c r="HC22" s="64"/>
      <c r="HD22" s="64"/>
      <c r="HE22" s="64"/>
      <c r="HF22" s="64"/>
      <c r="HG22" s="64"/>
      <c r="HH22" s="64"/>
      <c r="HI22" s="64"/>
      <c r="HJ22" s="64"/>
      <c r="HK22" s="64"/>
      <c r="HL22" s="64"/>
      <c r="HM22" s="64"/>
      <c r="HN22" s="64"/>
      <c r="HO22" s="64"/>
      <c r="HP22" s="64"/>
      <c r="HQ22" s="64"/>
      <c r="HR22" s="64"/>
      <c r="HS22" s="64"/>
      <c r="HT22" s="64"/>
      <c r="HU22" s="64"/>
      <c r="HV22" s="64"/>
      <c r="HW22" s="64"/>
      <c r="HX22" s="64"/>
      <c r="HY22" s="64"/>
      <c r="HZ22" s="64"/>
      <c r="IA22" s="64"/>
      <c r="IB22" s="64"/>
      <c r="IC22" s="64"/>
      <c r="ID22" s="64"/>
      <c r="IE22" s="64"/>
      <c r="IF22" s="64"/>
      <c r="IG22" s="64"/>
      <c r="IH22" s="64"/>
      <c r="II22" s="64"/>
      <c r="IJ22" s="64"/>
      <c r="IK22" s="64"/>
    </row>
    <row r="23" spans="1:245" ht="19.5" customHeight="1" x14ac:dyDescent="0.15">
      <c r="A23" s="64"/>
      <c r="B23" s="64"/>
      <c r="C23" s="64"/>
      <c r="D23" s="63"/>
      <c r="E23" s="63"/>
      <c r="F23" s="63"/>
      <c r="G23" s="63"/>
      <c r="H23" s="63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4"/>
      <c r="ET23" s="64"/>
      <c r="EU23" s="64"/>
      <c r="EV23" s="64"/>
      <c r="EW23" s="64"/>
      <c r="EX23" s="64"/>
      <c r="EY23" s="64"/>
      <c r="EZ23" s="64"/>
      <c r="FA23" s="64"/>
      <c r="FB23" s="64"/>
      <c r="FC23" s="64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64"/>
      <c r="FP23" s="64"/>
      <c r="FQ23" s="64"/>
      <c r="FR23" s="64"/>
      <c r="FS23" s="64"/>
      <c r="FT23" s="64"/>
      <c r="FU23" s="64"/>
      <c r="FV23" s="64"/>
      <c r="FW23" s="64"/>
      <c r="FX23" s="64"/>
      <c r="FY23" s="64"/>
      <c r="FZ23" s="64"/>
      <c r="GA23" s="64"/>
      <c r="GB23" s="64"/>
      <c r="GC23" s="64"/>
      <c r="GD23" s="64"/>
      <c r="GE23" s="64"/>
      <c r="GF23" s="64"/>
      <c r="GG23" s="64"/>
      <c r="GH23" s="64"/>
      <c r="GI23" s="64"/>
      <c r="GJ23" s="64"/>
      <c r="GK23" s="64"/>
      <c r="GL23" s="64"/>
      <c r="GM23" s="64"/>
      <c r="GN23" s="64"/>
      <c r="GO23" s="64"/>
      <c r="GP23" s="64"/>
      <c r="GQ23" s="64"/>
      <c r="GR23" s="64"/>
      <c r="GS23" s="64"/>
      <c r="GT23" s="64"/>
      <c r="GU23" s="64"/>
      <c r="GV23" s="64"/>
      <c r="GW23" s="64"/>
      <c r="GX23" s="64"/>
      <c r="GY23" s="64"/>
      <c r="GZ23" s="64"/>
      <c r="HA23" s="64"/>
      <c r="HB23" s="64"/>
      <c r="HC23" s="64"/>
      <c r="HD23" s="64"/>
      <c r="HE23" s="64"/>
      <c r="HF23" s="64"/>
      <c r="HG23" s="64"/>
      <c r="HH23" s="64"/>
      <c r="HI23" s="64"/>
      <c r="HJ23" s="64"/>
      <c r="HK23" s="64"/>
      <c r="HL23" s="64"/>
      <c r="HM23" s="64"/>
      <c r="HN23" s="64"/>
      <c r="HO23" s="64"/>
      <c r="HP23" s="64"/>
      <c r="HQ23" s="64"/>
      <c r="HR23" s="64"/>
      <c r="HS23" s="64"/>
      <c r="HT23" s="64"/>
      <c r="HU23" s="64"/>
      <c r="HV23" s="64"/>
      <c r="HW23" s="64"/>
      <c r="HX23" s="64"/>
      <c r="HY23" s="64"/>
      <c r="HZ23" s="64"/>
      <c r="IA23" s="64"/>
      <c r="IB23" s="64"/>
      <c r="IC23" s="64"/>
      <c r="ID23" s="64"/>
      <c r="IE23" s="64"/>
      <c r="IF23" s="64"/>
      <c r="IG23" s="64"/>
      <c r="IH23" s="64"/>
      <c r="II23" s="64"/>
      <c r="IJ23" s="64"/>
      <c r="IK23" s="64"/>
    </row>
    <row r="24" spans="1:245" ht="19.5" customHeight="1" x14ac:dyDescent="0.15">
      <c r="A24" s="64"/>
      <c r="B24" s="64"/>
      <c r="C24" s="64"/>
      <c r="D24" s="63"/>
      <c r="E24" s="63"/>
      <c r="F24" s="63"/>
      <c r="G24" s="63"/>
      <c r="H24" s="63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4"/>
      <c r="ET24" s="64"/>
      <c r="EU24" s="64"/>
      <c r="EV24" s="64"/>
      <c r="EW24" s="64"/>
      <c r="EX24" s="64"/>
      <c r="EY24" s="64"/>
      <c r="EZ24" s="64"/>
      <c r="FA24" s="64"/>
      <c r="FB24" s="64"/>
      <c r="FC24" s="64"/>
      <c r="FD24" s="64"/>
      <c r="FE24" s="64"/>
      <c r="FF24" s="64"/>
      <c r="FG24" s="64"/>
      <c r="FH24" s="64"/>
      <c r="FI24" s="64"/>
      <c r="FJ24" s="64"/>
      <c r="FK24" s="64"/>
      <c r="FL24" s="64"/>
      <c r="FM24" s="64"/>
      <c r="FN24" s="64"/>
      <c r="FO24" s="64"/>
      <c r="FP24" s="64"/>
      <c r="FQ24" s="64"/>
      <c r="FR24" s="64"/>
      <c r="FS24" s="64"/>
      <c r="FT24" s="64"/>
      <c r="FU24" s="64"/>
      <c r="FV24" s="64"/>
      <c r="FW24" s="64"/>
      <c r="FX24" s="64"/>
      <c r="FY24" s="64"/>
      <c r="FZ24" s="64"/>
      <c r="GA24" s="64"/>
      <c r="GB24" s="64"/>
      <c r="GC24" s="64"/>
      <c r="GD24" s="64"/>
      <c r="GE24" s="64"/>
      <c r="GF24" s="64"/>
      <c r="GG24" s="64"/>
      <c r="GH24" s="64"/>
      <c r="GI24" s="64"/>
      <c r="GJ24" s="64"/>
      <c r="GK24" s="64"/>
      <c r="GL24" s="64"/>
      <c r="GM24" s="64"/>
      <c r="GN24" s="64"/>
      <c r="GO24" s="64"/>
      <c r="GP24" s="64"/>
      <c r="GQ24" s="64"/>
      <c r="GR24" s="64"/>
      <c r="GS24" s="64"/>
      <c r="GT24" s="64"/>
      <c r="GU24" s="64"/>
      <c r="GV24" s="64"/>
      <c r="GW24" s="64"/>
      <c r="GX24" s="64"/>
      <c r="GY24" s="64"/>
      <c r="GZ24" s="64"/>
      <c r="HA24" s="64"/>
      <c r="HB24" s="64"/>
      <c r="HC24" s="64"/>
      <c r="HD24" s="64"/>
      <c r="HE24" s="64"/>
      <c r="HF24" s="64"/>
      <c r="HG24" s="64"/>
      <c r="HH24" s="64"/>
      <c r="HI24" s="64"/>
      <c r="HJ24" s="64"/>
      <c r="HK24" s="64"/>
      <c r="HL24" s="64"/>
      <c r="HM24" s="64"/>
      <c r="HN24" s="64"/>
      <c r="HO24" s="64"/>
      <c r="HP24" s="64"/>
      <c r="HQ24" s="64"/>
      <c r="HR24" s="64"/>
      <c r="HS24" s="64"/>
      <c r="HT24" s="64"/>
      <c r="HU24" s="64"/>
      <c r="HV24" s="64"/>
      <c r="HW24" s="64"/>
      <c r="HX24" s="64"/>
      <c r="HY24" s="64"/>
      <c r="HZ24" s="64"/>
      <c r="IA24" s="64"/>
      <c r="IB24" s="64"/>
      <c r="IC24" s="64"/>
      <c r="ID24" s="64"/>
      <c r="IE24" s="64"/>
      <c r="IF24" s="64"/>
      <c r="IG24" s="64"/>
      <c r="IH24" s="64"/>
      <c r="II24" s="64"/>
      <c r="IJ24" s="64"/>
      <c r="IK24" s="64"/>
    </row>
    <row r="25" spans="1:245" ht="19.5" customHeight="1" x14ac:dyDescent="0.15">
      <c r="A25" s="64"/>
      <c r="B25" s="64"/>
      <c r="C25" s="64"/>
      <c r="D25" s="64"/>
      <c r="E25" s="64"/>
      <c r="F25" s="64"/>
      <c r="G25" s="64"/>
      <c r="H25" s="63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4"/>
      <c r="DZ25" s="64"/>
      <c r="EA25" s="64"/>
      <c r="EB25" s="64"/>
      <c r="EC25" s="64"/>
      <c r="ED25" s="64"/>
      <c r="EE25" s="64"/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4"/>
      <c r="ET25" s="64"/>
      <c r="EU25" s="64"/>
      <c r="EV25" s="64"/>
      <c r="EW25" s="64"/>
      <c r="EX25" s="64"/>
      <c r="EY25" s="64"/>
      <c r="EZ25" s="64"/>
      <c r="FA25" s="64"/>
      <c r="FB25" s="64"/>
      <c r="FC25" s="64"/>
      <c r="FD25" s="64"/>
      <c r="FE25" s="64"/>
      <c r="FF25" s="64"/>
      <c r="FG25" s="64"/>
      <c r="FH25" s="64"/>
      <c r="FI25" s="64"/>
      <c r="FJ25" s="64"/>
      <c r="FK25" s="64"/>
      <c r="FL25" s="64"/>
      <c r="FM25" s="64"/>
      <c r="FN25" s="64"/>
      <c r="FO25" s="64"/>
      <c r="FP25" s="64"/>
      <c r="FQ25" s="64"/>
      <c r="FR25" s="64"/>
      <c r="FS25" s="64"/>
      <c r="FT25" s="64"/>
      <c r="FU25" s="64"/>
      <c r="FV25" s="64"/>
      <c r="FW25" s="64"/>
      <c r="FX25" s="64"/>
      <c r="FY25" s="64"/>
      <c r="FZ25" s="64"/>
      <c r="GA25" s="64"/>
      <c r="GB25" s="64"/>
      <c r="GC25" s="64"/>
      <c r="GD25" s="64"/>
      <c r="GE25" s="64"/>
      <c r="GF25" s="64"/>
      <c r="GG25" s="64"/>
      <c r="GH25" s="64"/>
      <c r="GI25" s="64"/>
      <c r="GJ25" s="64"/>
      <c r="GK25" s="64"/>
      <c r="GL25" s="64"/>
      <c r="GM25" s="64"/>
      <c r="GN25" s="64"/>
      <c r="GO25" s="64"/>
      <c r="GP25" s="64"/>
      <c r="GQ25" s="64"/>
      <c r="GR25" s="64"/>
      <c r="GS25" s="64"/>
      <c r="GT25" s="64"/>
      <c r="GU25" s="64"/>
      <c r="GV25" s="64"/>
      <c r="GW25" s="64"/>
      <c r="GX25" s="64"/>
      <c r="GY25" s="64"/>
      <c r="GZ25" s="64"/>
      <c r="HA25" s="64"/>
      <c r="HB25" s="64"/>
      <c r="HC25" s="64"/>
      <c r="HD25" s="64"/>
      <c r="HE25" s="64"/>
      <c r="HF25" s="64"/>
      <c r="HG25" s="64"/>
      <c r="HH25" s="64"/>
      <c r="HI25" s="64"/>
      <c r="HJ25" s="64"/>
      <c r="HK25" s="64"/>
      <c r="HL25" s="64"/>
      <c r="HM25" s="64"/>
      <c r="HN25" s="64"/>
      <c r="HO25" s="64"/>
      <c r="HP25" s="64"/>
      <c r="HQ25" s="64"/>
      <c r="HR25" s="64"/>
      <c r="HS25" s="64"/>
      <c r="HT25" s="64"/>
      <c r="HU25" s="64"/>
      <c r="HV25" s="64"/>
      <c r="HW25" s="64"/>
      <c r="HX25" s="64"/>
      <c r="HY25" s="64"/>
      <c r="HZ25" s="64"/>
      <c r="IA25" s="64"/>
      <c r="IB25" s="64"/>
      <c r="IC25" s="64"/>
      <c r="ID25" s="64"/>
      <c r="IE25" s="64"/>
      <c r="IF25" s="64"/>
      <c r="IG25" s="64"/>
      <c r="IH25" s="64"/>
      <c r="II25" s="64"/>
      <c r="IJ25" s="64"/>
      <c r="IK25" s="64"/>
    </row>
    <row r="26" spans="1:245" ht="19.5" customHeight="1" x14ac:dyDescent="0.15">
      <c r="A26" s="64"/>
      <c r="B26" s="64"/>
      <c r="C26" s="64"/>
      <c r="D26" s="63"/>
      <c r="E26" s="63"/>
      <c r="F26" s="63"/>
      <c r="G26" s="63"/>
      <c r="H26" s="63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4"/>
      <c r="ET26" s="64"/>
      <c r="EU26" s="64"/>
      <c r="EV26" s="64"/>
      <c r="EW26" s="64"/>
      <c r="EX26" s="64"/>
      <c r="EY26" s="64"/>
      <c r="EZ26" s="64"/>
      <c r="FA26" s="64"/>
      <c r="FB26" s="64"/>
      <c r="FC26" s="64"/>
      <c r="FD26" s="64"/>
      <c r="FE26" s="64"/>
      <c r="FF26" s="64"/>
      <c r="FG26" s="64"/>
      <c r="FH26" s="64"/>
      <c r="FI26" s="64"/>
      <c r="FJ26" s="64"/>
      <c r="FK26" s="64"/>
      <c r="FL26" s="64"/>
      <c r="FM26" s="64"/>
      <c r="FN26" s="64"/>
      <c r="FO26" s="64"/>
      <c r="FP26" s="64"/>
      <c r="FQ26" s="64"/>
      <c r="FR26" s="64"/>
      <c r="FS26" s="64"/>
      <c r="FT26" s="64"/>
      <c r="FU26" s="64"/>
      <c r="FV26" s="64"/>
      <c r="FW26" s="64"/>
      <c r="FX26" s="64"/>
      <c r="FY26" s="64"/>
      <c r="FZ26" s="64"/>
      <c r="GA26" s="64"/>
      <c r="GB26" s="64"/>
      <c r="GC26" s="64"/>
      <c r="GD26" s="64"/>
      <c r="GE26" s="64"/>
      <c r="GF26" s="64"/>
      <c r="GG26" s="64"/>
      <c r="GH26" s="64"/>
      <c r="GI26" s="64"/>
      <c r="GJ26" s="64"/>
      <c r="GK26" s="64"/>
      <c r="GL26" s="64"/>
      <c r="GM26" s="64"/>
      <c r="GN26" s="64"/>
      <c r="GO26" s="64"/>
      <c r="GP26" s="64"/>
      <c r="GQ26" s="64"/>
      <c r="GR26" s="64"/>
      <c r="GS26" s="64"/>
      <c r="GT26" s="64"/>
      <c r="GU26" s="64"/>
      <c r="GV26" s="64"/>
      <c r="GW26" s="64"/>
      <c r="GX26" s="64"/>
      <c r="GY26" s="64"/>
      <c r="GZ26" s="64"/>
      <c r="HA26" s="64"/>
      <c r="HB26" s="64"/>
      <c r="HC26" s="64"/>
      <c r="HD26" s="64"/>
      <c r="HE26" s="64"/>
      <c r="HF26" s="64"/>
      <c r="HG26" s="64"/>
      <c r="HH26" s="64"/>
      <c r="HI26" s="64"/>
      <c r="HJ26" s="64"/>
      <c r="HK26" s="64"/>
      <c r="HL26" s="64"/>
      <c r="HM26" s="64"/>
      <c r="HN26" s="64"/>
      <c r="HO26" s="64"/>
      <c r="HP26" s="64"/>
      <c r="HQ26" s="64"/>
      <c r="HR26" s="64"/>
      <c r="HS26" s="64"/>
      <c r="HT26" s="64"/>
      <c r="HU26" s="64"/>
      <c r="HV26" s="64"/>
      <c r="HW26" s="64"/>
      <c r="HX26" s="64"/>
      <c r="HY26" s="64"/>
      <c r="HZ26" s="64"/>
      <c r="IA26" s="64"/>
      <c r="IB26" s="64"/>
      <c r="IC26" s="64"/>
      <c r="ID26" s="64"/>
      <c r="IE26" s="64"/>
      <c r="IF26" s="64"/>
      <c r="IG26" s="64"/>
      <c r="IH26" s="64"/>
      <c r="II26" s="64"/>
      <c r="IJ26" s="64"/>
      <c r="IK26" s="64"/>
    </row>
    <row r="27" spans="1:245" ht="19.5" customHeight="1" x14ac:dyDescent="0.15">
      <c r="A27" s="64"/>
      <c r="B27" s="64"/>
      <c r="C27" s="64"/>
      <c r="D27" s="63"/>
      <c r="E27" s="63"/>
      <c r="F27" s="63"/>
      <c r="G27" s="63"/>
      <c r="H27" s="63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4"/>
      <c r="DZ27" s="64"/>
      <c r="EA27" s="64"/>
      <c r="EB27" s="64"/>
      <c r="EC27" s="64"/>
      <c r="ED27" s="64"/>
      <c r="EE27" s="64"/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4"/>
      <c r="ET27" s="64"/>
      <c r="EU27" s="64"/>
      <c r="EV27" s="64"/>
      <c r="EW27" s="64"/>
      <c r="EX27" s="64"/>
      <c r="EY27" s="64"/>
      <c r="EZ27" s="64"/>
      <c r="FA27" s="64"/>
      <c r="FB27" s="64"/>
      <c r="FC27" s="64"/>
      <c r="FD27" s="64"/>
      <c r="FE27" s="64"/>
      <c r="FF27" s="64"/>
      <c r="FG27" s="64"/>
      <c r="FH27" s="64"/>
      <c r="FI27" s="64"/>
      <c r="FJ27" s="64"/>
      <c r="FK27" s="64"/>
      <c r="FL27" s="64"/>
      <c r="FM27" s="64"/>
      <c r="FN27" s="64"/>
      <c r="FO27" s="64"/>
      <c r="FP27" s="64"/>
      <c r="FQ27" s="64"/>
      <c r="FR27" s="64"/>
      <c r="FS27" s="64"/>
      <c r="FT27" s="64"/>
      <c r="FU27" s="64"/>
      <c r="FV27" s="64"/>
      <c r="FW27" s="64"/>
      <c r="FX27" s="64"/>
      <c r="FY27" s="64"/>
      <c r="FZ27" s="64"/>
      <c r="GA27" s="64"/>
      <c r="GB27" s="64"/>
      <c r="GC27" s="64"/>
      <c r="GD27" s="64"/>
      <c r="GE27" s="64"/>
      <c r="GF27" s="64"/>
      <c r="GG27" s="64"/>
      <c r="GH27" s="64"/>
      <c r="GI27" s="64"/>
      <c r="GJ27" s="64"/>
      <c r="GK27" s="64"/>
      <c r="GL27" s="64"/>
      <c r="GM27" s="64"/>
      <c r="GN27" s="64"/>
      <c r="GO27" s="64"/>
      <c r="GP27" s="64"/>
      <c r="GQ27" s="64"/>
      <c r="GR27" s="64"/>
      <c r="GS27" s="64"/>
      <c r="GT27" s="64"/>
      <c r="GU27" s="64"/>
      <c r="GV27" s="64"/>
      <c r="GW27" s="64"/>
      <c r="GX27" s="64"/>
      <c r="GY27" s="64"/>
      <c r="GZ27" s="64"/>
      <c r="HA27" s="64"/>
      <c r="HB27" s="64"/>
      <c r="HC27" s="64"/>
      <c r="HD27" s="64"/>
      <c r="HE27" s="64"/>
      <c r="HF27" s="64"/>
      <c r="HG27" s="64"/>
      <c r="HH27" s="64"/>
      <c r="HI27" s="64"/>
      <c r="HJ27" s="64"/>
      <c r="HK27" s="64"/>
      <c r="HL27" s="64"/>
      <c r="HM27" s="64"/>
      <c r="HN27" s="64"/>
      <c r="HO27" s="64"/>
      <c r="HP27" s="64"/>
      <c r="HQ27" s="64"/>
      <c r="HR27" s="64"/>
      <c r="HS27" s="64"/>
      <c r="HT27" s="64"/>
      <c r="HU27" s="64"/>
      <c r="HV27" s="64"/>
      <c r="HW27" s="64"/>
      <c r="HX27" s="64"/>
      <c r="HY27" s="64"/>
      <c r="HZ27" s="64"/>
      <c r="IA27" s="64"/>
      <c r="IB27" s="64"/>
      <c r="IC27" s="64"/>
      <c r="ID27" s="64"/>
      <c r="IE27" s="64"/>
      <c r="IF27" s="64"/>
      <c r="IG27" s="64"/>
      <c r="IH27" s="64"/>
      <c r="II27" s="64"/>
      <c r="IJ27" s="64"/>
      <c r="IK27" s="64"/>
    </row>
    <row r="28" spans="1:245" ht="19.5" customHeight="1" x14ac:dyDescent="0.15">
      <c r="A28" s="64"/>
      <c r="B28" s="64"/>
      <c r="C28" s="64"/>
      <c r="D28" s="64"/>
      <c r="E28" s="64"/>
      <c r="F28" s="64"/>
      <c r="G28" s="64"/>
      <c r="H28" s="63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4"/>
      <c r="ET28" s="64"/>
      <c r="EU28" s="64"/>
      <c r="EV28" s="64"/>
      <c r="EW28" s="64"/>
      <c r="EX28" s="64"/>
      <c r="EY28" s="64"/>
      <c r="EZ28" s="64"/>
      <c r="FA28" s="64"/>
      <c r="FB28" s="64"/>
      <c r="FC28" s="64"/>
      <c r="FD28" s="64"/>
      <c r="FE28" s="64"/>
      <c r="FF28" s="64"/>
      <c r="FG28" s="64"/>
      <c r="FH28" s="64"/>
      <c r="FI28" s="64"/>
      <c r="FJ28" s="64"/>
      <c r="FK28" s="64"/>
      <c r="FL28" s="64"/>
      <c r="FM28" s="64"/>
      <c r="FN28" s="64"/>
      <c r="FO28" s="64"/>
      <c r="FP28" s="64"/>
      <c r="FQ28" s="64"/>
      <c r="FR28" s="64"/>
      <c r="FS28" s="64"/>
      <c r="FT28" s="64"/>
      <c r="FU28" s="64"/>
      <c r="FV28" s="64"/>
      <c r="FW28" s="64"/>
      <c r="FX28" s="64"/>
      <c r="FY28" s="64"/>
      <c r="FZ28" s="64"/>
      <c r="GA28" s="64"/>
      <c r="GB28" s="64"/>
      <c r="GC28" s="64"/>
      <c r="GD28" s="64"/>
      <c r="GE28" s="64"/>
      <c r="GF28" s="64"/>
      <c r="GG28" s="64"/>
      <c r="GH28" s="64"/>
      <c r="GI28" s="64"/>
      <c r="GJ28" s="64"/>
      <c r="GK28" s="64"/>
      <c r="GL28" s="64"/>
      <c r="GM28" s="64"/>
      <c r="GN28" s="64"/>
      <c r="GO28" s="64"/>
      <c r="GP28" s="64"/>
      <c r="GQ28" s="64"/>
      <c r="GR28" s="64"/>
      <c r="GS28" s="64"/>
      <c r="GT28" s="64"/>
      <c r="GU28" s="64"/>
      <c r="GV28" s="64"/>
      <c r="GW28" s="64"/>
      <c r="GX28" s="64"/>
      <c r="GY28" s="64"/>
      <c r="GZ28" s="64"/>
      <c r="HA28" s="64"/>
      <c r="HB28" s="64"/>
      <c r="HC28" s="64"/>
      <c r="HD28" s="64"/>
      <c r="HE28" s="64"/>
      <c r="HF28" s="64"/>
      <c r="HG28" s="64"/>
      <c r="HH28" s="64"/>
      <c r="HI28" s="64"/>
      <c r="HJ28" s="64"/>
      <c r="HK28" s="64"/>
      <c r="HL28" s="64"/>
      <c r="HM28" s="64"/>
      <c r="HN28" s="64"/>
      <c r="HO28" s="64"/>
      <c r="HP28" s="64"/>
      <c r="HQ28" s="64"/>
      <c r="HR28" s="64"/>
      <c r="HS28" s="64"/>
      <c r="HT28" s="64"/>
      <c r="HU28" s="64"/>
      <c r="HV28" s="64"/>
      <c r="HW28" s="64"/>
      <c r="HX28" s="64"/>
      <c r="HY28" s="64"/>
      <c r="HZ28" s="64"/>
      <c r="IA28" s="64"/>
      <c r="IB28" s="64"/>
      <c r="IC28" s="64"/>
      <c r="ID28" s="64"/>
      <c r="IE28" s="64"/>
      <c r="IF28" s="64"/>
      <c r="IG28" s="64"/>
      <c r="IH28" s="64"/>
      <c r="II28" s="64"/>
      <c r="IJ28" s="64"/>
      <c r="IK28" s="64"/>
    </row>
    <row r="29" spans="1:245" ht="19.5" customHeight="1" x14ac:dyDescent="0.15">
      <c r="A29" s="64"/>
      <c r="B29" s="64"/>
      <c r="C29" s="64"/>
      <c r="D29" s="63"/>
      <c r="E29" s="63"/>
      <c r="F29" s="63"/>
      <c r="G29" s="63"/>
      <c r="H29" s="63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4"/>
      <c r="ET29" s="64"/>
      <c r="EU29" s="64"/>
      <c r="EV29" s="64"/>
      <c r="EW29" s="64"/>
      <c r="EX29" s="64"/>
      <c r="EY29" s="64"/>
      <c r="EZ29" s="64"/>
      <c r="FA29" s="64"/>
      <c r="FB29" s="64"/>
      <c r="FC29" s="64"/>
      <c r="FD29" s="64"/>
      <c r="FE29" s="64"/>
      <c r="FF29" s="64"/>
      <c r="FG29" s="64"/>
      <c r="FH29" s="64"/>
      <c r="FI29" s="64"/>
      <c r="FJ29" s="64"/>
      <c r="FK29" s="64"/>
      <c r="FL29" s="64"/>
      <c r="FM29" s="64"/>
      <c r="FN29" s="64"/>
      <c r="FO29" s="64"/>
      <c r="FP29" s="64"/>
      <c r="FQ29" s="64"/>
      <c r="FR29" s="64"/>
      <c r="FS29" s="64"/>
      <c r="FT29" s="64"/>
      <c r="FU29" s="64"/>
      <c r="FV29" s="64"/>
      <c r="FW29" s="64"/>
      <c r="FX29" s="64"/>
      <c r="FY29" s="64"/>
      <c r="FZ29" s="64"/>
      <c r="GA29" s="64"/>
      <c r="GB29" s="64"/>
      <c r="GC29" s="64"/>
      <c r="GD29" s="64"/>
      <c r="GE29" s="64"/>
      <c r="GF29" s="64"/>
      <c r="GG29" s="64"/>
      <c r="GH29" s="64"/>
      <c r="GI29" s="64"/>
      <c r="GJ29" s="64"/>
      <c r="GK29" s="64"/>
      <c r="GL29" s="64"/>
      <c r="GM29" s="64"/>
      <c r="GN29" s="64"/>
      <c r="GO29" s="64"/>
      <c r="GP29" s="64"/>
      <c r="GQ29" s="64"/>
      <c r="GR29" s="64"/>
      <c r="GS29" s="64"/>
      <c r="GT29" s="64"/>
      <c r="GU29" s="64"/>
      <c r="GV29" s="64"/>
      <c r="GW29" s="64"/>
      <c r="GX29" s="64"/>
      <c r="GY29" s="64"/>
      <c r="GZ29" s="64"/>
      <c r="HA29" s="64"/>
      <c r="HB29" s="64"/>
      <c r="HC29" s="64"/>
      <c r="HD29" s="64"/>
      <c r="HE29" s="64"/>
      <c r="HF29" s="64"/>
      <c r="HG29" s="64"/>
      <c r="HH29" s="64"/>
      <c r="HI29" s="64"/>
      <c r="HJ29" s="64"/>
      <c r="HK29" s="64"/>
      <c r="HL29" s="64"/>
      <c r="HM29" s="64"/>
      <c r="HN29" s="64"/>
      <c r="HO29" s="64"/>
      <c r="HP29" s="64"/>
      <c r="HQ29" s="64"/>
      <c r="HR29" s="64"/>
      <c r="HS29" s="64"/>
      <c r="HT29" s="64"/>
      <c r="HU29" s="64"/>
      <c r="HV29" s="64"/>
      <c r="HW29" s="64"/>
      <c r="HX29" s="64"/>
      <c r="HY29" s="64"/>
      <c r="HZ29" s="64"/>
      <c r="IA29" s="64"/>
      <c r="IB29" s="64"/>
      <c r="IC29" s="64"/>
      <c r="ID29" s="64"/>
      <c r="IE29" s="64"/>
      <c r="IF29" s="64"/>
      <c r="IG29" s="64"/>
      <c r="IH29" s="64"/>
      <c r="II29" s="64"/>
      <c r="IJ29" s="64"/>
      <c r="IK29" s="64"/>
    </row>
    <row r="30" spans="1:245" ht="19.5" customHeight="1" x14ac:dyDescent="0.15">
      <c r="A30" s="64"/>
      <c r="B30" s="64"/>
      <c r="C30" s="64"/>
      <c r="D30" s="63"/>
      <c r="E30" s="63"/>
      <c r="F30" s="63"/>
      <c r="G30" s="63"/>
      <c r="H30" s="63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4"/>
      <c r="DZ30" s="64"/>
      <c r="EA30" s="64"/>
      <c r="EB30" s="64"/>
      <c r="EC30" s="64"/>
      <c r="ED30" s="64"/>
      <c r="EE30" s="64"/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4"/>
      <c r="ET30" s="64"/>
      <c r="EU30" s="64"/>
      <c r="EV30" s="64"/>
      <c r="EW30" s="64"/>
      <c r="EX30" s="64"/>
      <c r="EY30" s="64"/>
      <c r="EZ30" s="64"/>
      <c r="FA30" s="64"/>
      <c r="FB30" s="64"/>
      <c r="FC30" s="64"/>
      <c r="FD30" s="64"/>
      <c r="FE30" s="64"/>
      <c r="FF30" s="64"/>
      <c r="FG30" s="64"/>
      <c r="FH30" s="64"/>
      <c r="FI30" s="64"/>
      <c r="FJ30" s="64"/>
      <c r="FK30" s="64"/>
      <c r="FL30" s="64"/>
      <c r="FM30" s="64"/>
      <c r="FN30" s="64"/>
      <c r="FO30" s="64"/>
      <c r="FP30" s="64"/>
      <c r="FQ30" s="64"/>
      <c r="FR30" s="64"/>
      <c r="FS30" s="64"/>
      <c r="FT30" s="64"/>
      <c r="FU30" s="64"/>
      <c r="FV30" s="64"/>
      <c r="FW30" s="64"/>
      <c r="FX30" s="64"/>
      <c r="FY30" s="64"/>
      <c r="FZ30" s="64"/>
      <c r="GA30" s="64"/>
      <c r="GB30" s="64"/>
      <c r="GC30" s="64"/>
      <c r="GD30" s="64"/>
      <c r="GE30" s="64"/>
      <c r="GF30" s="64"/>
      <c r="GG30" s="64"/>
      <c r="GH30" s="64"/>
      <c r="GI30" s="64"/>
      <c r="GJ30" s="64"/>
      <c r="GK30" s="64"/>
      <c r="GL30" s="64"/>
      <c r="GM30" s="64"/>
      <c r="GN30" s="64"/>
      <c r="GO30" s="64"/>
      <c r="GP30" s="64"/>
      <c r="GQ30" s="64"/>
      <c r="GR30" s="64"/>
      <c r="GS30" s="64"/>
      <c r="GT30" s="64"/>
      <c r="GU30" s="64"/>
      <c r="GV30" s="64"/>
      <c r="GW30" s="64"/>
      <c r="GX30" s="64"/>
      <c r="GY30" s="64"/>
      <c r="GZ30" s="64"/>
      <c r="HA30" s="64"/>
      <c r="HB30" s="64"/>
      <c r="HC30" s="64"/>
      <c r="HD30" s="64"/>
      <c r="HE30" s="64"/>
      <c r="HF30" s="64"/>
      <c r="HG30" s="64"/>
      <c r="HH30" s="64"/>
      <c r="HI30" s="64"/>
      <c r="HJ30" s="64"/>
      <c r="HK30" s="64"/>
      <c r="HL30" s="64"/>
      <c r="HM30" s="64"/>
      <c r="HN30" s="64"/>
      <c r="HO30" s="64"/>
      <c r="HP30" s="64"/>
      <c r="HQ30" s="64"/>
      <c r="HR30" s="64"/>
      <c r="HS30" s="64"/>
      <c r="HT30" s="64"/>
      <c r="HU30" s="64"/>
      <c r="HV30" s="64"/>
      <c r="HW30" s="64"/>
      <c r="HX30" s="64"/>
      <c r="HY30" s="64"/>
      <c r="HZ30" s="64"/>
      <c r="IA30" s="64"/>
      <c r="IB30" s="64"/>
      <c r="IC30" s="64"/>
      <c r="ID30" s="64"/>
      <c r="IE30" s="64"/>
      <c r="IF30" s="64"/>
      <c r="IG30" s="64"/>
      <c r="IH30" s="64"/>
      <c r="II30" s="64"/>
      <c r="IJ30" s="64"/>
      <c r="IK30" s="64"/>
    </row>
    <row r="31" spans="1:245" ht="19.5" customHeight="1" x14ac:dyDescent="0.15">
      <c r="A31" s="64"/>
      <c r="B31" s="64"/>
      <c r="C31" s="64"/>
      <c r="D31" s="64"/>
      <c r="E31" s="64"/>
      <c r="F31" s="64"/>
      <c r="G31" s="64"/>
      <c r="H31" s="63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64"/>
      <c r="DT31" s="64"/>
      <c r="DU31" s="64"/>
      <c r="DV31" s="64"/>
      <c r="DW31" s="64"/>
      <c r="DX31" s="64"/>
      <c r="DY31" s="64"/>
      <c r="DZ31" s="64"/>
      <c r="EA31" s="64"/>
      <c r="EB31" s="64"/>
      <c r="EC31" s="64"/>
      <c r="ED31" s="64"/>
      <c r="EE31" s="64"/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4"/>
      <c r="ET31" s="64"/>
      <c r="EU31" s="64"/>
      <c r="EV31" s="64"/>
      <c r="EW31" s="64"/>
      <c r="EX31" s="64"/>
      <c r="EY31" s="64"/>
      <c r="EZ31" s="64"/>
      <c r="FA31" s="64"/>
      <c r="FB31" s="64"/>
      <c r="FC31" s="64"/>
      <c r="FD31" s="64"/>
      <c r="FE31" s="64"/>
      <c r="FF31" s="64"/>
      <c r="FG31" s="64"/>
      <c r="FH31" s="64"/>
      <c r="FI31" s="64"/>
      <c r="FJ31" s="64"/>
      <c r="FK31" s="64"/>
      <c r="FL31" s="64"/>
      <c r="FM31" s="64"/>
      <c r="FN31" s="64"/>
      <c r="FO31" s="64"/>
      <c r="FP31" s="64"/>
      <c r="FQ31" s="64"/>
      <c r="FR31" s="64"/>
      <c r="FS31" s="64"/>
      <c r="FT31" s="64"/>
      <c r="FU31" s="64"/>
      <c r="FV31" s="64"/>
      <c r="FW31" s="64"/>
      <c r="FX31" s="64"/>
      <c r="FY31" s="64"/>
      <c r="FZ31" s="64"/>
      <c r="GA31" s="64"/>
      <c r="GB31" s="64"/>
      <c r="GC31" s="64"/>
      <c r="GD31" s="64"/>
      <c r="GE31" s="64"/>
      <c r="GF31" s="64"/>
      <c r="GG31" s="64"/>
      <c r="GH31" s="64"/>
      <c r="GI31" s="64"/>
      <c r="GJ31" s="64"/>
      <c r="GK31" s="64"/>
      <c r="GL31" s="64"/>
      <c r="GM31" s="64"/>
      <c r="GN31" s="64"/>
      <c r="GO31" s="64"/>
      <c r="GP31" s="64"/>
      <c r="GQ31" s="64"/>
      <c r="GR31" s="64"/>
      <c r="GS31" s="64"/>
      <c r="GT31" s="64"/>
      <c r="GU31" s="64"/>
      <c r="GV31" s="64"/>
      <c r="GW31" s="64"/>
      <c r="GX31" s="64"/>
      <c r="GY31" s="64"/>
      <c r="GZ31" s="64"/>
      <c r="HA31" s="64"/>
      <c r="HB31" s="64"/>
      <c r="HC31" s="64"/>
      <c r="HD31" s="64"/>
      <c r="HE31" s="64"/>
      <c r="HF31" s="64"/>
      <c r="HG31" s="64"/>
      <c r="HH31" s="64"/>
      <c r="HI31" s="64"/>
      <c r="HJ31" s="64"/>
      <c r="HK31" s="64"/>
      <c r="HL31" s="64"/>
      <c r="HM31" s="64"/>
      <c r="HN31" s="64"/>
      <c r="HO31" s="64"/>
      <c r="HP31" s="64"/>
      <c r="HQ31" s="64"/>
      <c r="HR31" s="64"/>
      <c r="HS31" s="64"/>
      <c r="HT31" s="64"/>
      <c r="HU31" s="64"/>
      <c r="HV31" s="64"/>
      <c r="HW31" s="64"/>
      <c r="HX31" s="64"/>
      <c r="HY31" s="64"/>
      <c r="HZ31" s="64"/>
      <c r="IA31" s="64"/>
      <c r="IB31" s="64"/>
      <c r="IC31" s="64"/>
      <c r="ID31" s="64"/>
      <c r="IE31" s="64"/>
      <c r="IF31" s="64"/>
      <c r="IG31" s="64"/>
      <c r="IH31" s="64"/>
      <c r="II31" s="64"/>
      <c r="IJ31" s="64"/>
      <c r="IK31" s="64"/>
    </row>
    <row r="32" spans="1:245" ht="19.5" customHeight="1" x14ac:dyDescent="0.15">
      <c r="A32" s="64"/>
      <c r="B32" s="64"/>
      <c r="C32" s="64"/>
      <c r="D32" s="64"/>
      <c r="E32" s="65"/>
      <c r="F32" s="65"/>
      <c r="G32" s="65"/>
      <c r="H32" s="63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64"/>
      <c r="DX32" s="64"/>
      <c r="DY32" s="64"/>
      <c r="DZ32" s="64"/>
      <c r="EA32" s="64"/>
      <c r="EB32" s="64"/>
      <c r="EC32" s="64"/>
      <c r="ED32" s="64"/>
      <c r="EE32" s="64"/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4"/>
      <c r="ET32" s="64"/>
      <c r="EU32" s="64"/>
      <c r="EV32" s="64"/>
      <c r="EW32" s="64"/>
      <c r="EX32" s="64"/>
      <c r="EY32" s="64"/>
      <c r="EZ32" s="64"/>
      <c r="FA32" s="64"/>
      <c r="FB32" s="64"/>
      <c r="FC32" s="64"/>
      <c r="FD32" s="64"/>
      <c r="FE32" s="64"/>
      <c r="FF32" s="64"/>
      <c r="FG32" s="64"/>
      <c r="FH32" s="64"/>
      <c r="FI32" s="64"/>
      <c r="FJ32" s="64"/>
      <c r="FK32" s="64"/>
      <c r="FL32" s="64"/>
      <c r="FM32" s="64"/>
      <c r="FN32" s="64"/>
      <c r="FO32" s="64"/>
      <c r="FP32" s="64"/>
      <c r="FQ32" s="64"/>
      <c r="FR32" s="64"/>
      <c r="FS32" s="64"/>
      <c r="FT32" s="64"/>
      <c r="FU32" s="64"/>
      <c r="FV32" s="64"/>
      <c r="FW32" s="64"/>
      <c r="FX32" s="64"/>
      <c r="FY32" s="64"/>
      <c r="FZ32" s="64"/>
      <c r="GA32" s="64"/>
      <c r="GB32" s="64"/>
      <c r="GC32" s="64"/>
      <c r="GD32" s="64"/>
      <c r="GE32" s="64"/>
      <c r="GF32" s="64"/>
      <c r="GG32" s="64"/>
      <c r="GH32" s="64"/>
      <c r="GI32" s="64"/>
      <c r="GJ32" s="64"/>
      <c r="GK32" s="64"/>
      <c r="GL32" s="64"/>
      <c r="GM32" s="64"/>
      <c r="GN32" s="64"/>
      <c r="GO32" s="64"/>
      <c r="GP32" s="64"/>
      <c r="GQ32" s="64"/>
      <c r="GR32" s="64"/>
      <c r="GS32" s="64"/>
      <c r="GT32" s="64"/>
      <c r="GU32" s="64"/>
      <c r="GV32" s="64"/>
      <c r="GW32" s="64"/>
      <c r="GX32" s="64"/>
      <c r="GY32" s="64"/>
      <c r="GZ32" s="64"/>
      <c r="HA32" s="64"/>
      <c r="HB32" s="64"/>
      <c r="HC32" s="64"/>
      <c r="HD32" s="64"/>
      <c r="HE32" s="64"/>
      <c r="HF32" s="64"/>
      <c r="HG32" s="64"/>
      <c r="HH32" s="64"/>
      <c r="HI32" s="64"/>
      <c r="HJ32" s="64"/>
      <c r="HK32" s="64"/>
      <c r="HL32" s="64"/>
      <c r="HM32" s="64"/>
      <c r="HN32" s="64"/>
      <c r="HO32" s="64"/>
      <c r="HP32" s="64"/>
      <c r="HQ32" s="64"/>
      <c r="HR32" s="64"/>
      <c r="HS32" s="64"/>
      <c r="HT32" s="64"/>
      <c r="HU32" s="64"/>
      <c r="HV32" s="64"/>
      <c r="HW32" s="64"/>
      <c r="HX32" s="64"/>
      <c r="HY32" s="64"/>
      <c r="HZ32" s="64"/>
      <c r="IA32" s="64"/>
      <c r="IB32" s="64"/>
      <c r="IC32" s="64"/>
      <c r="ID32" s="64"/>
      <c r="IE32" s="64"/>
      <c r="IF32" s="64"/>
      <c r="IG32" s="64"/>
      <c r="IH32" s="64"/>
      <c r="II32" s="64"/>
      <c r="IJ32" s="64"/>
      <c r="IK32" s="64"/>
    </row>
    <row r="33" spans="1:245" ht="19.5" customHeight="1" x14ac:dyDescent="0.15">
      <c r="A33" s="64"/>
      <c r="B33" s="64"/>
      <c r="C33" s="64"/>
      <c r="D33" s="64"/>
      <c r="E33" s="65"/>
      <c r="F33" s="65"/>
      <c r="G33" s="65"/>
      <c r="H33" s="63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64"/>
      <c r="DX33" s="64"/>
      <c r="DY33" s="64"/>
      <c r="DZ33" s="64"/>
      <c r="EA33" s="64"/>
      <c r="EB33" s="64"/>
      <c r="EC33" s="64"/>
      <c r="ED33" s="64"/>
      <c r="EE33" s="64"/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4"/>
      <c r="ES33" s="64"/>
      <c r="ET33" s="64"/>
      <c r="EU33" s="64"/>
      <c r="EV33" s="64"/>
      <c r="EW33" s="64"/>
      <c r="EX33" s="64"/>
      <c r="EY33" s="64"/>
      <c r="EZ33" s="64"/>
      <c r="FA33" s="64"/>
      <c r="FB33" s="64"/>
      <c r="FC33" s="64"/>
      <c r="FD33" s="64"/>
      <c r="FE33" s="64"/>
      <c r="FF33" s="64"/>
      <c r="FG33" s="64"/>
      <c r="FH33" s="64"/>
      <c r="FI33" s="64"/>
      <c r="FJ33" s="64"/>
      <c r="FK33" s="64"/>
      <c r="FL33" s="64"/>
      <c r="FM33" s="64"/>
      <c r="FN33" s="64"/>
      <c r="FO33" s="64"/>
      <c r="FP33" s="64"/>
      <c r="FQ33" s="64"/>
      <c r="FR33" s="64"/>
      <c r="FS33" s="64"/>
      <c r="FT33" s="64"/>
      <c r="FU33" s="64"/>
      <c r="FV33" s="64"/>
      <c r="FW33" s="64"/>
      <c r="FX33" s="64"/>
      <c r="FY33" s="64"/>
      <c r="FZ33" s="64"/>
      <c r="GA33" s="64"/>
      <c r="GB33" s="64"/>
      <c r="GC33" s="64"/>
      <c r="GD33" s="64"/>
      <c r="GE33" s="64"/>
      <c r="GF33" s="64"/>
      <c r="GG33" s="64"/>
      <c r="GH33" s="64"/>
      <c r="GI33" s="64"/>
      <c r="GJ33" s="64"/>
      <c r="GK33" s="64"/>
      <c r="GL33" s="64"/>
      <c r="GM33" s="64"/>
      <c r="GN33" s="64"/>
      <c r="GO33" s="64"/>
      <c r="GP33" s="64"/>
      <c r="GQ33" s="64"/>
      <c r="GR33" s="64"/>
      <c r="GS33" s="64"/>
      <c r="GT33" s="64"/>
      <c r="GU33" s="64"/>
      <c r="GV33" s="64"/>
      <c r="GW33" s="64"/>
      <c r="GX33" s="64"/>
      <c r="GY33" s="64"/>
      <c r="GZ33" s="64"/>
      <c r="HA33" s="64"/>
      <c r="HB33" s="64"/>
      <c r="HC33" s="64"/>
      <c r="HD33" s="64"/>
      <c r="HE33" s="64"/>
      <c r="HF33" s="64"/>
      <c r="HG33" s="64"/>
      <c r="HH33" s="64"/>
      <c r="HI33" s="64"/>
      <c r="HJ33" s="64"/>
      <c r="HK33" s="64"/>
      <c r="HL33" s="64"/>
      <c r="HM33" s="64"/>
      <c r="HN33" s="64"/>
      <c r="HO33" s="64"/>
      <c r="HP33" s="64"/>
      <c r="HQ33" s="64"/>
      <c r="HR33" s="64"/>
      <c r="HS33" s="64"/>
      <c r="HT33" s="64"/>
      <c r="HU33" s="64"/>
      <c r="HV33" s="64"/>
      <c r="HW33" s="64"/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  <c r="II33" s="64"/>
      <c r="IJ33" s="64"/>
      <c r="IK33" s="64"/>
    </row>
    <row r="34" spans="1:245" ht="19.5" customHeight="1" x14ac:dyDescent="0.15">
      <c r="A34" s="64"/>
      <c r="B34" s="64"/>
      <c r="C34" s="64"/>
      <c r="D34" s="64"/>
      <c r="E34" s="64"/>
      <c r="F34" s="64"/>
      <c r="G34" s="64"/>
      <c r="H34" s="63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4"/>
      <c r="DZ34" s="64"/>
      <c r="EA34" s="64"/>
      <c r="EB34" s="64"/>
      <c r="EC34" s="64"/>
      <c r="ED34" s="64"/>
      <c r="EE34" s="64"/>
      <c r="EF34" s="64"/>
      <c r="EG34" s="64"/>
      <c r="EH34" s="64"/>
      <c r="EI34" s="64"/>
      <c r="EJ34" s="64"/>
      <c r="EK34" s="64"/>
      <c r="EL34" s="64"/>
      <c r="EM34" s="64"/>
      <c r="EN34" s="64"/>
      <c r="EO34" s="64"/>
      <c r="EP34" s="64"/>
      <c r="EQ34" s="64"/>
      <c r="ER34" s="64"/>
      <c r="ES34" s="64"/>
      <c r="ET34" s="64"/>
      <c r="EU34" s="64"/>
      <c r="EV34" s="64"/>
      <c r="EW34" s="64"/>
      <c r="EX34" s="64"/>
      <c r="EY34" s="64"/>
      <c r="EZ34" s="64"/>
      <c r="FA34" s="64"/>
      <c r="FB34" s="64"/>
      <c r="FC34" s="64"/>
      <c r="FD34" s="64"/>
      <c r="FE34" s="64"/>
      <c r="FF34" s="64"/>
      <c r="FG34" s="64"/>
      <c r="FH34" s="64"/>
      <c r="FI34" s="64"/>
      <c r="FJ34" s="64"/>
      <c r="FK34" s="64"/>
      <c r="FL34" s="64"/>
      <c r="FM34" s="64"/>
      <c r="FN34" s="64"/>
      <c r="FO34" s="64"/>
      <c r="FP34" s="64"/>
      <c r="FQ34" s="64"/>
      <c r="FR34" s="64"/>
      <c r="FS34" s="64"/>
      <c r="FT34" s="64"/>
      <c r="FU34" s="64"/>
      <c r="FV34" s="64"/>
      <c r="FW34" s="64"/>
      <c r="FX34" s="64"/>
      <c r="FY34" s="64"/>
      <c r="FZ34" s="64"/>
      <c r="GA34" s="64"/>
      <c r="GB34" s="64"/>
      <c r="GC34" s="64"/>
      <c r="GD34" s="64"/>
      <c r="GE34" s="64"/>
      <c r="GF34" s="64"/>
      <c r="GG34" s="64"/>
      <c r="GH34" s="64"/>
      <c r="GI34" s="64"/>
      <c r="GJ34" s="64"/>
      <c r="GK34" s="64"/>
      <c r="GL34" s="64"/>
      <c r="GM34" s="64"/>
      <c r="GN34" s="64"/>
      <c r="GO34" s="64"/>
      <c r="GP34" s="64"/>
      <c r="GQ34" s="64"/>
      <c r="GR34" s="64"/>
      <c r="GS34" s="64"/>
      <c r="GT34" s="64"/>
      <c r="GU34" s="64"/>
      <c r="GV34" s="64"/>
      <c r="GW34" s="64"/>
      <c r="GX34" s="64"/>
      <c r="GY34" s="64"/>
      <c r="GZ34" s="64"/>
      <c r="HA34" s="64"/>
      <c r="HB34" s="64"/>
      <c r="HC34" s="64"/>
      <c r="HD34" s="64"/>
      <c r="HE34" s="64"/>
      <c r="HF34" s="64"/>
      <c r="HG34" s="64"/>
      <c r="HH34" s="64"/>
      <c r="HI34" s="64"/>
      <c r="HJ34" s="64"/>
      <c r="HK34" s="64"/>
      <c r="HL34" s="64"/>
      <c r="HM34" s="64"/>
      <c r="HN34" s="64"/>
      <c r="HO34" s="64"/>
      <c r="HP34" s="64"/>
      <c r="HQ34" s="64"/>
      <c r="HR34" s="64"/>
      <c r="HS34" s="64"/>
      <c r="HT34" s="64"/>
      <c r="HU34" s="64"/>
      <c r="HV34" s="64"/>
      <c r="HW34" s="64"/>
      <c r="HX34" s="64"/>
      <c r="HY34" s="64"/>
      <c r="HZ34" s="64"/>
      <c r="IA34" s="64"/>
      <c r="IB34" s="64"/>
      <c r="IC34" s="64"/>
      <c r="ID34" s="64"/>
      <c r="IE34" s="64"/>
      <c r="IF34" s="64"/>
      <c r="IG34" s="64"/>
      <c r="IH34" s="64"/>
      <c r="II34" s="64"/>
      <c r="IJ34" s="64"/>
      <c r="IK34" s="64"/>
    </row>
    <row r="35" spans="1:245" ht="19.5" customHeight="1" x14ac:dyDescent="0.15">
      <c r="A35" s="64"/>
      <c r="B35" s="64"/>
      <c r="C35" s="64"/>
      <c r="D35" s="64"/>
      <c r="E35" s="66"/>
      <c r="F35" s="66"/>
      <c r="G35" s="66"/>
      <c r="H35" s="63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4"/>
      <c r="DZ35" s="64"/>
      <c r="EA35" s="64"/>
      <c r="EB35" s="64"/>
      <c r="EC35" s="64"/>
      <c r="ED35" s="64"/>
      <c r="EE35" s="64"/>
      <c r="EF35" s="64"/>
      <c r="EG35" s="64"/>
      <c r="EH35" s="64"/>
      <c r="EI35" s="64"/>
      <c r="EJ35" s="64"/>
      <c r="EK35" s="64"/>
      <c r="EL35" s="64"/>
      <c r="EM35" s="64"/>
      <c r="EN35" s="64"/>
      <c r="EO35" s="64"/>
      <c r="EP35" s="64"/>
      <c r="EQ35" s="64"/>
      <c r="ER35" s="64"/>
      <c r="ES35" s="64"/>
      <c r="ET35" s="64"/>
      <c r="EU35" s="64"/>
      <c r="EV35" s="64"/>
      <c r="EW35" s="64"/>
      <c r="EX35" s="64"/>
      <c r="EY35" s="64"/>
      <c r="EZ35" s="64"/>
      <c r="FA35" s="64"/>
      <c r="FB35" s="64"/>
      <c r="FC35" s="64"/>
      <c r="FD35" s="64"/>
      <c r="FE35" s="64"/>
      <c r="FF35" s="64"/>
      <c r="FG35" s="64"/>
      <c r="FH35" s="64"/>
      <c r="FI35" s="64"/>
      <c r="FJ35" s="64"/>
      <c r="FK35" s="64"/>
      <c r="FL35" s="64"/>
      <c r="FM35" s="64"/>
      <c r="FN35" s="64"/>
      <c r="FO35" s="64"/>
      <c r="FP35" s="64"/>
      <c r="FQ35" s="64"/>
      <c r="FR35" s="64"/>
      <c r="FS35" s="64"/>
      <c r="FT35" s="64"/>
      <c r="FU35" s="64"/>
      <c r="FV35" s="64"/>
      <c r="FW35" s="64"/>
      <c r="FX35" s="64"/>
      <c r="FY35" s="64"/>
      <c r="FZ35" s="64"/>
      <c r="GA35" s="64"/>
      <c r="GB35" s="64"/>
      <c r="GC35" s="64"/>
      <c r="GD35" s="64"/>
      <c r="GE35" s="64"/>
      <c r="GF35" s="64"/>
      <c r="GG35" s="64"/>
      <c r="GH35" s="64"/>
      <c r="GI35" s="64"/>
      <c r="GJ35" s="64"/>
      <c r="GK35" s="64"/>
      <c r="GL35" s="64"/>
      <c r="GM35" s="64"/>
      <c r="GN35" s="64"/>
      <c r="GO35" s="64"/>
      <c r="GP35" s="64"/>
      <c r="GQ35" s="64"/>
      <c r="GR35" s="64"/>
      <c r="GS35" s="64"/>
      <c r="GT35" s="64"/>
      <c r="GU35" s="64"/>
      <c r="GV35" s="64"/>
      <c r="GW35" s="64"/>
      <c r="GX35" s="64"/>
      <c r="GY35" s="64"/>
      <c r="GZ35" s="64"/>
      <c r="HA35" s="64"/>
      <c r="HB35" s="64"/>
      <c r="HC35" s="64"/>
      <c r="HD35" s="64"/>
      <c r="HE35" s="64"/>
      <c r="HF35" s="64"/>
      <c r="HG35" s="64"/>
      <c r="HH35" s="64"/>
      <c r="HI35" s="64"/>
      <c r="HJ35" s="64"/>
      <c r="HK35" s="64"/>
      <c r="HL35" s="64"/>
      <c r="HM35" s="64"/>
      <c r="HN35" s="64"/>
      <c r="HO35" s="64"/>
      <c r="HP35" s="64"/>
      <c r="HQ35" s="64"/>
      <c r="HR35" s="64"/>
      <c r="HS35" s="64"/>
      <c r="HT35" s="64"/>
      <c r="HU35" s="64"/>
      <c r="HV35" s="64"/>
      <c r="HW35" s="64"/>
      <c r="HX35" s="64"/>
      <c r="HY35" s="64"/>
      <c r="HZ35" s="64"/>
      <c r="IA35" s="64"/>
      <c r="IB35" s="64"/>
      <c r="IC35" s="64"/>
      <c r="ID35" s="64"/>
      <c r="IE35" s="64"/>
      <c r="IF35" s="64"/>
      <c r="IG35" s="64"/>
      <c r="IH35" s="64"/>
      <c r="II35" s="64"/>
      <c r="IJ35" s="64"/>
      <c r="IK35" s="64"/>
    </row>
    <row r="36" spans="1:245" ht="19.5" customHeight="1" x14ac:dyDescent="0.15">
      <c r="A36" s="67"/>
      <c r="B36" s="67"/>
      <c r="C36" s="67"/>
      <c r="D36" s="67"/>
      <c r="E36" s="68"/>
      <c r="F36" s="68"/>
      <c r="G36" s="68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  <c r="GC36" s="67"/>
      <c r="GD36" s="67"/>
      <c r="GE36" s="67"/>
      <c r="GF36" s="67"/>
      <c r="GG36" s="67"/>
      <c r="GH36" s="67"/>
      <c r="GI36" s="67"/>
      <c r="GJ36" s="67"/>
      <c r="GK36" s="67"/>
      <c r="GL36" s="67"/>
      <c r="GM36" s="67"/>
      <c r="GN36" s="67"/>
      <c r="GO36" s="67"/>
      <c r="GP36" s="67"/>
      <c r="GQ36" s="67"/>
      <c r="GR36" s="67"/>
      <c r="GS36" s="67"/>
      <c r="GT36" s="67"/>
      <c r="GU36" s="67"/>
      <c r="GV36" s="67"/>
      <c r="GW36" s="67"/>
      <c r="GX36" s="67"/>
      <c r="GY36" s="67"/>
      <c r="GZ36" s="67"/>
      <c r="HA36" s="67"/>
      <c r="HB36" s="67"/>
      <c r="HC36" s="67"/>
      <c r="HD36" s="67"/>
      <c r="HE36" s="67"/>
      <c r="HF36" s="67"/>
      <c r="HG36" s="67"/>
      <c r="HH36" s="67"/>
      <c r="HI36" s="67"/>
      <c r="HJ36" s="67"/>
      <c r="HK36" s="67"/>
      <c r="HL36" s="67"/>
      <c r="HM36" s="67"/>
      <c r="HN36" s="67"/>
      <c r="HO36" s="67"/>
      <c r="HP36" s="67"/>
      <c r="HQ36" s="67"/>
      <c r="HR36" s="67"/>
      <c r="HS36" s="67"/>
      <c r="HT36" s="67"/>
      <c r="HU36" s="67"/>
      <c r="HV36" s="67"/>
      <c r="HW36" s="67"/>
      <c r="HX36" s="67"/>
      <c r="HY36" s="67"/>
      <c r="HZ36" s="67"/>
      <c r="IA36" s="67"/>
      <c r="IB36" s="67"/>
      <c r="IC36" s="67"/>
      <c r="ID36" s="67"/>
      <c r="IE36" s="67"/>
      <c r="IF36" s="67"/>
      <c r="IG36" s="67"/>
      <c r="IH36" s="67"/>
      <c r="II36" s="67"/>
      <c r="IJ36" s="67"/>
      <c r="IK36" s="67"/>
    </row>
    <row r="37" spans="1:245" ht="19.5" customHeight="1" x14ac:dyDescent="0.15">
      <c r="A37" s="69"/>
      <c r="B37" s="69"/>
      <c r="C37" s="69"/>
      <c r="D37" s="69"/>
      <c r="E37" s="69"/>
      <c r="F37" s="69"/>
      <c r="G37" s="69"/>
      <c r="H37" s="70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1"/>
      <c r="CA37" s="71"/>
      <c r="CB37" s="71"/>
      <c r="CC37" s="71"/>
      <c r="CD37" s="71"/>
      <c r="CE37" s="71"/>
      <c r="CF37" s="71"/>
      <c r="CG37" s="71"/>
      <c r="CH37" s="71"/>
      <c r="CI37" s="71"/>
      <c r="CJ37" s="71"/>
      <c r="CK37" s="71"/>
      <c r="CL37" s="71"/>
      <c r="CM37" s="71"/>
      <c r="CN37" s="71"/>
      <c r="CO37" s="71"/>
      <c r="CP37" s="71"/>
      <c r="CQ37" s="71"/>
      <c r="CR37" s="71"/>
      <c r="CS37" s="71"/>
      <c r="CT37" s="71"/>
      <c r="CU37" s="71"/>
      <c r="CV37" s="71"/>
      <c r="CW37" s="71"/>
      <c r="CX37" s="71"/>
      <c r="CY37" s="71"/>
      <c r="CZ37" s="71"/>
      <c r="DA37" s="71"/>
      <c r="DB37" s="71"/>
      <c r="DC37" s="71"/>
      <c r="DD37" s="71"/>
      <c r="DE37" s="71"/>
      <c r="DF37" s="71"/>
      <c r="DG37" s="71"/>
      <c r="DH37" s="71"/>
      <c r="DI37" s="71"/>
      <c r="DJ37" s="71"/>
      <c r="DK37" s="71"/>
      <c r="DL37" s="71"/>
      <c r="DM37" s="71"/>
      <c r="DN37" s="71"/>
      <c r="DO37" s="71"/>
      <c r="DP37" s="71"/>
      <c r="DQ37" s="71"/>
      <c r="DR37" s="71"/>
      <c r="DS37" s="71"/>
      <c r="DT37" s="71"/>
      <c r="DU37" s="71"/>
      <c r="DV37" s="71"/>
      <c r="DW37" s="71"/>
      <c r="DX37" s="71"/>
      <c r="DY37" s="71"/>
      <c r="DZ37" s="71"/>
      <c r="EA37" s="71"/>
      <c r="EB37" s="71"/>
      <c r="EC37" s="71"/>
      <c r="ED37" s="71"/>
      <c r="EE37" s="71"/>
      <c r="EF37" s="71"/>
      <c r="EG37" s="71"/>
      <c r="EH37" s="71"/>
      <c r="EI37" s="71"/>
      <c r="EJ37" s="71"/>
      <c r="EK37" s="71"/>
      <c r="EL37" s="71"/>
      <c r="EM37" s="71"/>
      <c r="EN37" s="71"/>
      <c r="EO37" s="71"/>
      <c r="EP37" s="71"/>
      <c r="EQ37" s="71"/>
      <c r="ER37" s="71"/>
      <c r="ES37" s="71"/>
      <c r="ET37" s="71"/>
      <c r="EU37" s="71"/>
      <c r="EV37" s="71"/>
      <c r="EW37" s="71"/>
      <c r="EX37" s="71"/>
      <c r="EY37" s="71"/>
      <c r="EZ37" s="71"/>
      <c r="FA37" s="71"/>
      <c r="FB37" s="71"/>
      <c r="FC37" s="71"/>
      <c r="FD37" s="71"/>
      <c r="FE37" s="71"/>
      <c r="FF37" s="71"/>
      <c r="FG37" s="71"/>
      <c r="FH37" s="71"/>
      <c r="FI37" s="71"/>
      <c r="FJ37" s="71"/>
      <c r="FK37" s="71"/>
      <c r="FL37" s="71"/>
      <c r="FM37" s="71"/>
      <c r="FN37" s="71"/>
      <c r="FO37" s="71"/>
      <c r="FP37" s="71"/>
      <c r="FQ37" s="71"/>
      <c r="FR37" s="71"/>
      <c r="FS37" s="71"/>
      <c r="FT37" s="71"/>
      <c r="FU37" s="71"/>
      <c r="FV37" s="71"/>
      <c r="FW37" s="71"/>
      <c r="FX37" s="71"/>
      <c r="FY37" s="71"/>
      <c r="FZ37" s="71"/>
      <c r="GA37" s="71"/>
      <c r="GB37" s="71"/>
      <c r="GC37" s="71"/>
      <c r="GD37" s="71"/>
      <c r="GE37" s="71"/>
      <c r="GF37" s="71"/>
      <c r="GG37" s="71"/>
      <c r="GH37" s="71"/>
      <c r="GI37" s="71"/>
      <c r="GJ37" s="71"/>
      <c r="GK37" s="71"/>
      <c r="GL37" s="71"/>
      <c r="GM37" s="71"/>
      <c r="GN37" s="71"/>
      <c r="GO37" s="71"/>
      <c r="GP37" s="71"/>
      <c r="GQ37" s="71"/>
      <c r="GR37" s="71"/>
      <c r="GS37" s="71"/>
      <c r="GT37" s="71"/>
      <c r="GU37" s="71"/>
      <c r="GV37" s="71"/>
      <c r="GW37" s="71"/>
      <c r="GX37" s="71"/>
      <c r="GY37" s="71"/>
      <c r="GZ37" s="71"/>
      <c r="HA37" s="71"/>
      <c r="HB37" s="71"/>
      <c r="HC37" s="71"/>
      <c r="HD37" s="71"/>
      <c r="HE37" s="71"/>
      <c r="HF37" s="71"/>
      <c r="HG37" s="71"/>
      <c r="HH37" s="71"/>
      <c r="HI37" s="71"/>
      <c r="HJ37" s="71"/>
      <c r="HK37" s="71"/>
      <c r="HL37" s="71"/>
      <c r="HM37" s="71"/>
      <c r="HN37" s="71"/>
      <c r="HO37" s="71"/>
      <c r="HP37" s="71"/>
      <c r="HQ37" s="71"/>
      <c r="HR37" s="71"/>
      <c r="HS37" s="71"/>
      <c r="HT37" s="71"/>
      <c r="HU37" s="71"/>
      <c r="HV37" s="71"/>
      <c r="HW37" s="71"/>
      <c r="HX37" s="71"/>
      <c r="HY37" s="71"/>
      <c r="HZ37" s="71"/>
      <c r="IA37" s="71"/>
      <c r="IB37" s="71"/>
      <c r="IC37" s="71"/>
      <c r="ID37" s="71"/>
      <c r="IE37" s="71"/>
      <c r="IF37" s="71"/>
      <c r="IG37" s="71"/>
      <c r="IH37" s="71"/>
      <c r="II37" s="71"/>
      <c r="IJ37" s="71"/>
      <c r="IK37" s="71"/>
    </row>
    <row r="38" spans="1:245" ht="19.5" customHeight="1" x14ac:dyDescent="0.15">
      <c r="A38" s="67"/>
      <c r="B38" s="67"/>
      <c r="C38" s="67"/>
      <c r="D38" s="67"/>
      <c r="E38" s="67"/>
      <c r="F38" s="67"/>
      <c r="G38" s="67"/>
      <c r="H38" s="70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1"/>
      <c r="CA38" s="71"/>
      <c r="CB38" s="71"/>
      <c r="CC38" s="71"/>
      <c r="CD38" s="71"/>
      <c r="CE38" s="71"/>
      <c r="CF38" s="71"/>
      <c r="CG38" s="71"/>
      <c r="CH38" s="71"/>
      <c r="CI38" s="71"/>
      <c r="CJ38" s="71"/>
      <c r="CK38" s="71"/>
      <c r="CL38" s="71"/>
      <c r="CM38" s="71"/>
      <c r="CN38" s="71"/>
      <c r="CO38" s="71"/>
      <c r="CP38" s="71"/>
      <c r="CQ38" s="71"/>
      <c r="CR38" s="71"/>
      <c r="CS38" s="71"/>
      <c r="CT38" s="71"/>
      <c r="CU38" s="71"/>
      <c r="CV38" s="71"/>
      <c r="CW38" s="71"/>
      <c r="CX38" s="71"/>
      <c r="CY38" s="71"/>
      <c r="CZ38" s="71"/>
      <c r="DA38" s="71"/>
      <c r="DB38" s="71"/>
      <c r="DC38" s="71"/>
      <c r="DD38" s="71"/>
      <c r="DE38" s="71"/>
      <c r="DF38" s="71"/>
      <c r="DG38" s="71"/>
      <c r="DH38" s="71"/>
      <c r="DI38" s="71"/>
      <c r="DJ38" s="71"/>
      <c r="DK38" s="71"/>
      <c r="DL38" s="71"/>
      <c r="DM38" s="71"/>
      <c r="DN38" s="71"/>
      <c r="DO38" s="71"/>
      <c r="DP38" s="71"/>
      <c r="DQ38" s="71"/>
      <c r="DR38" s="71"/>
      <c r="DS38" s="71"/>
      <c r="DT38" s="71"/>
      <c r="DU38" s="71"/>
      <c r="DV38" s="71"/>
      <c r="DW38" s="71"/>
      <c r="DX38" s="71"/>
      <c r="DY38" s="71"/>
      <c r="DZ38" s="71"/>
      <c r="EA38" s="71"/>
      <c r="EB38" s="71"/>
      <c r="EC38" s="71"/>
      <c r="ED38" s="71"/>
      <c r="EE38" s="71"/>
      <c r="EF38" s="71"/>
      <c r="EG38" s="71"/>
      <c r="EH38" s="71"/>
      <c r="EI38" s="71"/>
      <c r="EJ38" s="71"/>
      <c r="EK38" s="71"/>
      <c r="EL38" s="71"/>
      <c r="EM38" s="71"/>
      <c r="EN38" s="71"/>
      <c r="EO38" s="71"/>
      <c r="EP38" s="71"/>
      <c r="EQ38" s="71"/>
      <c r="ER38" s="71"/>
      <c r="ES38" s="71"/>
      <c r="ET38" s="71"/>
      <c r="EU38" s="71"/>
      <c r="EV38" s="71"/>
      <c r="EW38" s="71"/>
      <c r="EX38" s="71"/>
      <c r="EY38" s="71"/>
      <c r="EZ38" s="71"/>
      <c r="FA38" s="71"/>
      <c r="FB38" s="71"/>
      <c r="FC38" s="71"/>
      <c r="FD38" s="71"/>
      <c r="FE38" s="71"/>
      <c r="FF38" s="71"/>
      <c r="FG38" s="71"/>
      <c r="FH38" s="71"/>
      <c r="FI38" s="71"/>
      <c r="FJ38" s="71"/>
      <c r="FK38" s="71"/>
      <c r="FL38" s="71"/>
      <c r="FM38" s="71"/>
      <c r="FN38" s="71"/>
      <c r="FO38" s="71"/>
      <c r="FP38" s="71"/>
      <c r="FQ38" s="71"/>
      <c r="FR38" s="71"/>
      <c r="FS38" s="71"/>
      <c r="FT38" s="71"/>
      <c r="FU38" s="71"/>
      <c r="FV38" s="71"/>
      <c r="FW38" s="71"/>
      <c r="FX38" s="71"/>
      <c r="FY38" s="71"/>
      <c r="FZ38" s="71"/>
      <c r="GA38" s="71"/>
      <c r="GB38" s="71"/>
      <c r="GC38" s="71"/>
      <c r="GD38" s="71"/>
      <c r="GE38" s="71"/>
      <c r="GF38" s="71"/>
      <c r="GG38" s="71"/>
      <c r="GH38" s="71"/>
      <c r="GI38" s="71"/>
      <c r="GJ38" s="71"/>
      <c r="GK38" s="71"/>
      <c r="GL38" s="71"/>
      <c r="GM38" s="71"/>
      <c r="GN38" s="71"/>
      <c r="GO38" s="71"/>
      <c r="GP38" s="71"/>
      <c r="GQ38" s="71"/>
      <c r="GR38" s="71"/>
      <c r="GS38" s="71"/>
      <c r="GT38" s="71"/>
      <c r="GU38" s="71"/>
      <c r="GV38" s="71"/>
      <c r="GW38" s="71"/>
      <c r="GX38" s="71"/>
      <c r="GY38" s="71"/>
      <c r="GZ38" s="71"/>
      <c r="HA38" s="71"/>
      <c r="HB38" s="71"/>
      <c r="HC38" s="71"/>
      <c r="HD38" s="71"/>
      <c r="HE38" s="71"/>
      <c r="HF38" s="71"/>
      <c r="HG38" s="71"/>
      <c r="HH38" s="71"/>
      <c r="HI38" s="71"/>
      <c r="HJ38" s="71"/>
      <c r="HK38" s="71"/>
      <c r="HL38" s="71"/>
      <c r="HM38" s="71"/>
      <c r="HN38" s="71"/>
      <c r="HO38" s="71"/>
      <c r="HP38" s="71"/>
      <c r="HQ38" s="71"/>
      <c r="HR38" s="71"/>
      <c r="HS38" s="71"/>
      <c r="HT38" s="71"/>
      <c r="HU38" s="71"/>
      <c r="HV38" s="71"/>
      <c r="HW38" s="71"/>
      <c r="HX38" s="71"/>
      <c r="HY38" s="71"/>
      <c r="HZ38" s="71"/>
      <c r="IA38" s="71"/>
      <c r="IB38" s="71"/>
      <c r="IC38" s="71"/>
      <c r="ID38" s="71"/>
      <c r="IE38" s="71"/>
      <c r="IF38" s="71"/>
      <c r="IG38" s="71"/>
      <c r="IH38" s="71"/>
      <c r="II38" s="71"/>
      <c r="IJ38" s="71"/>
      <c r="IK38" s="71"/>
    </row>
    <row r="39" spans="1:245" ht="19.5" customHeight="1" x14ac:dyDescent="0.15">
      <c r="A39" s="71"/>
      <c r="B39" s="71"/>
      <c r="C39" s="71"/>
      <c r="D39" s="71"/>
      <c r="E39" s="71"/>
      <c r="F39" s="67"/>
      <c r="G39" s="67"/>
      <c r="H39" s="70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1"/>
      <c r="CA39" s="71"/>
      <c r="CB39" s="71"/>
      <c r="CC39" s="71"/>
      <c r="CD39" s="71"/>
      <c r="CE39" s="71"/>
      <c r="CF39" s="71"/>
      <c r="CG39" s="71"/>
      <c r="CH39" s="71"/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1"/>
      <c r="CT39" s="71"/>
      <c r="CU39" s="71"/>
      <c r="CV39" s="71"/>
      <c r="CW39" s="71"/>
      <c r="CX39" s="71"/>
      <c r="CY39" s="71"/>
      <c r="CZ39" s="71"/>
      <c r="DA39" s="71"/>
      <c r="DB39" s="71"/>
      <c r="DC39" s="71"/>
      <c r="DD39" s="71"/>
      <c r="DE39" s="71"/>
      <c r="DF39" s="71"/>
      <c r="DG39" s="71"/>
      <c r="DH39" s="71"/>
      <c r="DI39" s="71"/>
      <c r="DJ39" s="71"/>
      <c r="DK39" s="71"/>
      <c r="DL39" s="71"/>
      <c r="DM39" s="71"/>
      <c r="DN39" s="71"/>
      <c r="DO39" s="71"/>
      <c r="DP39" s="71"/>
      <c r="DQ39" s="71"/>
      <c r="DR39" s="71"/>
      <c r="DS39" s="71"/>
      <c r="DT39" s="71"/>
      <c r="DU39" s="71"/>
      <c r="DV39" s="71"/>
      <c r="DW39" s="71"/>
      <c r="DX39" s="71"/>
      <c r="DY39" s="71"/>
      <c r="DZ39" s="71"/>
      <c r="EA39" s="71"/>
      <c r="EB39" s="71"/>
      <c r="EC39" s="71"/>
      <c r="ED39" s="71"/>
      <c r="EE39" s="71"/>
      <c r="EF39" s="71"/>
      <c r="EG39" s="71"/>
      <c r="EH39" s="71"/>
      <c r="EI39" s="71"/>
      <c r="EJ39" s="71"/>
      <c r="EK39" s="71"/>
      <c r="EL39" s="71"/>
      <c r="EM39" s="71"/>
      <c r="EN39" s="71"/>
      <c r="EO39" s="71"/>
      <c r="EP39" s="71"/>
      <c r="EQ39" s="71"/>
      <c r="ER39" s="71"/>
      <c r="ES39" s="71"/>
      <c r="ET39" s="71"/>
      <c r="EU39" s="71"/>
      <c r="EV39" s="71"/>
      <c r="EW39" s="71"/>
      <c r="EX39" s="71"/>
      <c r="EY39" s="71"/>
      <c r="EZ39" s="71"/>
      <c r="FA39" s="71"/>
      <c r="FB39" s="71"/>
      <c r="FC39" s="71"/>
      <c r="FD39" s="71"/>
      <c r="FE39" s="71"/>
      <c r="FF39" s="71"/>
      <c r="FG39" s="71"/>
      <c r="FH39" s="71"/>
      <c r="FI39" s="71"/>
      <c r="FJ39" s="71"/>
      <c r="FK39" s="71"/>
      <c r="FL39" s="71"/>
      <c r="FM39" s="71"/>
      <c r="FN39" s="71"/>
      <c r="FO39" s="71"/>
      <c r="FP39" s="71"/>
      <c r="FQ39" s="71"/>
      <c r="FR39" s="71"/>
      <c r="FS39" s="71"/>
      <c r="FT39" s="71"/>
      <c r="FU39" s="71"/>
      <c r="FV39" s="71"/>
      <c r="FW39" s="71"/>
      <c r="FX39" s="71"/>
      <c r="FY39" s="71"/>
      <c r="FZ39" s="71"/>
      <c r="GA39" s="71"/>
      <c r="GB39" s="71"/>
      <c r="GC39" s="71"/>
      <c r="GD39" s="71"/>
      <c r="GE39" s="71"/>
      <c r="GF39" s="71"/>
      <c r="GG39" s="71"/>
      <c r="GH39" s="71"/>
      <c r="GI39" s="71"/>
      <c r="GJ39" s="71"/>
      <c r="GK39" s="71"/>
      <c r="GL39" s="71"/>
      <c r="GM39" s="71"/>
      <c r="GN39" s="71"/>
      <c r="GO39" s="71"/>
      <c r="GP39" s="71"/>
      <c r="GQ39" s="71"/>
      <c r="GR39" s="71"/>
      <c r="GS39" s="71"/>
      <c r="GT39" s="71"/>
      <c r="GU39" s="71"/>
      <c r="GV39" s="71"/>
      <c r="GW39" s="71"/>
      <c r="GX39" s="71"/>
      <c r="GY39" s="71"/>
      <c r="GZ39" s="71"/>
      <c r="HA39" s="71"/>
      <c r="HB39" s="71"/>
      <c r="HC39" s="71"/>
      <c r="HD39" s="71"/>
      <c r="HE39" s="71"/>
      <c r="HF39" s="71"/>
      <c r="HG39" s="71"/>
      <c r="HH39" s="71"/>
      <c r="HI39" s="71"/>
      <c r="HJ39" s="71"/>
      <c r="HK39" s="71"/>
      <c r="HL39" s="71"/>
      <c r="HM39" s="71"/>
      <c r="HN39" s="71"/>
      <c r="HO39" s="71"/>
      <c r="HP39" s="71"/>
      <c r="HQ39" s="71"/>
      <c r="HR39" s="71"/>
      <c r="HS39" s="71"/>
      <c r="HT39" s="71"/>
      <c r="HU39" s="71"/>
      <c r="HV39" s="71"/>
      <c r="HW39" s="71"/>
      <c r="HX39" s="71"/>
      <c r="HY39" s="71"/>
      <c r="HZ39" s="71"/>
      <c r="IA39" s="71"/>
      <c r="IB39" s="71"/>
      <c r="IC39" s="71"/>
      <c r="ID39" s="71"/>
      <c r="IE39" s="71"/>
      <c r="IF39" s="71"/>
      <c r="IG39" s="71"/>
      <c r="IH39" s="71"/>
      <c r="II39" s="71"/>
      <c r="IJ39" s="71"/>
      <c r="IK39" s="71"/>
    </row>
    <row r="40" spans="1:245" ht="19.5" customHeight="1" x14ac:dyDescent="0.15">
      <c r="A40" s="71"/>
      <c r="B40" s="71"/>
      <c r="C40" s="71"/>
      <c r="D40" s="71"/>
      <c r="E40" s="71"/>
      <c r="F40" s="67"/>
      <c r="G40" s="67"/>
      <c r="H40" s="70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1"/>
      <c r="CA40" s="71"/>
      <c r="CB40" s="71"/>
      <c r="CC40" s="71"/>
      <c r="CD40" s="71"/>
      <c r="CE40" s="71"/>
      <c r="CF40" s="71"/>
      <c r="CG40" s="71"/>
      <c r="CH40" s="71"/>
      <c r="CI40" s="71"/>
      <c r="CJ40" s="71"/>
      <c r="CK40" s="71"/>
      <c r="CL40" s="71"/>
      <c r="CM40" s="71"/>
      <c r="CN40" s="71"/>
      <c r="CO40" s="71"/>
      <c r="CP40" s="71"/>
      <c r="CQ40" s="71"/>
      <c r="CR40" s="71"/>
      <c r="CS40" s="71"/>
      <c r="CT40" s="71"/>
      <c r="CU40" s="71"/>
      <c r="CV40" s="71"/>
      <c r="CW40" s="71"/>
      <c r="CX40" s="71"/>
      <c r="CY40" s="71"/>
      <c r="CZ40" s="71"/>
      <c r="DA40" s="71"/>
      <c r="DB40" s="71"/>
      <c r="DC40" s="71"/>
      <c r="DD40" s="71"/>
      <c r="DE40" s="71"/>
      <c r="DF40" s="71"/>
      <c r="DG40" s="71"/>
      <c r="DH40" s="71"/>
      <c r="DI40" s="71"/>
      <c r="DJ40" s="71"/>
      <c r="DK40" s="71"/>
      <c r="DL40" s="71"/>
      <c r="DM40" s="71"/>
      <c r="DN40" s="71"/>
      <c r="DO40" s="71"/>
      <c r="DP40" s="71"/>
      <c r="DQ40" s="71"/>
      <c r="DR40" s="71"/>
      <c r="DS40" s="71"/>
      <c r="DT40" s="71"/>
      <c r="DU40" s="71"/>
      <c r="DV40" s="71"/>
      <c r="DW40" s="71"/>
      <c r="DX40" s="71"/>
      <c r="DY40" s="71"/>
      <c r="DZ40" s="71"/>
      <c r="EA40" s="71"/>
      <c r="EB40" s="71"/>
      <c r="EC40" s="71"/>
      <c r="ED40" s="71"/>
      <c r="EE40" s="71"/>
      <c r="EF40" s="71"/>
      <c r="EG40" s="71"/>
      <c r="EH40" s="71"/>
      <c r="EI40" s="71"/>
      <c r="EJ40" s="71"/>
      <c r="EK40" s="71"/>
      <c r="EL40" s="71"/>
      <c r="EM40" s="71"/>
      <c r="EN40" s="71"/>
      <c r="EO40" s="71"/>
      <c r="EP40" s="71"/>
      <c r="EQ40" s="71"/>
      <c r="ER40" s="71"/>
      <c r="ES40" s="71"/>
      <c r="ET40" s="71"/>
      <c r="EU40" s="71"/>
      <c r="EV40" s="71"/>
      <c r="EW40" s="71"/>
      <c r="EX40" s="71"/>
      <c r="EY40" s="71"/>
      <c r="EZ40" s="71"/>
      <c r="FA40" s="71"/>
      <c r="FB40" s="71"/>
      <c r="FC40" s="71"/>
      <c r="FD40" s="71"/>
      <c r="FE40" s="71"/>
      <c r="FF40" s="71"/>
      <c r="FG40" s="71"/>
      <c r="FH40" s="71"/>
      <c r="FI40" s="71"/>
      <c r="FJ40" s="71"/>
      <c r="FK40" s="71"/>
      <c r="FL40" s="71"/>
      <c r="FM40" s="71"/>
      <c r="FN40" s="71"/>
      <c r="FO40" s="71"/>
      <c r="FP40" s="71"/>
      <c r="FQ40" s="71"/>
      <c r="FR40" s="71"/>
      <c r="FS40" s="71"/>
      <c r="FT40" s="71"/>
      <c r="FU40" s="71"/>
      <c r="FV40" s="71"/>
      <c r="FW40" s="71"/>
      <c r="FX40" s="71"/>
      <c r="FY40" s="71"/>
      <c r="FZ40" s="71"/>
      <c r="GA40" s="71"/>
      <c r="GB40" s="71"/>
      <c r="GC40" s="71"/>
      <c r="GD40" s="71"/>
      <c r="GE40" s="71"/>
      <c r="GF40" s="71"/>
      <c r="GG40" s="71"/>
      <c r="GH40" s="71"/>
      <c r="GI40" s="71"/>
      <c r="GJ40" s="71"/>
      <c r="GK40" s="71"/>
      <c r="GL40" s="71"/>
      <c r="GM40" s="71"/>
      <c r="GN40" s="71"/>
      <c r="GO40" s="71"/>
      <c r="GP40" s="71"/>
      <c r="GQ40" s="71"/>
      <c r="GR40" s="71"/>
      <c r="GS40" s="71"/>
      <c r="GT40" s="71"/>
      <c r="GU40" s="71"/>
      <c r="GV40" s="71"/>
      <c r="GW40" s="71"/>
      <c r="GX40" s="71"/>
      <c r="GY40" s="71"/>
      <c r="GZ40" s="71"/>
      <c r="HA40" s="71"/>
      <c r="HB40" s="71"/>
      <c r="HC40" s="71"/>
      <c r="HD40" s="71"/>
      <c r="HE40" s="71"/>
      <c r="HF40" s="71"/>
      <c r="HG40" s="71"/>
      <c r="HH40" s="71"/>
      <c r="HI40" s="71"/>
      <c r="HJ40" s="71"/>
      <c r="HK40" s="71"/>
      <c r="HL40" s="71"/>
      <c r="HM40" s="71"/>
      <c r="HN40" s="71"/>
      <c r="HO40" s="71"/>
      <c r="HP40" s="71"/>
      <c r="HQ40" s="71"/>
      <c r="HR40" s="71"/>
      <c r="HS40" s="71"/>
      <c r="HT40" s="71"/>
      <c r="HU40" s="71"/>
      <c r="HV40" s="71"/>
      <c r="HW40" s="71"/>
      <c r="HX40" s="71"/>
      <c r="HY40" s="71"/>
      <c r="HZ40" s="71"/>
      <c r="IA40" s="71"/>
      <c r="IB40" s="71"/>
      <c r="IC40" s="71"/>
      <c r="ID40" s="71"/>
      <c r="IE40" s="71"/>
      <c r="IF40" s="71"/>
      <c r="IG40" s="71"/>
      <c r="IH40" s="71"/>
      <c r="II40" s="71"/>
      <c r="IJ40" s="71"/>
      <c r="IK40" s="71"/>
    </row>
    <row r="41" spans="1:245" ht="19.5" customHeight="1" x14ac:dyDescent="0.15">
      <c r="A41" s="71"/>
      <c r="B41" s="71"/>
      <c r="C41" s="71"/>
      <c r="D41" s="71"/>
      <c r="E41" s="71"/>
      <c r="F41" s="67"/>
      <c r="G41" s="67"/>
      <c r="H41" s="70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71"/>
      <c r="EA41" s="71"/>
      <c r="EB41" s="71"/>
      <c r="EC41" s="71"/>
      <c r="ED41" s="71"/>
      <c r="EE41" s="71"/>
      <c r="EF41" s="71"/>
      <c r="EG41" s="71"/>
      <c r="EH41" s="71"/>
      <c r="EI41" s="71"/>
      <c r="EJ41" s="71"/>
      <c r="EK41" s="71"/>
      <c r="EL41" s="71"/>
      <c r="EM41" s="71"/>
      <c r="EN41" s="71"/>
      <c r="EO41" s="71"/>
      <c r="EP41" s="71"/>
      <c r="EQ41" s="71"/>
      <c r="ER41" s="71"/>
      <c r="ES41" s="71"/>
      <c r="ET41" s="71"/>
      <c r="EU41" s="71"/>
      <c r="EV41" s="71"/>
      <c r="EW41" s="71"/>
      <c r="EX41" s="71"/>
      <c r="EY41" s="71"/>
      <c r="EZ41" s="71"/>
      <c r="FA41" s="71"/>
      <c r="FB41" s="71"/>
      <c r="FC41" s="71"/>
      <c r="FD41" s="71"/>
      <c r="FE41" s="71"/>
      <c r="FF41" s="71"/>
      <c r="FG41" s="71"/>
      <c r="FH41" s="71"/>
      <c r="FI41" s="71"/>
      <c r="FJ41" s="71"/>
      <c r="FK41" s="71"/>
      <c r="FL41" s="71"/>
      <c r="FM41" s="71"/>
      <c r="FN41" s="71"/>
      <c r="FO41" s="71"/>
      <c r="FP41" s="71"/>
      <c r="FQ41" s="71"/>
      <c r="FR41" s="71"/>
      <c r="FS41" s="71"/>
      <c r="FT41" s="71"/>
      <c r="FU41" s="71"/>
      <c r="FV41" s="71"/>
      <c r="FW41" s="71"/>
      <c r="FX41" s="71"/>
      <c r="FY41" s="71"/>
      <c r="FZ41" s="71"/>
      <c r="GA41" s="71"/>
      <c r="GB41" s="71"/>
      <c r="GC41" s="71"/>
      <c r="GD41" s="71"/>
      <c r="GE41" s="71"/>
      <c r="GF41" s="71"/>
      <c r="GG41" s="71"/>
      <c r="GH41" s="71"/>
      <c r="GI41" s="71"/>
      <c r="GJ41" s="71"/>
      <c r="GK41" s="71"/>
      <c r="GL41" s="71"/>
      <c r="GM41" s="71"/>
      <c r="GN41" s="71"/>
      <c r="GO41" s="71"/>
      <c r="GP41" s="71"/>
      <c r="GQ41" s="71"/>
      <c r="GR41" s="71"/>
      <c r="GS41" s="71"/>
      <c r="GT41" s="71"/>
      <c r="GU41" s="71"/>
      <c r="GV41" s="71"/>
      <c r="GW41" s="71"/>
      <c r="GX41" s="71"/>
      <c r="GY41" s="71"/>
      <c r="GZ41" s="71"/>
      <c r="HA41" s="71"/>
      <c r="HB41" s="71"/>
      <c r="HC41" s="71"/>
      <c r="HD41" s="71"/>
      <c r="HE41" s="71"/>
      <c r="HF41" s="71"/>
      <c r="HG41" s="71"/>
      <c r="HH41" s="71"/>
      <c r="HI41" s="71"/>
      <c r="HJ41" s="71"/>
      <c r="HK41" s="71"/>
      <c r="HL41" s="71"/>
      <c r="HM41" s="71"/>
      <c r="HN41" s="71"/>
      <c r="HO41" s="71"/>
      <c r="HP41" s="71"/>
      <c r="HQ41" s="71"/>
      <c r="HR41" s="71"/>
      <c r="HS41" s="71"/>
      <c r="HT41" s="71"/>
      <c r="HU41" s="71"/>
      <c r="HV41" s="71"/>
      <c r="HW41" s="71"/>
      <c r="HX41" s="71"/>
      <c r="HY41" s="71"/>
      <c r="HZ41" s="71"/>
      <c r="IA41" s="71"/>
      <c r="IB41" s="71"/>
      <c r="IC41" s="71"/>
      <c r="ID41" s="71"/>
      <c r="IE41" s="71"/>
      <c r="IF41" s="71"/>
      <c r="IG41" s="71"/>
      <c r="IH41" s="71"/>
      <c r="II41" s="71"/>
      <c r="IJ41" s="71"/>
      <c r="IK41" s="71"/>
    </row>
    <row r="42" spans="1:245" ht="19.5" customHeight="1" x14ac:dyDescent="0.15">
      <c r="A42" s="71"/>
      <c r="B42" s="71"/>
      <c r="C42" s="71"/>
      <c r="D42" s="71"/>
      <c r="E42" s="71"/>
      <c r="F42" s="67"/>
      <c r="G42" s="67"/>
      <c r="H42" s="70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71"/>
      <c r="DJ42" s="71"/>
      <c r="DK42" s="71"/>
      <c r="DL42" s="71"/>
      <c r="DM42" s="71"/>
      <c r="DN42" s="71"/>
      <c r="DO42" s="71"/>
      <c r="DP42" s="71"/>
      <c r="DQ42" s="71"/>
      <c r="DR42" s="71"/>
      <c r="DS42" s="71"/>
      <c r="DT42" s="71"/>
      <c r="DU42" s="71"/>
      <c r="DV42" s="71"/>
      <c r="DW42" s="71"/>
      <c r="DX42" s="71"/>
      <c r="DY42" s="71"/>
      <c r="DZ42" s="71"/>
      <c r="EA42" s="71"/>
      <c r="EB42" s="71"/>
      <c r="EC42" s="71"/>
      <c r="ED42" s="71"/>
      <c r="EE42" s="71"/>
      <c r="EF42" s="71"/>
      <c r="EG42" s="71"/>
      <c r="EH42" s="71"/>
      <c r="EI42" s="71"/>
      <c r="EJ42" s="71"/>
      <c r="EK42" s="71"/>
      <c r="EL42" s="71"/>
      <c r="EM42" s="71"/>
      <c r="EN42" s="71"/>
      <c r="EO42" s="71"/>
      <c r="EP42" s="71"/>
      <c r="EQ42" s="71"/>
      <c r="ER42" s="71"/>
      <c r="ES42" s="71"/>
      <c r="ET42" s="71"/>
      <c r="EU42" s="71"/>
      <c r="EV42" s="71"/>
      <c r="EW42" s="71"/>
      <c r="EX42" s="71"/>
      <c r="EY42" s="71"/>
      <c r="EZ42" s="71"/>
      <c r="FA42" s="71"/>
      <c r="FB42" s="71"/>
      <c r="FC42" s="71"/>
      <c r="FD42" s="71"/>
      <c r="FE42" s="71"/>
      <c r="FF42" s="71"/>
      <c r="FG42" s="71"/>
      <c r="FH42" s="71"/>
      <c r="FI42" s="71"/>
      <c r="FJ42" s="71"/>
      <c r="FK42" s="71"/>
      <c r="FL42" s="71"/>
      <c r="FM42" s="71"/>
      <c r="FN42" s="71"/>
      <c r="FO42" s="71"/>
      <c r="FP42" s="71"/>
      <c r="FQ42" s="71"/>
      <c r="FR42" s="71"/>
      <c r="FS42" s="71"/>
      <c r="FT42" s="71"/>
      <c r="FU42" s="71"/>
      <c r="FV42" s="71"/>
      <c r="FW42" s="71"/>
      <c r="FX42" s="71"/>
      <c r="FY42" s="71"/>
      <c r="FZ42" s="71"/>
      <c r="GA42" s="71"/>
      <c r="GB42" s="71"/>
      <c r="GC42" s="71"/>
      <c r="GD42" s="71"/>
      <c r="GE42" s="71"/>
      <c r="GF42" s="71"/>
      <c r="GG42" s="71"/>
      <c r="GH42" s="71"/>
      <c r="GI42" s="71"/>
      <c r="GJ42" s="71"/>
      <c r="GK42" s="71"/>
      <c r="GL42" s="71"/>
      <c r="GM42" s="71"/>
      <c r="GN42" s="71"/>
      <c r="GO42" s="71"/>
      <c r="GP42" s="71"/>
      <c r="GQ42" s="71"/>
      <c r="GR42" s="71"/>
      <c r="GS42" s="71"/>
      <c r="GT42" s="71"/>
      <c r="GU42" s="71"/>
      <c r="GV42" s="71"/>
      <c r="GW42" s="71"/>
      <c r="GX42" s="71"/>
      <c r="GY42" s="71"/>
      <c r="GZ42" s="71"/>
      <c r="HA42" s="71"/>
      <c r="HB42" s="71"/>
      <c r="HC42" s="71"/>
      <c r="HD42" s="71"/>
      <c r="HE42" s="71"/>
      <c r="HF42" s="71"/>
      <c r="HG42" s="71"/>
      <c r="HH42" s="71"/>
      <c r="HI42" s="71"/>
      <c r="HJ42" s="71"/>
      <c r="HK42" s="71"/>
      <c r="HL42" s="71"/>
      <c r="HM42" s="71"/>
      <c r="HN42" s="71"/>
      <c r="HO42" s="71"/>
      <c r="HP42" s="71"/>
      <c r="HQ42" s="71"/>
      <c r="HR42" s="71"/>
      <c r="HS42" s="71"/>
      <c r="HT42" s="71"/>
      <c r="HU42" s="71"/>
      <c r="HV42" s="71"/>
      <c r="HW42" s="71"/>
      <c r="HX42" s="71"/>
      <c r="HY42" s="71"/>
      <c r="HZ42" s="71"/>
      <c r="IA42" s="71"/>
      <c r="IB42" s="71"/>
      <c r="IC42" s="71"/>
      <c r="ID42" s="71"/>
      <c r="IE42" s="71"/>
      <c r="IF42" s="71"/>
      <c r="IG42" s="71"/>
      <c r="IH42" s="71"/>
      <c r="II42" s="71"/>
      <c r="IJ42" s="71"/>
      <c r="IK42" s="71"/>
    </row>
    <row r="43" spans="1:245" ht="19.5" customHeight="1" x14ac:dyDescent="0.15">
      <c r="A43" s="71"/>
      <c r="B43" s="71"/>
      <c r="C43" s="71"/>
      <c r="D43" s="71"/>
      <c r="E43" s="71"/>
      <c r="F43" s="67"/>
      <c r="G43" s="67"/>
      <c r="H43" s="70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71"/>
      <c r="EA43" s="71"/>
      <c r="EB43" s="71"/>
      <c r="EC43" s="71"/>
      <c r="ED43" s="71"/>
      <c r="EE43" s="71"/>
      <c r="EF43" s="71"/>
      <c r="EG43" s="71"/>
      <c r="EH43" s="71"/>
      <c r="EI43" s="71"/>
      <c r="EJ43" s="71"/>
      <c r="EK43" s="71"/>
      <c r="EL43" s="71"/>
      <c r="EM43" s="71"/>
      <c r="EN43" s="71"/>
      <c r="EO43" s="71"/>
      <c r="EP43" s="71"/>
      <c r="EQ43" s="71"/>
      <c r="ER43" s="71"/>
      <c r="ES43" s="71"/>
      <c r="ET43" s="71"/>
      <c r="EU43" s="71"/>
      <c r="EV43" s="71"/>
      <c r="EW43" s="71"/>
      <c r="EX43" s="71"/>
      <c r="EY43" s="71"/>
      <c r="EZ43" s="71"/>
      <c r="FA43" s="71"/>
      <c r="FB43" s="71"/>
      <c r="FC43" s="71"/>
      <c r="FD43" s="71"/>
      <c r="FE43" s="71"/>
      <c r="FF43" s="71"/>
      <c r="FG43" s="71"/>
      <c r="FH43" s="71"/>
      <c r="FI43" s="71"/>
      <c r="FJ43" s="71"/>
      <c r="FK43" s="71"/>
      <c r="FL43" s="71"/>
      <c r="FM43" s="71"/>
      <c r="FN43" s="71"/>
      <c r="FO43" s="71"/>
      <c r="FP43" s="71"/>
      <c r="FQ43" s="71"/>
      <c r="FR43" s="71"/>
      <c r="FS43" s="71"/>
      <c r="FT43" s="71"/>
      <c r="FU43" s="71"/>
      <c r="FV43" s="71"/>
      <c r="FW43" s="71"/>
      <c r="FX43" s="71"/>
      <c r="FY43" s="71"/>
      <c r="FZ43" s="71"/>
      <c r="GA43" s="71"/>
      <c r="GB43" s="71"/>
      <c r="GC43" s="71"/>
      <c r="GD43" s="71"/>
      <c r="GE43" s="71"/>
      <c r="GF43" s="71"/>
      <c r="GG43" s="71"/>
      <c r="GH43" s="71"/>
      <c r="GI43" s="71"/>
      <c r="GJ43" s="71"/>
      <c r="GK43" s="71"/>
      <c r="GL43" s="71"/>
      <c r="GM43" s="71"/>
      <c r="GN43" s="71"/>
      <c r="GO43" s="71"/>
      <c r="GP43" s="71"/>
      <c r="GQ43" s="71"/>
      <c r="GR43" s="71"/>
      <c r="GS43" s="71"/>
      <c r="GT43" s="71"/>
      <c r="GU43" s="71"/>
      <c r="GV43" s="71"/>
      <c r="GW43" s="71"/>
      <c r="GX43" s="71"/>
      <c r="GY43" s="71"/>
      <c r="GZ43" s="71"/>
      <c r="HA43" s="71"/>
      <c r="HB43" s="71"/>
      <c r="HC43" s="71"/>
      <c r="HD43" s="71"/>
      <c r="HE43" s="71"/>
      <c r="HF43" s="71"/>
      <c r="HG43" s="71"/>
      <c r="HH43" s="71"/>
      <c r="HI43" s="71"/>
      <c r="HJ43" s="71"/>
      <c r="HK43" s="71"/>
      <c r="HL43" s="71"/>
      <c r="HM43" s="71"/>
      <c r="HN43" s="71"/>
      <c r="HO43" s="71"/>
      <c r="HP43" s="71"/>
      <c r="HQ43" s="71"/>
      <c r="HR43" s="71"/>
      <c r="HS43" s="71"/>
      <c r="HT43" s="71"/>
      <c r="HU43" s="71"/>
      <c r="HV43" s="71"/>
      <c r="HW43" s="71"/>
      <c r="HX43" s="71"/>
      <c r="HY43" s="71"/>
      <c r="HZ43" s="71"/>
      <c r="IA43" s="71"/>
      <c r="IB43" s="71"/>
      <c r="IC43" s="71"/>
      <c r="ID43" s="71"/>
      <c r="IE43" s="71"/>
      <c r="IF43" s="71"/>
      <c r="IG43" s="71"/>
      <c r="IH43" s="71"/>
      <c r="II43" s="71"/>
      <c r="IJ43" s="71"/>
      <c r="IK43" s="71"/>
    </row>
    <row r="44" spans="1:245" ht="19.5" customHeight="1" x14ac:dyDescent="0.15">
      <c r="A44" s="71"/>
      <c r="B44" s="71"/>
      <c r="C44" s="71"/>
      <c r="D44" s="71"/>
      <c r="E44" s="71"/>
      <c r="F44" s="67"/>
      <c r="G44" s="67"/>
      <c r="H44" s="70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  <c r="DD44" s="71"/>
      <c r="DE44" s="71"/>
      <c r="DF44" s="71"/>
      <c r="DG44" s="71"/>
      <c r="DH44" s="71"/>
      <c r="DI44" s="71"/>
      <c r="DJ44" s="71"/>
      <c r="DK44" s="71"/>
      <c r="DL44" s="71"/>
      <c r="DM44" s="71"/>
      <c r="DN44" s="71"/>
      <c r="DO44" s="71"/>
      <c r="DP44" s="71"/>
      <c r="DQ44" s="71"/>
      <c r="DR44" s="71"/>
      <c r="DS44" s="71"/>
      <c r="DT44" s="71"/>
      <c r="DU44" s="71"/>
      <c r="DV44" s="71"/>
      <c r="DW44" s="71"/>
      <c r="DX44" s="71"/>
      <c r="DY44" s="71"/>
      <c r="DZ44" s="71"/>
      <c r="EA44" s="71"/>
      <c r="EB44" s="71"/>
      <c r="EC44" s="71"/>
      <c r="ED44" s="71"/>
      <c r="EE44" s="71"/>
      <c r="EF44" s="71"/>
      <c r="EG44" s="71"/>
      <c r="EH44" s="71"/>
      <c r="EI44" s="71"/>
      <c r="EJ44" s="71"/>
      <c r="EK44" s="71"/>
      <c r="EL44" s="71"/>
      <c r="EM44" s="71"/>
      <c r="EN44" s="71"/>
      <c r="EO44" s="71"/>
      <c r="EP44" s="71"/>
      <c r="EQ44" s="71"/>
      <c r="ER44" s="71"/>
      <c r="ES44" s="71"/>
      <c r="ET44" s="71"/>
      <c r="EU44" s="71"/>
      <c r="EV44" s="71"/>
      <c r="EW44" s="71"/>
      <c r="EX44" s="71"/>
      <c r="EY44" s="71"/>
      <c r="EZ44" s="71"/>
      <c r="FA44" s="71"/>
      <c r="FB44" s="71"/>
      <c r="FC44" s="71"/>
      <c r="FD44" s="71"/>
      <c r="FE44" s="71"/>
      <c r="FF44" s="71"/>
      <c r="FG44" s="71"/>
      <c r="FH44" s="71"/>
      <c r="FI44" s="71"/>
      <c r="FJ44" s="71"/>
      <c r="FK44" s="71"/>
      <c r="FL44" s="71"/>
      <c r="FM44" s="71"/>
      <c r="FN44" s="71"/>
      <c r="FO44" s="71"/>
      <c r="FP44" s="71"/>
      <c r="FQ44" s="71"/>
      <c r="FR44" s="71"/>
      <c r="FS44" s="71"/>
      <c r="FT44" s="71"/>
      <c r="FU44" s="71"/>
      <c r="FV44" s="71"/>
      <c r="FW44" s="71"/>
      <c r="FX44" s="71"/>
      <c r="FY44" s="71"/>
      <c r="FZ44" s="71"/>
      <c r="GA44" s="71"/>
      <c r="GB44" s="71"/>
      <c r="GC44" s="71"/>
      <c r="GD44" s="71"/>
      <c r="GE44" s="71"/>
      <c r="GF44" s="71"/>
      <c r="GG44" s="71"/>
      <c r="GH44" s="71"/>
      <c r="GI44" s="71"/>
      <c r="GJ44" s="71"/>
      <c r="GK44" s="71"/>
      <c r="GL44" s="71"/>
      <c r="GM44" s="71"/>
      <c r="GN44" s="71"/>
      <c r="GO44" s="71"/>
      <c r="GP44" s="71"/>
      <c r="GQ44" s="71"/>
      <c r="GR44" s="71"/>
      <c r="GS44" s="71"/>
      <c r="GT44" s="71"/>
      <c r="GU44" s="71"/>
      <c r="GV44" s="71"/>
      <c r="GW44" s="71"/>
      <c r="GX44" s="71"/>
      <c r="GY44" s="71"/>
      <c r="GZ44" s="71"/>
      <c r="HA44" s="71"/>
      <c r="HB44" s="71"/>
      <c r="HC44" s="71"/>
      <c r="HD44" s="71"/>
      <c r="HE44" s="71"/>
      <c r="HF44" s="71"/>
      <c r="HG44" s="71"/>
      <c r="HH44" s="71"/>
      <c r="HI44" s="71"/>
      <c r="HJ44" s="71"/>
      <c r="HK44" s="71"/>
      <c r="HL44" s="71"/>
      <c r="HM44" s="71"/>
      <c r="HN44" s="71"/>
      <c r="HO44" s="71"/>
      <c r="HP44" s="71"/>
      <c r="HQ44" s="71"/>
      <c r="HR44" s="71"/>
      <c r="HS44" s="71"/>
      <c r="HT44" s="71"/>
      <c r="HU44" s="71"/>
      <c r="HV44" s="71"/>
      <c r="HW44" s="71"/>
      <c r="HX44" s="71"/>
      <c r="HY44" s="71"/>
      <c r="HZ44" s="71"/>
      <c r="IA44" s="71"/>
      <c r="IB44" s="71"/>
      <c r="IC44" s="71"/>
      <c r="ID44" s="71"/>
      <c r="IE44" s="71"/>
      <c r="IF44" s="71"/>
      <c r="IG44" s="71"/>
      <c r="IH44" s="71"/>
      <c r="II44" s="71"/>
      <c r="IJ44" s="71"/>
      <c r="IK44" s="71"/>
    </row>
    <row r="45" spans="1:245" ht="19.5" customHeight="1" x14ac:dyDescent="0.15">
      <c r="A45" s="71"/>
      <c r="B45" s="71"/>
      <c r="C45" s="71"/>
      <c r="D45" s="71"/>
      <c r="E45" s="71"/>
      <c r="F45" s="67"/>
      <c r="G45" s="67"/>
      <c r="H45" s="70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  <c r="CW45" s="71"/>
      <c r="CX45" s="71"/>
      <c r="CY45" s="71"/>
      <c r="CZ45" s="71"/>
      <c r="DA45" s="71"/>
      <c r="DB45" s="71"/>
      <c r="DC45" s="71"/>
      <c r="DD45" s="71"/>
      <c r="DE45" s="71"/>
      <c r="DF45" s="71"/>
      <c r="DG45" s="71"/>
      <c r="DH45" s="71"/>
      <c r="DI45" s="71"/>
      <c r="DJ45" s="71"/>
      <c r="DK45" s="71"/>
      <c r="DL45" s="71"/>
      <c r="DM45" s="71"/>
      <c r="DN45" s="71"/>
      <c r="DO45" s="71"/>
      <c r="DP45" s="71"/>
      <c r="DQ45" s="71"/>
      <c r="DR45" s="71"/>
      <c r="DS45" s="71"/>
      <c r="DT45" s="71"/>
      <c r="DU45" s="71"/>
      <c r="DV45" s="71"/>
      <c r="DW45" s="71"/>
      <c r="DX45" s="71"/>
      <c r="DY45" s="71"/>
      <c r="DZ45" s="71"/>
      <c r="EA45" s="71"/>
      <c r="EB45" s="71"/>
      <c r="EC45" s="71"/>
      <c r="ED45" s="71"/>
      <c r="EE45" s="71"/>
      <c r="EF45" s="71"/>
      <c r="EG45" s="71"/>
      <c r="EH45" s="71"/>
      <c r="EI45" s="71"/>
      <c r="EJ45" s="71"/>
      <c r="EK45" s="71"/>
      <c r="EL45" s="71"/>
      <c r="EM45" s="71"/>
      <c r="EN45" s="71"/>
      <c r="EO45" s="71"/>
      <c r="EP45" s="71"/>
      <c r="EQ45" s="71"/>
      <c r="ER45" s="71"/>
      <c r="ES45" s="71"/>
      <c r="ET45" s="71"/>
      <c r="EU45" s="71"/>
      <c r="EV45" s="71"/>
      <c r="EW45" s="71"/>
      <c r="EX45" s="71"/>
      <c r="EY45" s="71"/>
      <c r="EZ45" s="71"/>
      <c r="FA45" s="71"/>
      <c r="FB45" s="71"/>
      <c r="FC45" s="71"/>
      <c r="FD45" s="71"/>
      <c r="FE45" s="71"/>
      <c r="FF45" s="71"/>
      <c r="FG45" s="71"/>
      <c r="FH45" s="71"/>
      <c r="FI45" s="71"/>
      <c r="FJ45" s="71"/>
      <c r="FK45" s="71"/>
      <c r="FL45" s="71"/>
      <c r="FM45" s="71"/>
      <c r="FN45" s="71"/>
      <c r="FO45" s="71"/>
      <c r="FP45" s="71"/>
      <c r="FQ45" s="71"/>
      <c r="FR45" s="71"/>
      <c r="FS45" s="71"/>
      <c r="FT45" s="71"/>
      <c r="FU45" s="71"/>
      <c r="FV45" s="71"/>
      <c r="FW45" s="71"/>
      <c r="FX45" s="71"/>
      <c r="FY45" s="71"/>
      <c r="FZ45" s="71"/>
      <c r="GA45" s="71"/>
      <c r="GB45" s="71"/>
      <c r="GC45" s="71"/>
      <c r="GD45" s="71"/>
      <c r="GE45" s="71"/>
      <c r="GF45" s="71"/>
      <c r="GG45" s="71"/>
      <c r="GH45" s="71"/>
      <c r="GI45" s="71"/>
      <c r="GJ45" s="71"/>
      <c r="GK45" s="71"/>
      <c r="GL45" s="71"/>
      <c r="GM45" s="71"/>
      <c r="GN45" s="71"/>
      <c r="GO45" s="71"/>
      <c r="GP45" s="71"/>
      <c r="GQ45" s="71"/>
      <c r="GR45" s="71"/>
      <c r="GS45" s="71"/>
      <c r="GT45" s="71"/>
      <c r="GU45" s="71"/>
      <c r="GV45" s="71"/>
      <c r="GW45" s="71"/>
      <c r="GX45" s="71"/>
      <c r="GY45" s="71"/>
      <c r="GZ45" s="71"/>
      <c r="HA45" s="71"/>
      <c r="HB45" s="71"/>
      <c r="HC45" s="71"/>
      <c r="HD45" s="71"/>
      <c r="HE45" s="71"/>
      <c r="HF45" s="71"/>
      <c r="HG45" s="71"/>
      <c r="HH45" s="71"/>
      <c r="HI45" s="71"/>
      <c r="HJ45" s="71"/>
      <c r="HK45" s="71"/>
      <c r="HL45" s="71"/>
      <c r="HM45" s="71"/>
      <c r="HN45" s="71"/>
      <c r="HO45" s="71"/>
      <c r="HP45" s="71"/>
      <c r="HQ45" s="71"/>
      <c r="HR45" s="71"/>
      <c r="HS45" s="71"/>
      <c r="HT45" s="71"/>
      <c r="HU45" s="71"/>
      <c r="HV45" s="71"/>
      <c r="HW45" s="71"/>
      <c r="HX45" s="71"/>
      <c r="HY45" s="71"/>
      <c r="HZ45" s="71"/>
      <c r="IA45" s="71"/>
      <c r="IB45" s="71"/>
      <c r="IC45" s="71"/>
      <c r="ID45" s="71"/>
      <c r="IE45" s="71"/>
      <c r="IF45" s="71"/>
      <c r="IG45" s="71"/>
      <c r="IH45" s="71"/>
      <c r="II45" s="71"/>
      <c r="IJ45" s="71"/>
      <c r="IK45" s="71"/>
    </row>
    <row r="46" spans="1:245" ht="19.5" customHeight="1" x14ac:dyDescent="0.15">
      <c r="A46" s="71"/>
      <c r="B46" s="71"/>
      <c r="C46" s="71"/>
      <c r="D46" s="71"/>
      <c r="E46" s="71"/>
      <c r="F46" s="67"/>
      <c r="G46" s="67"/>
      <c r="H46" s="70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1"/>
      <c r="CA46" s="71"/>
      <c r="CB46" s="71"/>
      <c r="CC46" s="71"/>
      <c r="CD46" s="71"/>
      <c r="CE46" s="71"/>
      <c r="CF46" s="71"/>
      <c r="CG46" s="71"/>
      <c r="CH46" s="71"/>
      <c r="CI46" s="71"/>
      <c r="CJ46" s="71"/>
      <c r="CK46" s="71"/>
      <c r="CL46" s="71"/>
      <c r="CM46" s="71"/>
      <c r="CN46" s="71"/>
      <c r="CO46" s="71"/>
      <c r="CP46" s="71"/>
      <c r="CQ46" s="71"/>
      <c r="CR46" s="71"/>
      <c r="CS46" s="71"/>
      <c r="CT46" s="71"/>
      <c r="CU46" s="71"/>
      <c r="CV46" s="71"/>
      <c r="CW46" s="71"/>
      <c r="CX46" s="71"/>
      <c r="CY46" s="71"/>
      <c r="CZ46" s="71"/>
      <c r="DA46" s="71"/>
      <c r="DB46" s="71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  <c r="DQ46" s="71"/>
      <c r="DR46" s="71"/>
      <c r="DS46" s="71"/>
      <c r="DT46" s="71"/>
      <c r="DU46" s="71"/>
      <c r="DV46" s="71"/>
      <c r="DW46" s="71"/>
      <c r="DX46" s="71"/>
      <c r="DY46" s="71"/>
      <c r="DZ46" s="71"/>
      <c r="EA46" s="71"/>
      <c r="EB46" s="71"/>
      <c r="EC46" s="71"/>
      <c r="ED46" s="71"/>
      <c r="EE46" s="71"/>
      <c r="EF46" s="71"/>
      <c r="EG46" s="71"/>
      <c r="EH46" s="71"/>
      <c r="EI46" s="71"/>
      <c r="EJ46" s="71"/>
      <c r="EK46" s="71"/>
      <c r="EL46" s="71"/>
      <c r="EM46" s="71"/>
      <c r="EN46" s="71"/>
      <c r="EO46" s="71"/>
      <c r="EP46" s="71"/>
      <c r="EQ46" s="71"/>
      <c r="ER46" s="71"/>
      <c r="ES46" s="71"/>
      <c r="ET46" s="71"/>
      <c r="EU46" s="71"/>
      <c r="EV46" s="71"/>
      <c r="EW46" s="71"/>
      <c r="EX46" s="71"/>
      <c r="EY46" s="71"/>
      <c r="EZ46" s="71"/>
      <c r="FA46" s="71"/>
      <c r="FB46" s="71"/>
      <c r="FC46" s="71"/>
      <c r="FD46" s="71"/>
      <c r="FE46" s="71"/>
      <c r="FF46" s="71"/>
      <c r="FG46" s="71"/>
      <c r="FH46" s="71"/>
      <c r="FI46" s="71"/>
      <c r="FJ46" s="71"/>
      <c r="FK46" s="71"/>
      <c r="FL46" s="71"/>
      <c r="FM46" s="71"/>
      <c r="FN46" s="71"/>
      <c r="FO46" s="71"/>
      <c r="FP46" s="71"/>
      <c r="FQ46" s="71"/>
      <c r="FR46" s="71"/>
      <c r="FS46" s="71"/>
      <c r="FT46" s="71"/>
      <c r="FU46" s="71"/>
      <c r="FV46" s="71"/>
      <c r="FW46" s="71"/>
      <c r="FX46" s="71"/>
      <c r="FY46" s="71"/>
      <c r="FZ46" s="71"/>
      <c r="GA46" s="71"/>
      <c r="GB46" s="71"/>
      <c r="GC46" s="71"/>
      <c r="GD46" s="71"/>
      <c r="GE46" s="71"/>
      <c r="GF46" s="71"/>
      <c r="GG46" s="71"/>
      <c r="GH46" s="71"/>
      <c r="GI46" s="71"/>
      <c r="GJ46" s="71"/>
      <c r="GK46" s="71"/>
      <c r="GL46" s="71"/>
      <c r="GM46" s="71"/>
      <c r="GN46" s="71"/>
      <c r="GO46" s="71"/>
      <c r="GP46" s="71"/>
      <c r="GQ46" s="71"/>
      <c r="GR46" s="71"/>
      <c r="GS46" s="71"/>
      <c r="GT46" s="71"/>
      <c r="GU46" s="71"/>
      <c r="GV46" s="71"/>
      <c r="GW46" s="71"/>
      <c r="GX46" s="71"/>
      <c r="GY46" s="71"/>
      <c r="GZ46" s="71"/>
      <c r="HA46" s="71"/>
      <c r="HB46" s="71"/>
      <c r="HC46" s="71"/>
      <c r="HD46" s="71"/>
      <c r="HE46" s="71"/>
      <c r="HF46" s="71"/>
      <c r="HG46" s="71"/>
      <c r="HH46" s="71"/>
      <c r="HI46" s="71"/>
      <c r="HJ46" s="71"/>
      <c r="HK46" s="71"/>
      <c r="HL46" s="71"/>
      <c r="HM46" s="71"/>
      <c r="HN46" s="71"/>
      <c r="HO46" s="71"/>
      <c r="HP46" s="71"/>
      <c r="HQ46" s="71"/>
      <c r="HR46" s="71"/>
      <c r="HS46" s="71"/>
      <c r="HT46" s="71"/>
      <c r="HU46" s="71"/>
      <c r="HV46" s="71"/>
      <c r="HW46" s="71"/>
      <c r="HX46" s="71"/>
      <c r="HY46" s="71"/>
      <c r="HZ46" s="71"/>
      <c r="IA46" s="71"/>
      <c r="IB46" s="71"/>
      <c r="IC46" s="71"/>
      <c r="ID46" s="71"/>
      <c r="IE46" s="71"/>
      <c r="IF46" s="71"/>
      <c r="IG46" s="71"/>
      <c r="IH46" s="71"/>
      <c r="II46" s="71"/>
      <c r="IJ46" s="71"/>
      <c r="IK46" s="71"/>
    </row>
    <row r="47" spans="1:245" ht="19.5" customHeight="1" x14ac:dyDescent="0.15">
      <c r="A47" s="71"/>
      <c r="B47" s="71"/>
      <c r="C47" s="71"/>
      <c r="D47" s="71"/>
      <c r="E47" s="71"/>
      <c r="F47" s="67"/>
      <c r="G47" s="67"/>
      <c r="H47" s="70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71"/>
      <c r="CV47" s="71"/>
      <c r="CW47" s="71"/>
      <c r="CX47" s="71"/>
      <c r="CY47" s="71"/>
      <c r="CZ47" s="71"/>
      <c r="DA47" s="71"/>
      <c r="DB47" s="71"/>
      <c r="DC47" s="71"/>
      <c r="DD47" s="71"/>
      <c r="DE47" s="71"/>
      <c r="DF47" s="71"/>
      <c r="DG47" s="71"/>
      <c r="DH47" s="71"/>
      <c r="DI47" s="71"/>
      <c r="DJ47" s="71"/>
      <c r="DK47" s="71"/>
      <c r="DL47" s="71"/>
      <c r="DM47" s="71"/>
      <c r="DN47" s="71"/>
      <c r="DO47" s="71"/>
      <c r="DP47" s="71"/>
      <c r="DQ47" s="71"/>
      <c r="DR47" s="71"/>
      <c r="DS47" s="71"/>
      <c r="DT47" s="71"/>
      <c r="DU47" s="71"/>
      <c r="DV47" s="71"/>
      <c r="DW47" s="71"/>
      <c r="DX47" s="71"/>
      <c r="DY47" s="71"/>
      <c r="DZ47" s="71"/>
      <c r="EA47" s="71"/>
      <c r="EB47" s="71"/>
      <c r="EC47" s="71"/>
      <c r="ED47" s="71"/>
      <c r="EE47" s="71"/>
      <c r="EF47" s="71"/>
      <c r="EG47" s="71"/>
      <c r="EH47" s="71"/>
      <c r="EI47" s="71"/>
      <c r="EJ47" s="71"/>
      <c r="EK47" s="71"/>
      <c r="EL47" s="71"/>
      <c r="EM47" s="71"/>
      <c r="EN47" s="71"/>
      <c r="EO47" s="71"/>
      <c r="EP47" s="71"/>
      <c r="EQ47" s="71"/>
      <c r="ER47" s="71"/>
      <c r="ES47" s="71"/>
      <c r="ET47" s="71"/>
      <c r="EU47" s="71"/>
      <c r="EV47" s="71"/>
      <c r="EW47" s="71"/>
      <c r="EX47" s="71"/>
      <c r="EY47" s="71"/>
      <c r="EZ47" s="71"/>
      <c r="FA47" s="71"/>
      <c r="FB47" s="71"/>
      <c r="FC47" s="71"/>
      <c r="FD47" s="71"/>
      <c r="FE47" s="71"/>
      <c r="FF47" s="71"/>
      <c r="FG47" s="71"/>
      <c r="FH47" s="71"/>
      <c r="FI47" s="71"/>
      <c r="FJ47" s="71"/>
      <c r="FK47" s="71"/>
      <c r="FL47" s="71"/>
      <c r="FM47" s="71"/>
      <c r="FN47" s="71"/>
      <c r="FO47" s="71"/>
      <c r="FP47" s="71"/>
      <c r="FQ47" s="71"/>
      <c r="FR47" s="71"/>
      <c r="FS47" s="71"/>
      <c r="FT47" s="71"/>
      <c r="FU47" s="71"/>
      <c r="FV47" s="71"/>
      <c r="FW47" s="71"/>
      <c r="FX47" s="71"/>
      <c r="FY47" s="71"/>
      <c r="FZ47" s="71"/>
      <c r="GA47" s="71"/>
      <c r="GB47" s="71"/>
      <c r="GC47" s="71"/>
      <c r="GD47" s="71"/>
      <c r="GE47" s="71"/>
      <c r="GF47" s="71"/>
      <c r="GG47" s="71"/>
      <c r="GH47" s="71"/>
      <c r="GI47" s="71"/>
      <c r="GJ47" s="71"/>
      <c r="GK47" s="71"/>
      <c r="GL47" s="71"/>
      <c r="GM47" s="71"/>
      <c r="GN47" s="71"/>
      <c r="GO47" s="71"/>
      <c r="GP47" s="71"/>
      <c r="GQ47" s="71"/>
      <c r="GR47" s="71"/>
      <c r="GS47" s="71"/>
      <c r="GT47" s="71"/>
      <c r="GU47" s="71"/>
      <c r="GV47" s="71"/>
      <c r="GW47" s="71"/>
      <c r="GX47" s="71"/>
      <c r="GY47" s="71"/>
      <c r="GZ47" s="71"/>
      <c r="HA47" s="71"/>
      <c r="HB47" s="71"/>
      <c r="HC47" s="71"/>
      <c r="HD47" s="71"/>
      <c r="HE47" s="71"/>
      <c r="HF47" s="71"/>
      <c r="HG47" s="71"/>
      <c r="HH47" s="71"/>
      <c r="HI47" s="71"/>
      <c r="HJ47" s="71"/>
      <c r="HK47" s="71"/>
      <c r="HL47" s="71"/>
      <c r="HM47" s="71"/>
      <c r="HN47" s="71"/>
      <c r="HO47" s="71"/>
      <c r="HP47" s="71"/>
      <c r="HQ47" s="71"/>
      <c r="HR47" s="71"/>
      <c r="HS47" s="71"/>
      <c r="HT47" s="71"/>
      <c r="HU47" s="71"/>
      <c r="HV47" s="71"/>
      <c r="HW47" s="71"/>
      <c r="HX47" s="71"/>
      <c r="HY47" s="71"/>
      <c r="HZ47" s="71"/>
      <c r="IA47" s="71"/>
      <c r="IB47" s="71"/>
      <c r="IC47" s="71"/>
      <c r="ID47" s="71"/>
      <c r="IE47" s="71"/>
      <c r="IF47" s="71"/>
      <c r="IG47" s="71"/>
      <c r="IH47" s="71"/>
      <c r="II47" s="71"/>
      <c r="IJ47" s="71"/>
      <c r="IK47" s="71"/>
    </row>
    <row r="48" spans="1:245" ht="19.5" customHeight="1" x14ac:dyDescent="0.15">
      <c r="A48" s="71"/>
      <c r="B48" s="71"/>
      <c r="C48" s="71"/>
      <c r="D48" s="71"/>
      <c r="E48" s="71"/>
      <c r="F48" s="67"/>
      <c r="G48" s="67"/>
      <c r="H48" s="70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1"/>
      <c r="CA48" s="71"/>
      <c r="CB48" s="71"/>
      <c r="CC48" s="71"/>
      <c r="CD48" s="71"/>
      <c r="CE48" s="71"/>
      <c r="CF48" s="71"/>
      <c r="CG48" s="71"/>
      <c r="CH48" s="71"/>
      <c r="CI48" s="71"/>
      <c r="CJ48" s="71"/>
      <c r="CK48" s="71"/>
      <c r="CL48" s="71"/>
      <c r="CM48" s="71"/>
      <c r="CN48" s="71"/>
      <c r="CO48" s="71"/>
      <c r="CP48" s="71"/>
      <c r="CQ48" s="71"/>
      <c r="CR48" s="71"/>
      <c r="CS48" s="71"/>
      <c r="CT48" s="71"/>
      <c r="CU48" s="71"/>
      <c r="CV48" s="71"/>
      <c r="CW48" s="71"/>
      <c r="CX48" s="71"/>
      <c r="CY48" s="71"/>
      <c r="CZ48" s="71"/>
      <c r="DA48" s="71"/>
      <c r="DB48" s="71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  <c r="DS48" s="71"/>
      <c r="DT48" s="71"/>
      <c r="DU48" s="71"/>
      <c r="DV48" s="71"/>
      <c r="DW48" s="71"/>
      <c r="DX48" s="71"/>
      <c r="DY48" s="71"/>
      <c r="DZ48" s="71"/>
      <c r="EA48" s="71"/>
      <c r="EB48" s="71"/>
      <c r="EC48" s="71"/>
      <c r="ED48" s="71"/>
      <c r="EE48" s="71"/>
      <c r="EF48" s="71"/>
      <c r="EG48" s="71"/>
      <c r="EH48" s="71"/>
      <c r="EI48" s="71"/>
      <c r="EJ48" s="71"/>
      <c r="EK48" s="71"/>
      <c r="EL48" s="71"/>
      <c r="EM48" s="71"/>
      <c r="EN48" s="71"/>
      <c r="EO48" s="71"/>
      <c r="EP48" s="71"/>
      <c r="EQ48" s="71"/>
      <c r="ER48" s="71"/>
      <c r="ES48" s="71"/>
      <c r="ET48" s="71"/>
      <c r="EU48" s="71"/>
      <c r="EV48" s="71"/>
      <c r="EW48" s="71"/>
      <c r="EX48" s="71"/>
      <c r="EY48" s="71"/>
      <c r="EZ48" s="71"/>
      <c r="FA48" s="71"/>
      <c r="FB48" s="71"/>
      <c r="FC48" s="71"/>
      <c r="FD48" s="71"/>
      <c r="FE48" s="71"/>
      <c r="FF48" s="71"/>
      <c r="FG48" s="71"/>
      <c r="FH48" s="71"/>
      <c r="FI48" s="71"/>
      <c r="FJ48" s="71"/>
      <c r="FK48" s="71"/>
      <c r="FL48" s="71"/>
      <c r="FM48" s="71"/>
      <c r="FN48" s="71"/>
      <c r="FO48" s="71"/>
      <c r="FP48" s="71"/>
      <c r="FQ48" s="71"/>
      <c r="FR48" s="71"/>
      <c r="FS48" s="71"/>
      <c r="FT48" s="71"/>
      <c r="FU48" s="71"/>
      <c r="FV48" s="71"/>
      <c r="FW48" s="71"/>
      <c r="FX48" s="71"/>
      <c r="FY48" s="71"/>
      <c r="FZ48" s="71"/>
      <c r="GA48" s="71"/>
      <c r="GB48" s="71"/>
      <c r="GC48" s="71"/>
      <c r="GD48" s="71"/>
      <c r="GE48" s="71"/>
      <c r="GF48" s="71"/>
      <c r="GG48" s="71"/>
      <c r="GH48" s="71"/>
      <c r="GI48" s="71"/>
      <c r="GJ48" s="71"/>
      <c r="GK48" s="71"/>
      <c r="GL48" s="71"/>
      <c r="GM48" s="71"/>
      <c r="GN48" s="71"/>
      <c r="GO48" s="71"/>
      <c r="GP48" s="71"/>
      <c r="GQ48" s="71"/>
      <c r="GR48" s="71"/>
      <c r="GS48" s="71"/>
      <c r="GT48" s="71"/>
      <c r="GU48" s="71"/>
      <c r="GV48" s="71"/>
      <c r="GW48" s="71"/>
      <c r="GX48" s="71"/>
      <c r="GY48" s="71"/>
      <c r="GZ48" s="71"/>
      <c r="HA48" s="71"/>
      <c r="HB48" s="71"/>
      <c r="HC48" s="71"/>
      <c r="HD48" s="71"/>
      <c r="HE48" s="71"/>
      <c r="HF48" s="71"/>
      <c r="HG48" s="71"/>
      <c r="HH48" s="71"/>
      <c r="HI48" s="71"/>
      <c r="HJ48" s="71"/>
      <c r="HK48" s="71"/>
      <c r="HL48" s="71"/>
      <c r="HM48" s="71"/>
      <c r="HN48" s="71"/>
      <c r="HO48" s="71"/>
      <c r="HP48" s="71"/>
      <c r="HQ48" s="71"/>
      <c r="HR48" s="71"/>
      <c r="HS48" s="71"/>
      <c r="HT48" s="71"/>
      <c r="HU48" s="71"/>
      <c r="HV48" s="71"/>
      <c r="HW48" s="71"/>
      <c r="HX48" s="71"/>
      <c r="HY48" s="71"/>
      <c r="HZ48" s="71"/>
      <c r="IA48" s="71"/>
      <c r="IB48" s="71"/>
      <c r="IC48" s="71"/>
      <c r="ID48" s="71"/>
      <c r="IE48" s="71"/>
      <c r="IF48" s="71"/>
      <c r="IG48" s="71"/>
      <c r="IH48" s="71"/>
      <c r="II48" s="71"/>
      <c r="IJ48" s="71"/>
      <c r="IK48" s="71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Height="1000" errors="blank"/>
  <extLst>
    <ext uri="{2D9387EB-5337-4D45-933B-B4D357D02E09}">
      <gutter val="0.0" pos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30"/>
  <sheetViews>
    <sheetView showGridLines="0" showZeros="0" zoomScaleNormal="100" topLeftCell="A1" workbookViewId="0">
      <selection activeCell="B11" activeCellId="0" sqref="B11"/>
    </sheetView>
  </sheetViews>
  <sheetFormatPr defaultRowHeight="12.75" customHeight="1" defaultColWidth="9.16680653889974" x14ac:dyDescent="0.15"/>
  <cols>
    <col min="1" max="1" width="15.5" customWidth="1"/>
    <col min="2" max="2" width="38.833333333333336" customWidth="1"/>
    <col min="3" max="8" width="18.0" customWidth="1"/>
    <col min="9" max="9" width="8.666666666666666" customWidth="1"/>
  </cols>
  <sheetData>
    <row r="1" spans="1:9" ht="19.5" customHeight="1" x14ac:dyDescent="0.15">
      <c r="A1" s="73"/>
      <c r="B1" s="73"/>
      <c r="C1" s="73"/>
      <c r="D1" s="73"/>
      <c r="E1" s="74"/>
      <c r="F1" s="73"/>
      <c r="G1" s="73"/>
      <c r="H1" s="40" t="s">
        <v>541</v>
      </c>
      <c r="I1" s="89"/>
    </row>
    <row r="2" spans="1:9" ht="25.5" customHeight="1" x14ac:dyDescent="0.15">
      <c r="A2" s="327" t="s">
        <v>542</v>
      </c>
      <c r="B2" s="327"/>
      <c r="C2" s="327"/>
      <c r="D2" s="327"/>
      <c r="E2" s="327"/>
      <c r="F2" s="327"/>
      <c r="G2" s="327"/>
      <c r="H2" s="327"/>
      <c r="I2" s="89"/>
    </row>
    <row r="3" spans="1:9" ht="19.5" customHeight="1" x14ac:dyDescent="0.15">
      <c r="A3" s="75" t="s">
        <v>5</v>
      </c>
      <c r="B3" s="34"/>
      <c r="C3" s="34"/>
      <c r="D3" s="34"/>
      <c r="E3" s="34"/>
      <c r="F3" s="34"/>
      <c r="G3" s="34"/>
      <c r="H3" s="40" t="s">
        <v>6</v>
      </c>
      <c r="I3" s="89"/>
    </row>
    <row r="4" spans="1:9" ht="19.5" customHeight="1" x14ac:dyDescent="0.15">
      <c r="A4" s="345" t="s">
        <v>530</v>
      </c>
      <c r="B4" s="345" t="s">
        <v>5</v>
      </c>
      <c r="C4" s="375" t="s">
        <v>531</v>
      </c>
      <c r="D4" s="375"/>
      <c r="E4" s="374"/>
      <c r="F4" s="374"/>
      <c r="G4" s="374"/>
      <c r="H4" s="375"/>
      <c r="I4" s="89"/>
    </row>
    <row r="5" spans="1:9" ht="19.5" customHeight="1" x14ac:dyDescent="0.15">
      <c r="A5" s="345"/>
      <c r="B5" s="345"/>
      <c r="C5" s="381" t="s">
        <v>61</v>
      </c>
      <c r="D5" s="343" t="s">
        <v>275</v>
      </c>
      <c r="E5" s="332" t="s">
        <v>532</v>
      </c>
      <c r="F5" s="331"/>
      <c r="G5" s="330"/>
      <c r="H5" s="382" t="s">
        <v>280</v>
      </c>
      <c r="I5" s="89"/>
    </row>
    <row r="6" spans="1:9" ht="33.75" customHeight="1" x14ac:dyDescent="0.15">
      <c r="A6" s="341"/>
      <c r="B6" s="341"/>
      <c r="C6" s="380"/>
      <c r="D6" s="344"/>
      <c r="E6" s="80" t="s">
        <v>76</v>
      </c>
      <c r="F6" s="81" t="s">
        <v>533</v>
      </c>
      <c r="G6" s="51" t="s">
        <v>534</v>
      </c>
      <c r="H6" s="376"/>
      <c r="I6" s="89"/>
    </row>
    <row r="7" spans="1:9" ht="19.5" customHeight="1" x14ac:dyDescent="0.15">
      <c r="A7" s="56"/>
      <c r="B7" s="56" t="s">
        <v>540</v>
      </c>
      <c r="C7" s="83">
        <f>SUM(D7,E7,H7)</f>
        <v>0</v>
      </c>
      <c r="D7" s="84"/>
      <c r="E7" s="84">
        <f>SUM(F7,G7)</f>
        <v>0</v>
      </c>
      <c r="F7" s="84"/>
      <c r="G7" s="85"/>
      <c r="H7" s="86"/>
      <c r="I7" s="97"/>
    </row>
    <row r="8" spans="1:9" ht="19.5" customHeight="1" x14ac:dyDescent="0.15">
      <c r="A8" s="87"/>
      <c r="B8" s="87"/>
      <c r="C8" s="87"/>
      <c r="D8" s="87"/>
      <c r="E8" s="88"/>
      <c r="F8" s="87"/>
      <c r="G8" s="87"/>
      <c r="H8" s="89"/>
      <c r="I8" s="89"/>
    </row>
    <row r="9" spans="1:9" ht="19.5" customHeight="1" x14ac:dyDescent="0.15">
      <c r="A9" s="90"/>
      <c r="B9" s="90"/>
      <c r="C9" s="90"/>
      <c r="D9" s="90"/>
      <c r="E9" s="91"/>
      <c r="F9" s="92"/>
      <c r="G9" s="92"/>
      <c r="H9" s="89"/>
      <c r="I9" s="94"/>
    </row>
    <row r="10" spans="1:9" ht="19.5" customHeight="1" x14ac:dyDescent="0.15">
      <c r="A10" s="90"/>
      <c r="B10" s="90"/>
      <c r="C10" s="90"/>
      <c r="D10" s="90"/>
      <c r="E10" s="93"/>
      <c r="F10" s="90"/>
      <c r="G10" s="90"/>
      <c r="H10" s="94"/>
      <c r="I10" s="94"/>
    </row>
    <row r="11" spans="1:9" ht="19.5" customHeight="1" x14ac:dyDescent="0.15">
      <c r="A11" s="90"/>
      <c r="B11" s="90"/>
      <c r="C11" s="90"/>
      <c r="D11" s="90"/>
      <c r="E11" s="93"/>
      <c r="F11" s="90"/>
      <c r="G11" s="90"/>
      <c r="H11" s="94"/>
      <c r="I11" s="94"/>
    </row>
    <row r="12" spans="1:9" ht="19.5" customHeight="1" x14ac:dyDescent="0.15">
      <c r="A12" s="90"/>
      <c r="B12" s="90"/>
      <c r="C12" s="90"/>
      <c r="D12" s="90"/>
      <c r="E12" s="91"/>
      <c r="F12" s="90"/>
      <c r="G12" s="90"/>
      <c r="H12" s="94"/>
      <c r="I12" s="94"/>
    </row>
    <row r="13" spans="1:9" ht="19.5" customHeight="1" x14ac:dyDescent="0.15">
      <c r="A13" s="90"/>
      <c r="B13" s="90"/>
      <c r="C13" s="90"/>
      <c r="D13" s="90"/>
      <c r="E13" s="91"/>
      <c r="F13" s="90"/>
      <c r="G13" s="90"/>
      <c r="H13" s="94"/>
      <c r="I13" s="94"/>
    </row>
    <row r="14" spans="1:9" ht="19.5" customHeight="1" x14ac:dyDescent="0.15">
      <c r="A14" s="90"/>
      <c r="B14" s="90"/>
      <c r="C14" s="90"/>
      <c r="D14" s="90"/>
      <c r="E14" s="93"/>
      <c r="F14" s="90"/>
      <c r="G14" s="90"/>
      <c r="H14" s="94"/>
      <c r="I14" s="94"/>
    </row>
    <row r="15" spans="1:9" ht="19.5" customHeight="1" x14ac:dyDescent="0.15">
      <c r="A15" s="90"/>
      <c r="B15" s="90"/>
      <c r="C15" s="90"/>
      <c r="D15" s="90"/>
      <c r="E15" s="93"/>
      <c r="F15" s="90"/>
      <c r="G15" s="90"/>
      <c r="H15" s="94"/>
      <c r="I15" s="94"/>
    </row>
    <row r="16" spans="1:9" ht="19.5" customHeight="1" x14ac:dyDescent="0.15">
      <c r="A16" s="90"/>
      <c r="B16" s="90"/>
      <c r="C16" s="90"/>
      <c r="D16" s="90"/>
      <c r="E16" s="91"/>
      <c r="F16" s="90"/>
      <c r="G16" s="90"/>
      <c r="H16" s="94"/>
      <c r="I16" s="94"/>
    </row>
    <row r="17" spans="1:9" ht="19.5" customHeight="1" x14ac:dyDescent="0.15">
      <c r="A17" s="90"/>
      <c r="B17" s="90"/>
      <c r="C17" s="90"/>
      <c r="D17" s="90"/>
      <c r="E17" s="91"/>
      <c r="F17" s="90"/>
      <c r="G17" s="90"/>
      <c r="H17" s="94"/>
      <c r="I17" s="94"/>
    </row>
    <row r="18" spans="1:9" ht="19.5" customHeight="1" x14ac:dyDescent="0.15">
      <c r="A18" s="90"/>
      <c r="B18" s="90"/>
      <c r="C18" s="90"/>
      <c r="D18" s="90"/>
      <c r="E18" s="95"/>
      <c r="F18" s="90"/>
      <c r="G18" s="90"/>
      <c r="H18" s="94"/>
      <c r="I18" s="94"/>
    </row>
    <row r="19" spans="1:9" ht="19.5" customHeight="1" x14ac:dyDescent="0.15">
      <c r="A19" s="90"/>
      <c r="B19" s="90"/>
      <c r="C19" s="90"/>
      <c r="D19" s="90"/>
      <c r="E19" s="93"/>
      <c r="F19" s="90"/>
      <c r="G19" s="90"/>
      <c r="H19" s="94"/>
      <c r="I19" s="94"/>
    </row>
    <row r="20" spans="1:9" ht="19.5" customHeight="1" x14ac:dyDescent="0.15">
      <c r="A20" s="93"/>
      <c r="B20" s="93"/>
      <c r="C20" s="93"/>
      <c r="D20" s="93"/>
      <c r="E20" s="93"/>
      <c r="F20" s="90"/>
      <c r="G20" s="90"/>
      <c r="H20" s="94"/>
      <c r="I20" s="94"/>
    </row>
    <row r="21" spans="1:9" ht="19.5" customHeight="1" x14ac:dyDescent="0.15">
      <c r="A21" s="94"/>
      <c r="B21" s="94"/>
      <c r="C21" s="94"/>
      <c r="D21" s="94"/>
      <c r="E21" s="96"/>
      <c r="F21" s="94"/>
      <c r="G21" s="94"/>
      <c r="H21" s="94"/>
      <c r="I21" s="94"/>
    </row>
    <row r="22" spans="1:9" ht="19.5" customHeight="1" x14ac:dyDescent="0.15">
      <c r="A22" s="94"/>
      <c r="B22" s="94"/>
      <c r="C22" s="94"/>
      <c r="D22" s="94"/>
      <c r="E22" s="96"/>
      <c r="F22" s="94"/>
      <c r="G22" s="94"/>
      <c r="H22" s="94"/>
      <c r="I22" s="94"/>
    </row>
    <row r="23" spans="1:9" ht="19.5" customHeight="1" x14ac:dyDescent="0.15">
      <c r="A23" s="94"/>
      <c r="B23" s="94"/>
      <c r="C23" s="94"/>
      <c r="D23" s="94"/>
      <c r="E23" s="96"/>
      <c r="F23" s="94"/>
      <c r="G23" s="94"/>
      <c r="H23" s="94"/>
      <c r="I23" s="94"/>
    </row>
    <row r="24" spans="1:9" ht="19.5" customHeight="1" x14ac:dyDescent="0.15">
      <c r="A24" s="94"/>
      <c r="B24" s="94"/>
      <c r="C24" s="94"/>
      <c r="D24" s="94"/>
      <c r="E24" s="96"/>
      <c r="F24" s="94"/>
      <c r="G24" s="94"/>
      <c r="H24" s="94"/>
      <c r="I24" s="94"/>
    </row>
    <row r="25" spans="1:9" ht="19.5" customHeight="1" x14ac:dyDescent="0.15">
      <c r="A25" s="94"/>
      <c r="B25" s="94"/>
      <c r="C25" s="94"/>
      <c r="D25" s="94"/>
      <c r="E25" s="96"/>
      <c r="F25" s="94"/>
      <c r="G25" s="94"/>
      <c r="H25" s="94"/>
      <c r="I25" s="94"/>
    </row>
    <row r="26" spans="1:9" ht="19.5" customHeight="1" x14ac:dyDescent="0.15">
      <c r="A26" s="94"/>
      <c r="B26" s="94"/>
      <c r="C26" s="94"/>
      <c r="D26" s="94"/>
      <c r="E26" s="96"/>
      <c r="F26" s="94"/>
      <c r="G26" s="94"/>
      <c r="H26" s="94"/>
      <c r="I26" s="94"/>
    </row>
    <row r="27" spans="1:9" ht="19.5" customHeight="1" x14ac:dyDescent="0.15">
      <c r="A27" s="94"/>
      <c r="B27" s="94"/>
      <c r="C27" s="94"/>
      <c r="D27" s="94"/>
      <c r="E27" s="96"/>
      <c r="F27" s="94"/>
      <c r="G27" s="94"/>
      <c r="H27" s="94"/>
      <c r="I27" s="94"/>
    </row>
    <row r="28" spans="1:9" ht="19.5" customHeight="1" x14ac:dyDescent="0.15">
      <c r="A28" s="94"/>
      <c r="B28" s="94"/>
      <c r="C28" s="94"/>
      <c r="D28" s="94"/>
      <c r="E28" s="96"/>
      <c r="F28" s="94"/>
      <c r="G28" s="94"/>
      <c r="H28" s="94"/>
      <c r="I28" s="94"/>
    </row>
    <row r="29" spans="1:9" ht="19.5" customHeight="1" x14ac:dyDescent="0.15">
      <c r="A29" s="94"/>
      <c r="B29" s="94"/>
      <c r="C29" s="94"/>
      <c r="D29" s="94"/>
      <c r="E29" s="96"/>
      <c r="F29" s="94"/>
      <c r="G29" s="94"/>
      <c r="H29" s="94"/>
      <c r="I29" s="94"/>
    </row>
    <row r="30" spans="1:9" ht="19.5" customHeight="1" x14ac:dyDescent="0.15">
      <c r="A30" s="94"/>
      <c r="B30" s="94"/>
      <c r="C30" s="94"/>
      <c r="D30" s="94"/>
      <c r="E30" s="96"/>
      <c r="F30" s="94"/>
      <c r="G30" s="94"/>
      <c r="H30" s="94"/>
      <c r="I30" s="94"/>
    </row>
  </sheetData>
  <sheetProtection formatCells="0" formatColumns="0" formatRows="0" insertColumns="0" insertRow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Height="100" errors="blank"/>
  <extLst>
    <ext uri="{2D9387EB-5337-4D45-933B-B4D357D02E09}">
      <gutter val="0.0" pos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K48"/>
  <sheetViews>
    <sheetView showGridLines="0" showZeros="0" zoomScaleNormal="100" topLeftCell="A1" workbookViewId="0">
      <selection activeCell="E13" activeCellId="0" sqref="E13"/>
    </sheetView>
  </sheetViews>
  <sheetFormatPr defaultRowHeight="12.75" customHeight="1" defaultColWidth="9.16680653889974" x14ac:dyDescent="0.15"/>
  <cols>
    <col min="1" max="3" width="5.666666666666667" customWidth="1"/>
    <col min="4" max="4" width="17.0" customWidth="1"/>
    <col min="5" max="5" width="76.66666666666667" customWidth="1"/>
    <col min="6" max="6" width="23.0" customWidth="1"/>
    <col min="7" max="8" width="20.833333333333332" customWidth="1"/>
    <col min="9" max="245" width="10.666666666666666" customWidth="1"/>
  </cols>
  <sheetData>
    <row r="1" spans="1:245" ht="19.5" customHeight="1" x14ac:dyDescent="0.15">
      <c r="A1" s="34"/>
      <c r="B1" s="35"/>
      <c r="C1" s="35"/>
      <c r="D1" s="35"/>
      <c r="E1" s="35"/>
      <c r="F1" s="35"/>
      <c r="G1" s="35"/>
      <c r="H1" s="36" t="s">
        <v>543</v>
      </c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  <c r="HJ1" s="67"/>
      <c r="HK1" s="67"/>
      <c r="HL1" s="67"/>
      <c r="HM1" s="67"/>
      <c r="HN1" s="67"/>
      <c r="HO1" s="67"/>
      <c r="HP1" s="67"/>
      <c r="HQ1" s="67"/>
      <c r="HR1" s="67"/>
      <c r="HS1" s="67"/>
      <c r="HT1" s="67"/>
      <c r="HU1" s="67"/>
      <c r="HV1" s="67"/>
      <c r="HW1" s="67"/>
      <c r="HX1" s="67"/>
      <c r="HY1" s="67"/>
      <c r="HZ1" s="67"/>
      <c r="IA1" s="67"/>
      <c r="IB1" s="67"/>
      <c r="IC1" s="67"/>
      <c r="ID1" s="67"/>
      <c r="IE1" s="67"/>
      <c r="IF1" s="67"/>
      <c r="IG1" s="67"/>
      <c r="IH1" s="67"/>
      <c r="II1" s="67"/>
      <c r="IJ1" s="67"/>
      <c r="IK1" s="67"/>
    </row>
    <row r="2" spans="1:245" ht="19.5" customHeight="1" x14ac:dyDescent="0.15">
      <c r="A2" s="327" t="s">
        <v>544</v>
      </c>
      <c r="B2" s="327"/>
      <c r="C2" s="327"/>
      <c r="D2" s="327"/>
      <c r="E2" s="327"/>
      <c r="F2" s="327"/>
      <c r="G2" s="327"/>
      <c r="H2" s="32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</row>
    <row r="3" spans="1:245" ht="19.5" customHeight="1" x14ac:dyDescent="0.15">
      <c r="A3" s="38"/>
      <c r="B3" s="38"/>
      <c r="C3" s="38"/>
      <c r="D3" s="38"/>
      <c r="E3" s="38"/>
      <c r="F3" s="39"/>
      <c r="G3" s="39"/>
      <c r="H3" s="40" t="s">
        <v>6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</row>
    <row r="4" spans="1:245" ht="19.5" customHeight="1" x14ac:dyDescent="0.15">
      <c r="A4" s="332" t="s">
        <v>60</v>
      </c>
      <c r="B4" s="331"/>
      <c r="C4" s="331"/>
      <c r="D4" s="331"/>
      <c r="E4" s="330"/>
      <c r="F4" s="383" t="s">
        <v>545</v>
      </c>
      <c r="G4" s="375"/>
      <c r="H4" s="375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</row>
    <row r="5" spans="1:245" ht="19.5" customHeight="1" x14ac:dyDescent="0.15">
      <c r="A5" s="332" t="s">
        <v>69</v>
      </c>
      <c r="B5" s="331"/>
      <c r="C5" s="330"/>
      <c r="D5" s="385" t="s">
        <v>70</v>
      </c>
      <c r="E5" s="343" t="s">
        <v>132</v>
      </c>
      <c r="F5" s="336" t="s">
        <v>61</v>
      </c>
      <c r="G5" s="336" t="s">
        <v>128</v>
      </c>
      <c r="H5" s="375" t="s">
        <v>129</v>
      </c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</row>
    <row r="6" spans="1:245" ht="19.5" customHeight="1" x14ac:dyDescent="0.15">
      <c r="A6" s="49" t="s">
        <v>81</v>
      </c>
      <c r="B6" s="50" t="s">
        <v>82</v>
      </c>
      <c r="C6" s="51" t="s">
        <v>83</v>
      </c>
      <c r="D6" s="384"/>
      <c r="E6" s="341"/>
      <c r="F6" s="344"/>
      <c r="G6" s="344"/>
      <c r="H6" s="374"/>
      <c r="I6" s="72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</row>
    <row r="7" spans="1:245" ht="19.5" customHeight="1" x14ac:dyDescent="0.15">
      <c r="A7" s="56"/>
      <c r="B7" s="56"/>
      <c r="C7" s="56"/>
      <c r="D7" s="56"/>
      <c r="E7" s="56" t="s">
        <v>540</v>
      </c>
      <c r="F7" s="57"/>
      <c r="G7" s="58"/>
      <c r="H7" s="59"/>
      <c r="I7" s="72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</row>
    <row r="8" spans="1:245" ht="19.5" customHeight="1" x14ac:dyDescent="0.15">
      <c r="A8" s="60"/>
      <c r="B8" s="60"/>
      <c r="C8" s="60"/>
      <c r="D8" s="61"/>
      <c r="E8" s="61"/>
      <c r="F8" s="61"/>
      <c r="G8" s="61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</row>
    <row r="9" spans="1:245" ht="19.5" customHeight="1" x14ac:dyDescent="0.15">
      <c r="A9" s="62"/>
      <c r="B9" s="62"/>
      <c r="C9" s="62"/>
      <c r="D9" s="63"/>
      <c r="E9" s="63"/>
      <c r="F9" s="63"/>
      <c r="G9" s="63"/>
      <c r="H9" s="63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  <c r="EZ9" s="64"/>
      <c r="FA9" s="64"/>
      <c r="FB9" s="64"/>
      <c r="FC9" s="64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</row>
    <row r="10" spans="1:245" ht="19.5" customHeight="1" x14ac:dyDescent="0.15">
      <c r="A10" s="62"/>
      <c r="B10" s="62"/>
      <c r="C10" s="62"/>
      <c r="D10" s="62"/>
      <c r="E10" s="62"/>
      <c r="F10" s="62"/>
      <c r="G10" s="62"/>
      <c r="H10" s="63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4"/>
      <c r="EY10" s="64"/>
      <c r="EZ10" s="64"/>
      <c r="FA10" s="64"/>
      <c r="FB10" s="64"/>
      <c r="FC10" s="64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</row>
    <row r="11" spans="1:245" ht="19.5" customHeight="1" x14ac:dyDescent="0.15">
      <c r="A11" s="62"/>
      <c r="B11" s="62"/>
      <c r="C11" s="62"/>
      <c r="D11" s="63"/>
      <c r="E11" s="63"/>
      <c r="F11" s="63"/>
      <c r="G11" s="63"/>
      <c r="H11" s="63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4"/>
    </row>
    <row r="12" spans="1:245" ht="19.5" customHeight="1" x14ac:dyDescent="0.15">
      <c r="A12" s="62"/>
      <c r="B12" s="62"/>
      <c r="C12" s="62"/>
      <c r="D12" s="63"/>
      <c r="E12" s="63"/>
      <c r="F12" s="63"/>
      <c r="G12" s="63"/>
      <c r="H12" s="63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64"/>
      <c r="EH12" s="64"/>
      <c r="EI12" s="64"/>
      <c r="EJ12" s="64"/>
      <c r="EK12" s="64"/>
      <c r="EL12" s="64"/>
      <c r="EM12" s="64"/>
      <c r="EN12" s="64"/>
      <c r="EO12" s="64"/>
      <c r="EP12" s="64"/>
      <c r="EQ12" s="64"/>
      <c r="ER12" s="64"/>
      <c r="ES12" s="64"/>
      <c r="ET12" s="64"/>
      <c r="EU12" s="64"/>
      <c r="EV12" s="64"/>
      <c r="EW12" s="64"/>
      <c r="EX12" s="64"/>
      <c r="EY12" s="64"/>
      <c r="EZ12" s="64"/>
      <c r="FA12" s="64"/>
      <c r="FB12" s="64"/>
      <c r="FC12" s="64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</row>
    <row r="13" spans="1:245" ht="19.5" customHeight="1" x14ac:dyDescent="0.15">
      <c r="A13" s="62"/>
      <c r="B13" s="62"/>
      <c r="C13" s="62"/>
      <c r="D13" s="62"/>
      <c r="E13" s="62"/>
      <c r="F13" s="62"/>
      <c r="G13" s="62"/>
      <c r="H13" s="63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4"/>
      <c r="DZ13" s="64"/>
      <c r="EA13" s="64"/>
      <c r="EB13" s="64"/>
      <c r="EC13" s="64"/>
      <c r="ED13" s="64"/>
      <c r="EE13" s="64"/>
      <c r="EF13" s="64"/>
      <c r="EG13" s="64"/>
      <c r="EH13" s="64"/>
      <c r="EI13" s="64"/>
      <c r="EJ13" s="64"/>
      <c r="EK13" s="64"/>
      <c r="EL13" s="64"/>
      <c r="EM13" s="64"/>
      <c r="EN13" s="64"/>
      <c r="EO13" s="64"/>
      <c r="EP13" s="64"/>
      <c r="EQ13" s="64"/>
      <c r="ER13" s="64"/>
      <c r="ES13" s="64"/>
      <c r="ET13" s="64"/>
      <c r="EU13" s="64"/>
      <c r="EV13" s="64"/>
      <c r="EW13" s="64"/>
      <c r="EX13" s="64"/>
      <c r="EY13" s="64"/>
      <c r="EZ13" s="64"/>
      <c r="FA13" s="64"/>
      <c r="FB13" s="64"/>
      <c r="FC13" s="64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  <c r="GW13" s="64"/>
      <c r="GX13" s="64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64"/>
      <c r="IG13" s="64"/>
      <c r="IH13" s="64"/>
      <c r="II13" s="64"/>
      <c r="IJ13" s="64"/>
      <c r="IK13" s="64"/>
    </row>
    <row r="14" spans="1:245" ht="19.5" customHeight="1" x14ac:dyDescent="0.15">
      <c r="A14" s="62"/>
      <c r="B14" s="62"/>
      <c r="C14" s="62"/>
      <c r="D14" s="63"/>
      <c r="E14" s="63"/>
      <c r="F14" s="63"/>
      <c r="G14" s="63"/>
      <c r="H14" s="63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  <c r="EN14" s="64"/>
      <c r="EO14" s="64"/>
      <c r="EP14" s="64"/>
      <c r="EQ14" s="64"/>
      <c r="ER14" s="64"/>
      <c r="ES14" s="64"/>
      <c r="ET14" s="64"/>
      <c r="EU14" s="64"/>
      <c r="EV14" s="64"/>
      <c r="EW14" s="64"/>
      <c r="EX14" s="64"/>
      <c r="EY14" s="64"/>
      <c r="EZ14" s="64"/>
      <c r="FA14" s="64"/>
      <c r="FB14" s="64"/>
      <c r="FC14" s="64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  <c r="IG14" s="64"/>
      <c r="IH14" s="64"/>
      <c r="II14" s="64"/>
      <c r="IJ14" s="64"/>
      <c r="IK14" s="64"/>
    </row>
    <row r="15" spans="1:245" ht="19.5" customHeight="1" x14ac:dyDescent="0.15">
      <c r="A15" s="64"/>
      <c r="B15" s="62"/>
      <c r="C15" s="62"/>
      <c r="D15" s="63"/>
      <c r="E15" s="63"/>
      <c r="F15" s="63"/>
      <c r="G15" s="63"/>
      <c r="H15" s="63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4"/>
      <c r="EH15" s="64"/>
      <c r="EI15" s="64"/>
      <c r="EJ15" s="64"/>
      <c r="EK15" s="64"/>
      <c r="EL15" s="64"/>
      <c r="EM15" s="64"/>
      <c r="EN15" s="64"/>
      <c r="EO15" s="64"/>
      <c r="EP15" s="64"/>
      <c r="EQ15" s="64"/>
      <c r="ER15" s="64"/>
      <c r="ES15" s="64"/>
      <c r="ET15" s="64"/>
      <c r="EU15" s="64"/>
      <c r="EV15" s="64"/>
      <c r="EW15" s="64"/>
      <c r="EX15" s="64"/>
      <c r="EY15" s="64"/>
      <c r="EZ15" s="64"/>
      <c r="FA15" s="64"/>
      <c r="FB15" s="64"/>
      <c r="FC15" s="64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  <c r="IJ15" s="64"/>
      <c r="IK15" s="64"/>
    </row>
    <row r="16" spans="1:245" ht="19.5" customHeight="1" x14ac:dyDescent="0.15">
      <c r="A16" s="64"/>
      <c r="B16" s="64"/>
      <c r="C16" s="62"/>
      <c r="D16" s="62"/>
      <c r="E16" s="64"/>
      <c r="F16" s="64"/>
      <c r="G16" s="64"/>
      <c r="H16" s="63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  <c r="EN16" s="64"/>
      <c r="EO16" s="64"/>
      <c r="EP16" s="64"/>
      <c r="EQ16" s="64"/>
      <c r="ER16" s="64"/>
      <c r="ES16" s="64"/>
      <c r="ET16" s="64"/>
      <c r="EU16" s="64"/>
      <c r="EV16" s="64"/>
      <c r="EW16" s="64"/>
      <c r="EX16" s="64"/>
      <c r="EY16" s="64"/>
      <c r="EZ16" s="64"/>
      <c r="FA16" s="64"/>
      <c r="FB16" s="64"/>
      <c r="FC16" s="64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  <c r="II16" s="64"/>
      <c r="IJ16" s="64"/>
      <c r="IK16" s="64"/>
    </row>
    <row r="17" spans="1:245" ht="19.5" customHeight="1" x14ac:dyDescent="0.15">
      <c r="A17" s="64"/>
      <c r="B17" s="64"/>
      <c r="C17" s="62"/>
      <c r="D17" s="63"/>
      <c r="E17" s="63"/>
      <c r="F17" s="63"/>
      <c r="G17" s="63"/>
      <c r="H17" s="63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  <c r="EZ17" s="64"/>
      <c r="FA17" s="64"/>
      <c r="FB17" s="64"/>
      <c r="FC17" s="64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  <c r="GP17" s="64"/>
      <c r="GQ17" s="64"/>
      <c r="GR17" s="64"/>
      <c r="GS17" s="64"/>
      <c r="GT17" s="64"/>
      <c r="GU17" s="64"/>
      <c r="GV17" s="64"/>
      <c r="GW17" s="64"/>
      <c r="GX17" s="64"/>
      <c r="GY17" s="64"/>
      <c r="GZ17" s="64"/>
      <c r="HA17" s="64"/>
      <c r="HB17" s="64"/>
      <c r="HC17" s="64"/>
      <c r="HD17" s="64"/>
      <c r="HE17" s="64"/>
      <c r="HF17" s="64"/>
      <c r="HG17" s="64"/>
      <c r="HH17" s="64"/>
      <c r="HI17" s="64"/>
      <c r="HJ17" s="64"/>
      <c r="HK17" s="64"/>
      <c r="HL17" s="64"/>
      <c r="HM17" s="64"/>
      <c r="HN17" s="64"/>
      <c r="HO17" s="64"/>
      <c r="HP17" s="64"/>
      <c r="HQ17" s="64"/>
      <c r="HR17" s="64"/>
      <c r="HS17" s="64"/>
      <c r="HT17" s="64"/>
      <c r="HU17" s="64"/>
      <c r="HV17" s="64"/>
      <c r="HW17" s="64"/>
      <c r="HX17" s="64"/>
      <c r="HY17" s="64"/>
      <c r="HZ17" s="64"/>
      <c r="IA17" s="64"/>
      <c r="IB17" s="64"/>
      <c r="IC17" s="64"/>
      <c r="ID17" s="64"/>
      <c r="IE17" s="64"/>
      <c r="IF17" s="64"/>
      <c r="IG17" s="64"/>
      <c r="IH17" s="64"/>
      <c r="II17" s="64"/>
      <c r="IJ17" s="64"/>
      <c r="IK17" s="64"/>
    </row>
    <row r="18" spans="1:245" ht="19.5" customHeight="1" x14ac:dyDescent="0.15">
      <c r="A18" s="62"/>
      <c r="B18" s="64"/>
      <c r="C18" s="62"/>
      <c r="D18" s="63"/>
      <c r="E18" s="63"/>
      <c r="F18" s="63"/>
      <c r="G18" s="63"/>
      <c r="H18" s="63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4"/>
      <c r="HN18" s="64"/>
      <c r="HO18" s="64"/>
      <c r="HP18" s="64"/>
      <c r="HQ18" s="64"/>
      <c r="HR18" s="64"/>
      <c r="HS18" s="64"/>
      <c r="HT18" s="64"/>
      <c r="HU18" s="64"/>
      <c r="HV18" s="64"/>
      <c r="HW18" s="64"/>
      <c r="HX18" s="64"/>
      <c r="HY18" s="64"/>
      <c r="HZ18" s="64"/>
      <c r="IA18" s="64"/>
      <c r="IB18" s="64"/>
      <c r="IC18" s="64"/>
      <c r="ID18" s="64"/>
      <c r="IE18" s="64"/>
      <c r="IF18" s="64"/>
      <c r="IG18" s="64"/>
      <c r="IH18" s="64"/>
      <c r="II18" s="64"/>
      <c r="IJ18" s="64"/>
      <c r="IK18" s="64"/>
    </row>
    <row r="19" spans="1:245" ht="19.5" customHeight="1" x14ac:dyDescent="0.15">
      <c r="A19" s="62"/>
      <c r="B19" s="64"/>
      <c r="C19" s="64"/>
      <c r="D19" s="64"/>
      <c r="E19" s="64"/>
      <c r="F19" s="64"/>
      <c r="G19" s="64"/>
      <c r="H19" s="63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  <c r="EN19" s="64"/>
      <c r="EO19" s="64"/>
      <c r="EP19" s="64"/>
      <c r="EQ19" s="64"/>
      <c r="ER19" s="64"/>
      <c r="ES19" s="64"/>
      <c r="ET19" s="64"/>
      <c r="EU19" s="64"/>
      <c r="EV19" s="64"/>
      <c r="EW19" s="64"/>
      <c r="EX19" s="64"/>
      <c r="EY19" s="64"/>
      <c r="EZ19" s="64"/>
      <c r="FA19" s="64"/>
      <c r="FB19" s="64"/>
      <c r="FC19" s="64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  <c r="GL19" s="64"/>
      <c r="GM19" s="64"/>
      <c r="GN19" s="64"/>
      <c r="GO19" s="64"/>
      <c r="GP19" s="64"/>
      <c r="GQ19" s="64"/>
      <c r="GR19" s="64"/>
      <c r="GS19" s="64"/>
      <c r="GT19" s="64"/>
      <c r="GU19" s="64"/>
      <c r="GV19" s="64"/>
      <c r="GW19" s="64"/>
      <c r="GX19" s="64"/>
      <c r="GY19" s="64"/>
      <c r="GZ19" s="64"/>
      <c r="HA19" s="64"/>
      <c r="HB19" s="64"/>
      <c r="HC19" s="64"/>
      <c r="HD19" s="64"/>
      <c r="HE19" s="64"/>
      <c r="HF19" s="64"/>
      <c r="HG19" s="64"/>
      <c r="HH19" s="64"/>
      <c r="HI19" s="64"/>
      <c r="HJ19" s="64"/>
      <c r="HK19" s="64"/>
      <c r="HL19" s="64"/>
      <c r="HM19" s="64"/>
      <c r="HN19" s="64"/>
      <c r="HO19" s="64"/>
      <c r="HP19" s="64"/>
      <c r="HQ19" s="64"/>
      <c r="HR19" s="64"/>
      <c r="HS19" s="64"/>
      <c r="HT19" s="64"/>
      <c r="HU19" s="64"/>
      <c r="HV19" s="64"/>
      <c r="HW19" s="64"/>
      <c r="HX19" s="64"/>
      <c r="HY19" s="64"/>
      <c r="HZ19" s="64"/>
      <c r="IA19" s="64"/>
      <c r="IB19" s="64"/>
      <c r="IC19" s="64"/>
      <c r="ID19" s="64"/>
      <c r="IE19" s="64"/>
      <c r="IF19" s="64"/>
      <c r="IG19" s="64"/>
      <c r="IH19" s="64"/>
      <c r="II19" s="64"/>
      <c r="IJ19" s="64"/>
      <c r="IK19" s="64"/>
    </row>
    <row r="20" spans="1:245" ht="19.5" customHeight="1" x14ac:dyDescent="0.15">
      <c r="A20" s="64"/>
      <c r="B20" s="64"/>
      <c r="C20" s="64"/>
      <c r="D20" s="63"/>
      <c r="E20" s="63"/>
      <c r="F20" s="63"/>
      <c r="G20" s="63"/>
      <c r="H20" s="63"/>
      <c r="I20" s="64"/>
      <c r="J20" s="62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  <c r="GL20" s="64"/>
      <c r="GM20" s="64"/>
      <c r="GN20" s="64"/>
      <c r="GO20" s="64"/>
      <c r="GP20" s="64"/>
      <c r="GQ20" s="64"/>
      <c r="GR20" s="64"/>
      <c r="GS20" s="64"/>
      <c r="GT20" s="64"/>
      <c r="GU20" s="64"/>
      <c r="GV20" s="64"/>
      <c r="GW20" s="64"/>
      <c r="GX20" s="64"/>
      <c r="GY20" s="64"/>
      <c r="GZ20" s="64"/>
      <c r="HA20" s="64"/>
      <c r="HB20" s="64"/>
      <c r="HC20" s="64"/>
      <c r="HD20" s="64"/>
      <c r="HE20" s="64"/>
      <c r="HF20" s="64"/>
      <c r="HG20" s="64"/>
      <c r="HH20" s="64"/>
      <c r="HI20" s="64"/>
      <c r="HJ20" s="64"/>
      <c r="HK20" s="64"/>
      <c r="HL20" s="64"/>
      <c r="HM20" s="64"/>
      <c r="HN20" s="64"/>
      <c r="HO20" s="64"/>
      <c r="HP20" s="64"/>
      <c r="HQ20" s="64"/>
      <c r="HR20" s="64"/>
      <c r="HS20" s="64"/>
      <c r="HT20" s="64"/>
      <c r="HU20" s="64"/>
      <c r="HV20" s="64"/>
      <c r="HW20" s="64"/>
      <c r="HX20" s="64"/>
      <c r="HY20" s="64"/>
      <c r="HZ20" s="64"/>
      <c r="IA20" s="64"/>
      <c r="IB20" s="64"/>
      <c r="IC20" s="64"/>
      <c r="ID20" s="64"/>
      <c r="IE20" s="64"/>
      <c r="IF20" s="64"/>
      <c r="IG20" s="64"/>
      <c r="IH20" s="64"/>
      <c r="II20" s="64"/>
      <c r="IJ20" s="64"/>
      <c r="IK20" s="64"/>
    </row>
    <row r="21" spans="1:245" ht="19.5" customHeight="1" x14ac:dyDescent="0.15">
      <c r="A21" s="64"/>
      <c r="B21" s="64"/>
      <c r="C21" s="64"/>
      <c r="D21" s="63"/>
      <c r="E21" s="63"/>
      <c r="F21" s="63"/>
      <c r="G21" s="63"/>
      <c r="H21" s="63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4"/>
      <c r="EY21" s="64"/>
      <c r="EZ21" s="64"/>
      <c r="FA21" s="64"/>
      <c r="FB21" s="64"/>
      <c r="FC21" s="64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  <c r="GL21" s="64"/>
      <c r="GM21" s="64"/>
      <c r="GN21" s="64"/>
      <c r="GO21" s="64"/>
      <c r="GP21" s="64"/>
      <c r="GQ21" s="64"/>
      <c r="GR21" s="64"/>
      <c r="GS21" s="64"/>
      <c r="GT21" s="64"/>
      <c r="GU21" s="64"/>
      <c r="GV21" s="64"/>
      <c r="GW21" s="64"/>
      <c r="GX21" s="64"/>
      <c r="GY21" s="64"/>
      <c r="GZ21" s="64"/>
      <c r="HA21" s="64"/>
      <c r="HB21" s="64"/>
      <c r="HC21" s="64"/>
      <c r="HD21" s="64"/>
      <c r="HE21" s="64"/>
      <c r="HF21" s="64"/>
      <c r="HG21" s="64"/>
      <c r="HH21" s="64"/>
      <c r="HI21" s="64"/>
      <c r="HJ21" s="64"/>
      <c r="HK21" s="64"/>
      <c r="HL21" s="64"/>
      <c r="HM21" s="64"/>
      <c r="HN21" s="64"/>
      <c r="HO21" s="64"/>
      <c r="HP21" s="64"/>
      <c r="HQ21" s="64"/>
      <c r="HR21" s="64"/>
      <c r="HS21" s="64"/>
      <c r="HT21" s="64"/>
      <c r="HU21" s="64"/>
      <c r="HV21" s="64"/>
      <c r="HW21" s="64"/>
      <c r="HX21" s="64"/>
      <c r="HY21" s="64"/>
      <c r="HZ21" s="64"/>
      <c r="IA21" s="64"/>
      <c r="IB21" s="64"/>
      <c r="IC21" s="64"/>
      <c r="ID21" s="64"/>
      <c r="IE21" s="64"/>
      <c r="IF21" s="64"/>
      <c r="IG21" s="64"/>
      <c r="IH21" s="64"/>
      <c r="II21" s="64"/>
      <c r="IJ21" s="64"/>
      <c r="IK21" s="64"/>
    </row>
    <row r="22" spans="1:245" ht="19.5" customHeight="1" x14ac:dyDescent="0.15">
      <c r="A22" s="64"/>
      <c r="B22" s="64"/>
      <c r="C22" s="64"/>
      <c r="D22" s="64"/>
      <c r="E22" s="64"/>
      <c r="F22" s="64"/>
      <c r="G22" s="64"/>
      <c r="H22" s="63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64"/>
      <c r="DN22" s="64"/>
      <c r="DO22" s="64"/>
      <c r="DP22" s="64"/>
      <c r="DQ22" s="64"/>
      <c r="DR22" s="64"/>
      <c r="DS22" s="64"/>
      <c r="DT22" s="64"/>
      <c r="DU22" s="64"/>
      <c r="DV22" s="64"/>
      <c r="DW22" s="64"/>
      <c r="DX22" s="64"/>
      <c r="DY22" s="64"/>
      <c r="DZ22" s="64"/>
      <c r="EA22" s="64"/>
      <c r="EB22" s="64"/>
      <c r="EC22" s="64"/>
      <c r="ED22" s="64"/>
      <c r="EE22" s="64"/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4"/>
      <c r="ET22" s="64"/>
      <c r="EU22" s="64"/>
      <c r="EV22" s="64"/>
      <c r="EW22" s="64"/>
      <c r="EX22" s="64"/>
      <c r="EY22" s="64"/>
      <c r="EZ22" s="64"/>
      <c r="FA22" s="64"/>
      <c r="FB22" s="64"/>
      <c r="FC22" s="64"/>
      <c r="FD22" s="64"/>
      <c r="FE22" s="64"/>
      <c r="FF22" s="64"/>
      <c r="FG22" s="64"/>
      <c r="FH22" s="64"/>
      <c r="FI22" s="64"/>
      <c r="FJ22" s="64"/>
      <c r="FK22" s="64"/>
      <c r="FL22" s="64"/>
      <c r="FM22" s="64"/>
      <c r="FN22" s="64"/>
      <c r="FO22" s="64"/>
      <c r="FP22" s="64"/>
      <c r="FQ22" s="64"/>
      <c r="FR22" s="64"/>
      <c r="FS22" s="64"/>
      <c r="FT22" s="64"/>
      <c r="FU22" s="64"/>
      <c r="FV22" s="64"/>
      <c r="FW22" s="64"/>
      <c r="FX22" s="64"/>
      <c r="FY22" s="64"/>
      <c r="FZ22" s="64"/>
      <c r="GA22" s="64"/>
      <c r="GB22" s="64"/>
      <c r="GC22" s="64"/>
      <c r="GD22" s="64"/>
      <c r="GE22" s="64"/>
      <c r="GF22" s="64"/>
      <c r="GG22" s="64"/>
      <c r="GH22" s="64"/>
      <c r="GI22" s="64"/>
      <c r="GJ22" s="64"/>
      <c r="GK22" s="64"/>
      <c r="GL22" s="64"/>
      <c r="GM22" s="64"/>
      <c r="GN22" s="64"/>
      <c r="GO22" s="64"/>
      <c r="GP22" s="64"/>
      <c r="GQ22" s="64"/>
      <c r="GR22" s="64"/>
      <c r="GS22" s="64"/>
      <c r="GT22" s="64"/>
      <c r="GU22" s="64"/>
      <c r="GV22" s="64"/>
      <c r="GW22" s="64"/>
      <c r="GX22" s="64"/>
      <c r="GY22" s="64"/>
      <c r="GZ22" s="64"/>
      <c r="HA22" s="64"/>
      <c r="HB22" s="64"/>
      <c r="HC22" s="64"/>
      <c r="HD22" s="64"/>
      <c r="HE22" s="64"/>
      <c r="HF22" s="64"/>
      <c r="HG22" s="64"/>
      <c r="HH22" s="64"/>
      <c r="HI22" s="64"/>
      <c r="HJ22" s="64"/>
      <c r="HK22" s="64"/>
      <c r="HL22" s="64"/>
      <c r="HM22" s="64"/>
      <c r="HN22" s="64"/>
      <c r="HO22" s="64"/>
      <c r="HP22" s="64"/>
      <c r="HQ22" s="64"/>
      <c r="HR22" s="64"/>
      <c r="HS22" s="64"/>
      <c r="HT22" s="64"/>
      <c r="HU22" s="64"/>
      <c r="HV22" s="64"/>
      <c r="HW22" s="64"/>
      <c r="HX22" s="64"/>
      <c r="HY22" s="64"/>
      <c r="HZ22" s="64"/>
      <c r="IA22" s="64"/>
      <c r="IB22" s="64"/>
      <c r="IC22" s="64"/>
      <c r="ID22" s="64"/>
      <c r="IE22" s="64"/>
      <c r="IF22" s="64"/>
      <c r="IG22" s="64"/>
      <c r="IH22" s="64"/>
      <c r="II22" s="64"/>
      <c r="IJ22" s="64"/>
      <c r="IK22" s="64"/>
    </row>
    <row r="23" spans="1:245" ht="19.5" customHeight="1" x14ac:dyDescent="0.15">
      <c r="A23" s="64"/>
      <c r="B23" s="64"/>
      <c r="C23" s="64"/>
      <c r="D23" s="63"/>
      <c r="E23" s="63"/>
      <c r="F23" s="63"/>
      <c r="G23" s="63"/>
      <c r="H23" s="63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4"/>
      <c r="ET23" s="64"/>
      <c r="EU23" s="64"/>
      <c r="EV23" s="64"/>
      <c r="EW23" s="64"/>
      <c r="EX23" s="64"/>
      <c r="EY23" s="64"/>
      <c r="EZ23" s="64"/>
      <c r="FA23" s="64"/>
      <c r="FB23" s="64"/>
      <c r="FC23" s="64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64"/>
      <c r="FP23" s="64"/>
      <c r="FQ23" s="64"/>
      <c r="FR23" s="64"/>
      <c r="FS23" s="64"/>
      <c r="FT23" s="64"/>
      <c r="FU23" s="64"/>
      <c r="FV23" s="64"/>
      <c r="FW23" s="64"/>
      <c r="FX23" s="64"/>
      <c r="FY23" s="64"/>
      <c r="FZ23" s="64"/>
      <c r="GA23" s="64"/>
      <c r="GB23" s="64"/>
      <c r="GC23" s="64"/>
      <c r="GD23" s="64"/>
      <c r="GE23" s="64"/>
      <c r="GF23" s="64"/>
      <c r="GG23" s="64"/>
      <c r="GH23" s="64"/>
      <c r="GI23" s="64"/>
      <c r="GJ23" s="64"/>
      <c r="GK23" s="64"/>
      <c r="GL23" s="64"/>
      <c r="GM23" s="64"/>
      <c r="GN23" s="64"/>
      <c r="GO23" s="64"/>
      <c r="GP23" s="64"/>
      <c r="GQ23" s="64"/>
      <c r="GR23" s="64"/>
      <c r="GS23" s="64"/>
      <c r="GT23" s="64"/>
      <c r="GU23" s="64"/>
      <c r="GV23" s="64"/>
      <c r="GW23" s="64"/>
      <c r="GX23" s="64"/>
      <c r="GY23" s="64"/>
      <c r="GZ23" s="64"/>
      <c r="HA23" s="64"/>
      <c r="HB23" s="64"/>
      <c r="HC23" s="64"/>
      <c r="HD23" s="64"/>
      <c r="HE23" s="64"/>
      <c r="HF23" s="64"/>
      <c r="HG23" s="64"/>
      <c r="HH23" s="64"/>
      <c r="HI23" s="64"/>
      <c r="HJ23" s="64"/>
      <c r="HK23" s="64"/>
      <c r="HL23" s="64"/>
      <c r="HM23" s="64"/>
      <c r="HN23" s="64"/>
      <c r="HO23" s="64"/>
      <c r="HP23" s="64"/>
      <c r="HQ23" s="64"/>
      <c r="HR23" s="64"/>
      <c r="HS23" s="64"/>
      <c r="HT23" s="64"/>
      <c r="HU23" s="64"/>
      <c r="HV23" s="64"/>
      <c r="HW23" s="64"/>
      <c r="HX23" s="64"/>
      <c r="HY23" s="64"/>
      <c r="HZ23" s="64"/>
      <c r="IA23" s="64"/>
      <c r="IB23" s="64"/>
      <c r="IC23" s="64"/>
      <c r="ID23" s="64"/>
      <c r="IE23" s="64"/>
      <c r="IF23" s="64"/>
      <c r="IG23" s="64"/>
      <c r="IH23" s="64"/>
      <c r="II23" s="64"/>
      <c r="IJ23" s="64"/>
      <c r="IK23" s="64"/>
    </row>
    <row r="24" spans="1:245" ht="19.5" customHeight="1" x14ac:dyDescent="0.15">
      <c r="A24" s="64"/>
      <c r="B24" s="64"/>
      <c r="C24" s="64"/>
      <c r="D24" s="63"/>
      <c r="E24" s="63"/>
      <c r="F24" s="63"/>
      <c r="G24" s="63"/>
      <c r="H24" s="63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4"/>
      <c r="ET24" s="64"/>
      <c r="EU24" s="64"/>
      <c r="EV24" s="64"/>
      <c r="EW24" s="64"/>
      <c r="EX24" s="64"/>
      <c r="EY24" s="64"/>
      <c r="EZ24" s="64"/>
      <c r="FA24" s="64"/>
      <c r="FB24" s="64"/>
      <c r="FC24" s="64"/>
      <c r="FD24" s="64"/>
      <c r="FE24" s="64"/>
      <c r="FF24" s="64"/>
      <c r="FG24" s="64"/>
      <c r="FH24" s="64"/>
      <c r="FI24" s="64"/>
      <c r="FJ24" s="64"/>
      <c r="FK24" s="64"/>
      <c r="FL24" s="64"/>
      <c r="FM24" s="64"/>
      <c r="FN24" s="64"/>
      <c r="FO24" s="64"/>
      <c r="FP24" s="64"/>
      <c r="FQ24" s="64"/>
      <c r="FR24" s="64"/>
      <c r="FS24" s="64"/>
      <c r="FT24" s="64"/>
      <c r="FU24" s="64"/>
      <c r="FV24" s="64"/>
      <c r="FW24" s="64"/>
      <c r="FX24" s="64"/>
      <c r="FY24" s="64"/>
      <c r="FZ24" s="64"/>
      <c r="GA24" s="64"/>
      <c r="GB24" s="64"/>
      <c r="GC24" s="64"/>
      <c r="GD24" s="64"/>
      <c r="GE24" s="64"/>
      <c r="GF24" s="64"/>
      <c r="GG24" s="64"/>
      <c r="GH24" s="64"/>
      <c r="GI24" s="64"/>
      <c r="GJ24" s="64"/>
      <c r="GK24" s="64"/>
      <c r="GL24" s="64"/>
      <c r="GM24" s="64"/>
      <c r="GN24" s="64"/>
      <c r="GO24" s="64"/>
      <c r="GP24" s="64"/>
      <c r="GQ24" s="64"/>
      <c r="GR24" s="64"/>
      <c r="GS24" s="64"/>
      <c r="GT24" s="64"/>
      <c r="GU24" s="64"/>
      <c r="GV24" s="64"/>
      <c r="GW24" s="64"/>
      <c r="GX24" s="64"/>
      <c r="GY24" s="64"/>
      <c r="GZ24" s="64"/>
      <c r="HA24" s="64"/>
      <c r="HB24" s="64"/>
      <c r="HC24" s="64"/>
      <c r="HD24" s="64"/>
      <c r="HE24" s="64"/>
      <c r="HF24" s="64"/>
      <c r="HG24" s="64"/>
      <c r="HH24" s="64"/>
      <c r="HI24" s="64"/>
      <c r="HJ24" s="64"/>
      <c r="HK24" s="64"/>
      <c r="HL24" s="64"/>
      <c r="HM24" s="64"/>
      <c r="HN24" s="64"/>
      <c r="HO24" s="64"/>
      <c r="HP24" s="64"/>
      <c r="HQ24" s="64"/>
      <c r="HR24" s="64"/>
      <c r="HS24" s="64"/>
      <c r="HT24" s="64"/>
      <c r="HU24" s="64"/>
      <c r="HV24" s="64"/>
      <c r="HW24" s="64"/>
      <c r="HX24" s="64"/>
      <c r="HY24" s="64"/>
      <c r="HZ24" s="64"/>
      <c r="IA24" s="64"/>
      <c r="IB24" s="64"/>
      <c r="IC24" s="64"/>
      <c r="ID24" s="64"/>
      <c r="IE24" s="64"/>
      <c r="IF24" s="64"/>
      <c r="IG24" s="64"/>
      <c r="IH24" s="64"/>
      <c r="II24" s="64"/>
      <c r="IJ24" s="64"/>
      <c r="IK24" s="64"/>
    </row>
    <row r="25" spans="1:245" ht="19.5" customHeight="1" x14ac:dyDescent="0.15">
      <c r="A25" s="64"/>
      <c r="B25" s="64"/>
      <c r="C25" s="64"/>
      <c r="D25" s="64"/>
      <c r="E25" s="64"/>
      <c r="F25" s="64"/>
      <c r="G25" s="64"/>
      <c r="H25" s="63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4"/>
      <c r="DZ25" s="64"/>
      <c r="EA25" s="64"/>
      <c r="EB25" s="64"/>
      <c r="EC25" s="64"/>
      <c r="ED25" s="64"/>
      <c r="EE25" s="64"/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4"/>
      <c r="ET25" s="64"/>
      <c r="EU25" s="64"/>
      <c r="EV25" s="64"/>
      <c r="EW25" s="64"/>
      <c r="EX25" s="64"/>
      <c r="EY25" s="64"/>
      <c r="EZ25" s="64"/>
      <c r="FA25" s="64"/>
      <c r="FB25" s="64"/>
      <c r="FC25" s="64"/>
      <c r="FD25" s="64"/>
      <c r="FE25" s="64"/>
      <c r="FF25" s="64"/>
      <c r="FG25" s="64"/>
      <c r="FH25" s="64"/>
      <c r="FI25" s="64"/>
      <c r="FJ25" s="64"/>
      <c r="FK25" s="64"/>
      <c r="FL25" s="64"/>
      <c r="FM25" s="64"/>
      <c r="FN25" s="64"/>
      <c r="FO25" s="64"/>
      <c r="FP25" s="64"/>
      <c r="FQ25" s="64"/>
      <c r="FR25" s="64"/>
      <c r="FS25" s="64"/>
      <c r="FT25" s="64"/>
      <c r="FU25" s="64"/>
      <c r="FV25" s="64"/>
      <c r="FW25" s="64"/>
      <c r="FX25" s="64"/>
      <c r="FY25" s="64"/>
      <c r="FZ25" s="64"/>
      <c r="GA25" s="64"/>
      <c r="GB25" s="64"/>
      <c r="GC25" s="64"/>
      <c r="GD25" s="64"/>
      <c r="GE25" s="64"/>
      <c r="GF25" s="64"/>
      <c r="GG25" s="64"/>
      <c r="GH25" s="64"/>
      <c r="GI25" s="64"/>
      <c r="GJ25" s="64"/>
      <c r="GK25" s="64"/>
      <c r="GL25" s="64"/>
      <c r="GM25" s="64"/>
      <c r="GN25" s="64"/>
      <c r="GO25" s="64"/>
      <c r="GP25" s="64"/>
      <c r="GQ25" s="64"/>
      <c r="GR25" s="64"/>
      <c r="GS25" s="64"/>
      <c r="GT25" s="64"/>
      <c r="GU25" s="64"/>
      <c r="GV25" s="64"/>
      <c r="GW25" s="64"/>
      <c r="GX25" s="64"/>
      <c r="GY25" s="64"/>
      <c r="GZ25" s="64"/>
      <c r="HA25" s="64"/>
      <c r="HB25" s="64"/>
      <c r="HC25" s="64"/>
      <c r="HD25" s="64"/>
      <c r="HE25" s="64"/>
      <c r="HF25" s="64"/>
      <c r="HG25" s="64"/>
      <c r="HH25" s="64"/>
      <c r="HI25" s="64"/>
      <c r="HJ25" s="64"/>
      <c r="HK25" s="64"/>
      <c r="HL25" s="64"/>
      <c r="HM25" s="64"/>
      <c r="HN25" s="64"/>
      <c r="HO25" s="64"/>
      <c r="HP25" s="64"/>
      <c r="HQ25" s="64"/>
      <c r="HR25" s="64"/>
      <c r="HS25" s="64"/>
      <c r="HT25" s="64"/>
      <c r="HU25" s="64"/>
      <c r="HV25" s="64"/>
      <c r="HW25" s="64"/>
      <c r="HX25" s="64"/>
      <c r="HY25" s="64"/>
      <c r="HZ25" s="64"/>
      <c r="IA25" s="64"/>
      <c r="IB25" s="64"/>
      <c r="IC25" s="64"/>
      <c r="ID25" s="64"/>
      <c r="IE25" s="64"/>
      <c r="IF25" s="64"/>
      <c r="IG25" s="64"/>
      <c r="IH25" s="64"/>
      <c r="II25" s="64"/>
      <c r="IJ25" s="64"/>
      <c r="IK25" s="64"/>
    </row>
    <row r="26" spans="1:245" ht="19.5" customHeight="1" x14ac:dyDescent="0.15">
      <c r="A26" s="64"/>
      <c r="B26" s="64"/>
      <c r="C26" s="64"/>
      <c r="D26" s="63"/>
      <c r="E26" s="63"/>
      <c r="F26" s="63"/>
      <c r="G26" s="63"/>
      <c r="H26" s="63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4"/>
      <c r="ET26" s="64"/>
      <c r="EU26" s="64"/>
      <c r="EV26" s="64"/>
      <c r="EW26" s="64"/>
      <c r="EX26" s="64"/>
      <c r="EY26" s="64"/>
      <c r="EZ26" s="64"/>
      <c r="FA26" s="64"/>
      <c r="FB26" s="64"/>
      <c r="FC26" s="64"/>
      <c r="FD26" s="64"/>
      <c r="FE26" s="64"/>
      <c r="FF26" s="64"/>
      <c r="FG26" s="64"/>
      <c r="FH26" s="64"/>
      <c r="FI26" s="64"/>
      <c r="FJ26" s="64"/>
      <c r="FK26" s="64"/>
      <c r="FL26" s="64"/>
      <c r="FM26" s="64"/>
      <c r="FN26" s="64"/>
      <c r="FO26" s="64"/>
      <c r="FP26" s="64"/>
      <c r="FQ26" s="64"/>
      <c r="FR26" s="64"/>
      <c r="FS26" s="64"/>
      <c r="FT26" s="64"/>
      <c r="FU26" s="64"/>
      <c r="FV26" s="64"/>
      <c r="FW26" s="64"/>
      <c r="FX26" s="64"/>
      <c r="FY26" s="64"/>
      <c r="FZ26" s="64"/>
      <c r="GA26" s="64"/>
      <c r="GB26" s="64"/>
      <c r="GC26" s="64"/>
      <c r="GD26" s="64"/>
      <c r="GE26" s="64"/>
      <c r="GF26" s="64"/>
      <c r="GG26" s="64"/>
      <c r="GH26" s="64"/>
      <c r="GI26" s="64"/>
      <c r="GJ26" s="64"/>
      <c r="GK26" s="64"/>
      <c r="GL26" s="64"/>
      <c r="GM26" s="64"/>
      <c r="GN26" s="64"/>
      <c r="GO26" s="64"/>
      <c r="GP26" s="64"/>
      <c r="GQ26" s="64"/>
      <c r="GR26" s="64"/>
      <c r="GS26" s="64"/>
      <c r="GT26" s="64"/>
      <c r="GU26" s="64"/>
      <c r="GV26" s="64"/>
      <c r="GW26" s="64"/>
      <c r="GX26" s="64"/>
      <c r="GY26" s="64"/>
      <c r="GZ26" s="64"/>
      <c r="HA26" s="64"/>
      <c r="HB26" s="64"/>
      <c r="HC26" s="64"/>
      <c r="HD26" s="64"/>
      <c r="HE26" s="64"/>
      <c r="HF26" s="64"/>
      <c r="HG26" s="64"/>
      <c r="HH26" s="64"/>
      <c r="HI26" s="64"/>
      <c r="HJ26" s="64"/>
      <c r="HK26" s="64"/>
      <c r="HL26" s="64"/>
      <c r="HM26" s="64"/>
      <c r="HN26" s="64"/>
      <c r="HO26" s="64"/>
      <c r="HP26" s="64"/>
      <c r="HQ26" s="64"/>
      <c r="HR26" s="64"/>
      <c r="HS26" s="64"/>
      <c r="HT26" s="64"/>
      <c r="HU26" s="64"/>
      <c r="HV26" s="64"/>
      <c r="HW26" s="64"/>
      <c r="HX26" s="64"/>
      <c r="HY26" s="64"/>
      <c r="HZ26" s="64"/>
      <c r="IA26" s="64"/>
      <c r="IB26" s="64"/>
      <c r="IC26" s="64"/>
      <c r="ID26" s="64"/>
      <c r="IE26" s="64"/>
      <c r="IF26" s="64"/>
      <c r="IG26" s="64"/>
      <c r="IH26" s="64"/>
      <c r="II26" s="64"/>
      <c r="IJ26" s="64"/>
      <c r="IK26" s="64"/>
    </row>
    <row r="27" spans="1:245" ht="19.5" customHeight="1" x14ac:dyDescent="0.15">
      <c r="A27" s="64"/>
      <c r="B27" s="64"/>
      <c r="C27" s="64"/>
      <c r="D27" s="63"/>
      <c r="E27" s="63"/>
      <c r="F27" s="63"/>
      <c r="G27" s="63"/>
      <c r="H27" s="63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4"/>
      <c r="DZ27" s="64"/>
      <c r="EA27" s="64"/>
      <c r="EB27" s="64"/>
      <c r="EC27" s="64"/>
      <c r="ED27" s="64"/>
      <c r="EE27" s="64"/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4"/>
      <c r="ET27" s="64"/>
      <c r="EU27" s="64"/>
      <c r="EV27" s="64"/>
      <c r="EW27" s="64"/>
      <c r="EX27" s="64"/>
      <c r="EY27" s="64"/>
      <c r="EZ27" s="64"/>
      <c r="FA27" s="64"/>
      <c r="FB27" s="64"/>
      <c r="FC27" s="64"/>
      <c r="FD27" s="64"/>
      <c r="FE27" s="64"/>
      <c r="FF27" s="64"/>
      <c r="FG27" s="64"/>
      <c r="FH27" s="64"/>
      <c r="FI27" s="64"/>
      <c r="FJ27" s="64"/>
      <c r="FK27" s="64"/>
      <c r="FL27" s="64"/>
      <c r="FM27" s="64"/>
      <c r="FN27" s="64"/>
      <c r="FO27" s="64"/>
      <c r="FP27" s="64"/>
      <c r="FQ27" s="64"/>
      <c r="FR27" s="64"/>
      <c r="FS27" s="64"/>
      <c r="FT27" s="64"/>
      <c r="FU27" s="64"/>
      <c r="FV27" s="64"/>
      <c r="FW27" s="64"/>
      <c r="FX27" s="64"/>
      <c r="FY27" s="64"/>
      <c r="FZ27" s="64"/>
      <c r="GA27" s="64"/>
      <c r="GB27" s="64"/>
      <c r="GC27" s="64"/>
      <c r="GD27" s="64"/>
      <c r="GE27" s="64"/>
      <c r="GF27" s="64"/>
      <c r="GG27" s="64"/>
      <c r="GH27" s="64"/>
      <c r="GI27" s="64"/>
      <c r="GJ27" s="64"/>
      <c r="GK27" s="64"/>
      <c r="GL27" s="64"/>
      <c r="GM27" s="64"/>
      <c r="GN27" s="64"/>
      <c r="GO27" s="64"/>
      <c r="GP27" s="64"/>
      <c r="GQ27" s="64"/>
      <c r="GR27" s="64"/>
      <c r="GS27" s="64"/>
      <c r="GT27" s="64"/>
      <c r="GU27" s="64"/>
      <c r="GV27" s="64"/>
      <c r="GW27" s="64"/>
      <c r="GX27" s="64"/>
      <c r="GY27" s="64"/>
      <c r="GZ27" s="64"/>
      <c r="HA27" s="64"/>
      <c r="HB27" s="64"/>
      <c r="HC27" s="64"/>
      <c r="HD27" s="64"/>
      <c r="HE27" s="64"/>
      <c r="HF27" s="64"/>
      <c r="HG27" s="64"/>
      <c r="HH27" s="64"/>
      <c r="HI27" s="64"/>
      <c r="HJ27" s="64"/>
      <c r="HK27" s="64"/>
      <c r="HL27" s="64"/>
      <c r="HM27" s="64"/>
      <c r="HN27" s="64"/>
      <c r="HO27" s="64"/>
      <c r="HP27" s="64"/>
      <c r="HQ27" s="64"/>
      <c r="HR27" s="64"/>
      <c r="HS27" s="64"/>
      <c r="HT27" s="64"/>
      <c r="HU27" s="64"/>
      <c r="HV27" s="64"/>
      <c r="HW27" s="64"/>
      <c r="HX27" s="64"/>
      <c r="HY27" s="64"/>
      <c r="HZ27" s="64"/>
      <c r="IA27" s="64"/>
      <c r="IB27" s="64"/>
      <c r="IC27" s="64"/>
      <c r="ID27" s="64"/>
      <c r="IE27" s="64"/>
      <c r="IF27" s="64"/>
      <c r="IG27" s="64"/>
      <c r="IH27" s="64"/>
      <c r="II27" s="64"/>
      <c r="IJ27" s="64"/>
      <c r="IK27" s="64"/>
    </row>
    <row r="28" spans="1:245" ht="19.5" customHeight="1" x14ac:dyDescent="0.15">
      <c r="A28" s="64"/>
      <c r="B28" s="64"/>
      <c r="C28" s="64"/>
      <c r="D28" s="64"/>
      <c r="E28" s="64"/>
      <c r="F28" s="64"/>
      <c r="G28" s="64"/>
      <c r="H28" s="63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4"/>
      <c r="ET28" s="64"/>
      <c r="EU28" s="64"/>
      <c r="EV28" s="64"/>
      <c r="EW28" s="64"/>
      <c r="EX28" s="64"/>
      <c r="EY28" s="64"/>
      <c r="EZ28" s="64"/>
      <c r="FA28" s="64"/>
      <c r="FB28" s="64"/>
      <c r="FC28" s="64"/>
      <c r="FD28" s="64"/>
      <c r="FE28" s="64"/>
      <c r="FF28" s="64"/>
      <c r="FG28" s="64"/>
      <c r="FH28" s="64"/>
      <c r="FI28" s="64"/>
      <c r="FJ28" s="64"/>
      <c r="FK28" s="64"/>
      <c r="FL28" s="64"/>
      <c r="FM28" s="64"/>
      <c r="FN28" s="64"/>
      <c r="FO28" s="64"/>
      <c r="FP28" s="64"/>
      <c r="FQ28" s="64"/>
      <c r="FR28" s="64"/>
      <c r="FS28" s="64"/>
      <c r="FT28" s="64"/>
      <c r="FU28" s="64"/>
      <c r="FV28" s="64"/>
      <c r="FW28" s="64"/>
      <c r="FX28" s="64"/>
      <c r="FY28" s="64"/>
      <c r="FZ28" s="64"/>
      <c r="GA28" s="64"/>
      <c r="GB28" s="64"/>
      <c r="GC28" s="64"/>
      <c r="GD28" s="64"/>
      <c r="GE28" s="64"/>
      <c r="GF28" s="64"/>
      <c r="GG28" s="64"/>
      <c r="GH28" s="64"/>
      <c r="GI28" s="64"/>
      <c r="GJ28" s="64"/>
      <c r="GK28" s="64"/>
      <c r="GL28" s="64"/>
      <c r="GM28" s="64"/>
      <c r="GN28" s="64"/>
      <c r="GO28" s="64"/>
      <c r="GP28" s="64"/>
      <c r="GQ28" s="64"/>
      <c r="GR28" s="64"/>
      <c r="GS28" s="64"/>
      <c r="GT28" s="64"/>
      <c r="GU28" s="64"/>
      <c r="GV28" s="64"/>
      <c r="GW28" s="64"/>
      <c r="GX28" s="64"/>
      <c r="GY28" s="64"/>
      <c r="GZ28" s="64"/>
      <c r="HA28" s="64"/>
      <c r="HB28" s="64"/>
      <c r="HC28" s="64"/>
      <c r="HD28" s="64"/>
      <c r="HE28" s="64"/>
      <c r="HF28" s="64"/>
      <c r="HG28" s="64"/>
      <c r="HH28" s="64"/>
      <c r="HI28" s="64"/>
      <c r="HJ28" s="64"/>
      <c r="HK28" s="64"/>
      <c r="HL28" s="64"/>
      <c r="HM28" s="64"/>
      <c r="HN28" s="64"/>
      <c r="HO28" s="64"/>
      <c r="HP28" s="64"/>
      <c r="HQ28" s="64"/>
      <c r="HR28" s="64"/>
      <c r="HS28" s="64"/>
      <c r="HT28" s="64"/>
      <c r="HU28" s="64"/>
      <c r="HV28" s="64"/>
      <c r="HW28" s="64"/>
      <c r="HX28" s="64"/>
      <c r="HY28" s="64"/>
      <c r="HZ28" s="64"/>
      <c r="IA28" s="64"/>
      <c r="IB28" s="64"/>
      <c r="IC28" s="64"/>
      <c r="ID28" s="64"/>
      <c r="IE28" s="64"/>
      <c r="IF28" s="64"/>
      <c r="IG28" s="64"/>
      <c r="IH28" s="64"/>
      <c r="II28" s="64"/>
      <c r="IJ28" s="64"/>
      <c r="IK28" s="64"/>
    </row>
    <row r="29" spans="1:245" ht="19.5" customHeight="1" x14ac:dyDescent="0.15">
      <c r="A29" s="64"/>
      <c r="B29" s="64"/>
      <c r="C29" s="64"/>
      <c r="D29" s="63"/>
      <c r="E29" s="63"/>
      <c r="F29" s="63"/>
      <c r="G29" s="63"/>
      <c r="H29" s="63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4"/>
      <c r="ET29" s="64"/>
      <c r="EU29" s="64"/>
      <c r="EV29" s="64"/>
      <c r="EW29" s="64"/>
      <c r="EX29" s="64"/>
      <c r="EY29" s="64"/>
      <c r="EZ29" s="64"/>
      <c r="FA29" s="64"/>
      <c r="FB29" s="64"/>
      <c r="FC29" s="64"/>
      <c r="FD29" s="64"/>
      <c r="FE29" s="64"/>
      <c r="FF29" s="64"/>
      <c r="FG29" s="64"/>
      <c r="FH29" s="64"/>
      <c r="FI29" s="64"/>
      <c r="FJ29" s="64"/>
      <c r="FK29" s="64"/>
      <c r="FL29" s="64"/>
      <c r="FM29" s="64"/>
      <c r="FN29" s="64"/>
      <c r="FO29" s="64"/>
      <c r="FP29" s="64"/>
      <c r="FQ29" s="64"/>
      <c r="FR29" s="64"/>
      <c r="FS29" s="64"/>
      <c r="FT29" s="64"/>
      <c r="FU29" s="64"/>
      <c r="FV29" s="64"/>
      <c r="FW29" s="64"/>
      <c r="FX29" s="64"/>
      <c r="FY29" s="64"/>
      <c r="FZ29" s="64"/>
      <c r="GA29" s="64"/>
      <c r="GB29" s="64"/>
      <c r="GC29" s="64"/>
      <c r="GD29" s="64"/>
      <c r="GE29" s="64"/>
      <c r="GF29" s="64"/>
      <c r="GG29" s="64"/>
      <c r="GH29" s="64"/>
      <c r="GI29" s="64"/>
      <c r="GJ29" s="64"/>
      <c r="GK29" s="64"/>
      <c r="GL29" s="64"/>
      <c r="GM29" s="64"/>
      <c r="GN29" s="64"/>
      <c r="GO29" s="64"/>
      <c r="GP29" s="64"/>
      <c r="GQ29" s="64"/>
      <c r="GR29" s="64"/>
      <c r="GS29" s="64"/>
      <c r="GT29" s="64"/>
      <c r="GU29" s="64"/>
      <c r="GV29" s="64"/>
      <c r="GW29" s="64"/>
      <c r="GX29" s="64"/>
      <c r="GY29" s="64"/>
      <c r="GZ29" s="64"/>
      <c r="HA29" s="64"/>
      <c r="HB29" s="64"/>
      <c r="HC29" s="64"/>
      <c r="HD29" s="64"/>
      <c r="HE29" s="64"/>
      <c r="HF29" s="64"/>
      <c r="HG29" s="64"/>
      <c r="HH29" s="64"/>
      <c r="HI29" s="64"/>
      <c r="HJ29" s="64"/>
      <c r="HK29" s="64"/>
      <c r="HL29" s="64"/>
      <c r="HM29" s="64"/>
      <c r="HN29" s="64"/>
      <c r="HO29" s="64"/>
      <c r="HP29" s="64"/>
      <c r="HQ29" s="64"/>
      <c r="HR29" s="64"/>
      <c r="HS29" s="64"/>
      <c r="HT29" s="64"/>
      <c r="HU29" s="64"/>
      <c r="HV29" s="64"/>
      <c r="HW29" s="64"/>
      <c r="HX29" s="64"/>
      <c r="HY29" s="64"/>
      <c r="HZ29" s="64"/>
      <c r="IA29" s="64"/>
      <c r="IB29" s="64"/>
      <c r="IC29" s="64"/>
      <c r="ID29" s="64"/>
      <c r="IE29" s="64"/>
      <c r="IF29" s="64"/>
      <c r="IG29" s="64"/>
      <c r="IH29" s="64"/>
      <c r="II29" s="64"/>
      <c r="IJ29" s="64"/>
      <c r="IK29" s="64"/>
    </row>
    <row r="30" spans="1:245" ht="19.5" customHeight="1" x14ac:dyDescent="0.15">
      <c r="A30" s="64"/>
      <c r="B30" s="64"/>
      <c r="C30" s="64"/>
      <c r="D30" s="63"/>
      <c r="E30" s="63"/>
      <c r="F30" s="63"/>
      <c r="G30" s="63"/>
      <c r="H30" s="63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4"/>
      <c r="DZ30" s="64"/>
      <c r="EA30" s="64"/>
      <c r="EB30" s="64"/>
      <c r="EC30" s="64"/>
      <c r="ED30" s="64"/>
      <c r="EE30" s="64"/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4"/>
      <c r="ET30" s="64"/>
      <c r="EU30" s="64"/>
      <c r="EV30" s="64"/>
      <c r="EW30" s="64"/>
      <c r="EX30" s="64"/>
      <c r="EY30" s="64"/>
      <c r="EZ30" s="64"/>
      <c r="FA30" s="64"/>
      <c r="FB30" s="64"/>
      <c r="FC30" s="64"/>
      <c r="FD30" s="64"/>
      <c r="FE30" s="64"/>
      <c r="FF30" s="64"/>
      <c r="FG30" s="64"/>
      <c r="FH30" s="64"/>
      <c r="FI30" s="64"/>
      <c r="FJ30" s="64"/>
      <c r="FK30" s="64"/>
      <c r="FL30" s="64"/>
      <c r="FM30" s="64"/>
      <c r="FN30" s="64"/>
      <c r="FO30" s="64"/>
      <c r="FP30" s="64"/>
      <c r="FQ30" s="64"/>
      <c r="FR30" s="64"/>
      <c r="FS30" s="64"/>
      <c r="FT30" s="64"/>
      <c r="FU30" s="64"/>
      <c r="FV30" s="64"/>
      <c r="FW30" s="64"/>
      <c r="FX30" s="64"/>
      <c r="FY30" s="64"/>
      <c r="FZ30" s="64"/>
      <c r="GA30" s="64"/>
      <c r="GB30" s="64"/>
      <c r="GC30" s="64"/>
      <c r="GD30" s="64"/>
      <c r="GE30" s="64"/>
      <c r="GF30" s="64"/>
      <c r="GG30" s="64"/>
      <c r="GH30" s="64"/>
      <c r="GI30" s="64"/>
      <c r="GJ30" s="64"/>
      <c r="GK30" s="64"/>
      <c r="GL30" s="64"/>
      <c r="GM30" s="64"/>
      <c r="GN30" s="64"/>
      <c r="GO30" s="64"/>
      <c r="GP30" s="64"/>
      <c r="GQ30" s="64"/>
      <c r="GR30" s="64"/>
      <c r="GS30" s="64"/>
      <c r="GT30" s="64"/>
      <c r="GU30" s="64"/>
      <c r="GV30" s="64"/>
      <c r="GW30" s="64"/>
      <c r="GX30" s="64"/>
      <c r="GY30" s="64"/>
      <c r="GZ30" s="64"/>
      <c r="HA30" s="64"/>
      <c r="HB30" s="64"/>
      <c r="HC30" s="64"/>
      <c r="HD30" s="64"/>
      <c r="HE30" s="64"/>
      <c r="HF30" s="64"/>
      <c r="HG30" s="64"/>
      <c r="HH30" s="64"/>
      <c r="HI30" s="64"/>
      <c r="HJ30" s="64"/>
      <c r="HK30" s="64"/>
      <c r="HL30" s="64"/>
      <c r="HM30" s="64"/>
      <c r="HN30" s="64"/>
      <c r="HO30" s="64"/>
      <c r="HP30" s="64"/>
      <c r="HQ30" s="64"/>
      <c r="HR30" s="64"/>
      <c r="HS30" s="64"/>
      <c r="HT30" s="64"/>
      <c r="HU30" s="64"/>
      <c r="HV30" s="64"/>
      <c r="HW30" s="64"/>
      <c r="HX30" s="64"/>
      <c r="HY30" s="64"/>
      <c r="HZ30" s="64"/>
      <c r="IA30" s="64"/>
      <c r="IB30" s="64"/>
      <c r="IC30" s="64"/>
      <c r="ID30" s="64"/>
      <c r="IE30" s="64"/>
      <c r="IF30" s="64"/>
      <c r="IG30" s="64"/>
      <c r="IH30" s="64"/>
      <c r="II30" s="64"/>
      <c r="IJ30" s="64"/>
      <c r="IK30" s="64"/>
    </row>
    <row r="31" spans="1:245" ht="19.5" customHeight="1" x14ac:dyDescent="0.15">
      <c r="A31" s="64"/>
      <c r="B31" s="64"/>
      <c r="C31" s="64"/>
      <c r="D31" s="64"/>
      <c r="E31" s="64"/>
      <c r="F31" s="64"/>
      <c r="G31" s="64"/>
      <c r="H31" s="63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64"/>
      <c r="DT31" s="64"/>
      <c r="DU31" s="64"/>
      <c r="DV31" s="64"/>
      <c r="DW31" s="64"/>
      <c r="DX31" s="64"/>
      <c r="DY31" s="64"/>
      <c r="DZ31" s="64"/>
      <c r="EA31" s="64"/>
      <c r="EB31" s="64"/>
      <c r="EC31" s="64"/>
      <c r="ED31" s="64"/>
      <c r="EE31" s="64"/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4"/>
      <c r="ET31" s="64"/>
      <c r="EU31" s="64"/>
      <c r="EV31" s="64"/>
      <c r="EW31" s="64"/>
      <c r="EX31" s="64"/>
      <c r="EY31" s="64"/>
      <c r="EZ31" s="64"/>
      <c r="FA31" s="64"/>
      <c r="FB31" s="64"/>
      <c r="FC31" s="64"/>
      <c r="FD31" s="64"/>
      <c r="FE31" s="64"/>
      <c r="FF31" s="64"/>
      <c r="FG31" s="64"/>
      <c r="FH31" s="64"/>
      <c r="FI31" s="64"/>
      <c r="FJ31" s="64"/>
      <c r="FK31" s="64"/>
      <c r="FL31" s="64"/>
      <c r="FM31" s="64"/>
      <c r="FN31" s="64"/>
      <c r="FO31" s="64"/>
      <c r="FP31" s="64"/>
      <c r="FQ31" s="64"/>
      <c r="FR31" s="64"/>
      <c r="FS31" s="64"/>
      <c r="FT31" s="64"/>
      <c r="FU31" s="64"/>
      <c r="FV31" s="64"/>
      <c r="FW31" s="64"/>
      <c r="FX31" s="64"/>
      <c r="FY31" s="64"/>
      <c r="FZ31" s="64"/>
      <c r="GA31" s="64"/>
      <c r="GB31" s="64"/>
      <c r="GC31" s="64"/>
      <c r="GD31" s="64"/>
      <c r="GE31" s="64"/>
      <c r="GF31" s="64"/>
      <c r="GG31" s="64"/>
      <c r="GH31" s="64"/>
      <c r="GI31" s="64"/>
      <c r="GJ31" s="64"/>
      <c r="GK31" s="64"/>
      <c r="GL31" s="64"/>
      <c r="GM31" s="64"/>
      <c r="GN31" s="64"/>
      <c r="GO31" s="64"/>
      <c r="GP31" s="64"/>
      <c r="GQ31" s="64"/>
      <c r="GR31" s="64"/>
      <c r="GS31" s="64"/>
      <c r="GT31" s="64"/>
      <c r="GU31" s="64"/>
      <c r="GV31" s="64"/>
      <c r="GW31" s="64"/>
      <c r="GX31" s="64"/>
      <c r="GY31" s="64"/>
      <c r="GZ31" s="64"/>
      <c r="HA31" s="64"/>
      <c r="HB31" s="64"/>
      <c r="HC31" s="64"/>
      <c r="HD31" s="64"/>
      <c r="HE31" s="64"/>
      <c r="HF31" s="64"/>
      <c r="HG31" s="64"/>
      <c r="HH31" s="64"/>
      <c r="HI31" s="64"/>
      <c r="HJ31" s="64"/>
      <c r="HK31" s="64"/>
      <c r="HL31" s="64"/>
      <c r="HM31" s="64"/>
      <c r="HN31" s="64"/>
      <c r="HO31" s="64"/>
      <c r="HP31" s="64"/>
      <c r="HQ31" s="64"/>
      <c r="HR31" s="64"/>
      <c r="HS31" s="64"/>
      <c r="HT31" s="64"/>
      <c r="HU31" s="64"/>
      <c r="HV31" s="64"/>
      <c r="HW31" s="64"/>
      <c r="HX31" s="64"/>
      <c r="HY31" s="64"/>
      <c r="HZ31" s="64"/>
      <c r="IA31" s="64"/>
      <c r="IB31" s="64"/>
      <c r="IC31" s="64"/>
      <c r="ID31" s="64"/>
      <c r="IE31" s="64"/>
      <c r="IF31" s="64"/>
      <c r="IG31" s="64"/>
      <c r="IH31" s="64"/>
      <c r="II31" s="64"/>
      <c r="IJ31" s="64"/>
      <c r="IK31" s="64"/>
    </row>
    <row r="32" spans="1:245" ht="19.5" customHeight="1" x14ac:dyDescent="0.15">
      <c r="A32" s="64"/>
      <c r="B32" s="64"/>
      <c r="C32" s="64"/>
      <c r="D32" s="64"/>
      <c r="E32" s="65"/>
      <c r="F32" s="65"/>
      <c r="G32" s="65"/>
      <c r="H32" s="63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64"/>
      <c r="DX32" s="64"/>
      <c r="DY32" s="64"/>
      <c r="DZ32" s="64"/>
      <c r="EA32" s="64"/>
      <c r="EB32" s="64"/>
      <c r="EC32" s="64"/>
      <c r="ED32" s="64"/>
      <c r="EE32" s="64"/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4"/>
      <c r="ET32" s="64"/>
      <c r="EU32" s="64"/>
      <c r="EV32" s="64"/>
      <c r="EW32" s="64"/>
      <c r="EX32" s="64"/>
      <c r="EY32" s="64"/>
      <c r="EZ32" s="64"/>
      <c r="FA32" s="64"/>
      <c r="FB32" s="64"/>
      <c r="FC32" s="64"/>
      <c r="FD32" s="64"/>
      <c r="FE32" s="64"/>
      <c r="FF32" s="64"/>
      <c r="FG32" s="64"/>
      <c r="FH32" s="64"/>
      <c r="FI32" s="64"/>
      <c r="FJ32" s="64"/>
      <c r="FK32" s="64"/>
      <c r="FL32" s="64"/>
      <c r="FM32" s="64"/>
      <c r="FN32" s="64"/>
      <c r="FO32" s="64"/>
      <c r="FP32" s="64"/>
      <c r="FQ32" s="64"/>
      <c r="FR32" s="64"/>
      <c r="FS32" s="64"/>
      <c r="FT32" s="64"/>
      <c r="FU32" s="64"/>
      <c r="FV32" s="64"/>
      <c r="FW32" s="64"/>
      <c r="FX32" s="64"/>
      <c r="FY32" s="64"/>
      <c r="FZ32" s="64"/>
      <c r="GA32" s="64"/>
      <c r="GB32" s="64"/>
      <c r="GC32" s="64"/>
      <c r="GD32" s="64"/>
      <c r="GE32" s="64"/>
      <c r="GF32" s="64"/>
      <c r="GG32" s="64"/>
      <c r="GH32" s="64"/>
      <c r="GI32" s="64"/>
      <c r="GJ32" s="64"/>
      <c r="GK32" s="64"/>
      <c r="GL32" s="64"/>
      <c r="GM32" s="64"/>
      <c r="GN32" s="64"/>
      <c r="GO32" s="64"/>
      <c r="GP32" s="64"/>
      <c r="GQ32" s="64"/>
      <c r="GR32" s="64"/>
      <c r="GS32" s="64"/>
      <c r="GT32" s="64"/>
      <c r="GU32" s="64"/>
      <c r="GV32" s="64"/>
      <c r="GW32" s="64"/>
      <c r="GX32" s="64"/>
      <c r="GY32" s="64"/>
      <c r="GZ32" s="64"/>
      <c r="HA32" s="64"/>
      <c r="HB32" s="64"/>
      <c r="HC32" s="64"/>
      <c r="HD32" s="64"/>
      <c r="HE32" s="64"/>
      <c r="HF32" s="64"/>
      <c r="HG32" s="64"/>
      <c r="HH32" s="64"/>
      <c r="HI32" s="64"/>
      <c r="HJ32" s="64"/>
      <c r="HK32" s="64"/>
      <c r="HL32" s="64"/>
      <c r="HM32" s="64"/>
      <c r="HN32" s="64"/>
      <c r="HO32" s="64"/>
      <c r="HP32" s="64"/>
      <c r="HQ32" s="64"/>
      <c r="HR32" s="64"/>
      <c r="HS32" s="64"/>
      <c r="HT32" s="64"/>
      <c r="HU32" s="64"/>
      <c r="HV32" s="64"/>
      <c r="HW32" s="64"/>
      <c r="HX32" s="64"/>
      <c r="HY32" s="64"/>
      <c r="HZ32" s="64"/>
      <c r="IA32" s="64"/>
      <c r="IB32" s="64"/>
      <c r="IC32" s="64"/>
      <c r="ID32" s="64"/>
      <c r="IE32" s="64"/>
      <c r="IF32" s="64"/>
      <c r="IG32" s="64"/>
      <c r="IH32" s="64"/>
      <c r="II32" s="64"/>
      <c r="IJ32" s="64"/>
      <c r="IK32" s="64"/>
    </row>
    <row r="33" spans="1:245" ht="19.5" customHeight="1" x14ac:dyDescent="0.15">
      <c r="A33" s="64"/>
      <c r="B33" s="64"/>
      <c r="C33" s="64"/>
      <c r="D33" s="64"/>
      <c r="E33" s="65"/>
      <c r="F33" s="65"/>
      <c r="G33" s="65"/>
      <c r="H33" s="63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64"/>
      <c r="DX33" s="64"/>
      <c r="DY33" s="64"/>
      <c r="DZ33" s="64"/>
      <c r="EA33" s="64"/>
      <c r="EB33" s="64"/>
      <c r="EC33" s="64"/>
      <c r="ED33" s="64"/>
      <c r="EE33" s="64"/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4"/>
      <c r="ES33" s="64"/>
      <c r="ET33" s="64"/>
      <c r="EU33" s="64"/>
      <c r="EV33" s="64"/>
      <c r="EW33" s="64"/>
      <c r="EX33" s="64"/>
      <c r="EY33" s="64"/>
      <c r="EZ33" s="64"/>
      <c r="FA33" s="64"/>
      <c r="FB33" s="64"/>
      <c r="FC33" s="64"/>
      <c r="FD33" s="64"/>
      <c r="FE33" s="64"/>
      <c r="FF33" s="64"/>
      <c r="FG33" s="64"/>
      <c r="FH33" s="64"/>
      <c r="FI33" s="64"/>
      <c r="FJ33" s="64"/>
      <c r="FK33" s="64"/>
      <c r="FL33" s="64"/>
      <c r="FM33" s="64"/>
      <c r="FN33" s="64"/>
      <c r="FO33" s="64"/>
      <c r="FP33" s="64"/>
      <c r="FQ33" s="64"/>
      <c r="FR33" s="64"/>
      <c r="FS33" s="64"/>
      <c r="FT33" s="64"/>
      <c r="FU33" s="64"/>
      <c r="FV33" s="64"/>
      <c r="FW33" s="64"/>
      <c r="FX33" s="64"/>
      <c r="FY33" s="64"/>
      <c r="FZ33" s="64"/>
      <c r="GA33" s="64"/>
      <c r="GB33" s="64"/>
      <c r="GC33" s="64"/>
      <c r="GD33" s="64"/>
      <c r="GE33" s="64"/>
      <c r="GF33" s="64"/>
      <c r="GG33" s="64"/>
      <c r="GH33" s="64"/>
      <c r="GI33" s="64"/>
      <c r="GJ33" s="64"/>
      <c r="GK33" s="64"/>
      <c r="GL33" s="64"/>
      <c r="GM33" s="64"/>
      <c r="GN33" s="64"/>
      <c r="GO33" s="64"/>
      <c r="GP33" s="64"/>
      <c r="GQ33" s="64"/>
      <c r="GR33" s="64"/>
      <c r="GS33" s="64"/>
      <c r="GT33" s="64"/>
      <c r="GU33" s="64"/>
      <c r="GV33" s="64"/>
      <c r="GW33" s="64"/>
      <c r="GX33" s="64"/>
      <c r="GY33" s="64"/>
      <c r="GZ33" s="64"/>
      <c r="HA33" s="64"/>
      <c r="HB33" s="64"/>
      <c r="HC33" s="64"/>
      <c r="HD33" s="64"/>
      <c r="HE33" s="64"/>
      <c r="HF33" s="64"/>
      <c r="HG33" s="64"/>
      <c r="HH33" s="64"/>
      <c r="HI33" s="64"/>
      <c r="HJ33" s="64"/>
      <c r="HK33" s="64"/>
      <c r="HL33" s="64"/>
      <c r="HM33" s="64"/>
      <c r="HN33" s="64"/>
      <c r="HO33" s="64"/>
      <c r="HP33" s="64"/>
      <c r="HQ33" s="64"/>
      <c r="HR33" s="64"/>
      <c r="HS33" s="64"/>
      <c r="HT33" s="64"/>
      <c r="HU33" s="64"/>
      <c r="HV33" s="64"/>
      <c r="HW33" s="64"/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  <c r="II33" s="64"/>
      <c r="IJ33" s="64"/>
      <c r="IK33" s="64"/>
    </row>
    <row r="34" spans="1:245" ht="19.5" customHeight="1" x14ac:dyDescent="0.15">
      <c r="A34" s="64"/>
      <c r="B34" s="64"/>
      <c r="C34" s="64"/>
      <c r="D34" s="64"/>
      <c r="E34" s="64"/>
      <c r="F34" s="64"/>
      <c r="G34" s="64"/>
      <c r="H34" s="63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4"/>
      <c r="DZ34" s="64"/>
      <c r="EA34" s="64"/>
      <c r="EB34" s="64"/>
      <c r="EC34" s="64"/>
      <c r="ED34" s="64"/>
      <c r="EE34" s="64"/>
      <c r="EF34" s="64"/>
      <c r="EG34" s="64"/>
      <c r="EH34" s="64"/>
      <c r="EI34" s="64"/>
      <c r="EJ34" s="64"/>
      <c r="EK34" s="64"/>
      <c r="EL34" s="64"/>
      <c r="EM34" s="64"/>
      <c r="EN34" s="64"/>
      <c r="EO34" s="64"/>
      <c r="EP34" s="64"/>
      <c r="EQ34" s="64"/>
      <c r="ER34" s="64"/>
      <c r="ES34" s="64"/>
      <c r="ET34" s="64"/>
      <c r="EU34" s="64"/>
      <c r="EV34" s="64"/>
      <c r="EW34" s="64"/>
      <c r="EX34" s="64"/>
      <c r="EY34" s="64"/>
      <c r="EZ34" s="64"/>
      <c r="FA34" s="64"/>
      <c r="FB34" s="64"/>
      <c r="FC34" s="64"/>
      <c r="FD34" s="64"/>
      <c r="FE34" s="64"/>
      <c r="FF34" s="64"/>
      <c r="FG34" s="64"/>
      <c r="FH34" s="64"/>
      <c r="FI34" s="64"/>
      <c r="FJ34" s="64"/>
      <c r="FK34" s="64"/>
      <c r="FL34" s="64"/>
      <c r="FM34" s="64"/>
      <c r="FN34" s="64"/>
      <c r="FO34" s="64"/>
      <c r="FP34" s="64"/>
      <c r="FQ34" s="64"/>
      <c r="FR34" s="64"/>
      <c r="FS34" s="64"/>
      <c r="FT34" s="64"/>
      <c r="FU34" s="64"/>
      <c r="FV34" s="64"/>
      <c r="FW34" s="64"/>
      <c r="FX34" s="64"/>
      <c r="FY34" s="64"/>
      <c r="FZ34" s="64"/>
      <c r="GA34" s="64"/>
      <c r="GB34" s="64"/>
      <c r="GC34" s="64"/>
      <c r="GD34" s="64"/>
      <c r="GE34" s="64"/>
      <c r="GF34" s="64"/>
      <c r="GG34" s="64"/>
      <c r="GH34" s="64"/>
      <c r="GI34" s="64"/>
      <c r="GJ34" s="64"/>
      <c r="GK34" s="64"/>
      <c r="GL34" s="64"/>
      <c r="GM34" s="64"/>
      <c r="GN34" s="64"/>
      <c r="GO34" s="64"/>
      <c r="GP34" s="64"/>
      <c r="GQ34" s="64"/>
      <c r="GR34" s="64"/>
      <c r="GS34" s="64"/>
      <c r="GT34" s="64"/>
      <c r="GU34" s="64"/>
      <c r="GV34" s="64"/>
      <c r="GW34" s="64"/>
      <c r="GX34" s="64"/>
      <c r="GY34" s="64"/>
      <c r="GZ34" s="64"/>
      <c r="HA34" s="64"/>
      <c r="HB34" s="64"/>
      <c r="HC34" s="64"/>
      <c r="HD34" s="64"/>
      <c r="HE34" s="64"/>
      <c r="HF34" s="64"/>
      <c r="HG34" s="64"/>
      <c r="HH34" s="64"/>
      <c r="HI34" s="64"/>
      <c r="HJ34" s="64"/>
      <c r="HK34" s="64"/>
      <c r="HL34" s="64"/>
      <c r="HM34" s="64"/>
      <c r="HN34" s="64"/>
      <c r="HO34" s="64"/>
      <c r="HP34" s="64"/>
      <c r="HQ34" s="64"/>
      <c r="HR34" s="64"/>
      <c r="HS34" s="64"/>
      <c r="HT34" s="64"/>
      <c r="HU34" s="64"/>
      <c r="HV34" s="64"/>
      <c r="HW34" s="64"/>
      <c r="HX34" s="64"/>
      <c r="HY34" s="64"/>
      <c r="HZ34" s="64"/>
      <c r="IA34" s="64"/>
      <c r="IB34" s="64"/>
      <c r="IC34" s="64"/>
      <c r="ID34" s="64"/>
      <c r="IE34" s="64"/>
      <c r="IF34" s="64"/>
      <c r="IG34" s="64"/>
      <c r="IH34" s="64"/>
      <c r="II34" s="64"/>
      <c r="IJ34" s="64"/>
      <c r="IK34" s="64"/>
    </row>
    <row r="35" spans="1:245" ht="19.5" customHeight="1" x14ac:dyDescent="0.15">
      <c r="A35" s="64"/>
      <c r="B35" s="64"/>
      <c r="C35" s="64"/>
      <c r="D35" s="64"/>
      <c r="E35" s="66"/>
      <c r="F35" s="66"/>
      <c r="G35" s="66"/>
      <c r="H35" s="63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4"/>
      <c r="DZ35" s="64"/>
      <c r="EA35" s="64"/>
      <c r="EB35" s="64"/>
      <c r="EC35" s="64"/>
      <c r="ED35" s="64"/>
      <c r="EE35" s="64"/>
      <c r="EF35" s="64"/>
      <c r="EG35" s="64"/>
      <c r="EH35" s="64"/>
      <c r="EI35" s="64"/>
      <c r="EJ35" s="64"/>
      <c r="EK35" s="64"/>
      <c r="EL35" s="64"/>
      <c r="EM35" s="64"/>
      <c r="EN35" s="64"/>
      <c r="EO35" s="64"/>
      <c r="EP35" s="64"/>
      <c r="EQ35" s="64"/>
      <c r="ER35" s="64"/>
      <c r="ES35" s="64"/>
      <c r="ET35" s="64"/>
      <c r="EU35" s="64"/>
      <c r="EV35" s="64"/>
      <c r="EW35" s="64"/>
      <c r="EX35" s="64"/>
      <c r="EY35" s="64"/>
      <c r="EZ35" s="64"/>
      <c r="FA35" s="64"/>
      <c r="FB35" s="64"/>
      <c r="FC35" s="64"/>
      <c r="FD35" s="64"/>
      <c r="FE35" s="64"/>
      <c r="FF35" s="64"/>
      <c r="FG35" s="64"/>
      <c r="FH35" s="64"/>
      <c r="FI35" s="64"/>
      <c r="FJ35" s="64"/>
      <c r="FK35" s="64"/>
      <c r="FL35" s="64"/>
      <c r="FM35" s="64"/>
      <c r="FN35" s="64"/>
      <c r="FO35" s="64"/>
      <c r="FP35" s="64"/>
      <c r="FQ35" s="64"/>
      <c r="FR35" s="64"/>
      <c r="FS35" s="64"/>
      <c r="FT35" s="64"/>
      <c r="FU35" s="64"/>
      <c r="FV35" s="64"/>
      <c r="FW35" s="64"/>
      <c r="FX35" s="64"/>
      <c r="FY35" s="64"/>
      <c r="FZ35" s="64"/>
      <c r="GA35" s="64"/>
      <c r="GB35" s="64"/>
      <c r="GC35" s="64"/>
      <c r="GD35" s="64"/>
      <c r="GE35" s="64"/>
      <c r="GF35" s="64"/>
      <c r="GG35" s="64"/>
      <c r="GH35" s="64"/>
      <c r="GI35" s="64"/>
      <c r="GJ35" s="64"/>
      <c r="GK35" s="64"/>
      <c r="GL35" s="64"/>
      <c r="GM35" s="64"/>
      <c r="GN35" s="64"/>
      <c r="GO35" s="64"/>
      <c r="GP35" s="64"/>
      <c r="GQ35" s="64"/>
      <c r="GR35" s="64"/>
      <c r="GS35" s="64"/>
      <c r="GT35" s="64"/>
      <c r="GU35" s="64"/>
      <c r="GV35" s="64"/>
      <c r="GW35" s="64"/>
      <c r="GX35" s="64"/>
      <c r="GY35" s="64"/>
      <c r="GZ35" s="64"/>
      <c r="HA35" s="64"/>
      <c r="HB35" s="64"/>
      <c r="HC35" s="64"/>
      <c r="HD35" s="64"/>
      <c r="HE35" s="64"/>
      <c r="HF35" s="64"/>
      <c r="HG35" s="64"/>
      <c r="HH35" s="64"/>
      <c r="HI35" s="64"/>
      <c r="HJ35" s="64"/>
      <c r="HK35" s="64"/>
      <c r="HL35" s="64"/>
      <c r="HM35" s="64"/>
      <c r="HN35" s="64"/>
      <c r="HO35" s="64"/>
      <c r="HP35" s="64"/>
      <c r="HQ35" s="64"/>
      <c r="HR35" s="64"/>
      <c r="HS35" s="64"/>
      <c r="HT35" s="64"/>
      <c r="HU35" s="64"/>
      <c r="HV35" s="64"/>
      <c r="HW35" s="64"/>
      <c r="HX35" s="64"/>
      <c r="HY35" s="64"/>
      <c r="HZ35" s="64"/>
      <c r="IA35" s="64"/>
      <c r="IB35" s="64"/>
      <c r="IC35" s="64"/>
      <c r="ID35" s="64"/>
      <c r="IE35" s="64"/>
      <c r="IF35" s="64"/>
      <c r="IG35" s="64"/>
      <c r="IH35" s="64"/>
      <c r="II35" s="64"/>
      <c r="IJ35" s="64"/>
      <c r="IK35" s="64"/>
    </row>
    <row r="36" spans="1:245" ht="19.5" customHeight="1" x14ac:dyDescent="0.15">
      <c r="A36" s="67"/>
      <c r="B36" s="67"/>
      <c r="C36" s="67"/>
      <c r="D36" s="67"/>
      <c r="E36" s="68"/>
      <c r="F36" s="68"/>
      <c r="G36" s="68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  <c r="GC36" s="67"/>
      <c r="GD36" s="67"/>
      <c r="GE36" s="67"/>
      <c r="GF36" s="67"/>
      <c r="GG36" s="67"/>
      <c r="GH36" s="67"/>
      <c r="GI36" s="67"/>
      <c r="GJ36" s="67"/>
      <c r="GK36" s="67"/>
      <c r="GL36" s="67"/>
      <c r="GM36" s="67"/>
      <c r="GN36" s="67"/>
      <c r="GO36" s="67"/>
      <c r="GP36" s="67"/>
      <c r="GQ36" s="67"/>
      <c r="GR36" s="67"/>
      <c r="GS36" s="67"/>
      <c r="GT36" s="67"/>
      <c r="GU36" s="67"/>
      <c r="GV36" s="67"/>
      <c r="GW36" s="67"/>
      <c r="GX36" s="67"/>
      <c r="GY36" s="67"/>
      <c r="GZ36" s="67"/>
      <c r="HA36" s="67"/>
      <c r="HB36" s="67"/>
      <c r="HC36" s="67"/>
      <c r="HD36" s="67"/>
      <c r="HE36" s="67"/>
      <c r="HF36" s="67"/>
      <c r="HG36" s="67"/>
      <c r="HH36" s="67"/>
      <c r="HI36" s="67"/>
      <c r="HJ36" s="67"/>
      <c r="HK36" s="67"/>
      <c r="HL36" s="67"/>
      <c r="HM36" s="67"/>
      <c r="HN36" s="67"/>
      <c r="HO36" s="67"/>
      <c r="HP36" s="67"/>
      <c r="HQ36" s="67"/>
      <c r="HR36" s="67"/>
      <c r="HS36" s="67"/>
      <c r="HT36" s="67"/>
      <c r="HU36" s="67"/>
      <c r="HV36" s="67"/>
      <c r="HW36" s="67"/>
      <c r="HX36" s="67"/>
      <c r="HY36" s="67"/>
      <c r="HZ36" s="67"/>
      <c r="IA36" s="67"/>
      <c r="IB36" s="67"/>
      <c r="IC36" s="67"/>
      <c r="ID36" s="67"/>
      <c r="IE36" s="67"/>
      <c r="IF36" s="67"/>
      <c r="IG36" s="67"/>
      <c r="IH36" s="67"/>
      <c r="II36" s="67"/>
      <c r="IJ36" s="67"/>
      <c r="IK36" s="67"/>
    </row>
    <row r="37" spans="1:245" ht="19.5" customHeight="1" x14ac:dyDescent="0.15">
      <c r="A37" s="69"/>
      <c r="B37" s="69"/>
      <c r="C37" s="69"/>
      <c r="D37" s="69"/>
      <c r="E37" s="69"/>
      <c r="F37" s="69"/>
      <c r="G37" s="69"/>
      <c r="H37" s="70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1"/>
      <c r="CA37" s="71"/>
      <c r="CB37" s="71"/>
      <c r="CC37" s="71"/>
      <c r="CD37" s="71"/>
      <c r="CE37" s="71"/>
      <c r="CF37" s="71"/>
      <c r="CG37" s="71"/>
      <c r="CH37" s="71"/>
      <c r="CI37" s="71"/>
      <c r="CJ37" s="71"/>
      <c r="CK37" s="71"/>
      <c r="CL37" s="71"/>
      <c r="CM37" s="71"/>
      <c r="CN37" s="71"/>
      <c r="CO37" s="71"/>
      <c r="CP37" s="71"/>
      <c r="CQ37" s="71"/>
      <c r="CR37" s="71"/>
      <c r="CS37" s="71"/>
      <c r="CT37" s="71"/>
      <c r="CU37" s="71"/>
      <c r="CV37" s="71"/>
      <c r="CW37" s="71"/>
      <c r="CX37" s="71"/>
      <c r="CY37" s="71"/>
      <c r="CZ37" s="71"/>
      <c r="DA37" s="71"/>
      <c r="DB37" s="71"/>
      <c r="DC37" s="71"/>
      <c r="DD37" s="71"/>
      <c r="DE37" s="71"/>
      <c r="DF37" s="71"/>
      <c r="DG37" s="71"/>
      <c r="DH37" s="71"/>
      <c r="DI37" s="71"/>
      <c r="DJ37" s="71"/>
      <c r="DK37" s="71"/>
      <c r="DL37" s="71"/>
      <c r="DM37" s="71"/>
      <c r="DN37" s="71"/>
      <c r="DO37" s="71"/>
      <c r="DP37" s="71"/>
      <c r="DQ37" s="71"/>
      <c r="DR37" s="71"/>
      <c r="DS37" s="71"/>
      <c r="DT37" s="71"/>
      <c r="DU37" s="71"/>
      <c r="DV37" s="71"/>
      <c r="DW37" s="71"/>
      <c r="DX37" s="71"/>
      <c r="DY37" s="71"/>
      <c r="DZ37" s="71"/>
      <c r="EA37" s="71"/>
      <c r="EB37" s="71"/>
      <c r="EC37" s="71"/>
      <c r="ED37" s="71"/>
      <c r="EE37" s="71"/>
      <c r="EF37" s="71"/>
      <c r="EG37" s="71"/>
      <c r="EH37" s="71"/>
      <c r="EI37" s="71"/>
      <c r="EJ37" s="71"/>
      <c r="EK37" s="71"/>
      <c r="EL37" s="71"/>
      <c r="EM37" s="71"/>
      <c r="EN37" s="71"/>
      <c r="EO37" s="71"/>
      <c r="EP37" s="71"/>
      <c r="EQ37" s="71"/>
      <c r="ER37" s="71"/>
      <c r="ES37" s="71"/>
      <c r="ET37" s="71"/>
      <c r="EU37" s="71"/>
      <c r="EV37" s="71"/>
      <c r="EW37" s="71"/>
      <c r="EX37" s="71"/>
      <c r="EY37" s="71"/>
      <c r="EZ37" s="71"/>
      <c r="FA37" s="71"/>
      <c r="FB37" s="71"/>
      <c r="FC37" s="71"/>
      <c r="FD37" s="71"/>
      <c r="FE37" s="71"/>
      <c r="FF37" s="71"/>
      <c r="FG37" s="71"/>
      <c r="FH37" s="71"/>
      <c r="FI37" s="71"/>
      <c r="FJ37" s="71"/>
      <c r="FK37" s="71"/>
      <c r="FL37" s="71"/>
      <c r="FM37" s="71"/>
      <c r="FN37" s="71"/>
      <c r="FO37" s="71"/>
      <c r="FP37" s="71"/>
      <c r="FQ37" s="71"/>
      <c r="FR37" s="71"/>
      <c r="FS37" s="71"/>
      <c r="FT37" s="71"/>
      <c r="FU37" s="71"/>
      <c r="FV37" s="71"/>
      <c r="FW37" s="71"/>
      <c r="FX37" s="71"/>
      <c r="FY37" s="71"/>
      <c r="FZ37" s="71"/>
      <c r="GA37" s="71"/>
      <c r="GB37" s="71"/>
      <c r="GC37" s="71"/>
      <c r="GD37" s="71"/>
      <c r="GE37" s="71"/>
      <c r="GF37" s="71"/>
      <c r="GG37" s="71"/>
      <c r="GH37" s="71"/>
      <c r="GI37" s="71"/>
      <c r="GJ37" s="71"/>
      <c r="GK37" s="71"/>
      <c r="GL37" s="71"/>
      <c r="GM37" s="71"/>
      <c r="GN37" s="71"/>
      <c r="GO37" s="71"/>
      <c r="GP37" s="71"/>
      <c r="GQ37" s="71"/>
      <c r="GR37" s="71"/>
      <c r="GS37" s="71"/>
      <c r="GT37" s="71"/>
      <c r="GU37" s="71"/>
      <c r="GV37" s="71"/>
      <c r="GW37" s="71"/>
      <c r="GX37" s="71"/>
      <c r="GY37" s="71"/>
      <c r="GZ37" s="71"/>
      <c r="HA37" s="71"/>
      <c r="HB37" s="71"/>
      <c r="HC37" s="71"/>
      <c r="HD37" s="71"/>
      <c r="HE37" s="71"/>
      <c r="HF37" s="71"/>
      <c r="HG37" s="71"/>
      <c r="HH37" s="71"/>
      <c r="HI37" s="71"/>
      <c r="HJ37" s="71"/>
      <c r="HK37" s="71"/>
      <c r="HL37" s="71"/>
      <c r="HM37" s="71"/>
      <c r="HN37" s="71"/>
      <c r="HO37" s="71"/>
      <c r="HP37" s="71"/>
      <c r="HQ37" s="71"/>
      <c r="HR37" s="71"/>
      <c r="HS37" s="71"/>
      <c r="HT37" s="71"/>
      <c r="HU37" s="71"/>
      <c r="HV37" s="71"/>
      <c r="HW37" s="71"/>
      <c r="HX37" s="71"/>
      <c r="HY37" s="71"/>
      <c r="HZ37" s="71"/>
      <c r="IA37" s="71"/>
      <c r="IB37" s="71"/>
      <c r="IC37" s="71"/>
      <c r="ID37" s="71"/>
      <c r="IE37" s="71"/>
      <c r="IF37" s="71"/>
      <c r="IG37" s="71"/>
      <c r="IH37" s="71"/>
      <c r="II37" s="71"/>
      <c r="IJ37" s="71"/>
      <c r="IK37" s="71"/>
    </row>
    <row r="38" spans="1:245" ht="19.5" customHeight="1" x14ac:dyDescent="0.15">
      <c r="A38" s="67"/>
      <c r="B38" s="67"/>
      <c r="C38" s="67"/>
      <c r="D38" s="67"/>
      <c r="E38" s="67"/>
      <c r="F38" s="67"/>
      <c r="G38" s="67"/>
      <c r="H38" s="70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1"/>
      <c r="CA38" s="71"/>
      <c r="CB38" s="71"/>
      <c r="CC38" s="71"/>
      <c r="CD38" s="71"/>
      <c r="CE38" s="71"/>
      <c r="CF38" s="71"/>
      <c r="CG38" s="71"/>
      <c r="CH38" s="71"/>
      <c r="CI38" s="71"/>
      <c r="CJ38" s="71"/>
      <c r="CK38" s="71"/>
      <c r="CL38" s="71"/>
      <c r="CM38" s="71"/>
      <c r="CN38" s="71"/>
      <c r="CO38" s="71"/>
      <c r="CP38" s="71"/>
      <c r="CQ38" s="71"/>
      <c r="CR38" s="71"/>
      <c r="CS38" s="71"/>
      <c r="CT38" s="71"/>
      <c r="CU38" s="71"/>
      <c r="CV38" s="71"/>
      <c r="CW38" s="71"/>
      <c r="CX38" s="71"/>
      <c r="CY38" s="71"/>
      <c r="CZ38" s="71"/>
      <c r="DA38" s="71"/>
      <c r="DB38" s="71"/>
      <c r="DC38" s="71"/>
      <c r="DD38" s="71"/>
      <c r="DE38" s="71"/>
      <c r="DF38" s="71"/>
      <c r="DG38" s="71"/>
      <c r="DH38" s="71"/>
      <c r="DI38" s="71"/>
      <c r="DJ38" s="71"/>
      <c r="DK38" s="71"/>
      <c r="DL38" s="71"/>
      <c r="DM38" s="71"/>
      <c r="DN38" s="71"/>
      <c r="DO38" s="71"/>
      <c r="DP38" s="71"/>
      <c r="DQ38" s="71"/>
      <c r="DR38" s="71"/>
      <c r="DS38" s="71"/>
      <c r="DT38" s="71"/>
      <c r="DU38" s="71"/>
      <c r="DV38" s="71"/>
      <c r="DW38" s="71"/>
      <c r="DX38" s="71"/>
      <c r="DY38" s="71"/>
      <c r="DZ38" s="71"/>
      <c r="EA38" s="71"/>
      <c r="EB38" s="71"/>
      <c r="EC38" s="71"/>
      <c r="ED38" s="71"/>
      <c r="EE38" s="71"/>
      <c r="EF38" s="71"/>
      <c r="EG38" s="71"/>
      <c r="EH38" s="71"/>
      <c r="EI38" s="71"/>
      <c r="EJ38" s="71"/>
      <c r="EK38" s="71"/>
      <c r="EL38" s="71"/>
      <c r="EM38" s="71"/>
      <c r="EN38" s="71"/>
      <c r="EO38" s="71"/>
      <c r="EP38" s="71"/>
      <c r="EQ38" s="71"/>
      <c r="ER38" s="71"/>
      <c r="ES38" s="71"/>
      <c r="ET38" s="71"/>
      <c r="EU38" s="71"/>
      <c r="EV38" s="71"/>
      <c r="EW38" s="71"/>
      <c r="EX38" s="71"/>
      <c r="EY38" s="71"/>
      <c r="EZ38" s="71"/>
      <c r="FA38" s="71"/>
      <c r="FB38" s="71"/>
      <c r="FC38" s="71"/>
      <c r="FD38" s="71"/>
      <c r="FE38" s="71"/>
      <c r="FF38" s="71"/>
      <c r="FG38" s="71"/>
      <c r="FH38" s="71"/>
      <c r="FI38" s="71"/>
      <c r="FJ38" s="71"/>
      <c r="FK38" s="71"/>
      <c r="FL38" s="71"/>
      <c r="FM38" s="71"/>
      <c r="FN38" s="71"/>
      <c r="FO38" s="71"/>
      <c r="FP38" s="71"/>
      <c r="FQ38" s="71"/>
      <c r="FR38" s="71"/>
      <c r="FS38" s="71"/>
      <c r="FT38" s="71"/>
      <c r="FU38" s="71"/>
      <c r="FV38" s="71"/>
      <c r="FW38" s="71"/>
      <c r="FX38" s="71"/>
      <c r="FY38" s="71"/>
      <c r="FZ38" s="71"/>
      <c r="GA38" s="71"/>
      <c r="GB38" s="71"/>
      <c r="GC38" s="71"/>
      <c r="GD38" s="71"/>
      <c r="GE38" s="71"/>
      <c r="GF38" s="71"/>
      <c r="GG38" s="71"/>
      <c r="GH38" s="71"/>
      <c r="GI38" s="71"/>
      <c r="GJ38" s="71"/>
      <c r="GK38" s="71"/>
      <c r="GL38" s="71"/>
      <c r="GM38" s="71"/>
      <c r="GN38" s="71"/>
      <c r="GO38" s="71"/>
      <c r="GP38" s="71"/>
      <c r="GQ38" s="71"/>
      <c r="GR38" s="71"/>
      <c r="GS38" s="71"/>
      <c r="GT38" s="71"/>
      <c r="GU38" s="71"/>
      <c r="GV38" s="71"/>
      <c r="GW38" s="71"/>
      <c r="GX38" s="71"/>
      <c r="GY38" s="71"/>
      <c r="GZ38" s="71"/>
      <c r="HA38" s="71"/>
      <c r="HB38" s="71"/>
      <c r="HC38" s="71"/>
      <c r="HD38" s="71"/>
      <c r="HE38" s="71"/>
      <c r="HF38" s="71"/>
      <c r="HG38" s="71"/>
      <c r="HH38" s="71"/>
      <c r="HI38" s="71"/>
      <c r="HJ38" s="71"/>
      <c r="HK38" s="71"/>
      <c r="HL38" s="71"/>
      <c r="HM38" s="71"/>
      <c r="HN38" s="71"/>
      <c r="HO38" s="71"/>
      <c r="HP38" s="71"/>
      <c r="HQ38" s="71"/>
      <c r="HR38" s="71"/>
      <c r="HS38" s="71"/>
      <c r="HT38" s="71"/>
      <c r="HU38" s="71"/>
      <c r="HV38" s="71"/>
      <c r="HW38" s="71"/>
      <c r="HX38" s="71"/>
      <c r="HY38" s="71"/>
      <c r="HZ38" s="71"/>
      <c r="IA38" s="71"/>
      <c r="IB38" s="71"/>
      <c r="IC38" s="71"/>
      <c r="ID38" s="71"/>
      <c r="IE38" s="71"/>
      <c r="IF38" s="71"/>
      <c r="IG38" s="71"/>
      <c r="IH38" s="71"/>
      <c r="II38" s="71"/>
      <c r="IJ38" s="71"/>
      <c r="IK38" s="71"/>
    </row>
    <row r="39" spans="1:245" ht="19.5" customHeight="1" x14ac:dyDescent="0.15">
      <c r="A39" s="71"/>
      <c r="B39" s="71"/>
      <c r="C39" s="71"/>
      <c r="D39" s="71"/>
      <c r="E39" s="71"/>
      <c r="F39" s="67"/>
      <c r="G39" s="67"/>
      <c r="H39" s="70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1"/>
      <c r="CA39" s="71"/>
      <c r="CB39" s="71"/>
      <c r="CC39" s="71"/>
      <c r="CD39" s="71"/>
      <c r="CE39" s="71"/>
      <c r="CF39" s="71"/>
      <c r="CG39" s="71"/>
      <c r="CH39" s="71"/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1"/>
      <c r="CT39" s="71"/>
      <c r="CU39" s="71"/>
      <c r="CV39" s="71"/>
      <c r="CW39" s="71"/>
      <c r="CX39" s="71"/>
      <c r="CY39" s="71"/>
      <c r="CZ39" s="71"/>
      <c r="DA39" s="71"/>
      <c r="DB39" s="71"/>
      <c r="DC39" s="71"/>
      <c r="DD39" s="71"/>
      <c r="DE39" s="71"/>
      <c r="DF39" s="71"/>
      <c r="DG39" s="71"/>
      <c r="DH39" s="71"/>
      <c r="DI39" s="71"/>
      <c r="DJ39" s="71"/>
      <c r="DK39" s="71"/>
      <c r="DL39" s="71"/>
      <c r="DM39" s="71"/>
      <c r="DN39" s="71"/>
      <c r="DO39" s="71"/>
      <c r="DP39" s="71"/>
      <c r="DQ39" s="71"/>
      <c r="DR39" s="71"/>
      <c r="DS39" s="71"/>
      <c r="DT39" s="71"/>
      <c r="DU39" s="71"/>
      <c r="DV39" s="71"/>
      <c r="DW39" s="71"/>
      <c r="DX39" s="71"/>
      <c r="DY39" s="71"/>
      <c r="DZ39" s="71"/>
      <c r="EA39" s="71"/>
      <c r="EB39" s="71"/>
      <c r="EC39" s="71"/>
      <c r="ED39" s="71"/>
      <c r="EE39" s="71"/>
      <c r="EF39" s="71"/>
      <c r="EG39" s="71"/>
      <c r="EH39" s="71"/>
      <c r="EI39" s="71"/>
      <c r="EJ39" s="71"/>
      <c r="EK39" s="71"/>
      <c r="EL39" s="71"/>
      <c r="EM39" s="71"/>
      <c r="EN39" s="71"/>
      <c r="EO39" s="71"/>
      <c r="EP39" s="71"/>
      <c r="EQ39" s="71"/>
      <c r="ER39" s="71"/>
      <c r="ES39" s="71"/>
      <c r="ET39" s="71"/>
      <c r="EU39" s="71"/>
      <c r="EV39" s="71"/>
      <c r="EW39" s="71"/>
      <c r="EX39" s="71"/>
      <c r="EY39" s="71"/>
      <c r="EZ39" s="71"/>
      <c r="FA39" s="71"/>
      <c r="FB39" s="71"/>
      <c r="FC39" s="71"/>
      <c r="FD39" s="71"/>
      <c r="FE39" s="71"/>
      <c r="FF39" s="71"/>
      <c r="FG39" s="71"/>
      <c r="FH39" s="71"/>
      <c r="FI39" s="71"/>
      <c r="FJ39" s="71"/>
      <c r="FK39" s="71"/>
      <c r="FL39" s="71"/>
      <c r="FM39" s="71"/>
      <c r="FN39" s="71"/>
      <c r="FO39" s="71"/>
      <c r="FP39" s="71"/>
      <c r="FQ39" s="71"/>
      <c r="FR39" s="71"/>
      <c r="FS39" s="71"/>
      <c r="FT39" s="71"/>
      <c r="FU39" s="71"/>
      <c r="FV39" s="71"/>
      <c r="FW39" s="71"/>
      <c r="FX39" s="71"/>
      <c r="FY39" s="71"/>
      <c r="FZ39" s="71"/>
      <c r="GA39" s="71"/>
      <c r="GB39" s="71"/>
      <c r="GC39" s="71"/>
      <c r="GD39" s="71"/>
      <c r="GE39" s="71"/>
      <c r="GF39" s="71"/>
      <c r="GG39" s="71"/>
      <c r="GH39" s="71"/>
      <c r="GI39" s="71"/>
      <c r="GJ39" s="71"/>
      <c r="GK39" s="71"/>
      <c r="GL39" s="71"/>
      <c r="GM39" s="71"/>
      <c r="GN39" s="71"/>
      <c r="GO39" s="71"/>
      <c r="GP39" s="71"/>
      <c r="GQ39" s="71"/>
      <c r="GR39" s="71"/>
      <c r="GS39" s="71"/>
      <c r="GT39" s="71"/>
      <c r="GU39" s="71"/>
      <c r="GV39" s="71"/>
      <c r="GW39" s="71"/>
      <c r="GX39" s="71"/>
      <c r="GY39" s="71"/>
      <c r="GZ39" s="71"/>
      <c r="HA39" s="71"/>
      <c r="HB39" s="71"/>
      <c r="HC39" s="71"/>
      <c r="HD39" s="71"/>
      <c r="HE39" s="71"/>
      <c r="HF39" s="71"/>
      <c r="HG39" s="71"/>
      <c r="HH39" s="71"/>
      <c r="HI39" s="71"/>
      <c r="HJ39" s="71"/>
      <c r="HK39" s="71"/>
      <c r="HL39" s="71"/>
      <c r="HM39" s="71"/>
      <c r="HN39" s="71"/>
      <c r="HO39" s="71"/>
      <c r="HP39" s="71"/>
      <c r="HQ39" s="71"/>
      <c r="HR39" s="71"/>
      <c r="HS39" s="71"/>
      <c r="HT39" s="71"/>
      <c r="HU39" s="71"/>
      <c r="HV39" s="71"/>
      <c r="HW39" s="71"/>
      <c r="HX39" s="71"/>
      <c r="HY39" s="71"/>
      <c r="HZ39" s="71"/>
      <c r="IA39" s="71"/>
      <c r="IB39" s="71"/>
      <c r="IC39" s="71"/>
      <c r="ID39" s="71"/>
      <c r="IE39" s="71"/>
      <c r="IF39" s="71"/>
      <c r="IG39" s="71"/>
      <c r="IH39" s="71"/>
      <c r="II39" s="71"/>
      <c r="IJ39" s="71"/>
      <c r="IK39" s="71"/>
    </row>
    <row r="40" spans="1:245" ht="19.5" customHeight="1" x14ac:dyDescent="0.15">
      <c r="A40" s="71"/>
      <c r="B40" s="71"/>
      <c r="C40" s="71"/>
      <c r="D40" s="71"/>
      <c r="E40" s="71"/>
      <c r="F40" s="67"/>
      <c r="G40" s="67"/>
      <c r="H40" s="70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1"/>
      <c r="CA40" s="71"/>
      <c r="CB40" s="71"/>
      <c r="CC40" s="71"/>
      <c r="CD40" s="71"/>
      <c r="CE40" s="71"/>
      <c r="CF40" s="71"/>
      <c r="CG40" s="71"/>
      <c r="CH40" s="71"/>
      <c r="CI40" s="71"/>
      <c r="CJ40" s="71"/>
      <c r="CK40" s="71"/>
      <c r="CL40" s="71"/>
      <c r="CM40" s="71"/>
      <c r="CN40" s="71"/>
      <c r="CO40" s="71"/>
      <c r="CP40" s="71"/>
      <c r="CQ40" s="71"/>
      <c r="CR40" s="71"/>
      <c r="CS40" s="71"/>
      <c r="CT40" s="71"/>
      <c r="CU40" s="71"/>
      <c r="CV40" s="71"/>
      <c r="CW40" s="71"/>
      <c r="CX40" s="71"/>
      <c r="CY40" s="71"/>
      <c r="CZ40" s="71"/>
      <c r="DA40" s="71"/>
      <c r="DB40" s="71"/>
      <c r="DC40" s="71"/>
      <c r="DD40" s="71"/>
      <c r="DE40" s="71"/>
      <c r="DF40" s="71"/>
      <c r="DG40" s="71"/>
      <c r="DH40" s="71"/>
      <c r="DI40" s="71"/>
      <c r="DJ40" s="71"/>
      <c r="DK40" s="71"/>
      <c r="DL40" s="71"/>
      <c r="DM40" s="71"/>
      <c r="DN40" s="71"/>
      <c r="DO40" s="71"/>
      <c r="DP40" s="71"/>
      <c r="DQ40" s="71"/>
      <c r="DR40" s="71"/>
      <c r="DS40" s="71"/>
      <c r="DT40" s="71"/>
      <c r="DU40" s="71"/>
      <c r="DV40" s="71"/>
      <c r="DW40" s="71"/>
      <c r="DX40" s="71"/>
      <c r="DY40" s="71"/>
      <c r="DZ40" s="71"/>
      <c r="EA40" s="71"/>
      <c r="EB40" s="71"/>
      <c r="EC40" s="71"/>
      <c r="ED40" s="71"/>
      <c r="EE40" s="71"/>
      <c r="EF40" s="71"/>
      <c r="EG40" s="71"/>
      <c r="EH40" s="71"/>
      <c r="EI40" s="71"/>
      <c r="EJ40" s="71"/>
      <c r="EK40" s="71"/>
      <c r="EL40" s="71"/>
      <c r="EM40" s="71"/>
      <c r="EN40" s="71"/>
      <c r="EO40" s="71"/>
      <c r="EP40" s="71"/>
      <c r="EQ40" s="71"/>
      <c r="ER40" s="71"/>
      <c r="ES40" s="71"/>
      <c r="ET40" s="71"/>
      <c r="EU40" s="71"/>
      <c r="EV40" s="71"/>
      <c r="EW40" s="71"/>
      <c r="EX40" s="71"/>
      <c r="EY40" s="71"/>
      <c r="EZ40" s="71"/>
      <c r="FA40" s="71"/>
      <c r="FB40" s="71"/>
      <c r="FC40" s="71"/>
      <c r="FD40" s="71"/>
      <c r="FE40" s="71"/>
      <c r="FF40" s="71"/>
      <c r="FG40" s="71"/>
      <c r="FH40" s="71"/>
      <c r="FI40" s="71"/>
      <c r="FJ40" s="71"/>
      <c r="FK40" s="71"/>
      <c r="FL40" s="71"/>
      <c r="FM40" s="71"/>
      <c r="FN40" s="71"/>
      <c r="FO40" s="71"/>
      <c r="FP40" s="71"/>
      <c r="FQ40" s="71"/>
      <c r="FR40" s="71"/>
      <c r="FS40" s="71"/>
      <c r="FT40" s="71"/>
      <c r="FU40" s="71"/>
      <c r="FV40" s="71"/>
      <c r="FW40" s="71"/>
      <c r="FX40" s="71"/>
      <c r="FY40" s="71"/>
      <c r="FZ40" s="71"/>
      <c r="GA40" s="71"/>
      <c r="GB40" s="71"/>
      <c r="GC40" s="71"/>
      <c r="GD40" s="71"/>
      <c r="GE40" s="71"/>
      <c r="GF40" s="71"/>
      <c r="GG40" s="71"/>
      <c r="GH40" s="71"/>
      <c r="GI40" s="71"/>
      <c r="GJ40" s="71"/>
      <c r="GK40" s="71"/>
      <c r="GL40" s="71"/>
      <c r="GM40" s="71"/>
      <c r="GN40" s="71"/>
      <c r="GO40" s="71"/>
      <c r="GP40" s="71"/>
      <c r="GQ40" s="71"/>
      <c r="GR40" s="71"/>
      <c r="GS40" s="71"/>
      <c r="GT40" s="71"/>
      <c r="GU40" s="71"/>
      <c r="GV40" s="71"/>
      <c r="GW40" s="71"/>
      <c r="GX40" s="71"/>
      <c r="GY40" s="71"/>
      <c r="GZ40" s="71"/>
      <c r="HA40" s="71"/>
      <c r="HB40" s="71"/>
      <c r="HC40" s="71"/>
      <c r="HD40" s="71"/>
      <c r="HE40" s="71"/>
      <c r="HF40" s="71"/>
      <c r="HG40" s="71"/>
      <c r="HH40" s="71"/>
      <c r="HI40" s="71"/>
      <c r="HJ40" s="71"/>
      <c r="HK40" s="71"/>
      <c r="HL40" s="71"/>
      <c r="HM40" s="71"/>
      <c r="HN40" s="71"/>
      <c r="HO40" s="71"/>
      <c r="HP40" s="71"/>
      <c r="HQ40" s="71"/>
      <c r="HR40" s="71"/>
      <c r="HS40" s="71"/>
      <c r="HT40" s="71"/>
      <c r="HU40" s="71"/>
      <c r="HV40" s="71"/>
      <c r="HW40" s="71"/>
      <c r="HX40" s="71"/>
      <c r="HY40" s="71"/>
      <c r="HZ40" s="71"/>
      <c r="IA40" s="71"/>
      <c r="IB40" s="71"/>
      <c r="IC40" s="71"/>
      <c r="ID40" s="71"/>
      <c r="IE40" s="71"/>
      <c r="IF40" s="71"/>
      <c r="IG40" s="71"/>
      <c r="IH40" s="71"/>
      <c r="II40" s="71"/>
      <c r="IJ40" s="71"/>
      <c r="IK40" s="71"/>
    </row>
    <row r="41" spans="1:245" ht="19.5" customHeight="1" x14ac:dyDescent="0.15">
      <c r="A41" s="71"/>
      <c r="B41" s="71"/>
      <c r="C41" s="71"/>
      <c r="D41" s="71"/>
      <c r="E41" s="71"/>
      <c r="F41" s="67"/>
      <c r="G41" s="67"/>
      <c r="H41" s="70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71"/>
      <c r="EA41" s="71"/>
      <c r="EB41" s="71"/>
      <c r="EC41" s="71"/>
      <c r="ED41" s="71"/>
      <c r="EE41" s="71"/>
      <c r="EF41" s="71"/>
      <c r="EG41" s="71"/>
      <c r="EH41" s="71"/>
      <c r="EI41" s="71"/>
      <c r="EJ41" s="71"/>
      <c r="EK41" s="71"/>
      <c r="EL41" s="71"/>
      <c r="EM41" s="71"/>
      <c r="EN41" s="71"/>
      <c r="EO41" s="71"/>
      <c r="EP41" s="71"/>
      <c r="EQ41" s="71"/>
      <c r="ER41" s="71"/>
      <c r="ES41" s="71"/>
      <c r="ET41" s="71"/>
      <c r="EU41" s="71"/>
      <c r="EV41" s="71"/>
      <c r="EW41" s="71"/>
      <c r="EX41" s="71"/>
      <c r="EY41" s="71"/>
      <c r="EZ41" s="71"/>
      <c r="FA41" s="71"/>
      <c r="FB41" s="71"/>
      <c r="FC41" s="71"/>
      <c r="FD41" s="71"/>
      <c r="FE41" s="71"/>
      <c r="FF41" s="71"/>
      <c r="FG41" s="71"/>
      <c r="FH41" s="71"/>
      <c r="FI41" s="71"/>
      <c r="FJ41" s="71"/>
      <c r="FK41" s="71"/>
      <c r="FL41" s="71"/>
      <c r="FM41" s="71"/>
      <c r="FN41" s="71"/>
      <c r="FO41" s="71"/>
      <c r="FP41" s="71"/>
      <c r="FQ41" s="71"/>
      <c r="FR41" s="71"/>
      <c r="FS41" s="71"/>
      <c r="FT41" s="71"/>
      <c r="FU41" s="71"/>
      <c r="FV41" s="71"/>
      <c r="FW41" s="71"/>
      <c r="FX41" s="71"/>
      <c r="FY41" s="71"/>
      <c r="FZ41" s="71"/>
      <c r="GA41" s="71"/>
      <c r="GB41" s="71"/>
      <c r="GC41" s="71"/>
      <c r="GD41" s="71"/>
      <c r="GE41" s="71"/>
      <c r="GF41" s="71"/>
      <c r="GG41" s="71"/>
      <c r="GH41" s="71"/>
      <c r="GI41" s="71"/>
      <c r="GJ41" s="71"/>
      <c r="GK41" s="71"/>
      <c r="GL41" s="71"/>
      <c r="GM41" s="71"/>
      <c r="GN41" s="71"/>
      <c r="GO41" s="71"/>
      <c r="GP41" s="71"/>
      <c r="GQ41" s="71"/>
      <c r="GR41" s="71"/>
      <c r="GS41" s="71"/>
      <c r="GT41" s="71"/>
      <c r="GU41" s="71"/>
      <c r="GV41" s="71"/>
      <c r="GW41" s="71"/>
      <c r="GX41" s="71"/>
      <c r="GY41" s="71"/>
      <c r="GZ41" s="71"/>
      <c r="HA41" s="71"/>
      <c r="HB41" s="71"/>
      <c r="HC41" s="71"/>
      <c r="HD41" s="71"/>
      <c r="HE41" s="71"/>
      <c r="HF41" s="71"/>
      <c r="HG41" s="71"/>
      <c r="HH41" s="71"/>
      <c r="HI41" s="71"/>
      <c r="HJ41" s="71"/>
      <c r="HK41" s="71"/>
      <c r="HL41" s="71"/>
      <c r="HM41" s="71"/>
      <c r="HN41" s="71"/>
      <c r="HO41" s="71"/>
      <c r="HP41" s="71"/>
      <c r="HQ41" s="71"/>
      <c r="HR41" s="71"/>
      <c r="HS41" s="71"/>
      <c r="HT41" s="71"/>
      <c r="HU41" s="71"/>
      <c r="HV41" s="71"/>
      <c r="HW41" s="71"/>
      <c r="HX41" s="71"/>
      <c r="HY41" s="71"/>
      <c r="HZ41" s="71"/>
      <c r="IA41" s="71"/>
      <c r="IB41" s="71"/>
      <c r="IC41" s="71"/>
      <c r="ID41" s="71"/>
      <c r="IE41" s="71"/>
      <c r="IF41" s="71"/>
      <c r="IG41" s="71"/>
      <c r="IH41" s="71"/>
      <c r="II41" s="71"/>
      <c r="IJ41" s="71"/>
      <c r="IK41" s="71"/>
    </row>
    <row r="42" spans="1:245" ht="19.5" customHeight="1" x14ac:dyDescent="0.15">
      <c r="A42" s="71"/>
      <c r="B42" s="71"/>
      <c r="C42" s="71"/>
      <c r="D42" s="71"/>
      <c r="E42" s="71"/>
      <c r="F42" s="67"/>
      <c r="G42" s="67"/>
      <c r="H42" s="70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71"/>
      <c r="DJ42" s="71"/>
      <c r="DK42" s="71"/>
      <c r="DL42" s="71"/>
      <c r="DM42" s="71"/>
      <c r="DN42" s="71"/>
      <c r="DO42" s="71"/>
      <c r="DP42" s="71"/>
      <c r="DQ42" s="71"/>
      <c r="DR42" s="71"/>
      <c r="DS42" s="71"/>
      <c r="DT42" s="71"/>
      <c r="DU42" s="71"/>
      <c r="DV42" s="71"/>
      <c r="DW42" s="71"/>
      <c r="DX42" s="71"/>
      <c r="DY42" s="71"/>
      <c r="DZ42" s="71"/>
      <c r="EA42" s="71"/>
      <c r="EB42" s="71"/>
      <c r="EC42" s="71"/>
      <c r="ED42" s="71"/>
      <c r="EE42" s="71"/>
      <c r="EF42" s="71"/>
      <c r="EG42" s="71"/>
      <c r="EH42" s="71"/>
      <c r="EI42" s="71"/>
      <c r="EJ42" s="71"/>
      <c r="EK42" s="71"/>
      <c r="EL42" s="71"/>
      <c r="EM42" s="71"/>
      <c r="EN42" s="71"/>
      <c r="EO42" s="71"/>
      <c r="EP42" s="71"/>
      <c r="EQ42" s="71"/>
      <c r="ER42" s="71"/>
      <c r="ES42" s="71"/>
      <c r="ET42" s="71"/>
      <c r="EU42" s="71"/>
      <c r="EV42" s="71"/>
      <c r="EW42" s="71"/>
      <c r="EX42" s="71"/>
      <c r="EY42" s="71"/>
      <c r="EZ42" s="71"/>
      <c r="FA42" s="71"/>
      <c r="FB42" s="71"/>
      <c r="FC42" s="71"/>
      <c r="FD42" s="71"/>
      <c r="FE42" s="71"/>
      <c r="FF42" s="71"/>
      <c r="FG42" s="71"/>
      <c r="FH42" s="71"/>
      <c r="FI42" s="71"/>
      <c r="FJ42" s="71"/>
      <c r="FK42" s="71"/>
      <c r="FL42" s="71"/>
      <c r="FM42" s="71"/>
      <c r="FN42" s="71"/>
      <c r="FO42" s="71"/>
      <c r="FP42" s="71"/>
      <c r="FQ42" s="71"/>
      <c r="FR42" s="71"/>
      <c r="FS42" s="71"/>
      <c r="FT42" s="71"/>
      <c r="FU42" s="71"/>
      <c r="FV42" s="71"/>
      <c r="FW42" s="71"/>
      <c r="FX42" s="71"/>
      <c r="FY42" s="71"/>
      <c r="FZ42" s="71"/>
      <c r="GA42" s="71"/>
      <c r="GB42" s="71"/>
      <c r="GC42" s="71"/>
      <c r="GD42" s="71"/>
      <c r="GE42" s="71"/>
      <c r="GF42" s="71"/>
      <c r="GG42" s="71"/>
      <c r="GH42" s="71"/>
      <c r="GI42" s="71"/>
      <c r="GJ42" s="71"/>
      <c r="GK42" s="71"/>
      <c r="GL42" s="71"/>
      <c r="GM42" s="71"/>
      <c r="GN42" s="71"/>
      <c r="GO42" s="71"/>
      <c r="GP42" s="71"/>
      <c r="GQ42" s="71"/>
      <c r="GR42" s="71"/>
      <c r="GS42" s="71"/>
      <c r="GT42" s="71"/>
      <c r="GU42" s="71"/>
      <c r="GV42" s="71"/>
      <c r="GW42" s="71"/>
      <c r="GX42" s="71"/>
      <c r="GY42" s="71"/>
      <c r="GZ42" s="71"/>
      <c r="HA42" s="71"/>
      <c r="HB42" s="71"/>
      <c r="HC42" s="71"/>
      <c r="HD42" s="71"/>
      <c r="HE42" s="71"/>
      <c r="HF42" s="71"/>
      <c r="HG42" s="71"/>
      <c r="HH42" s="71"/>
      <c r="HI42" s="71"/>
      <c r="HJ42" s="71"/>
      <c r="HK42" s="71"/>
      <c r="HL42" s="71"/>
      <c r="HM42" s="71"/>
      <c r="HN42" s="71"/>
      <c r="HO42" s="71"/>
      <c r="HP42" s="71"/>
      <c r="HQ42" s="71"/>
      <c r="HR42" s="71"/>
      <c r="HS42" s="71"/>
      <c r="HT42" s="71"/>
      <c r="HU42" s="71"/>
      <c r="HV42" s="71"/>
      <c r="HW42" s="71"/>
      <c r="HX42" s="71"/>
      <c r="HY42" s="71"/>
      <c r="HZ42" s="71"/>
      <c r="IA42" s="71"/>
      <c r="IB42" s="71"/>
      <c r="IC42" s="71"/>
      <c r="ID42" s="71"/>
      <c r="IE42" s="71"/>
      <c r="IF42" s="71"/>
      <c r="IG42" s="71"/>
      <c r="IH42" s="71"/>
      <c r="II42" s="71"/>
      <c r="IJ42" s="71"/>
      <c r="IK42" s="71"/>
    </row>
    <row r="43" spans="1:245" ht="19.5" customHeight="1" x14ac:dyDescent="0.15">
      <c r="A43" s="71"/>
      <c r="B43" s="71"/>
      <c r="C43" s="71"/>
      <c r="D43" s="71"/>
      <c r="E43" s="71"/>
      <c r="F43" s="67"/>
      <c r="G43" s="67"/>
      <c r="H43" s="70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71"/>
      <c r="EA43" s="71"/>
      <c r="EB43" s="71"/>
      <c r="EC43" s="71"/>
      <c r="ED43" s="71"/>
      <c r="EE43" s="71"/>
      <c r="EF43" s="71"/>
      <c r="EG43" s="71"/>
      <c r="EH43" s="71"/>
      <c r="EI43" s="71"/>
      <c r="EJ43" s="71"/>
      <c r="EK43" s="71"/>
      <c r="EL43" s="71"/>
      <c r="EM43" s="71"/>
      <c r="EN43" s="71"/>
      <c r="EO43" s="71"/>
      <c r="EP43" s="71"/>
      <c r="EQ43" s="71"/>
      <c r="ER43" s="71"/>
      <c r="ES43" s="71"/>
      <c r="ET43" s="71"/>
      <c r="EU43" s="71"/>
      <c r="EV43" s="71"/>
      <c r="EW43" s="71"/>
      <c r="EX43" s="71"/>
      <c r="EY43" s="71"/>
      <c r="EZ43" s="71"/>
      <c r="FA43" s="71"/>
      <c r="FB43" s="71"/>
      <c r="FC43" s="71"/>
      <c r="FD43" s="71"/>
      <c r="FE43" s="71"/>
      <c r="FF43" s="71"/>
      <c r="FG43" s="71"/>
      <c r="FH43" s="71"/>
      <c r="FI43" s="71"/>
      <c r="FJ43" s="71"/>
      <c r="FK43" s="71"/>
      <c r="FL43" s="71"/>
      <c r="FM43" s="71"/>
      <c r="FN43" s="71"/>
      <c r="FO43" s="71"/>
      <c r="FP43" s="71"/>
      <c r="FQ43" s="71"/>
      <c r="FR43" s="71"/>
      <c r="FS43" s="71"/>
      <c r="FT43" s="71"/>
      <c r="FU43" s="71"/>
      <c r="FV43" s="71"/>
      <c r="FW43" s="71"/>
      <c r="FX43" s="71"/>
      <c r="FY43" s="71"/>
      <c r="FZ43" s="71"/>
      <c r="GA43" s="71"/>
      <c r="GB43" s="71"/>
      <c r="GC43" s="71"/>
      <c r="GD43" s="71"/>
      <c r="GE43" s="71"/>
      <c r="GF43" s="71"/>
      <c r="GG43" s="71"/>
      <c r="GH43" s="71"/>
      <c r="GI43" s="71"/>
      <c r="GJ43" s="71"/>
      <c r="GK43" s="71"/>
      <c r="GL43" s="71"/>
      <c r="GM43" s="71"/>
      <c r="GN43" s="71"/>
      <c r="GO43" s="71"/>
      <c r="GP43" s="71"/>
      <c r="GQ43" s="71"/>
      <c r="GR43" s="71"/>
      <c r="GS43" s="71"/>
      <c r="GT43" s="71"/>
      <c r="GU43" s="71"/>
      <c r="GV43" s="71"/>
      <c r="GW43" s="71"/>
      <c r="GX43" s="71"/>
      <c r="GY43" s="71"/>
      <c r="GZ43" s="71"/>
      <c r="HA43" s="71"/>
      <c r="HB43" s="71"/>
      <c r="HC43" s="71"/>
      <c r="HD43" s="71"/>
      <c r="HE43" s="71"/>
      <c r="HF43" s="71"/>
      <c r="HG43" s="71"/>
      <c r="HH43" s="71"/>
      <c r="HI43" s="71"/>
      <c r="HJ43" s="71"/>
      <c r="HK43" s="71"/>
      <c r="HL43" s="71"/>
      <c r="HM43" s="71"/>
      <c r="HN43" s="71"/>
      <c r="HO43" s="71"/>
      <c r="HP43" s="71"/>
      <c r="HQ43" s="71"/>
      <c r="HR43" s="71"/>
      <c r="HS43" s="71"/>
      <c r="HT43" s="71"/>
      <c r="HU43" s="71"/>
      <c r="HV43" s="71"/>
      <c r="HW43" s="71"/>
      <c r="HX43" s="71"/>
      <c r="HY43" s="71"/>
      <c r="HZ43" s="71"/>
      <c r="IA43" s="71"/>
      <c r="IB43" s="71"/>
      <c r="IC43" s="71"/>
      <c r="ID43" s="71"/>
      <c r="IE43" s="71"/>
      <c r="IF43" s="71"/>
      <c r="IG43" s="71"/>
      <c r="IH43" s="71"/>
      <c r="II43" s="71"/>
      <c r="IJ43" s="71"/>
      <c r="IK43" s="71"/>
    </row>
    <row r="44" spans="1:245" ht="19.5" customHeight="1" x14ac:dyDescent="0.15">
      <c r="A44" s="71"/>
      <c r="B44" s="71"/>
      <c r="C44" s="71"/>
      <c r="D44" s="71"/>
      <c r="E44" s="71"/>
      <c r="F44" s="67"/>
      <c r="G44" s="67"/>
      <c r="H44" s="70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  <c r="DD44" s="71"/>
      <c r="DE44" s="71"/>
      <c r="DF44" s="71"/>
      <c r="DG44" s="71"/>
      <c r="DH44" s="71"/>
      <c r="DI44" s="71"/>
      <c r="DJ44" s="71"/>
      <c r="DK44" s="71"/>
      <c r="DL44" s="71"/>
      <c r="DM44" s="71"/>
      <c r="DN44" s="71"/>
      <c r="DO44" s="71"/>
      <c r="DP44" s="71"/>
      <c r="DQ44" s="71"/>
      <c r="DR44" s="71"/>
      <c r="DS44" s="71"/>
      <c r="DT44" s="71"/>
      <c r="DU44" s="71"/>
      <c r="DV44" s="71"/>
      <c r="DW44" s="71"/>
      <c r="DX44" s="71"/>
      <c r="DY44" s="71"/>
      <c r="DZ44" s="71"/>
      <c r="EA44" s="71"/>
      <c r="EB44" s="71"/>
      <c r="EC44" s="71"/>
      <c r="ED44" s="71"/>
      <c r="EE44" s="71"/>
      <c r="EF44" s="71"/>
      <c r="EG44" s="71"/>
      <c r="EH44" s="71"/>
      <c r="EI44" s="71"/>
      <c r="EJ44" s="71"/>
      <c r="EK44" s="71"/>
      <c r="EL44" s="71"/>
      <c r="EM44" s="71"/>
      <c r="EN44" s="71"/>
      <c r="EO44" s="71"/>
      <c r="EP44" s="71"/>
      <c r="EQ44" s="71"/>
      <c r="ER44" s="71"/>
      <c r="ES44" s="71"/>
      <c r="ET44" s="71"/>
      <c r="EU44" s="71"/>
      <c r="EV44" s="71"/>
      <c r="EW44" s="71"/>
      <c r="EX44" s="71"/>
      <c r="EY44" s="71"/>
      <c r="EZ44" s="71"/>
      <c r="FA44" s="71"/>
      <c r="FB44" s="71"/>
      <c r="FC44" s="71"/>
      <c r="FD44" s="71"/>
      <c r="FE44" s="71"/>
      <c r="FF44" s="71"/>
      <c r="FG44" s="71"/>
      <c r="FH44" s="71"/>
      <c r="FI44" s="71"/>
      <c r="FJ44" s="71"/>
      <c r="FK44" s="71"/>
      <c r="FL44" s="71"/>
      <c r="FM44" s="71"/>
      <c r="FN44" s="71"/>
      <c r="FO44" s="71"/>
      <c r="FP44" s="71"/>
      <c r="FQ44" s="71"/>
      <c r="FR44" s="71"/>
      <c r="FS44" s="71"/>
      <c r="FT44" s="71"/>
      <c r="FU44" s="71"/>
      <c r="FV44" s="71"/>
      <c r="FW44" s="71"/>
      <c r="FX44" s="71"/>
      <c r="FY44" s="71"/>
      <c r="FZ44" s="71"/>
      <c r="GA44" s="71"/>
      <c r="GB44" s="71"/>
      <c r="GC44" s="71"/>
      <c r="GD44" s="71"/>
      <c r="GE44" s="71"/>
      <c r="GF44" s="71"/>
      <c r="GG44" s="71"/>
      <c r="GH44" s="71"/>
      <c r="GI44" s="71"/>
      <c r="GJ44" s="71"/>
      <c r="GK44" s="71"/>
      <c r="GL44" s="71"/>
      <c r="GM44" s="71"/>
      <c r="GN44" s="71"/>
      <c r="GO44" s="71"/>
      <c r="GP44" s="71"/>
      <c r="GQ44" s="71"/>
      <c r="GR44" s="71"/>
      <c r="GS44" s="71"/>
      <c r="GT44" s="71"/>
      <c r="GU44" s="71"/>
      <c r="GV44" s="71"/>
      <c r="GW44" s="71"/>
      <c r="GX44" s="71"/>
      <c r="GY44" s="71"/>
      <c r="GZ44" s="71"/>
      <c r="HA44" s="71"/>
      <c r="HB44" s="71"/>
      <c r="HC44" s="71"/>
      <c r="HD44" s="71"/>
      <c r="HE44" s="71"/>
      <c r="HF44" s="71"/>
      <c r="HG44" s="71"/>
      <c r="HH44" s="71"/>
      <c r="HI44" s="71"/>
      <c r="HJ44" s="71"/>
      <c r="HK44" s="71"/>
      <c r="HL44" s="71"/>
      <c r="HM44" s="71"/>
      <c r="HN44" s="71"/>
      <c r="HO44" s="71"/>
      <c r="HP44" s="71"/>
      <c r="HQ44" s="71"/>
      <c r="HR44" s="71"/>
      <c r="HS44" s="71"/>
      <c r="HT44" s="71"/>
      <c r="HU44" s="71"/>
      <c r="HV44" s="71"/>
      <c r="HW44" s="71"/>
      <c r="HX44" s="71"/>
      <c r="HY44" s="71"/>
      <c r="HZ44" s="71"/>
      <c r="IA44" s="71"/>
      <c r="IB44" s="71"/>
      <c r="IC44" s="71"/>
      <c r="ID44" s="71"/>
      <c r="IE44" s="71"/>
      <c r="IF44" s="71"/>
      <c r="IG44" s="71"/>
      <c r="IH44" s="71"/>
      <c r="II44" s="71"/>
      <c r="IJ44" s="71"/>
      <c r="IK44" s="71"/>
    </row>
    <row r="45" spans="1:245" ht="19.5" customHeight="1" x14ac:dyDescent="0.15">
      <c r="A45" s="71"/>
      <c r="B45" s="71"/>
      <c r="C45" s="71"/>
      <c r="D45" s="71"/>
      <c r="E45" s="71"/>
      <c r="F45" s="67"/>
      <c r="G45" s="67"/>
      <c r="H45" s="70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  <c r="CW45" s="71"/>
      <c r="CX45" s="71"/>
      <c r="CY45" s="71"/>
      <c r="CZ45" s="71"/>
      <c r="DA45" s="71"/>
      <c r="DB45" s="71"/>
      <c r="DC45" s="71"/>
      <c r="DD45" s="71"/>
      <c r="DE45" s="71"/>
      <c r="DF45" s="71"/>
      <c r="DG45" s="71"/>
      <c r="DH45" s="71"/>
      <c r="DI45" s="71"/>
      <c r="DJ45" s="71"/>
      <c r="DK45" s="71"/>
      <c r="DL45" s="71"/>
      <c r="DM45" s="71"/>
      <c r="DN45" s="71"/>
      <c r="DO45" s="71"/>
      <c r="DP45" s="71"/>
      <c r="DQ45" s="71"/>
      <c r="DR45" s="71"/>
      <c r="DS45" s="71"/>
      <c r="DT45" s="71"/>
      <c r="DU45" s="71"/>
      <c r="DV45" s="71"/>
      <c r="DW45" s="71"/>
      <c r="DX45" s="71"/>
      <c r="DY45" s="71"/>
      <c r="DZ45" s="71"/>
      <c r="EA45" s="71"/>
      <c r="EB45" s="71"/>
      <c r="EC45" s="71"/>
      <c r="ED45" s="71"/>
      <c r="EE45" s="71"/>
      <c r="EF45" s="71"/>
      <c r="EG45" s="71"/>
      <c r="EH45" s="71"/>
      <c r="EI45" s="71"/>
      <c r="EJ45" s="71"/>
      <c r="EK45" s="71"/>
      <c r="EL45" s="71"/>
      <c r="EM45" s="71"/>
      <c r="EN45" s="71"/>
      <c r="EO45" s="71"/>
      <c r="EP45" s="71"/>
      <c r="EQ45" s="71"/>
      <c r="ER45" s="71"/>
      <c r="ES45" s="71"/>
      <c r="ET45" s="71"/>
      <c r="EU45" s="71"/>
      <c r="EV45" s="71"/>
      <c r="EW45" s="71"/>
      <c r="EX45" s="71"/>
      <c r="EY45" s="71"/>
      <c r="EZ45" s="71"/>
      <c r="FA45" s="71"/>
      <c r="FB45" s="71"/>
      <c r="FC45" s="71"/>
      <c r="FD45" s="71"/>
      <c r="FE45" s="71"/>
      <c r="FF45" s="71"/>
      <c r="FG45" s="71"/>
      <c r="FH45" s="71"/>
      <c r="FI45" s="71"/>
      <c r="FJ45" s="71"/>
      <c r="FK45" s="71"/>
      <c r="FL45" s="71"/>
      <c r="FM45" s="71"/>
      <c r="FN45" s="71"/>
      <c r="FO45" s="71"/>
      <c r="FP45" s="71"/>
      <c r="FQ45" s="71"/>
      <c r="FR45" s="71"/>
      <c r="FS45" s="71"/>
      <c r="FT45" s="71"/>
      <c r="FU45" s="71"/>
      <c r="FV45" s="71"/>
      <c r="FW45" s="71"/>
      <c r="FX45" s="71"/>
      <c r="FY45" s="71"/>
      <c r="FZ45" s="71"/>
      <c r="GA45" s="71"/>
      <c r="GB45" s="71"/>
      <c r="GC45" s="71"/>
      <c r="GD45" s="71"/>
      <c r="GE45" s="71"/>
      <c r="GF45" s="71"/>
      <c r="GG45" s="71"/>
      <c r="GH45" s="71"/>
      <c r="GI45" s="71"/>
      <c r="GJ45" s="71"/>
      <c r="GK45" s="71"/>
      <c r="GL45" s="71"/>
      <c r="GM45" s="71"/>
      <c r="GN45" s="71"/>
      <c r="GO45" s="71"/>
      <c r="GP45" s="71"/>
      <c r="GQ45" s="71"/>
      <c r="GR45" s="71"/>
      <c r="GS45" s="71"/>
      <c r="GT45" s="71"/>
      <c r="GU45" s="71"/>
      <c r="GV45" s="71"/>
      <c r="GW45" s="71"/>
      <c r="GX45" s="71"/>
      <c r="GY45" s="71"/>
      <c r="GZ45" s="71"/>
      <c r="HA45" s="71"/>
      <c r="HB45" s="71"/>
      <c r="HC45" s="71"/>
      <c r="HD45" s="71"/>
      <c r="HE45" s="71"/>
      <c r="HF45" s="71"/>
      <c r="HG45" s="71"/>
      <c r="HH45" s="71"/>
      <c r="HI45" s="71"/>
      <c r="HJ45" s="71"/>
      <c r="HK45" s="71"/>
      <c r="HL45" s="71"/>
      <c r="HM45" s="71"/>
      <c r="HN45" s="71"/>
      <c r="HO45" s="71"/>
      <c r="HP45" s="71"/>
      <c r="HQ45" s="71"/>
      <c r="HR45" s="71"/>
      <c r="HS45" s="71"/>
      <c r="HT45" s="71"/>
      <c r="HU45" s="71"/>
      <c r="HV45" s="71"/>
      <c r="HW45" s="71"/>
      <c r="HX45" s="71"/>
      <c r="HY45" s="71"/>
      <c r="HZ45" s="71"/>
      <c r="IA45" s="71"/>
      <c r="IB45" s="71"/>
      <c r="IC45" s="71"/>
      <c r="ID45" s="71"/>
      <c r="IE45" s="71"/>
      <c r="IF45" s="71"/>
      <c r="IG45" s="71"/>
      <c r="IH45" s="71"/>
      <c r="II45" s="71"/>
      <c r="IJ45" s="71"/>
      <c r="IK45" s="71"/>
    </row>
    <row r="46" spans="1:245" ht="19.5" customHeight="1" x14ac:dyDescent="0.15">
      <c r="A46" s="71"/>
      <c r="B46" s="71"/>
      <c r="C46" s="71"/>
      <c r="D46" s="71"/>
      <c r="E46" s="71"/>
      <c r="F46" s="67"/>
      <c r="G46" s="67"/>
      <c r="H46" s="70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1"/>
      <c r="CA46" s="71"/>
      <c r="CB46" s="71"/>
      <c r="CC46" s="71"/>
      <c r="CD46" s="71"/>
      <c r="CE46" s="71"/>
      <c r="CF46" s="71"/>
      <c r="CG46" s="71"/>
      <c r="CH46" s="71"/>
      <c r="CI46" s="71"/>
      <c r="CJ46" s="71"/>
      <c r="CK46" s="71"/>
      <c r="CL46" s="71"/>
      <c r="CM46" s="71"/>
      <c r="CN46" s="71"/>
      <c r="CO46" s="71"/>
      <c r="CP46" s="71"/>
      <c r="CQ46" s="71"/>
      <c r="CR46" s="71"/>
      <c r="CS46" s="71"/>
      <c r="CT46" s="71"/>
      <c r="CU46" s="71"/>
      <c r="CV46" s="71"/>
      <c r="CW46" s="71"/>
      <c r="CX46" s="71"/>
      <c r="CY46" s="71"/>
      <c r="CZ46" s="71"/>
      <c r="DA46" s="71"/>
      <c r="DB46" s="71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  <c r="DQ46" s="71"/>
      <c r="DR46" s="71"/>
      <c r="DS46" s="71"/>
      <c r="DT46" s="71"/>
      <c r="DU46" s="71"/>
      <c r="DV46" s="71"/>
      <c r="DW46" s="71"/>
      <c r="DX46" s="71"/>
      <c r="DY46" s="71"/>
      <c r="DZ46" s="71"/>
      <c r="EA46" s="71"/>
      <c r="EB46" s="71"/>
      <c r="EC46" s="71"/>
      <c r="ED46" s="71"/>
      <c r="EE46" s="71"/>
      <c r="EF46" s="71"/>
      <c r="EG46" s="71"/>
      <c r="EH46" s="71"/>
      <c r="EI46" s="71"/>
      <c r="EJ46" s="71"/>
      <c r="EK46" s="71"/>
      <c r="EL46" s="71"/>
      <c r="EM46" s="71"/>
      <c r="EN46" s="71"/>
      <c r="EO46" s="71"/>
      <c r="EP46" s="71"/>
      <c r="EQ46" s="71"/>
      <c r="ER46" s="71"/>
      <c r="ES46" s="71"/>
      <c r="ET46" s="71"/>
      <c r="EU46" s="71"/>
      <c r="EV46" s="71"/>
      <c r="EW46" s="71"/>
      <c r="EX46" s="71"/>
      <c r="EY46" s="71"/>
      <c r="EZ46" s="71"/>
      <c r="FA46" s="71"/>
      <c r="FB46" s="71"/>
      <c r="FC46" s="71"/>
      <c r="FD46" s="71"/>
      <c r="FE46" s="71"/>
      <c r="FF46" s="71"/>
      <c r="FG46" s="71"/>
      <c r="FH46" s="71"/>
      <c r="FI46" s="71"/>
      <c r="FJ46" s="71"/>
      <c r="FK46" s="71"/>
      <c r="FL46" s="71"/>
      <c r="FM46" s="71"/>
      <c r="FN46" s="71"/>
      <c r="FO46" s="71"/>
      <c r="FP46" s="71"/>
      <c r="FQ46" s="71"/>
      <c r="FR46" s="71"/>
      <c r="FS46" s="71"/>
      <c r="FT46" s="71"/>
      <c r="FU46" s="71"/>
      <c r="FV46" s="71"/>
      <c r="FW46" s="71"/>
      <c r="FX46" s="71"/>
      <c r="FY46" s="71"/>
      <c r="FZ46" s="71"/>
      <c r="GA46" s="71"/>
      <c r="GB46" s="71"/>
      <c r="GC46" s="71"/>
      <c r="GD46" s="71"/>
      <c r="GE46" s="71"/>
      <c r="GF46" s="71"/>
      <c r="GG46" s="71"/>
      <c r="GH46" s="71"/>
      <c r="GI46" s="71"/>
      <c r="GJ46" s="71"/>
      <c r="GK46" s="71"/>
      <c r="GL46" s="71"/>
      <c r="GM46" s="71"/>
      <c r="GN46" s="71"/>
      <c r="GO46" s="71"/>
      <c r="GP46" s="71"/>
      <c r="GQ46" s="71"/>
      <c r="GR46" s="71"/>
      <c r="GS46" s="71"/>
      <c r="GT46" s="71"/>
      <c r="GU46" s="71"/>
      <c r="GV46" s="71"/>
      <c r="GW46" s="71"/>
      <c r="GX46" s="71"/>
      <c r="GY46" s="71"/>
      <c r="GZ46" s="71"/>
      <c r="HA46" s="71"/>
      <c r="HB46" s="71"/>
      <c r="HC46" s="71"/>
      <c r="HD46" s="71"/>
      <c r="HE46" s="71"/>
      <c r="HF46" s="71"/>
      <c r="HG46" s="71"/>
      <c r="HH46" s="71"/>
      <c r="HI46" s="71"/>
      <c r="HJ46" s="71"/>
      <c r="HK46" s="71"/>
      <c r="HL46" s="71"/>
      <c r="HM46" s="71"/>
      <c r="HN46" s="71"/>
      <c r="HO46" s="71"/>
      <c r="HP46" s="71"/>
      <c r="HQ46" s="71"/>
      <c r="HR46" s="71"/>
      <c r="HS46" s="71"/>
      <c r="HT46" s="71"/>
      <c r="HU46" s="71"/>
      <c r="HV46" s="71"/>
      <c r="HW46" s="71"/>
      <c r="HX46" s="71"/>
      <c r="HY46" s="71"/>
      <c r="HZ46" s="71"/>
      <c r="IA46" s="71"/>
      <c r="IB46" s="71"/>
      <c r="IC46" s="71"/>
      <c r="ID46" s="71"/>
      <c r="IE46" s="71"/>
      <c r="IF46" s="71"/>
      <c r="IG46" s="71"/>
      <c r="IH46" s="71"/>
      <c r="II46" s="71"/>
      <c r="IJ46" s="71"/>
      <c r="IK46" s="71"/>
    </row>
    <row r="47" spans="1:245" ht="19.5" customHeight="1" x14ac:dyDescent="0.15">
      <c r="A47" s="71"/>
      <c r="B47" s="71"/>
      <c r="C47" s="71"/>
      <c r="D47" s="71"/>
      <c r="E47" s="71"/>
      <c r="F47" s="67"/>
      <c r="G47" s="67"/>
      <c r="H47" s="70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71"/>
      <c r="CV47" s="71"/>
      <c r="CW47" s="71"/>
      <c r="CX47" s="71"/>
      <c r="CY47" s="71"/>
      <c r="CZ47" s="71"/>
      <c r="DA47" s="71"/>
      <c r="DB47" s="71"/>
      <c r="DC47" s="71"/>
      <c r="DD47" s="71"/>
      <c r="DE47" s="71"/>
      <c r="DF47" s="71"/>
      <c r="DG47" s="71"/>
      <c r="DH47" s="71"/>
      <c r="DI47" s="71"/>
      <c r="DJ47" s="71"/>
      <c r="DK47" s="71"/>
      <c r="DL47" s="71"/>
      <c r="DM47" s="71"/>
      <c r="DN47" s="71"/>
      <c r="DO47" s="71"/>
      <c r="DP47" s="71"/>
      <c r="DQ47" s="71"/>
      <c r="DR47" s="71"/>
      <c r="DS47" s="71"/>
      <c r="DT47" s="71"/>
      <c r="DU47" s="71"/>
      <c r="DV47" s="71"/>
      <c r="DW47" s="71"/>
      <c r="DX47" s="71"/>
      <c r="DY47" s="71"/>
      <c r="DZ47" s="71"/>
      <c r="EA47" s="71"/>
      <c r="EB47" s="71"/>
      <c r="EC47" s="71"/>
      <c r="ED47" s="71"/>
      <c r="EE47" s="71"/>
      <c r="EF47" s="71"/>
      <c r="EG47" s="71"/>
      <c r="EH47" s="71"/>
      <c r="EI47" s="71"/>
      <c r="EJ47" s="71"/>
      <c r="EK47" s="71"/>
      <c r="EL47" s="71"/>
      <c r="EM47" s="71"/>
      <c r="EN47" s="71"/>
      <c r="EO47" s="71"/>
      <c r="EP47" s="71"/>
      <c r="EQ47" s="71"/>
      <c r="ER47" s="71"/>
      <c r="ES47" s="71"/>
      <c r="ET47" s="71"/>
      <c r="EU47" s="71"/>
      <c r="EV47" s="71"/>
      <c r="EW47" s="71"/>
      <c r="EX47" s="71"/>
      <c r="EY47" s="71"/>
      <c r="EZ47" s="71"/>
      <c r="FA47" s="71"/>
      <c r="FB47" s="71"/>
      <c r="FC47" s="71"/>
      <c r="FD47" s="71"/>
      <c r="FE47" s="71"/>
      <c r="FF47" s="71"/>
      <c r="FG47" s="71"/>
      <c r="FH47" s="71"/>
      <c r="FI47" s="71"/>
      <c r="FJ47" s="71"/>
      <c r="FK47" s="71"/>
      <c r="FL47" s="71"/>
      <c r="FM47" s="71"/>
      <c r="FN47" s="71"/>
      <c r="FO47" s="71"/>
      <c r="FP47" s="71"/>
      <c r="FQ47" s="71"/>
      <c r="FR47" s="71"/>
      <c r="FS47" s="71"/>
      <c r="FT47" s="71"/>
      <c r="FU47" s="71"/>
      <c r="FV47" s="71"/>
      <c r="FW47" s="71"/>
      <c r="FX47" s="71"/>
      <c r="FY47" s="71"/>
      <c r="FZ47" s="71"/>
      <c r="GA47" s="71"/>
      <c r="GB47" s="71"/>
      <c r="GC47" s="71"/>
      <c r="GD47" s="71"/>
      <c r="GE47" s="71"/>
      <c r="GF47" s="71"/>
      <c r="GG47" s="71"/>
      <c r="GH47" s="71"/>
      <c r="GI47" s="71"/>
      <c r="GJ47" s="71"/>
      <c r="GK47" s="71"/>
      <c r="GL47" s="71"/>
      <c r="GM47" s="71"/>
      <c r="GN47" s="71"/>
      <c r="GO47" s="71"/>
      <c r="GP47" s="71"/>
      <c r="GQ47" s="71"/>
      <c r="GR47" s="71"/>
      <c r="GS47" s="71"/>
      <c r="GT47" s="71"/>
      <c r="GU47" s="71"/>
      <c r="GV47" s="71"/>
      <c r="GW47" s="71"/>
      <c r="GX47" s="71"/>
      <c r="GY47" s="71"/>
      <c r="GZ47" s="71"/>
      <c r="HA47" s="71"/>
      <c r="HB47" s="71"/>
      <c r="HC47" s="71"/>
      <c r="HD47" s="71"/>
      <c r="HE47" s="71"/>
      <c r="HF47" s="71"/>
      <c r="HG47" s="71"/>
      <c r="HH47" s="71"/>
      <c r="HI47" s="71"/>
      <c r="HJ47" s="71"/>
      <c r="HK47" s="71"/>
      <c r="HL47" s="71"/>
      <c r="HM47" s="71"/>
      <c r="HN47" s="71"/>
      <c r="HO47" s="71"/>
      <c r="HP47" s="71"/>
      <c r="HQ47" s="71"/>
      <c r="HR47" s="71"/>
      <c r="HS47" s="71"/>
      <c r="HT47" s="71"/>
      <c r="HU47" s="71"/>
      <c r="HV47" s="71"/>
      <c r="HW47" s="71"/>
      <c r="HX47" s="71"/>
      <c r="HY47" s="71"/>
      <c r="HZ47" s="71"/>
      <c r="IA47" s="71"/>
      <c r="IB47" s="71"/>
      <c r="IC47" s="71"/>
      <c r="ID47" s="71"/>
      <c r="IE47" s="71"/>
      <c r="IF47" s="71"/>
      <c r="IG47" s="71"/>
      <c r="IH47" s="71"/>
      <c r="II47" s="71"/>
      <c r="IJ47" s="71"/>
      <c r="IK47" s="71"/>
    </row>
    <row r="48" spans="1:245" ht="19.5" customHeight="1" x14ac:dyDescent="0.15">
      <c r="A48" s="71"/>
      <c r="B48" s="71"/>
      <c r="C48" s="71"/>
      <c r="D48" s="71"/>
      <c r="E48" s="71"/>
      <c r="F48" s="67"/>
      <c r="G48" s="67"/>
      <c r="H48" s="70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1"/>
      <c r="CA48" s="71"/>
      <c r="CB48" s="71"/>
      <c r="CC48" s="71"/>
      <c r="CD48" s="71"/>
      <c r="CE48" s="71"/>
      <c r="CF48" s="71"/>
      <c r="CG48" s="71"/>
      <c r="CH48" s="71"/>
      <c r="CI48" s="71"/>
      <c r="CJ48" s="71"/>
      <c r="CK48" s="71"/>
      <c r="CL48" s="71"/>
      <c r="CM48" s="71"/>
      <c r="CN48" s="71"/>
      <c r="CO48" s="71"/>
      <c r="CP48" s="71"/>
      <c r="CQ48" s="71"/>
      <c r="CR48" s="71"/>
      <c r="CS48" s="71"/>
      <c r="CT48" s="71"/>
      <c r="CU48" s="71"/>
      <c r="CV48" s="71"/>
      <c r="CW48" s="71"/>
      <c r="CX48" s="71"/>
      <c r="CY48" s="71"/>
      <c r="CZ48" s="71"/>
      <c r="DA48" s="71"/>
      <c r="DB48" s="71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  <c r="DS48" s="71"/>
      <c r="DT48" s="71"/>
      <c r="DU48" s="71"/>
      <c r="DV48" s="71"/>
      <c r="DW48" s="71"/>
      <c r="DX48" s="71"/>
      <c r="DY48" s="71"/>
      <c r="DZ48" s="71"/>
      <c r="EA48" s="71"/>
      <c r="EB48" s="71"/>
      <c r="EC48" s="71"/>
      <c r="ED48" s="71"/>
      <c r="EE48" s="71"/>
      <c r="EF48" s="71"/>
      <c r="EG48" s="71"/>
      <c r="EH48" s="71"/>
      <c r="EI48" s="71"/>
      <c r="EJ48" s="71"/>
      <c r="EK48" s="71"/>
      <c r="EL48" s="71"/>
      <c r="EM48" s="71"/>
      <c r="EN48" s="71"/>
      <c r="EO48" s="71"/>
      <c r="EP48" s="71"/>
      <c r="EQ48" s="71"/>
      <c r="ER48" s="71"/>
      <c r="ES48" s="71"/>
      <c r="ET48" s="71"/>
      <c r="EU48" s="71"/>
      <c r="EV48" s="71"/>
      <c r="EW48" s="71"/>
      <c r="EX48" s="71"/>
      <c r="EY48" s="71"/>
      <c r="EZ48" s="71"/>
      <c r="FA48" s="71"/>
      <c r="FB48" s="71"/>
      <c r="FC48" s="71"/>
      <c r="FD48" s="71"/>
      <c r="FE48" s="71"/>
      <c r="FF48" s="71"/>
      <c r="FG48" s="71"/>
      <c r="FH48" s="71"/>
      <c r="FI48" s="71"/>
      <c r="FJ48" s="71"/>
      <c r="FK48" s="71"/>
      <c r="FL48" s="71"/>
      <c r="FM48" s="71"/>
      <c r="FN48" s="71"/>
      <c r="FO48" s="71"/>
      <c r="FP48" s="71"/>
      <c r="FQ48" s="71"/>
      <c r="FR48" s="71"/>
      <c r="FS48" s="71"/>
      <c r="FT48" s="71"/>
      <c r="FU48" s="71"/>
      <c r="FV48" s="71"/>
      <c r="FW48" s="71"/>
      <c r="FX48" s="71"/>
      <c r="FY48" s="71"/>
      <c r="FZ48" s="71"/>
      <c r="GA48" s="71"/>
      <c r="GB48" s="71"/>
      <c r="GC48" s="71"/>
      <c r="GD48" s="71"/>
      <c r="GE48" s="71"/>
      <c r="GF48" s="71"/>
      <c r="GG48" s="71"/>
      <c r="GH48" s="71"/>
      <c r="GI48" s="71"/>
      <c r="GJ48" s="71"/>
      <c r="GK48" s="71"/>
      <c r="GL48" s="71"/>
      <c r="GM48" s="71"/>
      <c r="GN48" s="71"/>
      <c r="GO48" s="71"/>
      <c r="GP48" s="71"/>
      <c r="GQ48" s="71"/>
      <c r="GR48" s="71"/>
      <c r="GS48" s="71"/>
      <c r="GT48" s="71"/>
      <c r="GU48" s="71"/>
      <c r="GV48" s="71"/>
      <c r="GW48" s="71"/>
      <c r="GX48" s="71"/>
      <c r="GY48" s="71"/>
      <c r="GZ48" s="71"/>
      <c r="HA48" s="71"/>
      <c r="HB48" s="71"/>
      <c r="HC48" s="71"/>
      <c r="HD48" s="71"/>
      <c r="HE48" s="71"/>
      <c r="HF48" s="71"/>
      <c r="HG48" s="71"/>
      <c r="HH48" s="71"/>
      <c r="HI48" s="71"/>
      <c r="HJ48" s="71"/>
      <c r="HK48" s="71"/>
      <c r="HL48" s="71"/>
      <c r="HM48" s="71"/>
      <c r="HN48" s="71"/>
      <c r="HO48" s="71"/>
      <c r="HP48" s="71"/>
      <c r="HQ48" s="71"/>
      <c r="HR48" s="71"/>
      <c r="HS48" s="71"/>
      <c r="HT48" s="71"/>
      <c r="HU48" s="71"/>
      <c r="HV48" s="71"/>
      <c r="HW48" s="71"/>
      <c r="HX48" s="71"/>
      <c r="HY48" s="71"/>
      <c r="HZ48" s="71"/>
      <c r="IA48" s="71"/>
      <c r="IB48" s="71"/>
      <c r="IC48" s="71"/>
      <c r="ID48" s="71"/>
      <c r="IE48" s="71"/>
      <c r="IF48" s="71"/>
      <c r="IG48" s="71"/>
      <c r="IH48" s="71"/>
      <c r="II48" s="71"/>
      <c r="IJ48" s="71"/>
      <c r="IK48" s="71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3937007874015748" right="0.3937007874015748" top="0.7874015748031497" bottom="0.3937007874015748" header="0.3937007874015748" footer="0.0"/>
  <pageSetup paperSize="9" scale="98" orientation="landscape" fitToHeight="1000" errors="blank"/>
  <extLst>
    <ext uri="{2D9387EB-5337-4D45-933B-B4D357D02E09}">
      <gutter val="0.0" pos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O59"/>
  <sheetViews>
    <sheetView zoomScaleNormal="100" topLeftCell="A52" workbookViewId="0">
      <selection activeCell="B6" activeCellId="0" sqref="B6:B8"/>
    </sheetView>
  </sheetViews>
  <sheetFormatPr defaultRowHeight="11.25" defaultColWidth="12.00018310546875" x14ac:dyDescent="0.15"/>
  <cols>
    <col min="1" max="1" width="26.666666666666668" customWidth="1" style="13"/>
    <col min="2" max="2" width="28.0" customWidth="1" style="13"/>
    <col min="3" max="3" width="18.166666666666668" customWidth="1" style="13"/>
    <col min="4" max="4" width="18.333333333333332" customWidth="1" style="13"/>
    <col min="5" max="5" width="45.5" customWidth="1" style="13"/>
    <col min="6" max="6" width="17.0" customWidth="1" style="13"/>
    <col min="7" max="7" width="18.333333333333332" customWidth="1" style="13"/>
    <col min="8" max="8" width="16.166666666666668" customWidth="1" style="13"/>
    <col min="9" max="9" width="14.166666666666666" customWidth="1" style="13"/>
    <col min="10" max="10" width="16.0" customWidth="1" style="13"/>
    <col min="11" max="11" width="13.666666666666666" customWidth="1" style="13"/>
    <col min="12" max="12" width="12.0" style="13"/>
    <col min="13" max="13" width="20.0" customWidth="1" style="13"/>
    <col min="14" max="14" width="2.0" customWidth="1" style="13"/>
    <col min="15" max="15" width="13.0" customWidth="1" style="13"/>
    <col min="16" max="16384" width="12.0" style="13"/>
  </cols>
  <sheetData>
    <row r="1" spans="1:14" ht="16.35" customHeight="1" x14ac:dyDescent="0.15">
      <c r="B1" s="14"/>
      <c r="D1" s="15"/>
      <c r="E1" s="15"/>
      <c r="F1" s="16"/>
      <c r="H1" s="16"/>
      <c r="M1" s="16"/>
      <c r="N1" s="28"/>
    </row>
    <row r="2" spans="1:14" ht="22.9" customHeight="1" x14ac:dyDescent="0.15">
      <c r="A2" s="386" t="s">
        <v>546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29" t="s">
        <v>54</v>
      </c>
    </row>
    <row r="3" spans="1:14" ht="19.5" customHeight="1" x14ac:dyDescent="0.15">
      <c r="A3" s="387"/>
      <c r="B3" s="387"/>
      <c r="C3" s="387"/>
      <c r="D3" s="387"/>
      <c r="E3" s="387"/>
      <c r="F3" s="18"/>
      <c r="G3" s="18"/>
      <c r="H3" s="18"/>
      <c r="I3" s="18"/>
      <c r="J3" s="18"/>
      <c r="K3" s="18"/>
      <c r="L3" s="18"/>
      <c r="M3" s="30" t="s">
        <v>547</v>
      </c>
      <c r="N3" s="29"/>
    </row>
    <row r="4" spans="1:14" ht="24.0" customHeight="1" x14ac:dyDescent="0.15">
      <c r="A4" s="19" t="s">
        <v>5</v>
      </c>
      <c r="B4" s="20" t="s">
        <v>485</v>
      </c>
      <c r="C4" s="20" t="s">
        <v>548</v>
      </c>
      <c r="D4" s="20" t="s">
        <v>549</v>
      </c>
      <c r="E4" s="20" t="s">
        <v>550</v>
      </c>
      <c r="F4" s="20" t="s">
        <v>551</v>
      </c>
      <c r="G4" s="20" t="s">
        <v>552</v>
      </c>
      <c r="H4" s="20" t="s">
        <v>553</v>
      </c>
      <c r="I4" s="20" t="s">
        <v>554</v>
      </c>
      <c r="J4" s="20" t="s">
        <v>555</v>
      </c>
      <c r="K4" s="20" t="s">
        <v>556</v>
      </c>
      <c r="L4" s="20" t="s">
        <v>557</v>
      </c>
      <c r="M4" s="20" t="s">
        <v>558</v>
      </c>
      <c r="N4" s="29"/>
    </row>
    <row r="5" spans="1:14" ht="24.0" customHeight="1" x14ac:dyDescent="0.15">
      <c r="A5" s="21" t="s">
        <v>61</v>
      </c>
      <c r="B5" s="22"/>
      <c r="C5" s="22"/>
      <c r="D5" s="22">
        <v>5371639.84</v>
      </c>
      <c r="E5" s="22"/>
      <c r="F5" s="22"/>
      <c r="G5" s="22"/>
      <c r="H5" s="22"/>
      <c r="I5" s="22"/>
      <c r="J5" s="22"/>
      <c r="K5" s="22"/>
      <c r="L5" s="22"/>
      <c r="M5" s="22"/>
      <c r="N5" s="31"/>
    </row>
    <row r="6" spans="1:14" ht="18.0" customHeight="1" x14ac:dyDescent="0.15">
      <c r="A6" s="388" t="s">
        <v>559</v>
      </c>
      <c r="B6" s="389" t="s">
        <v>495</v>
      </c>
      <c r="C6" s="24" t="s">
        <v>560</v>
      </c>
      <c r="D6" s="391">
        <v>656508</v>
      </c>
      <c r="E6" s="389" t="s">
        <v>561</v>
      </c>
      <c r="F6" s="24" t="s">
        <v>562</v>
      </c>
      <c r="G6" s="24" t="s">
        <v>563</v>
      </c>
      <c r="H6" s="24" t="s">
        <v>564</v>
      </c>
      <c r="I6" s="24" t="s">
        <v>565</v>
      </c>
      <c r="J6" s="24" t="s">
        <v>564</v>
      </c>
      <c r="K6" s="24" t="s">
        <v>566</v>
      </c>
      <c r="L6" s="24" t="s">
        <v>560</v>
      </c>
      <c r="M6" s="24" t="s">
        <v>567</v>
      </c>
      <c r="N6" s="32"/>
    </row>
    <row r="7" spans="1:14" ht="18.0" customHeight="1" x14ac:dyDescent="0.15">
      <c r="A7" s="388"/>
      <c r="B7" s="388"/>
      <c r="C7" s="23" t="s">
        <v>560</v>
      </c>
      <c r="D7" s="390"/>
      <c r="E7" s="388"/>
      <c r="F7" s="23" t="s">
        <v>568</v>
      </c>
      <c r="G7" s="23" t="s">
        <v>569</v>
      </c>
      <c r="H7" s="23" t="s">
        <v>570</v>
      </c>
      <c r="I7" s="23" t="s">
        <v>565</v>
      </c>
      <c r="J7" s="23" t="s">
        <v>570</v>
      </c>
      <c r="K7" s="23" t="s">
        <v>571</v>
      </c>
      <c r="L7" s="23" t="s">
        <v>560</v>
      </c>
      <c r="M7" s="23" t="s">
        <v>567</v>
      </c>
      <c r="N7" s="32"/>
    </row>
    <row r="8" spans="1:14" ht="18.0" customHeight="1" x14ac:dyDescent="0.15">
      <c r="A8" s="388"/>
      <c r="B8" s="388"/>
      <c r="C8" s="23" t="s">
        <v>560</v>
      </c>
      <c r="D8" s="390"/>
      <c r="E8" s="388"/>
      <c r="F8" s="23" t="s">
        <v>572</v>
      </c>
      <c r="G8" s="23" t="s">
        <v>573</v>
      </c>
      <c r="H8" s="23" t="s">
        <v>574</v>
      </c>
      <c r="I8" s="23" t="s">
        <v>565</v>
      </c>
      <c r="J8" s="23" t="s">
        <v>574</v>
      </c>
      <c r="K8" s="23" t="s">
        <v>575</v>
      </c>
      <c r="L8" s="23" t="s">
        <v>560</v>
      </c>
      <c r="M8" s="23" t="s">
        <v>567</v>
      </c>
      <c r="N8" s="32"/>
    </row>
    <row r="9" spans="1:14" ht="27.0" customHeight="1" x14ac:dyDescent="0.15">
      <c r="A9" s="388" t="s">
        <v>576</v>
      </c>
      <c r="B9" s="388" t="s">
        <v>498</v>
      </c>
      <c r="C9" s="23" t="s">
        <v>560</v>
      </c>
      <c r="D9" s="390">
        <v>450009.84</v>
      </c>
      <c r="E9" s="388" t="s">
        <v>577</v>
      </c>
      <c r="F9" s="23" t="s">
        <v>562</v>
      </c>
      <c r="G9" s="23" t="s">
        <v>563</v>
      </c>
      <c r="H9" s="23" t="s">
        <v>564</v>
      </c>
      <c r="I9" s="23" t="s">
        <v>565</v>
      </c>
      <c r="J9" s="23" t="s">
        <v>564</v>
      </c>
      <c r="K9" s="23" t="s">
        <v>566</v>
      </c>
      <c r="L9" s="23" t="s">
        <v>560</v>
      </c>
      <c r="M9" s="23" t="s">
        <v>567</v>
      </c>
      <c r="N9" s="32"/>
    </row>
    <row r="10" spans="1:14" ht="27.0" customHeight="1" x14ac:dyDescent="0.15">
      <c r="A10" s="388"/>
      <c r="B10" s="388"/>
      <c r="C10" s="23" t="s">
        <v>560</v>
      </c>
      <c r="D10" s="390"/>
      <c r="E10" s="388"/>
      <c r="F10" s="23" t="s">
        <v>568</v>
      </c>
      <c r="G10" s="23" t="s">
        <v>569</v>
      </c>
      <c r="H10" s="23" t="s">
        <v>578</v>
      </c>
      <c r="I10" s="23" t="s">
        <v>565</v>
      </c>
      <c r="J10" s="23" t="s">
        <v>578</v>
      </c>
      <c r="K10" s="23" t="s">
        <v>571</v>
      </c>
      <c r="L10" s="23" t="s">
        <v>560</v>
      </c>
      <c r="M10" s="23" t="s">
        <v>567</v>
      </c>
      <c r="N10" s="32"/>
    </row>
    <row r="11" spans="1:14" ht="44.1" customHeight="1" x14ac:dyDescent="0.15">
      <c r="A11" s="388"/>
      <c r="B11" s="388"/>
      <c r="C11" s="23" t="s">
        <v>560</v>
      </c>
      <c r="D11" s="390"/>
      <c r="E11" s="388"/>
      <c r="F11" s="23" t="s">
        <v>572</v>
      </c>
      <c r="G11" s="23" t="s">
        <v>573</v>
      </c>
      <c r="H11" s="23" t="s">
        <v>579</v>
      </c>
      <c r="I11" s="23" t="s">
        <v>565</v>
      </c>
      <c r="J11" s="23" t="s">
        <v>579</v>
      </c>
      <c r="K11" s="23" t="s">
        <v>575</v>
      </c>
      <c r="L11" s="23" t="s">
        <v>560</v>
      </c>
      <c r="M11" s="23" t="s">
        <v>567</v>
      </c>
      <c r="N11" s="32"/>
    </row>
    <row r="12" spans="1:14" ht="18.0" customHeight="1" x14ac:dyDescent="0.15">
      <c r="A12" s="388" t="s">
        <v>559</v>
      </c>
      <c r="B12" s="388" t="s">
        <v>580</v>
      </c>
      <c r="C12" s="23" t="s">
        <v>560</v>
      </c>
      <c r="D12" s="392">
        <v>115318</v>
      </c>
      <c r="E12" s="388" t="s">
        <v>581</v>
      </c>
      <c r="F12" s="23" t="s">
        <v>568</v>
      </c>
      <c r="G12" s="23" t="s">
        <v>582</v>
      </c>
      <c r="H12" s="23" t="s">
        <v>564</v>
      </c>
      <c r="I12" s="23" t="s">
        <v>565</v>
      </c>
      <c r="J12" s="23" t="s">
        <v>564</v>
      </c>
      <c r="K12" s="23" t="s">
        <v>566</v>
      </c>
      <c r="L12" s="23" t="s">
        <v>560</v>
      </c>
      <c r="M12" s="23" t="s">
        <v>567</v>
      </c>
      <c r="N12" s="32"/>
    </row>
    <row r="13" spans="1:14" ht="18.0" customHeight="1" x14ac:dyDescent="0.15">
      <c r="A13" s="388"/>
      <c r="B13" s="388"/>
      <c r="C13" s="23" t="s">
        <v>560</v>
      </c>
      <c r="D13" s="392"/>
      <c r="E13" s="388"/>
      <c r="F13" s="23" t="s">
        <v>572</v>
      </c>
      <c r="G13" s="23" t="s">
        <v>573</v>
      </c>
      <c r="H13" s="23" t="s">
        <v>583</v>
      </c>
      <c r="I13" s="23" t="s">
        <v>565</v>
      </c>
      <c r="J13" s="23" t="s">
        <v>583</v>
      </c>
      <c r="K13" s="23" t="s">
        <v>575</v>
      </c>
      <c r="L13" s="23" t="s">
        <v>560</v>
      </c>
      <c r="M13" s="23" t="s">
        <v>567</v>
      </c>
      <c r="N13" s="32"/>
    </row>
    <row r="14" spans="1:14" ht="18.0" customHeight="1" x14ac:dyDescent="0.15">
      <c r="A14" s="388"/>
      <c r="B14" s="388"/>
      <c r="C14" s="23" t="s">
        <v>560</v>
      </c>
      <c r="D14" s="392"/>
      <c r="E14" s="388"/>
      <c r="F14" s="23" t="s">
        <v>562</v>
      </c>
      <c r="G14" s="23" t="s">
        <v>563</v>
      </c>
      <c r="H14" s="23" t="s">
        <v>564</v>
      </c>
      <c r="I14" s="23" t="s">
        <v>565</v>
      </c>
      <c r="J14" s="23" t="s">
        <v>564</v>
      </c>
      <c r="K14" s="23" t="s">
        <v>566</v>
      </c>
      <c r="L14" s="23" t="s">
        <v>560</v>
      </c>
      <c r="M14" s="23" t="s">
        <v>567</v>
      </c>
      <c r="N14" s="32"/>
    </row>
    <row r="15" spans="1:14" ht="18.0" customHeight="1" x14ac:dyDescent="0.15">
      <c r="A15" s="388" t="s">
        <v>559</v>
      </c>
      <c r="B15" s="388" t="s">
        <v>492</v>
      </c>
      <c r="C15" s="23" t="s">
        <v>560</v>
      </c>
      <c r="D15" s="390">
        <v>86400</v>
      </c>
      <c r="E15" s="388" t="s">
        <v>584</v>
      </c>
      <c r="F15" s="23" t="s">
        <v>572</v>
      </c>
      <c r="G15" s="23" t="s">
        <v>573</v>
      </c>
      <c r="H15" s="23" t="s">
        <v>585</v>
      </c>
      <c r="I15" s="23" t="s">
        <v>565</v>
      </c>
      <c r="J15" s="23" t="s">
        <v>585</v>
      </c>
      <c r="K15" s="23" t="s">
        <v>575</v>
      </c>
      <c r="L15" s="23" t="s">
        <v>560</v>
      </c>
      <c r="M15" s="23" t="s">
        <v>567</v>
      </c>
      <c r="N15" s="32"/>
    </row>
    <row r="16" spans="1:14" ht="18.0" customHeight="1" x14ac:dyDescent="0.15">
      <c r="A16" s="388"/>
      <c r="B16" s="388"/>
      <c r="C16" s="23" t="s">
        <v>560</v>
      </c>
      <c r="D16" s="390"/>
      <c r="E16" s="388"/>
      <c r="F16" s="23" t="s">
        <v>568</v>
      </c>
      <c r="G16" s="23" t="s">
        <v>569</v>
      </c>
      <c r="H16" s="23" t="s">
        <v>586</v>
      </c>
      <c r="I16" s="23" t="s">
        <v>565</v>
      </c>
      <c r="J16" s="23" t="s">
        <v>586</v>
      </c>
      <c r="K16" s="23" t="s">
        <v>571</v>
      </c>
      <c r="L16" s="23" t="s">
        <v>560</v>
      </c>
      <c r="M16" s="23" t="s">
        <v>567</v>
      </c>
      <c r="N16" s="32"/>
    </row>
    <row r="17" spans="1:14" ht="18.0" customHeight="1" x14ac:dyDescent="0.15">
      <c r="A17" s="388"/>
      <c r="B17" s="388"/>
      <c r="C17" s="23" t="s">
        <v>560</v>
      </c>
      <c r="D17" s="390"/>
      <c r="E17" s="388"/>
      <c r="F17" s="23" t="s">
        <v>562</v>
      </c>
      <c r="G17" s="23" t="s">
        <v>563</v>
      </c>
      <c r="H17" s="23" t="s">
        <v>564</v>
      </c>
      <c r="I17" s="23" t="s">
        <v>565</v>
      </c>
      <c r="J17" s="23" t="s">
        <v>564</v>
      </c>
      <c r="K17" s="23" t="s">
        <v>566</v>
      </c>
      <c r="L17" s="23" t="s">
        <v>560</v>
      </c>
      <c r="M17" s="23" t="s">
        <v>567</v>
      </c>
      <c r="N17" s="32"/>
    </row>
    <row r="18" spans="1:14" ht="18.0" customHeight="1" x14ac:dyDescent="0.15">
      <c r="A18" s="388" t="s">
        <v>559</v>
      </c>
      <c r="B18" s="388" t="s">
        <v>508</v>
      </c>
      <c r="C18" s="23" t="s">
        <v>560</v>
      </c>
      <c r="D18" s="390">
        <v>311976</v>
      </c>
      <c r="E18" s="388" t="s">
        <v>587</v>
      </c>
      <c r="F18" s="23" t="s">
        <v>568</v>
      </c>
      <c r="G18" s="23" t="s">
        <v>569</v>
      </c>
      <c r="H18" s="23" t="s">
        <v>588</v>
      </c>
      <c r="I18" s="23" t="s">
        <v>565</v>
      </c>
      <c r="J18" s="23" t="s">
        <v>588</v>
      </c>
      <c r="K18" s="23" t="s">
        <v>571</v>
      </c>
      <c r="L18" s="23" t="s">
        <v>560</v>
      </c>
      <c r="M18" s="23" t="s">
        <v>567</v>
      </c>
      <c r="N18" s="32"/>
    </row>
    <row r="19" spans="1:14" ht="18.0" customHeight="1" x14ac:dyDescent="0.15">
      <c r="A19" s="388"/>
      <c r="B19" s="388"/>
      <c r="C19" s="23" t="s">
        <v>560</v>
      </c>
      <c r="D19" s="390"/>
      <c r="E19" s="388"/>
      <c r="F19" s="23" t="s">
        <v>572</v>
      </c>
      <c r="G19" s="23" t="s">
        <v>573</v>
      </c>
      <c r="H19" s="23" t="s">
        <v>589</v>
      </c>
      <c r="I19" s="23" t="s">
        <v>565</v>
      </c>
      <c r="J19" s="23" t="s">
        <v>589</v>
      </c>
      <c r="K19" s="23" t="s">
        <v>575</v>
      </c>
      <c r="L19" s="23" t="s">
        <v>560</v>
      </c>
      <c r="M19" s="23" t="s">
        <v>567</v>
      </c>
      <c r="N19" s="32"/>
    </row>
    <row r="20" spans="1:14" ht="18.0" customHeight="1" x14ac:dyDescent="0.15">
      <c r="A20" s="388"/>
      <c r="B20" s="388"/>
      <c r="C20" s="23" t="s">
        <v>560</v>
      </c>
      <c r="D20" s="390"/>
      <c r="E20" s="388"/>
      <c r="F20" s="23" t="s">
        <v>562</v>
      </c>
      <c r="G20" s="23" t="s">
        <v>563</v>
      </c>
      <c r="H20" s="23" t="s">
        <v>564</v>
      </c>
      <c r="I20" s="23" t="s">
        <v>590</v>
      </c>
      <c r="J20" s="23" t="s">
        <v>564</v>
      </c>
      <c r="K20" s="23" t="s">
        <v>566</v>
      </c>
      <c r="L20" s="23" t="s">
        <v>560</v>
      </c>
      <c r="M20" s="23" t="s">
        <v>567</v>
      </c>
      <c r="N20" s="32"/>
    </row>
    <row r="21" spans="1:14" ht="18.0" customHeight="1" x14ac:dyDescent="0.15">
      <c r="A21" s="388" t="s">
        <v>559</v>
      </c>
      <c r="B21" s="388" t="s">
        <v>591</v>
      </c>
      <c r="C21" s="23" t="s">
        <v>560</v>
      </c>
      <c r="D21" s="390">
        <v>225436</v>
      </c>
      <c r="E21" s="388" t="s">
        <v>592</v>
      </c>
      <c r="F21" s="23" t="s">
        <v>562</v>
      </c>
      <c r="G21" s="23" t="s">
        <v>563</v>
      </c>
      <c r="H21" s="23" t="s">
        <v>564</v>
      </c>
      <c r="I21" s="23" t="s">
        <v>565</v>
      </c>
      <c r="J21" s="23" t="s">
        <v>564</v>
      </c>
      <c r="K21" s="23" t="s">
        <v>566</v>
      </c>
      <c r="L21" s="23" t="s">
        <v>560</v>
      </c>
      <c r="M21" s="23" t="s">
        <v>567</v>
      </c>
      <c r="N21" s="32"/>
    </row>
    <row r="22" spans="1:14" ht="18.0" customHeight="1" x14ac:dyDescent="0.15">
      <c r="A22" s="388"/>
      <c r="B22" s="388"/>
      <c r="C22" s="23" t="s">
        <v>560</v>
      </c>
      <c r="D22" s="390"/>
      <c r="E22" s="388"/>
      <c r="F22" s="23" t="s">
        <v>572</v>
      </c>
      <c r="G22" s="23" t="s">
        <v>573</v>
      </c>
      <c r="H22" s="23" t="s">
        <v>593</v>
      </c>
      <c r="I22" s="23" t="s">
        <v>565</v>
      </c>
      <c r="J22" s="23" t="s">
        <v>593</v>
      </c>
      <c r="K22" s="23" t="s">
        <v>575</v>
      </c>
      <c r="L22" s="23" t="s">
        <v>560</v>
      </c>
      <c r="M22" s="23" t="s">
        <v>567</v>
      </c>
      <c r="N22" s="32"/>
    </row>
    <row r="23" spans="1:14" ht="32.0" customHeight="1" x14ac:dyDescent="0.15">
      <c r="A23" s="388"/>
      <c r="B23" s="388"/>
      <c r="C23" s="23" t="s">
        <v>560</v>
      </c>
      <c r="D23" s="390"/>
      <c r="E23" s="388"/>
      <c r="F23" s="23" t="s">
        <v>568</v>
      </c>
      <c r="G23" s="23" t="s">
        <v>569</v>
      </c>
      <c r="H23" s="23" t="s">
        <v>594</v>
      </c>
      <c r="I23" s="23" t="s">
        <v>565</v>
      </c>
      <c r="J23" s="23" t="s">
        <v>594</v>
      </c>
      <c r="K23" s="23" t="s">
        <v>571</v>
      </c>
      <c r="L23" s="23" t="s">
        <v>560</v>
      </c>
      <c r="M23" s="23" t="s">
        <v>567</v>
      </c>
      <c r="N23" s="32"/>
    </row>
    <row r="24" spans="1:14" ht="18.0" customHeight="1" x14ac:dyDescent="0.15">
      <c r="A24" s="388" t="s">
        <v>559</v>
      </c>
      <c r="B24" s="388" t="s">
        <v>501</v>
      </c>
      <c r="C24" s="23" t="s">
        <v>560</v>
      </c>
      <c r="D24" s="390">
        <v>210000</v>
      </c>
      <c r="E24" s="388" t="s">
        <v>595</v>
      </c>
      <c r="F24" s="23" t="s">
        <v>568</v>
      </c>
      <c r="G24" s="23" t="s">
        <v>569</v>
      </c>
      <c r="H24" s="23" t="s">
        <v>596</v>
      </c>
      <c r="I24" s="23" t="s">
        <v>565</v>
      </c>
      <c r="J24" s="23" t="s">
        <v>596</v>
      </c>
      <c r="K24" s="23" t="s">
        <v>571</v>
      </c>
      <c r="L24" s="23" t="s">
        <v>560</v>
      </c>
      <c r="M24" s="23" t="s">
        <v>567</v>
      </c>
      <c r="N24" s="32"/>
    </row>
    <row r="25" spans="1:14" ht="18.0" customHeight="1" x14ac:dyDescent="0.15">
      <c r="A25" s="388"/>
      <c r="B25" s="388"/>
      <c r="C25" s="23" t="s">
        <v>560</v>
      </c>
      <c r="D25" s="390"/>
      <c r="E25" s="388"/>
      <c r="F25" s="23" t="s">
        <v>562</v>
      </c>
      <c r="G25" s="23" t="s">
        <v>563</v>
      </c>
      <c r="H25" s="23" t="s">
        <v>564</v>
      </c>
      <c r="I25" s="23" t="s">
        <v>565</v>
      </c>
      <c r="J25" s="23" t="s">
        <v>564</v>
      </c>
      <c r="K25" s="23" t="s">
        <v>566</v>
      </c>
      <c r="L25" s="23" t="s">
        <v>560</v>
      </c>
      <c r="M25" s="23" t="s">
        <v>567</v>
      </c>
      <c r="N25" s="32"/>
    </row>
    <row r="26" spans="1:14" ht="18.0" customHeight="1" x14ac:dyDescent="0.15">
      <c r="A26" s="388"/>
      <c r="B26" s="388"/>
      <c r="C26" s="23" t="s">
        <v>560</v>
      </c>
      <c r="D26" s="390"/>
      <c r="E26" s="388"/>
      <c r="F26" s="23" t="s">
        <v>572</v>
      </c>
      <c r="G26" s="23" t="s">
        <v>573</v>
      </c>
      <c r="H26" s="23" t="s">
        <v>597</v>
      </c>
      <c r="I26" s="23" t="s">
        <v>565</v>
      </c>
      <c r="J26" s="23" t="s">
        <v>597</v>
      </c>
      <c r="K26" s="23" t="s">
        <v>575</v>
      </c>
      <c r="L26" s="23" t="s">
        <v>560</v>
      </c>
      <c r="M26" s="23" t="s">
        <v>567</v>
      </c>
      <c r="N26" s="32"/>
    </row>
    <row r="27" spans="1:14" ht="18.0" customHeight="1" x14ac:dyDescent="0.15">
      <c r="A27" s="388" t="s">
        <v>559</v>
      </c>
      <c r="B27" s="388" t="s">
        <v>491</v>
      </c>
      <c r="C27" s="23" t="s">
        <v>560</v>
      </c>
      <c r="D27" s="390">
        <v>216000</v>
      </c>
      <c r="E27" s="388" t="s">
        <v>598</v>
      </c>
      <c r="F27" s="23" t="s">
        <v>562</v>
      </c>
      <c r="G27" s="23" t="s">
        <v>563</v>
      </c>
      <c r="H27" s="23" t="s">
        <v>564</v>
      </c>
      <c r="I27" s="23" t="s">
        <v>565</v>
      </c>
      <c r="J27" s="23" t="s">
        <v>564</v>
      </c>
      <c r="K27" s="23" t="s">
        <v>566</v>
      </c>
      <c r="L27" s="23" t="s">
        <v>560</v>
      </c>
      <c r="M27" s="23" t="s">
        <v>567</v>
      </c>
      <c r="N27" s="32"/>
    </row>
    <row r="28" spans="1:14" ht="18.0" customHeight="1" x14ac:dyDescent="0.15">
      <c r="A28" s="388"/>
      <c r="B28" s="388"/>
      <c r="C28" s="23" t="s">
        <v>560</v>
      </c>
      <c r="D28" s="390"/>
      <c r="E28" s="388"/>
      <c r="F28" s="23" t="s">
        <v>568</v>
      </c>
      <c r="G28" s="23" t="s">
        <v>569</v>
      </c>
      <c r="H28" s="23" t="s">
        <v>111</v>
      </c>
      <c r="I28" s="23" t="s">
        <v>565</v>
      </c>
      <c r="J28" s="23" t="s">
        <v>111</v>
      </c>
      <c r="K28" s="23" t="s">
        <v>571</v>
      </c>
      <c r="L28" s="23" t="s">
        <v>560</v>
      </c>
      <c r="M28" s="23" t="s">
        <v>567</v>
      </c>
      <c r="N28" s="32"/>
    </row>
    <row r="29" spans="1:14" ht="18.0" customHeight="1" x14ac:dyDescent="0.15">
      <c r="A29" s="388"/>
      <c r="B29" s="388"/>
      <c r="C29" s="23" t="s">
        <v>560</v>
      </c>
      <c r="D29" s="390"/>
      <c r="E29" s="388"/>
      <c r="F29" s="23" t="s">
        <v>572</v>
      </c>
      <c r="G29" s="23" t="s">
        <v>573</v>
      </c>
      <c r="H29" s="23" t="s">
        <v>599</v>
      </c>
      <c r="I29" s="23" t="s">
        <v>565</v>
      </c>
      <c r="J29" s="23" t="s">
        <v>599</v>
      </c>
      <c r="K29" s="23" t="s">
        <v>575</v>
      </c>
      <c r="L29" s="23" t="s">
        <v>560</v>
      </c>
      <c r="M29" s="23" t="s">
        <v>567</v>
      </c>
      <c r="N29" s="32"/>
    </row>
    <row r="30" spans="1:14" s="12" customFormat="1" ht="24.0" customHeight="1" x14ac:dyDescent="0.15">
      <c r="A30" s="388" t="s">
        <v>559</v>
      </c>
      <c r="B30" s="388" t="s">
        <v>503</v>
      </c>
      <c r="C30" s="23" t="s">
        <v>560</v>
      </c>
      <c r="D30" s="390">
        <v>600000</v>
      </c>
      <c r="E30" s="388" t="s">
        <v>600</v>
      </c>
      <c r="F30" s="23" t="s">
        <v>562</v>
      </c>
      <c r="G30" s="23" t="s">
        <v>563</v>
      </c>
      <c r="H30" s="23" t="s">
        <v>564</v>
      </c>
      <c r="I30" s="23" t="s">
        <v>565</v>
      </c>
      <c r="J30" s="23" t="s">
        <v>564</v>
      </c>
      <c r="K30" s="23" t="s">
        <v>566</v>
      </c>
      <c r="L30" s="23" t="s">
        <v>560</v>
      </c>
      <c r="M30" s="23" t="s">
        <v>567</v>
      </c>
      <c r="N30" s="33"/>
    </row>
    <row r="31" spans="1:14" s="12" customFormat="1" ht="18.0" customHeight="1" x14ac:dyDescent="0.15">
      <c r="A31" s="388"/>
      <c r="B31" s="388"/>
      <c r="C31" s="23" t="s">
        <v>560</v>
      </c>
      <c r="D31" s="390"/>
      <c r="E31" s="388"/>
      <c r="F31" s="23" t="s">
        <v>568</v>
      </c>
      <c r="G31" s="23" t="s">
        <v>601</v>
      </c>
      <c r="H31" s="23" t="s">
        <v>602</v>
      </c>
      <c r="I31" s="23" t="s">
        <v>565</v>
      </c>
      <c r="J31" s="23" t="s">
        <v>564</v>
      </c>
      <c r="K31" s="23" t="s">
        <v>566</v>
      </c>
      <c r="L31" s="23" t="s">
        <v>560</v>
      </c>
      <c r="M31" s="23" t="s">
        <v>567</v>
      </c>
      <c r="N31" s="33"/>
    </row>
    <row r="32" spans="1:14" s="12" customFormat="1" ht="18.0" customHeight="1" x14ac:dyDescent="0.15">
      <c r="A32" s="388"/>
      <c r="B32" s="388"/>
      <c r="C32" s="23" t="s">
        <v>560</v>
      </c>
      <c r="D32" s="390"/>
      <c r="E32" s="388"/>
      <c r="F32" s="23" t="s">
        <v>572</v>
      </c>
      <c r="G32" s="23" t="s">
        <v>573</v>
      </c>
      <c r="H32" s="23" t="s">
        <v>603</v>
      </c>
      <c r="I32" s="23" t="s">
        <v>565</v>
      </c>
      <c r="J32" s="23" t="s">
        <v>603</v>
      </c>
      <c r="K32" s="23" t="s">
        <v>575</v>
      </c>
      <c r="L32" s="23" t="s">
        <v>560</v>
      </c>
      <c r="M32" s="23" t="s">
        <v>567</v>
      </c>
      <c r="N32" s="33"/>
    </row>
    <row r="33" spans="1:14" ht="18.0" customHeight="1" x14ac:dyDescent="0.15">
      <c r="A33" s="388" t="s">
        <v>559</v>
      </c>
      <c r="B33" s="388" t="s">
        <v>527</v>
      </c>
      <c r="C33" s="23" t="s">
        <v>560</v>
      </c>
      <c r="D33" s="390">
        <v>178000</v>
      </c>
      <c r="E33" s="388" t="s">
        <v>604</v>
      </c>
      <c r="F33" s="23" t="s">
        <v>568</v>
      </c>
      <c r="G33" s="23" t="s">
        <v>569</v>
      </c>
      <c r="H33" s="23" t="s">
        <v>605</v>
      </c>
      <c r="I33" s="23" t="s">
        <v>565</v>
      </c>
      <c r="J33" s="23" t="s">
        <v>605</v>
      </c>
      <c r="K33" s="23" t="s">
        <v>571</v>
      </c>
      <c r="L33" s="23" t="s">
        <v>560</v>
      </c>
      <c r="M33" s="23" t="s">
        <v>567</v>
      </c>
      <c r="N33" s="32"/>
    </row>
    <row r="34" spans="1:14" ht="18.0" customHeight="1" x14ac:dyDescent="0.15">
      <c r="A34" s="388"/>
      <c r="B34" s="388"/>
      <c r="C34" s="23" t="s">
        <v>560</v>
      </c>
      <c r="D34" s="390"/>
      <c r="E34" s="388"/>
      <c r="F34" s="23" t="s">
        <v>562</v>
      </c>
      <c r="G34" s="23" t="s">
        <v>563</v>
      </c>
      <c r="H34" s="23" t="s">
        <v>564</v>
      </c>
      <c r="I34" s="23" t="s">
        <v>565</v>
      </c>
      <c r="J34" s="23" t="s">
        <v>564</v>
      </c>
      <c r="K34" s="23" t="s">
        <v>566</v>
      </c>
      <c r="L34" s="23" t="s">
        <v>560</v>
      </c>
      <c r="M34" s="23" t="s">
        <v>567</v>
      </c>
      <c r="N34" s="32"/>
    </row>
    <row r="35" spans="1:14" ht="32.0" customHeight="1" x14ac:dyDescent="0.15">
      <c r="A35" s="388"/>
      <c r="B35" s="388"/>
      <c r="C35" s="23" t="s">
        <v>560</v>
      </c>
      <c r="D35" s="390"/>
      <c r="E35" s="388"/>
      <c r="F35" s="23" t="s">
        <v>572</v>
      </c>
      <c r="G35" s="23" t="s">
        <v>573</v>
      </c>
      <c r="H35" s="23" t="s">
        <v>606</v>
      </c>
      <c r="I35" s="23" t="s">
        <v>565</v>
      </c>
      <c r="J35" s="23" t="s">
        <v>606</v>
      </c>
      <c r="K35" s="23" t="s">
        <v>575</v>
      </c>
      <c r="L35" s="23" t="s">
        <v>560</v>
      </c>
      <c r="M35" s="23" t="s">
        <v>567</v>
      </c>
      <c r="N35" s="32"/>
    </row>
    <row r="36" spans="1:14" ht="36.0" customHeight="1" x14ac:dyDescent="0.15">
      <c r="A36" s="388" t="s">
        <v>559</v>
      </c>
      <c r="B36" s="388" t="s">
        <v>526</v>
      </c>
      <c r="C36" s="23" t="s">
        <v>560</v>
      </c>
      <c r="D36" s="392">
        <v>819120</v>
      </c>
      <c r="E36" s="388" t="s">
        <v>607</v>
      </c>
      <c r="F36" s="23" t="s">
        <v>562</v>
      </c>
      <c r="G36" s="23" t="s">
        <v>563</v>
      </c>
      <c r="H36" s="23" t="s">
        <v>564</v>
      </c>
      <c r="I36" s="23" t="s">
        <v>565</v>
      </c>
      <c r="J36" s="23" t="s">
        <v>564</v>
      </c>
      <c r="K36" s="23" t="s">
        <v>566</v>
      </c>
      <c r="L36" s="23" t="s">
        <v>560</v>
      </c>
      <c r="M36" s="23" t="s">
        <v>567</v>
      </c>
      <c r="N36" s="32"/>
    </row>
    <row r="37" spans="1:14" ht="36.0" customHeight="1" x14ac:dyDescent="0.15">
      <c r="A37" s="388"/>
      <c r="B37" s="388"/>
      <c r="C37" s="23" t="s">
        <v>560</v>
      </c>
      <c r="D37" s="392"/>
      <c r="E37" s="388"/>
      <c r="F37" s="23" t="s">
        <v>568</v>
      </c>
      <c r="G37" s="23" t="s">
        <v>569</v>
      </c>
      <c r="H37" s="23" t="s">
        <v>605</v>
      </c>
      <c r="I37" s="23" t="s">
        <v>565</v>
      </c>
      <c r="J37" s="23" t="s">
        <v>605</v>
      </c>
      <c r="K37" s="23" t="s">
        <v>571</v>
      </c>
      <c r="L37" s="23" t="s">
        <v>560</v>
      </c>
      <c r="M37" s="23" t="s">
        <v>567</v>
      </c>
      <c r="N37" s="32"/>
    </row>
    <row r="38" spans="1:14" ht="30.0" customHeight="1" x14ac:dyDescent="0.15">
      <c r="A38" s="388"/>
      <c r="B38" s="388"/>
      <c r="C38" s="23" t="s">
        <v>560</v>
      </c>
      <c r="D38" s="392"/>
      <c r="E38" s="388"/>
      <c r="F38" s="23" t="s">
        <v>572</v>
      </c>
      <c r="G38" s="23" t="s">
        <v>573</v>
      </c>
      <c r="H38" s="23" t="s">
        <v>608</v>
      </c>
      <c r="I38" s="23" t="s">
        <v>565</v>
      </c>
      <c r="J38" s="23" t="s">
        <v>608</v>
      </c>
      <c r="K38" s="23" t="s">
        <v>575</v>
      </c>
      <c r="L38" s="23" t="s">
        <v>560</v>
      </c>
      <c r="M38" s="23" t="s">
        <v>567</v>
      </c>
      <c r="N38" s="32"/>
    </row>
    <row r="39" spans="1:14" ht="14.1" customHeight="1" x14ac:dyDescent="0.15">
      <c r="A39" s="388" t="s">
        <v>559</v>
      </c>
      <c r="B39" s="388" t="s">
        <v>523</v>
      </c>
      <c r="C39" s="23" t="s">
        <v>560</v>
      </c>
      <c r="D39" s="390">
        <v>28800</v>
      </c>
      <c r="E39" s="388" t="s">
        <v>609</v>
      </c>
      <c r="F39" s="23" t="s">
        <v>568</v>
      </c>
      <c r="G39" s="23" t="s">
        <v>569</v>
      </c>
      <c r="H39" s="23" t="s">
        <v>610</v>
      </c>
      <c r="I39" s="23" t="s">
        <v>565</v>
      </c>
      <c r="J39" s="23" t="s">
        <v>610</v>
      </c>
      <c r="K39" s="23" t="s">
        <v>571</v>
      </c>
      <c r="L39" s="23" t="s">
        <v>560</v>
      </c>
      <c r="M39" s="23" t="s">
        <v>567</v>
      </c>
      <c r="N39" s="32"/>
    </row>
    <row r="40" spans="1:14" ht="14.1" customHeight="1" x14ac:dyDescent="0.15">
      <c r="A40" s="388"/>
      <c r="B40" s="388"/>
      <c r="C40" s="23" t="s">
        <v>560</v>
      </c>
      <c r="D40" s="390"/>
      <c r="E40" s="388"/>
      <c r="F40" s="23" t="s">
        <v>572</v>
      </c>
      <c r="G40" s="23" t="s">
        <v>573</v>
      </c>
      <c r="H40" s="23" t="s">
        <v>611</v>
      </c>
      <c r="I40" s="23" t="s">
        <v>565</v>
      </c>
      <c r="J40" s="23" t="s">
        <v>611</v>
      </c>
      <c r="K40" s="23" t="s">
        <v>575</v>
      </c>
      <c r="L40" s="23" t="s">
        <v>560</v>
      </c>
      <c r="M40" s="23" t="s">
        <v>567</v>
      </c>
      <c r="N40" s="32"/>
    </row>
    <row r="41" spans="1:14" ht="14.1" customHeight="1" x14ac:dyDescent="0.15">
      <c r="A41" s="388"/>
      <c r="B41" s="388"/>
      <c r="C41" s="23" t="s">
        <v>560</v>
      </c>
      <c r="D41" s="390"/>
      <c r="E41" s="388"/>
      <c r="F41" s="23" t="s">
        <v>562</v>
      </c>
      <c r="G41" s="23" t="s">
        <v>563</v>
      </c>
      <c r="H41" s="23" t="s">
        <v>564</v>
      </c>
      <c r="I41" s="23" t="s">
        <v>590</v>
      </c>
      <c r="J41" s="23" t="s">
        <v>564</v>
      </c>
      <c r="K41" s="23" t="s">
        <v>566</v>
      </c>
      <c r="L41" s="23" t="s">
        <v>560</v>
      </c>
      <c r="M41" s="23" t="s">
        <v>567</v>
      </c>
      <c r="N41" s="32"/>
    </row>
    <row r="42" spans="1:14" ht="12.95" customHeight="1" x14ac:dyDescent="0.15">
      <c r="A42" s="388" t="s">
        <v>559</v>
      </c>
      <c r="B42" s="388" t="s">
        <v>509</v>
      </c>
      <c r="C42" s="23" t="s">
        <v>560</v>
      </c>
      <c r="D42" s="390">
        <v>458472</v>
      </c>
      <c r="E42" s="388" t="s">
        <v>612</v>
      </c>
      <c r="F42" s="23" t="s">
        <v>562</v>
      </c>
      <c r="G42" s="23" t="s">
        <v>563</v>
      </c>
      <c r="H42" s="23" t="s">
        <v>564</v>
      </c>
      <c r="I42" s="23" t="s">
        <v>565</v>
      </c>
      <c r="J42" s="23" t="s">
        <v>564</v>
      </c>
      <c r="K42" s="23" t="s">
        <v>566</v>
      </c>
      <c r="L42" s="23" t="s">
        <v>560</v>
      </c>
      <c r="M42" s="23" t="s">
        <v>567</v>
      </c>
      <c r="N42" s="32"/>
    </row>
    <row r="43" spans="1:14" ht="12.95" customHeight="1" x14ac:dyDescent="0.15">
      <c r="A43" s="388"/>
      <c r="B43" s="388"/>
      <c r="C43" s="23" t="s">
        <v>560</v>
      </c>
      <c r="D43" s="390"/>
      <c r="E43" s="388"/>
      <c r="F43" s="23" t="s">
        <v>568</v>
      </c>
      <c r="G43" s="23" t="s">
        <v>569</v>
      </c>
      <c r="H43" s="23" t="s">
        <v>613</v>
      </c>
      <c r="I43" s="23" t="s">
        <v>565</v>
      </c>
      <c r="J43" s="23" t="s">
        <v>613</v>
      </c>
      <c r="K43" s="23" t="s">
        <v>571</v>
      </c>
      <c r="L43" s="23" t="s">
        <v>560</v>
      </c>
      <c r="M43" s="23" t="s">
        <v>567</v>
      </c>
      <c r="N43" s="32"/>
    </row>
    <row r="44" spans="1:14" ht="33.0" customHeight="1" x14ac:dyDescent="0.15">
      <c r="A44" s="388"/>
      <c r="B44" s="388"/>
      <c r="C44" s="23" t="s">
        <v>560</v>
      </c>
      <c r="D44" s="390"/>
      <c r="E44" s="388"/>
      <c r="F44" s="23" t="s">
        <v>572</v>
      </c>
      <c r="G44" s="23" t="s">
        <v>573</v>
      </c>
      <c r="H44" s="23" t="s">
        <v>614</v>
      </c>
      <c r="I44" s="23" t="s">
        <v>565</v>
      </c>
      <c r="J44" s="23" t="s">
        <v>614</v>
      </c>
      <c r="K44" s="23" t="s">
        <v>575</v>
      </c>
      <c r="L44" s="23" t="s">
        <v>560</v>
      </c>
      <c r="M44" s="23" t="s">
        <v>567</v>
      </c>
      <c r="N44" s="32"/>
    </row>
    <row r="45" spans="1:14" ht="45.95" customHeight="1" x14ac:dyDescent="0.15">
      <c r="A45" s="388" t="s">
        <v>559</v>
      </c>
      <c r="B45" s="388" t="s">
        <v>519</v>
      </c>
      <c r="C45" s="23" t="s">
        <v>560</v>
      </c>
      <c r="D45" s="392">
        <v>350600</v>
      </c>
      <c r="E45" s="388" t="s">
        <v>615</v>
      </c>
      <c r="F45" s="23" t="s">
        <v>572</v>
      </c>
      <c r="G45" s="23" t="s">
        <v>573</v>
      </c>
      <c r="H45" s="23" t="s">
        <v>616</v>
      </c>
      <c r="I45" s="23" t="s">
        <v>565</v>
      </c>
      <c r="J45" s="23" t="s">
        <v>616</v>
      </c>
      <c r="K45" s="23" t="s">
        <v>575</v>
      </c>
      <c r="L45" s="23" t="s">
        <v>560</v>
      </c>
      <c r="M45" s="23" t="s">
        <v>567</v>
      </c>
      <c r="N45" s="32"/>
    </row>
    <row r="46" spans="1:14" ht="45.95" customHeight="1" x14ac:dyDescent="0.15">
      <c r="A46" s="388"/>
      <c r="B46" s="388"/>
      <c r="C46" s="23" t="s">
        <v>560</v>
      </c>
      <c r="D46" s="392"/>
      <c r="E46" s="388"/>
      <c r="F46" s="23" t="s">
        <v>562</v>
      </c>
      <c r="G46" s="23" t="s">
        <v>563</v>
      </c>
      <c r="H46" s="23" t="s">
        <v>564</v>
      </c>
      <c r="I46" s="23" t="s">
        <v>565</v>
      </c>
      <c r="J46" s="23" t="s">
        <v>564</v>
      </c>
      <c r="K46" s="23" t="s">
        <v>566</v>
      </c>
      <c r="L46" s="23" t="s">
        <v>560</v>
      </c>
      <c r="M46" s="23" t="s">
        <v>567</v>
      </c>
      <c r="N46" s="32"/>
    </row>
    <row r="47" spans="1:14" ht="45.95" customHeight="1" x14ac:dyDescent="0.15">
      <c r="A47" s="388"/>
      <c r="B47" s="388"/>
      <c r="C47" s="23" t="s">
        <v>560</v>
      </c>
      <c r="D47" s="392"/>
      <c r="E47" s="388"/>
      <c r="F47" s="23" t="s">
        <v>568</v>
      </c>
      <c r="G47" s="23" t="s">
        <v>569</v>
      </c>
      <c r="H47" s="23" t="s">
        <v>617</v>
      </c>
      <c r="I47" s="23" t="s">
        <v>565</v>
      </c>
      <c r="J47" s="23" t="s">
        <v>617</v>
      </c>
      <c r="K47" s="23" t="s">
        <v>571</v>
      </c>
      <c r="L47" s="23" t="s">
        <v>560</v>
      </c>
      <c r="M47" s="23" t="s">
        <v>567</v>
      </c>
      <c r="N47" s="32"/>
    </row>
    <row r="48" spans="1:14" x14ac:dyDescent="0.15">
      <c r="A48" s="388" t="s">
        <v>559</v>
      </c>
      <c r="B48" s="388" t="s">
        <v>618</v>
      </c>
      <c r="C48" s="23" t="s">
        <v>619</v>
      </c>
      <c r="D48" s="390">
        <v>95000</v>
      </c>
      <c r="E48" s="388" t="s">
        <v>620</v>
      </c>
      <c r="F48" s="23" t="s">
        <v>572</v>
      </c>
      <c r="G48" s="23" t="s">
        <v>573</v>
      </c>
      <c r="H48" s="23" t="s">
        <v>621</v>
      </c>
      <c r="I48" s="23" t="s">
        <v>590</v>
      </c>
      <c r="J48" s="23" t="s">
        <v>564</v>
      </c>
      <c r="K48" s="23" t="s">
        <v>566</v>
      </c>
      <c r="L48" s="23" t="s">
        <v>619</v>
      </c>
      <c r="M48" s="23" t="s">
        <v>567</v>
      </c>
      <c r="N48" s="32"/>
    </row>
    <row r="49" spans="1:14" x14ac:dyDescent="0.15">
      <c r="A49" s="388"/>
      <c r="B49" s="388"/>
      <c r="C49" s="23" t="s">
        <v>619</v>
      </c>
      <c r="D49" s="390"/>
      <c r="E49" s="388"/>
      <c r="F49" s="23" t="s">
        <v>568</v>
      </c>
      <c r="G49" s="23" t="s">
        <v>569</v>
      </c>
      <c r="H49" s="23" t="s">
        <v>622</v>
      </c>
      <c r="I49" s="23" t="s">
        <v>623</v>
      </c>
      <c r="J49" s="23" t="s">
        <v>99</v>
      </c>
      <c r="K49" s="23" t="s">
        <v>624</v>
      </c>
      <c r="L49" s="23" t="s">
        <v>619</v>
      </c>
      <c r="M49" s="23" t="s">
        <v>625</v>
      </c>
      <c r="N49" s="32"/>
    </row>
    <row r="50" spans="1:14" ht="45.0" customHeight="1" x14ac:dyDescent="0.15">
      <c r="A50" s="388"/>
      <c r="B50" s="388"/>
      <c r="C50" s="23" t="s">
        <v>619</v>
      </c>
      <c r="D50" s="390"/>
      <c r="E50" s="388"/>
      <c r="F50" s="23" t="s">
        <v>568</v>
      </c>
      <c r="G50" s="23" t="s">
        <v>582</v>
      </c>
      <c r="H50" s="23" t="s">
        <v>626</v>
      </c>
      <c r="I50" s="23" t="s">
        <v>623</v>
      </c>
      <c r="J50" s="23" t="s">
        <v>627</v>
      </c>
      <c r="K50" s="23" t="s">
        <v>566</v>
      </c>
      <c r="L50" s="23" t="s">
        <v>619</v>
      </c>
      <c r="M50" s="23" t="s">
        <v>625</v>
      </c>
      <c r="N50" s="32"/>
    </row>
    <row r="51" spans="1:14" ht="56.25" customHeight="1" x14ac:dyDescent="0.15">
      <c r="A51" s="388"/>
      <c r="B51" s="388"/>
      <c r="C51" s="23" t="s">
        <v>619</v>
      </c>
      <c r="D51" s="390"/>
      <c r="E51" s="388"/>
      <c r="F51" s="23" t="s">
        <v>572</v>
      </c>
      <c r="G51" s="23" t="s">
        <v>573</v>
      </c>
      <c r="H51" s="23" t="s">
        <v>628</v>
      </c>
      <c r="I51" s="23" t="s">
        <v>623</v>
      </c>
      <c r="J51" s="23" t="s">
        <v>564</v>
      </c>
      <c r="K51" s="23" t="s">
        <v>566</v>
      </c>
      <c r="L51" s="23" t="s">
        <v>619</v>
      </c>
      <c r="M51" s="23" t="s">
        <v>625</v>
      </c>
      <c r="N51" s="32"/>
    </row>
    <row r="52" spans="1:14" x14ac:dyDescent="0.15">
      <c r="A52" s="388" t="s">
        <v>559</v>
      </c>
      <c r="B52" s="388" t="s">
        <v>629</v>
      </c>
      <c r="C52" s="23" t="s">
        <v>619</v>
      </c>
      <c r="D52" s="390">
        <v>213750</v>
      </c>
      <c r="E52" s="388" t="s">
        <v>620</v>
      </c>
      <c r="F52" s="23" t="s">
        <v>572</v>
      </c>
      <c r="G52" s="23" t="s">
        <v>573</v>
      </c>
      <c r="H52" s="23" t="s">
        <v>621</v>
      </c>
      <c r="I52" s="23" t="s">
        <v>590</v>
      </c>
      <c r="J52" s="23" t="s">
        <v>564</v>
      </c>
      <c r="K52" s="23" t="s">
        <v>566</v>
      </c>
      <c r="L52" s="23" t="s">
        <v>619</v>
      </c>
      <c r="M52" s="23" t="s">
        <v>567</v>
      </c>
      <c r="N52" s="32"/>
    </row>
    <row r="53" spans="1:14" ht="56.25" customHeight="1" x14ac:dyDescent="0.15">
      <c r="A53" s="388"/>
      <c r="B53" s="388"/>
      <c r="C53" s="23" t="s">
        <v>619</v>
      </c>
      <c r="D53" s="390"/>
      <c r="E53" s="388"/>
      <c r="F53" s="23" t="s">
        <v>572</v>
      </c>
      <c r="G53" s="23" t="s">
        <v>573</v>
      </c>
      <c r="H53" s="23" t="s">
        <v>628</v>
      </c>
      <c r="I53" s="23" t="s">
        <v>623</v>
      </c>
      <c r="J53" s="23" t="s">
        <v>564</v>
      </c>
      <c r="K53" s="23" t="s">
        <v>566</v>
      </c>
      <c r="L53" s="23" t="s">
        <v>619</v>
      </c>
      <c r="M53" s="23" t="s">
        <v>625</v>
      </c>
      <c r="N53" s="32"/>
    </row>
    <row r="54" spans="1:14" ht="45.0" customHeight="1" x14ac:dyDescent="0.15">
      <c r="A54" s="388"/>
      <c r="B54" s="388"/>
      <c r="C54" s="23" t="s">
        <v>619</v>
      </c>
      <c r="D54" s="390"/>
      <c r="E54" s="388"/>
      <c r="F54" s="23" t="s">
        <v>568</v>
      </c>
      <c r="G54" s="23" t="s">
        <v>582</v>
      </c>
      <c r="H54" s="23" t="s">
        <v>626</v>
      </c>
      <c r="I54" s="23" t="s">
        <v>623</v>
      </c>
      <c r="J54" s="23" t="s">
        <v>627</v>
      </c>
      <c r="K54" s="23" t="s">
        <v>566</v>
      </c>
      <c r="L54" s="23" t="s">
        <v>619</v>
      </c>
      <c r="M54" s="23" t="s">
        <v>625</v>
      </c>
      <c r="N54" s="32"/>
    </row>
    <row r="55" spans="1:14" x14ac:dyDescent="0.15">
      <c r="A55" s="388"/>
      <c r="B55" s="388"/>
      <c r="C55" s="23" t="s">
        <v>619</v>
      </c>
      <c r="D55" s="390"/>
      <c r="E55" s="388"/>
      <c r="F55" s="23" t="s">
        <v>568</v>
      </c>
      <c r="G55" s="23" t="s">
        <v>569</v>
      </c>
      <c r="H55" s="23" t="s">
        <v>622</v>
      </c>
      <c r="I55" s="23" t="s">
        <v>623</v>
      </c>
      <c r="J55" s="23" t="s">
        <v>99</v>
      </c>
      <c r="K55" s="23" t="s">
        <v>624</v>
      </c>
      <c r="L55" s="23" t="s">
        <v>619</v>
      </c>
      <c r="M55" s="23" t="s">
        <v>625</v>
      </c>
      <c r="N55" s="32"/>
    </row>
    <row r="56" spans="1:14" ht="45.0" customHeight="1" x14ac:dyDescent="0.15">
      <c r="A56" s="388" t="s">
        <v>576</v>
      </c>
      <c r="B56" s="388"/>
      <c r="C56" s="23" t="s">
        <v>619</v>
      </c>
      <c r="D56" s="390">
        <v>356250</v>
      </c>
      <c r="E56" s="388" t="s">
        <v>620</v>
      </c>
      <c r="F56" s="23" t="s">
        <v>568</v>
      </c>
      <c r="G56" s="23" t="s">
        <v>582</v>
      </c>
      <c r="H56" s="23" t="s">
        <v>626</v>
      </c>
      <c r="I56" s="23" t="s">
        <v>623</v>
      </c>
      <c r="J56" s="23" t="s">
        <v>627</v>
      </c>
      <c r="K56" s="23" t="s">
        <v>566</v>
      </c>
      <c r="L56" s="23" t="s">
        <v>619</v>
      </c>
      <c r="M56" s="23" t="s">
        <v>625</v>
      </c>
      <c r="N56" s="32"/>
    </row>
    <row r="57" spans="1:14" ht="56.25" customHeight="1" x14ac:dyDescent="0.15">
      <c r="A57" s="388"/>
      <c r="B57" s="388"/>
      <c r="C57" s="23" t="s">
        <v>619</v>
      </c>
      <c r="D57" s="390"/>
      <c r="E57" s="388"/>
      <c r="F57" s="23" t="s">
        <v>572</v>
      </c>
      <c r="G57" s="23" t="s">
        <v>573</v>
      </c>
      <c r="H57" s="23" t="s">
        <v>628</v>
      </c>
      <c r="I57" s="23" t="s">
        <v>623</v>
      </c>
      <c r="J57" s="23" t="s">
        <v>564</v>
      </c>
      <c r="K57" s="23" t="s">
        <v>566</v>
      </c>
      <c r="L57" s="23" t="s">
        <v>619</v>
      </c>
      <c r="M57" s="23" t="s">
        <v>625</v>
      </c>
      <c r="N57" s="32"/>
    </row>
    <row r="58" spans="1:14" x14ac:dyDescent="0.15">
      <c r="A58" s="388"/>
      <c r="B58" s="388"/>
      <c r="C58" s="23" t="s">
        <v>619</v>
      </c>
      <c r="D58" s="390"/>
      <c r="E58" s="388"/>
      <c r="F58" s="23" t="s">
        <v>572</v>
      </c>
      <c r="G58" s="23" t="s">
        <v>573</v>
      </c>
      <c r="H58" s="23" t="s">
        <v>621</v>
      </c>
      <c r="I58" s="23" t="s">
        <v>590</v>
      </c>
      <c r="J58" s="23" t="s">
        <v>564</v>
      </c>
      <c r="K58" s="23" t="s">
        <v>566</v>
      </c>
      <c r="L58" s="23" t="s">
        <v>619</v>
      </c>
      <c r="M58" s="23" t="s">
        <v>567</v>
      </c>
      <c r="N58" s="32"/>
    </row>
    <row r="59" spans="1:14" x14ac:dyDescent="0.15">
      <c r="A59" s="388"/>
      <c r="B59" s="388"/>
      <c r="C59" s="23" t="s">
        <v>619</v>
      </c>
      <c r="D59" s="390"/>
      <c r="E59" s="388"/>
      <c r="F59" s="23" t="s">
        <v>568</v>
      </c>
      <c r="G59" s="23" t="s">
        <v>569</v>
      </c>
      <c r="H59" s="23" t="s">
        <v>622</v>
      </c>
      <c r="I59" s="23" t="s">
        <v>623</v>
      </c>
      <c r="J59" s="23" t="s">
        <v>99</v>
      </c>
      <c r="K59" s="23" t="s">
        <v>624</v>
      </c>
      <c r="L59" s="23" t="s">
        <v>619</v>
      </c>
      <c r="M59" s="23" t="s">
        <v>625</v>
      </c>
      <c r="N59" s="32"/>
    </row>
  </sheetData>
  <mergeCells count="69">
    <mergeCell ref="A2:M2"/>
    <mergeCell ref="A3:E3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1"/>
    <mergeCell ref="A52:A55"/>
    <mergeCell ref="A56:A59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1"/>
    <mergeCell ref="B52:B59"/>
    <mergeCell ref="D6:D8"/>
    <mergeCell ref="D9:D11"/>
    <mergeCell ref="D12:D14"/>
    <mergeCell ref="D15:D17"/>
    <mergeCell ref="D18:D20"/>
    <mergeCell ref="D21:D23"/>
    <mergeCell ref="D24:D26"/>
    <mergeCell ref="D27:D29"/>
    <mergeCell ref="D30:D32"/>
    <mergeCell ref="D33:D35"/>
    <mergeCell ref="D36:D38"/>
    <mergeCell ref="D39:D41"/>
    <mergeCell ref="D42:D44"/>
    <mergeCell ref="D45:D47"/>
    <mergeCell ref="D48:D51"/>
    <mergeCell ref="D52:D55"/>
    <mergeCell ref="D56:D59"/>
    <mergeCell ref="E6:E8"/>
    <mergeCell ref="E9:E11"/>
    <mergeCell ref="E12:E14"/>
    <mergeCell ref="E15:E17"/>
    <mergeCell ref="E18:E20"/>
    <mergeCell ref="E21:E23"/>
    <mergeCell ref="E24:E26"/>
    <mergeCell ref="E27:E29"/>
    <mergeCell ref="E30:E32"/>
    <mergeCell ref="E33:E35"/>
    <mergeCell ref="E36:E38"/>
    <mergeCell ref="E39:E41"/>
    <mergeCell ref="E42:E44"/>
    <mergeCell ref="E45:E47"/>
    <mergeCell ref="E48:E51"/>
    <mergeCell ref="E52:E55"/>
    <mergeCell ref="E56:E59"/>
  </mergeCells>
  <phoneticPr fontId="0" type="noConversion"/>
  <pageMargins left="0.11804080384922779" right="0.19650320837816856" top="0.7512949583098645" bottom="0.7512949583098645" header="0.2985737924500713" footer="0.2985737924500713"/>
  <pageSetup paperSize="9" scale="65" orientation="landscape"/>
  <extLst>
    <ext uri="{2D9387EB-5337-4D45-933B-B4D357D02E09}">
      <gutter val="0.0" pos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K22"/>
  <sheetViews>
    <sheetView zoomScaleNormal="100" topLeftCell="A1" workbookViewId="0">
      <selection activeCell="F17" activeCellId="0" sqref="F17"/>
    </sheetView>
  </sheetViews>
  <sheetFormatPr defaultRowHeight="11.25" defaultColWidth="13.16686757405599" x14ac:dyDescent="0.15"/>
  <cols>
    <col min="1" max="1" width="1.3333333333333333" customWidth="1" style="2"/>
    <col min="2" max="2" width="7.666666666666667" customWidth="1" style="2"/>
    <col min="3" max="3" width="14.166666666666666" customWidth="1" style="2"/>
    <col min="4" max="4" width="13.666666666666666" customWidth="1" style="2"/>
    <col min="5" max="5" width="31.166666666666668" customWidth="1" style="2"/>
    <col min="6" max="6" width="19.5" customWidth="1" style="2"/>
    <col min="7" max="7" width="19.666666666666668" customWidth="1" style="2"/>
    <col min="8" max="8" width="19.166666666666668" customWidth="1" style="2"/>
    <col min="9" max="9" width="21.333333333333332" customWidth="1" style="2"/>
    <col min="10" max="11" width="13.0" customWidth="1" style="2"/>
    <col min="12" max="16384" width="13.166666666666666" style="2"/>
  </cols>
  <sheetData>
    <row r="1" spans="1:9" s="2" customFormat="1" ht="45.2" customHeight="1" x14ac:dyDescent="0.15">
      <c r="B1" s="395" t="s">
        <v>630</v>
      </c>
      <c r="C1" s="395"/>
      <c r="D1" s="395"/>
      <c r="E1" s="395"/>
      <c r="F1" s="395"/>
      <c r="G1" s="395"/>
      <c r="H1" s="395"/>
      <c r="I1" s="395"/>
    </row>
    <row r="2" spans="1:9" s="2" customFormat="1" ht="14.3" customHeight="1" x14ac:dyDescent="0.15">
      <c r="B2" s="396" t="s">
        <v>631</v>
      </c>
      <c r="C2" s="396"/>
      <c r="D2" s="396"/>
      <c r="E2" s="396"/>
      <c r="F2" s="396"/>
      <c r="G2" s="396"/>
      <c r="H2" s="396"/>
      <c r="I2" s="396"/>
    </row>
    <row r="3" spans="1:9" s="2" customFormat="1" ht="14.3" customHeight="1" x14ac:dyDescent="0.15">
      <c r="B3" s="397"/>
      <c r="C3" s="397"/>
      <c r="D3" s="397"/>
      <c r="E3" s="397"/>
      <c r="F3" s="397"/>
      <c r="G3" s="397"/>
      <c r="H3" s="397"/>
      <c r="I3" s="397"/>
    </row>
    <row r="4" spans="1:9" s="2" customFormat="1" ht="28.45" customHeight="1" x14ac:dyDescent="0.15">
      <c r="B4" s="398" t="s">
        <v>535</v>
      </c>
      <c r="C4" s="398"/>
      <c r="D4" s="398"/>
      <c r="E4" s="398" t="s">
        <v>0</v>
      </c>
      <c r="F4" s="398"/>
      <c r="G4" s="398"/>
      <c r="H4" s="398"/>
      <c r="I4" s="398"/>
    </row>
    <row r="5" spans="1:9" s="2" customFormat="1" ht="28.45" customHeight="1" x14ac:dyDescent="0.15">
      <c r="B5" s="398" t="s">
        <v>632</v>
      </c>
      <c r="C5" s="398" t="s">
        <v>633</v>
      </c>
      <c r="D5" s="398"/>
      <c r="E5" s="398" t="s">
        <v>634</v>
      </c>
      <c r="F5" s="398"/>
      <c r="G5" s="398"/>
      <c r="H5" s="398"/>
      <c r="I5" s="398"/>
    </row>
    <row r="6" spans="1:9" s="2" customFormat="1" ht="28.45" customHeight="1" x14ac:dyDescent="0.15">
      <c r="B6" s="398"/>
      <c r="C6" s="399"/>
      <c r="D6" s="399"/>
      <c r="E6" s="399"/>
      <c r="F6" s="399"/>
      <c r="G6" s="399"/>
      <c r="H6" s="399"/>
      <c r="I6" s="399"/>
    </row>
    <row r="7" spans="1:9" s="2" customFormat="1" ht="28.45" customHeight="1" x14ac:dyDescent="0.15">
      <c r="B7" s="398"/>
      <c r="C7" s="398" t="s">
        <v>635</v>
      </c>
      <c r="D7" s="398"/>
      <c r="E7" s="398"/>
      <c r="F7" s="398"/>
      <c r="G7" s="9" t="s">
        <v>636</v>
      </c>
      <c r="H7" s="9" t="s">
        <v>637</v>
      </c>
      <c r="I7" s="9" t="s">
        <v>638</v>
      </c>
    </row>
    <row r="8" spans="1:9" s="2" customFormat="1" ht="28.45" customHeight="1" x14ac:dyDescent="0.15">
      <c r="B8" s="398"/>
      <c r="C8" s="398"/>
      <c r="D8" s="398"/>
      <c r="E8" s="398"/>
      <c r="F8" s="398"/>
      <c r="G8" s="11">
        <v>8674809.56</v>
      </c>
      <c r="H8" s="11">
        <v>8674809.56</v>
      </c>
      <c r="I8" s="11">
        <v>0</v>
      </c>
    </row>
    <row r="9" spans="1:9" s="2" customFormat="1" ht="57.25" customHeight="1" x14ac:dyDescent="0.15">
      <c r="B9" s="9" t="s">
        <v>639</v>
      </c>
      <c r="C9" s="399" t="s">
        <v>640</v>
      </c>
      <c r="D9" s="399"/>
      <c r="E9" s="399"/>
      <c r="F9" s="399"/>
      <c r="G9" s="399"/>
      <c r="H9" s="399"/>
      <c r="I9" s="399"/>
    </row>
    <row r="10" spans="1:9" s="2" customFormat="1" ht="28.45" customHeight="1" x14ac:dyDescent="0.15">
      <c r="B10" s="398" t="s">
        <v>641</v>
      </c>
      <c r="C10" s="9" t="s">
        <v>551</v>
      </c>
      <c r="D10" s="398" t="s">
        <v>552</v>
      </c>
      <c r="E10" s="398"/>
      <c r="F10" s="398" t="s">
        <v>553</v>
      </c>
      <c r="G10" s="398"/>
      <c r="H10" s="398" t="s">
        <v>642</v>
      </c>
      <c r="I10" s="398"/>
    </row>
    <row r="11" spans="1:9" s="2" customFormat="1" ht="28.45" customHeight="1" x14ac:dyDescent="0.15">
      <c r="B11" s="398"/>
      <c r="C11" s="10" t="s">
        <v>568</v>
      </c>
      <c r="D11" s="399" t="s">
        <v>643</v>
      </c>
      <c r="E11" s="399"/>
      <c r="F11" s="399" t="s">
        <v>644</v>
      </c>
      <c r="G11" s="399"/>
      <c r="H11" s="399" t="s">
        <v>645</v>
      </c>
      <c r="I11" s="399"/>
    </row>
    <row r="12" spans="1:9" s="2" customFormat="1" ht="28.45" customHeight="1" x14ac:dyDescent="0.15">
      <c r="B12" s="398"/>
      <c r="C12" s="10" t="s">
        <v>572</v>
      </c>
      <c r="D12" s="399" t="s">
        <v>646</v>
      </c>
      <c r="E12" s="399"/>
      <c r="F12" s="399" t="s">
        <v>644</v>
      </c>
      <c r="G12" s="399"/>
      <c r="H12" s="399" t="s">
        <v>645</v>
      </c>
      <c r="I12" s="399"/>
    </row>
    <row r="13" spans="1:9" s="2" customFormat="1" ht="28.45" customHeight="1" x14ac:dyDescent="0.15">
      <c r="B13" s="398"/>
      <c r="C13" s="10" t="s">
        <v>562</v>
      </c>
      <c r="D13" s="399" t="s">
        <v>563</v>
      </c>
      <c r="E13" s="399"/>
      <c r="F13" s="399" t="s">
        <v>644</v>
      </c>
      <c r="G13" s="399"/>
      <c r="H13" s="399" t="s">
        <v>645</v>
      </c>
      <c r="I13" s="399"/>
    </row>
    <row r="14" spans="1:9" s="2" customFormat="1" ht="14.3" customHeight="1" x14ac:dyDescent="0.15">
      <c r="B14" s="3"/>
      <c r="C14" s="3"/>
      <c r="D14" s="3"/>
      <c r="E14" s="3"/>
      <c r="F14" s="3"/>
      <c r="G14" s="3"/>
      <c r="H14" s="3"/>
      <c r="I14" s="3"/>
    </row>
    <row r="15" spans="1:3" s="2" customFormat="1" ht="14.3" customHeight="1" x14ac:dyDescent="0.15">
      <c r="B15" s="3"/>
      <c r="C15" s="3"/>
    </row>
    <row r="16" spans="1:2" s="2" customFormat="1" ht="14.3" customHeight="1" x14ac:dyDescent="0.15">
      <c r="B16" s="3"/>
    </row>
    <row r="17" spans="1:2" s="2" customFormat="1" ht="14.3" customHeight="1" x14ac:dyDescent="0.15">
      <c r="B17" s="3"/>
    </row>
    <row r="18" spans="1:2" s="2" customFormat="1" ht="14.3" customHeight="1" x14ac:dyDescent="0.15">
      <c r="B18" s="3"/>
    </row>
    <row r="19" spans="1:9" s="2" customFormat="1" ht="14.3" customHeight="1" x14ac:dyDescent="0.15">
      <c r="B19" s="3"/>
      <c r="C19" s="3"/>
      <c r="D19" s="3"/>
      <c r="E19" s="3"/>
      <c r="F19" s="3"/>
      <c r="G19" s="3"/>
      <c r="H19" s="3"/>
      <c r="I19" s="3"/>
    </row>
    <row r="20" spans="1:9" s="2" customFormat="1" ht="14.3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s="2" customFormat="1" ht="14.3" customHeight="1" x14ac:dyDescent="0.15">
      <c r="B21" s="3"/>
      <c r="C21" s="3"/>
      <c r="D21" s="3"/>
      <c r="E21" s="3"/>
      <c r="F21" s="3"/>
      <c r="G21" s="3"/>
      <c r="H21" s="3"/>
      <c r="I21" s="3"/>
    </row>
    <row r="22" spans="1:9" s="2" customFormat="1" ht="14.3" customHeight="1" x14ac:dyDescent="0.15">
      <c r="B22" s="3"/>
      <c r="C22" s="3"/>
      <c r="D22" s="3"/>
      <c r="E22" s="3"/>
      <c r="F22" s="3"/>
      <c r="G22" s="3"/>
      <c r="H22" s="3"/>
      <c r="I22" s="3"/>
    </row>
  </sheetData>
  <mergeCells count="25">
    <mergeCell ref="B1:I1"/>
    <mergeCell ref="B2:I2"/>
    <mergeCell ref="B3:I3"/>
    <mergeCell ref="B4:D4"/>
    <mergeCell ref="E4:I4"/>
    <mergeCell ref="C5:D5"/>
    <mergeCell ref="E5:I5"/>
    <mergeCell ref="C6:D6"/>
    <mergeCell ref="E6:I6"/>
    <mergeCell ref="C9:I9"/>
    <mergeCell ref="D10:E10"/>
    <mergeCell ref="F10:G10"/>
    <mergeCell ref="H10:I10"/>
    <mergeCell ref="D11:E11"/>
    <mergeCell ref="F11:G11"/>
    <mergeCell ref="H11:I11"/>
    <mergeCell ref="D12:E12"/>
    <mergeCell ref="F12:G12"/>
    <mergeCell ref="H12:I12"/>
    <mergeCell ref="D13:E13"/>
    <mergeCell ref="F13:G13"/>
    <mergeCell ref="H13:I13"/>
    <mergeCell ref="B5:B8"/>
    <mergeCell ref="B10:B13"/>
    <mergeCell ref="C7:F8"/>
  </mergeCells>
  <phoneticPr fontId="0" type="noConversion"/>
  <pageMargins left="0.7499062639521802" right="0.7499062639521802" top="0.9998749560258521" bottom="0.9998749560258521" header="0.49993747801292604" footer="0.49993747801292604"/>
  <pageSetup paperSize="9" orientation="landscape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E43"/>
  <sheetViews>
    <sheetView showGridLines="0" showZeros="0" zoomScaleNormal="100" topLeftCell="A1" workbookViewId="0">
      <selection activeCell="D13" activeCellId="0" sqref="D13"/>
    </sheetView>
  </sheetViews>
  <sheetFormatPr defaultRowHeight="20.25" customHeight="1" defaultColWidth="8.666798909505209" x14ac:dyDescent="0.15"/>
  <cols>
    <col min="1" max="4" width="36.5" customWidth="1"/>
    <col min="5" max="8" width="8.666666666666666"/>
  </cols>
  <sheetData>
    <row r="1" spans="1:31" ht="20.35" customHeight="1" x14ac:dyDescent="0.15">
      <c r="A1" s="160"/>
      <c r="B1" s="160"/>
      <c r="C1" s="160"/>
      <c r="D1" s="40" t="s">
        <v>3</v>
      </c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</row>
    <row r="2" spans="1:31" ht="20.35" customHeight="1" x14ac:dyDescent="0.15">
      <c r="A2" s="327" t="s">
        <v>4</v>
      </c>
      <c r="B2" s="327"/>
      <c r="C2" s="327"/>
      <c r="D2" s="3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</row>
    <row r="3" spans="1:31" ht="20.35" customHeight="1" x14ac:dyDescent="0.15">
      <c r="A3" s="185" t="s">
        <v>5</v>
      </c>
      <c r="B3" s="186"/>
      <c r="C3" s="73"/>
      <c r="D3" s="40" t="s">
        <v>6</v>
      </c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</row>
    <row r="4" spans="1:31" ht="15.0" customHeight="1" x14ac:dyDescent="0.15">
      <c r="A4" s="329" t="s">
        <v>7</v>
      </c>
      <c r="B4" s="328"/>
      <c r="C4" s="329" t="s">
        <v>8</v>
      </c>
      <c r="D4" s="328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</row>
    <row r="5" spans="1:31" ht="15.0" customHeight="1" x14ac:dyDescent="0.15">
      <c r="A5" s="190" t="s">
        <v>9</v>
      </c>
      <c r="B5" s="191" t="s">
        <v>10</v>
      </c>
      <c r="C5" s="190" t="s">
        <v>9</v>
      </c>
      <c r="D5" s="191" t="s">
        <v>10</v>
      </c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</row>
    <row r="6" spans="1:31" ht="15.0" customHeight="1" x14ac:dyDescent="0.15">
      <c r="A6" s="194" t="s">
        <v>11</v>
      </c>
      <c r="B6" s="105">
        <v>8674809.56</v>
      </c>
      <c r="C6" s="217" t="s">
        <v>12</v>
      </c>
      <c r="D6" s="203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</row>
    <row r="7" spans="1:31" ht="15.0" customHeight="1" x14ac:dyDescent="0.15">
      <c r="A7" s="194" t="s">
        <v>13</v>
      </c>
      <c r="B7" s="199"/>
      <c r="C7" s="217" t="s">
        <v>14</v>
      </c>
      <c r="D7" s="203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</row>
    <row r="8" spans="1:31" ht="15.0" customHeight="1" x14ac:dyDescent="0.15">
      <c r="A8" s="194" t="s">
        <v>15</v>
      </c>
      <c r="B8" s="203"/>
      <c r="C8" s="217" t="s">
        <v>16</v>
      </c>
      <c r="D8" s="203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</row>
    <row r="9" spans="1:31" ht="15.0" customHeight="1" x14ac:dyDescent="0.15">
      <c r="A9" s="194" t="s">
        <v>17</v>
      </c>
      <c r="B9" s="203"/>
      <c r="C9" s="217" t="s">
        <v>18</v>
      </c>
      <c r="D9" s="203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</row>
    <row r="10" spans="1:31" ht="15.0" customHeight="1" x14ac:dyDescent="0.15">
      <c r="A10" s="194" t="s">
        <v>19</v>
      </c>
      <c r="B10" s="203"/>
      <c r="C10" s="217" t="s">
        <v>20</v>
      </c>
      <c r="D10" s="203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</row>
    <row r="11" spans="1:31" ht="15.0" customHeight="1" x14ac:dyDescent="0.15">
      <c r="A11" s="194" t="s">
        <v>21</v>
      </c>
      <c r="B11" s="203"/>
      <c r="C11" s="217" t="s">
        <v>22</v>
      </c>
      <c r="D11" s="203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</row>
    <row r="12" spans="1:31" ht="15.0" customHeight="1" x14ac:dyDescent="0.15">
      <c r="A12" s="194"/>
      <c r="B12" s="203"/>
      <c r="C12" s="217" t="s">
        <v>23</v>
      </c>
      <c r="D12" s="198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</row>
    <row r="13" spans="1:31" ht="15.0" customHeight="1" x14ac:dyDescent="0.15">
      <c r="A13" s="206"/>
      <c r="B13" s="203"/>
      <c r="C13" s="217" t="s">
        <v>24</v>
      </c>
      <c r="D13" s="105">
        <v>7124626.72</v>
      </c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</row>
    <row r="14" spans="1:31" ht="15.0" customHeight="1" x14ac:dyDescent="0.15">
      <c r="A14" s="206"/>
      <c r="B14" s="203"/>
      <c r="C14" s="217" t="s">
        <v>25</v>
      </c>
      <c r="D14" s="205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</row>
    <row r="15" spans="1:31" ht="15.0" customHeight="1" x14ac:dyDescent="0.15">
      <c r="A15" s="206"/>
      <c r="B15" s="207"/>
      <c r="C15" s="217" t="s">
        <v>26</v>
      </c>
      <c r="D15" s="105">
        <v>228411.48</v>
      </c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</row>
    <row r="16" spans="1:31" ht="15.0" customHeight="1" x14ac:dyDescent="0.15">
      <c r="A16" s="206"/>
      <c r="B16" s="204"/>
      <c r="C16" s="217" t="s">
        <v>27</v>
      </c>
      <c r="D16" s="205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</row>
    <row r="17" spans="1:31" ht="15.0" customHeight="1" x14ac:dyDescent="0.15">
      <c r="A17" s="206"/>
      <c r="B17" s="204"/>
      <c r="C17" s="217" t="s">
        <v>28</v>
      </c>
      <c r="D17" s="205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</row>
    <row r="18" spans="1:31" ht="15.0" customHeight="1" x14ac:dyDescent="0.15">
      <c r="A18" s="206"/>
      <c r="B18" s="204"/>
      <c r="C18" s="217" t="s">
        <v>29</v>
      </c>
      <c r="D18" s="105">
        <v>997120</v>
      </c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</row>
    <row r="19" spans="1:31" ht="15.0" customHeight="1" x14ac:dyDescent="0.15">
      <c r="A19" s="206"/>
      <c r="B19" s="204"/>
      <c r="C19" s="217" t="s">
        <v>30</v>
      </c>
      <c r="D19" s="205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</row>
    <row r="20" spans="1:31" ht="15.0" customHeight="1" x14ac:dyDescent="0.15">
      <c r="A20" s="206"/>
      <c r="B20" s="204"/>
      <c r="C20" s="217" t="s">
        <v>31</v>
      </c>
      <c r="D20" s="205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</row>
    <row r="21" spans="1:31" ht="15.0" customHeight="1" x14ac:dyDescent="0.15">
      <c r="A21" s="206"/>
      <c r="B21" s="204"/>
      <c r="C21" s="217" t="s">
        <v>32</v>
      </c>
      <c r="D21" s="20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</row>
    <row r="22" spans="1:31" ht="15.0" customHeight="1" x14ac:dyDescent="0.15">
      <c r="A22" s="206"/>
      <c r="B22" s="204"/>
      <c r="C22" s="217" t="s">
        <v>33</v>
      </c>
      <c r="D22" s="205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</row>
    <row r="23" spans="1:31" ht="15.0" customHeight="1" x14ac:dyDescent="0.15">
      <c r="A23" s="206"/>
      <c r="B23" s="204"/>
      <c r="C23" s="217" t="s">
        <v>34</v>
      </c>
      <c r="D23" s="205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</row>
    <row r="24" spans="1:31" ht="15.0" customHeight="1" x14ac:dyDescent="0.15">
      <c r="A24" s="206"/>
      <c r="B24" s="204"/>
      <c r="C24" s="217" t="s">
        <v>35</v>
      </c>
      <c r="D24" s="205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</row>
    <row r="25" spans="1:31" ht="15.0" customHeight="1" x14ac:dyDescent="0.15">
      <c r="A25" s="206"/>
      <c r="B25" s="204"/>
      <c r="C25" s="217" t="s">
        <v>36</v>
      </c>
      <c r="D25" s="105">
        <v>324651.36</v>
      </c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</row>
    <row r="26" spans="1:31" ht="15.0" customHeight="1" x14ac:dyDescent="0.15">
      <c r="A26" s="194"/>
      <c r="B26" s="204"/>
      <c r="C26" s="217" t="s">
        <v>37</v>
      </c>
      <c r="D26" s="205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</row>
    <row r="27" spans="1:31" ht="15.0" customHeight="1" x14ac:dyDescent="0.15">
      <c r="A27" s="194"/>
      <c r="B27" s="204"/>
      <c r="C27" s="217" t="s">
        <v>38</v>
      </c>
      <c r="D27" s="205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</row>
    <row r="28" spans="1:31" ht="15.0" customHeight="1" x14ac:dyDescent="0.15">
      <c r="A28" s="194"/>
      <c r="B28" s="204"/>
      <c r="C28" s="217" t="s">
        <v>39</v>
      </c>
      <c r="D28" s="205"/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</row>
    <row r="29" spans="1:31" ht="15.0" customHeight="1" x14ac:dyDescent="0.15">
      <c r="A29" s="194"/>
      <c r="B29" s="204"/>
      <c r="C29" s="217" t="s">
        <v>40</v>
      </c>
      <c r="D29" s="205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</row>
    <row r="30" spans="1:31" ht="15.0" customHeight="1" x14ac:dyDescent="0.15">
      <c r="A30" s="194"/>
      <c r="B30" s="204"/>
      <c r="C30" s="217" t="s">
        <v>41</v>
      </c>
      <c r="D30" s="205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</row>
    <row r="31" spans="1:31" ht="15.0" customHeight="1" x14ac:dyDescent="0.15">
      <c r="A31" s="194"/>
      <c r="B31" s="204"/>
      <c r="C31" s="217" t="s">
        <v>42</v>
      </c>
      <c r="D31" s="205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</row>
    <row r="32" spans="1:31" ht="15.0" customHeight="1" x14ac:dyDescent="0.15">
      <c r="A32" s="194"/>
      <c r="B32" s="204"/>
      <c r="C32" s="217" t="s">
        <v>43</v>
      </c>
      <c r="D32" s="205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</row>
    <row r="33" spans="1:31" ht="15.0" customHeight="1" x14ac:dyDescent="0.15">
      <c r="A33" s="194"/>
      <c r="B33" s="204"/>
      <c r="C33" s="217" t="s">
        <v>44</v>
      </c>
      <c r="D33" s="205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</row>
    <row r="34" spans="1:31" ht="15.0" customHeight="1" x14ac:dyDescent="0.15">
      <c r="A34" s="194"/>
      <c r="B34" s="204"/>
      <c r="C34" s="217" t="s">
        <v>45</v>
      </c>
      <c r="D34" s="205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</row>
    <row r="35" spans="1:31" ht="15.0" customHeight="1" x14ac:dyDescent="0.15">
      <c r="A35" s="194"/>
      <c r="B35" s="204"/>
      <c r="C35" s="217" t="s">
        <v>46</v>
      </c>
      <c r="D35" s="205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</row>
    <row r="36" spans="1:31" ht="15.0" customHeight="1" x14ac:dyDescent="0.15">
      <c r="A36" s="213" t="s">
        <v>47</v>
      </c>
      <c r="B36" s="208">
        <v>8674809.56</v>
      </c>
      <c r="C36" s="214" t="s">
        <v>48</v>
      </c>
      <c r="D36" s="105">
        <v>8674809.56</v>
      </c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</row>
    <row r="37" spans="1:31" ht="15.0" customHeight="1" x14ac:dyDescent="0.15">
      <c r="A37" s="194" t="s">
        <v>49</v>
      </c>
      <c r="B37" s="204"/>
      <c r="C37" s="217" t="s">
        <v>50</v>
      </c>
      <c r="D37" s="199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</row>
    <row r="38" spans="1:31" ht="15.0" customHeight="1" x14ac:dyDescent="0.15">
      <c r="A38" s="194" t="s">
        <v>51</v>
      </c>
      <c r="B38" s="204" t="s">
        <v>52</v>
      </c>
      <c r="C38" s="217" t="s">
        <v>53</v>
      </c>
      <c r="D38" s="203"/>
      <c r="E38" s="227"/>
      <c r="F38" s="227"/>
      <c r="G38" s="267" t="s">
        <v>54</v>
      </c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</row>
    <row r="39" spans="1:31" ht="15.0" customHeight="1" x14ac:dyDescent="0.15">
      <c r="A39" s="194"/>
      <c r="B39" s="204"/>
      <c r="C39" s="217" t="s">
        <v>55</v>
      </c>
      <c r="D39" s="203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</row>
    <row r="40" spans="1:31" ht="15.0" customHeight="1" x14ac:dyDescent="0.15">
      <c r="A40" s="194"/>
      <c r="B40" s="268"/>
      <c r="C40" s="217"/>
      <c r="D40" s="203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</row>
    <row r="41" spans="1:31" ht="15.0" customHeight="1" x14ac:dyDescent="0.15">
      <c r="A41" s="213" t="s">
        <v>56</v>
      </c>
      <c r="B41" s="208">
        <v>8674809.56</v>
      </c>
      <c r="C41" s="214" t="s">
        <v>57</v>
      </c>
      <c r="D41" s="208">
        <v>8674809.56</v>
      </c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</row>
    <row r="42" spans="1:31" ht="20.35" customHeight="1" x14ac:dyDescent="0.15">
      <c r="A42" s="224"/>
      <c r="B42" s="269"/>
      <c r="C42" s="226"/>
      <c r="D42" s="27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</row>
    <row r="43" spans="1:2" ht="11.25" customHeight="1" x14ac:dyDescent="0.15">
      <c r="B43" s="70"/>
    </row>
  </sheetData>
  <sheetProtection formatCells="0" formatColumns="0" formatRows="0" insertColumns="0" insertRows="0" insertHyperlinks="0" deleteColumns="0" deleteRows="0" sort="0" autoFilter="0" pivotTables="0"/>
  <mergeCells count="3">
    <mergeCell ref="A2:D2"/>
    <mergeCell ref="A4:B4"/>
    <mergeCell ref="C4:D4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errors="blank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T36"/>
  <sheetViews>
    <sheetView showGridLines="0" showZeros="0" view="pageBreakPreview" zoomScale="100" topLeftCell="A1" workbookViewId="0">
      <selection activeCell="G14" activeCellId="0" sqref="G14"/>
    </sheetView>
  </sheetViews>
  <sheetFormatPr defaultRowHeight="12.75" customHeight="1" defaultColWidth="9.16680653889974" x14ac:dyDescent="0.15"/>
  <cols>
    <col min="1" max="1" width="4.833333333333333" customWidth="1"/>
    <col min="2" max="3" width="3.6666666666666665" customWidth="1"/>
    <col min="4" max="4" width="9.166666666666666"/>
    <col min="5" max="5" width="38.0" customWidth="1"/>
    <col min="6" max="6" width="17.666666666666668" customWidth="1"/>
    <col min="7" max="7" width="15.5" customWidth="1"/>
    <col min="8" max="8" width="19.0" customWidth="1"/>
    <col min="9" max="15" width="14.833333333333334" customWidth="1"/>
    <col min="16" max="18" width="12.333333333333334" customWidth="1"/>
    <col min="19" max="19" width="16.0" customWidth="1"/>
    <col min="20" max="20" width="17.0" customWidth="1"/>
  </cols>
  <sheetData>
    <row r="1" spans="1:20" ht="19.5" customHeight="1" x14ac:dyDescent="0.15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265"/>
      <c r="T1" s="36" t="s">
        <v>58</v>
      </c>
    </row>
    <row r="2" spans="1:20" ht="19.5" customHeight="1" x14ac:dyDescent="0.15">
      <c r="A2" s="327" t="s">
        <v>59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</row>
    <row r="3" spans="1:20" ht="19.5" customHeight="1" x14ac:dyDescent="0.15">
      <c r="A3" s="255" t="s">
        <v>5</v>
      </c>
      <c r="B3" s="255"/>
      <c r="C3" s="255"/>
      <c r="D3" s="255"/>
      <c r="E3" s="38"/>
      <c r="F3" s="34"/>
      <c r="G3" s="34"/>
      <c r="H3" s="34"/>
      <c r="I3" s="34"/>
      <c r="J3" s="35"/>
      <c r="K3" s="35"/>
      <c r="L3" s="35"/>
      <c r="M3" s="35"/>
      <c r="N3" s="35"/>
      <c r="O3" s="35"/>
      <c r="P3" s="35"/>
      <c r="Q3" s="35"/>
      <c r="R3" s="35"/>
      <c r="S3" s="67"/>
      <c r="T3" s="40" t="s">
        <v>6</v>
      </c>
    </row>
    <row r="4" spans="1:20" ht="19.5" customHeight="1" x14ac:dyDescent="0.15">
      <c r="A4" s="332" t="s">
        <v>60</v>
      </c>
      <c r="B4" s="331"/>
      <c r="C4" s="331"/>
      <c r="D4" s="331"/>
      <c r="E4" s="330"/>
      <c r="F4" s="337" t="s">
        <v>61</v>
      </c>
      <c r="G4" s="345" t="s">
        <v>62</v>
      </c>
      <c r="H4" s="335" t="s">
        <v>63</v>
      </c>
      <c r="I4" s="334"/>
      <c r="J4" s="333"/>
      <c r="K4" s="337" t="s">
        <v>64</v>
      </c>
      <c r="L4" s="336"/>
      <c r="M4" s="352" t="s">
        <v>65</v>
      </c>
      <c r="N4" s="340" t="s">
        <v>66</v>
      </c>
      <c r="O4" s="339"/>
      <c r="P4" s="339"/>
      <c r="Q4" s="339"/>
      <c r="R4" s="338"/>
      <c r="S4" s="337" t="s">
        <v>67</v>
      </c>
      <c r="T4" s="336" t="s">
        <v>68</v>
      </c>
    </row>
    <row r="5" spans="1:20" ht="19.5" customHeight="1" x14ac:dyDescent="0.15">
      <c r="A5" s="332" t="s">
        <v>69</v>
      </c>
      <c r="B5" s="331"/>
      <c r="C5" s="330"/>
      <c r="D5" s="342" t="s">
        <v>70</v>
      </c>
      <c r="E5" s="343" t="s">
        <v>71</v>
      </c>
      <c r="F5" s="336"/>
      <c r="G5" s="345"/>
      <c r="H5" s="347" t="s">
        <v>63</v>
      </c>
      <c r="I5" s="347" t="s">
        <v>72</v>
      </c>
      <c r="J5" s="347" t="s">
        <v>73</v>
      </c>
      <c r="K5" s="349" t="s">
        <v>74</v>
      </c>
      <c r="L5" s="336" t="s">
        <v>75</v>
      </c>
      <c r="M5" s="351"/>
      <c r="N5" s="353" t="s">
        <v>76</v>
      </c>
      <c r="O5" s="353" t="s">
        <v>77</v>
      </c>
      <c r="P5" s="353" t="s">
        <v>78</v>
      </c>
      <c r="Q5" s="353" t="s">
        <v>79</v>
      </c>
      <c r="R5" s="353" t="s">
        <v>80</v>
      </c>
      <c r="S5" s="336"/>
      <c r="T5" s="336"/>
    </row>
    <row r="6" spans="1:20" ht="30.75" customHeight="1" x14ac:dyDescent="0.15">
      <c r="A6" s="50" t="s">
        <v>81</v>
      </c>
      <c r="B6" s="49" t="s">
        <v>82</v>
      </c>
      <c r="C6" s="51" t="s">
        <v>83</v>
      </c>
      <c r="D6" s="341"/>
      <c r="E6" s="341"/>
      <c r="F6" s="344"/>
      <c r="G6" s="341"/>
      <c r="H6" s="346"/>
      <c r="I6" s="346"/>
      <c r="J6" s="346"/>
      <c r="K6" s="348"/>
      <c r="L6" s="344"/>
      <c r="M6" s="350"/>
      <c r="N6" s="344"/>
      <c r="O6" s="344"/>
      <c r="P6" s="344"/>
      <c r="Q6" s="344"/>
      <c r="R6" s="344"/>
      <c r="S6" s="344"/>
      <c r="T6" s="344"/>
    </row>
    <row r="7" spans="1:20" ht="19.5" customHeight="1" x14ac:dyDescent="0.15">
      <c r="A7" s="104" t="s">
        <v>81</v>
      </c>
      <c r="B7" s="104" t="s">
        <v>82</v>
      </c>
      <c r="C7" s="104" t="s">
        <v>83</v>
      </c>
      <c r="D7" s="104" t="s">
        <v>84</v>
      </c>
      <c r="E7" s="104" t="s">
        <v>85</v>
      </c>
      <c r="F7" s="140" t="s">
        <v>86</v>
      </c>
      <c r="G7" s="140" t="s">
        <v>52</v>
      </c>
      <c r="H7" s="140" t="s">
        <v>87</v>
      </c>
      <c r="I7" s="140" t="s">
        <v>88</v>
      </c>
      <c r="J7" s="140"/>
      <c r="K7" s="140" t="s">
        <v>64</v>
      </c>
      <c r="L7" s="140"/>
      <c r="M7" s="140"/>
      <c r="N7" s="140"/>
      <c r="O7" s="140"/>
      <c r="P7" s="140"/>
      <c r="Q7" s="140"/>
      <c r="R7" s="140"/>
      <c r="S7" s="140"/>
      <c r="T7" s="140"/>
    </row>
    <row r="8" spans="1:20" ht="19.5" customHeight="1" x14ac:dyDescent="0.15">
      <c r="A8" s="104"/>
      <c r="B8" s="104"/>
      <c r="C8" s="104"/>
      <c r="D8" s="104"/>
      <c r="E8" s="104" t="s">
        <v>61</v>
      </c>
      <c r="F8" s="105">
        <v>8674809.56</v>
      </c>
      <c r="G8" s="140"/>
      <c r="H8" s="105">
        <v>8674809.56</v>
      </c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</row>
    <row r="9" spans="1:20" ht="19.5" customHeight="1" x14ac:dyDescent="0.15">
      <c r="A9" s="104"/>
      <c r="B9" s="104"/>
      <c r="C9" s="104"/>
      <c r="D9" s="104" t="s">
        <v>89</v>
      </c>
      <c r="E9" s="104" t="s">
        <v>0</v>
      </c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</row>
    <row r="10" spans="1:20" ht="19.5" customHeight="1" x14ac:dyDescent="0.15">
      <c r="A10" s="246" t="s">
        <v>90</v>
      </c>
      <c r="B10" s="246" t="s">
        <v>91</v>
      </c>
      <c r="C10" s="246" t="s">
        <v>92</v>
      </c>
      <c r="D10" s="246" t="s">
        <v>93</v>
      </c>
      <c r="E10" s="246" t="s">
        <v>94</v>
      </c>
      <c r="F10" s="105">
        <v>1403562.49</v>
      </c>
      <c r="G10" s="152"/>
      <c r="H10" s="105">
        <v>1403562.49</v>
      </c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</row>
    <row r="11" spans="1:20" ht="19.5" customHeight="1" x14ac:dyDescent="0.15">
      <c r="A11" s="246" t="s">
        <v>90</v>
      </c>
      <c r="B11" s="246" t="s">
        <v>95</v>
      </c>
      <c r="C11" s="246" t="s">
        <v>95</v>
      </c>
      <c r="D11" s="246" t="s">
        <v>93</v>
      </c>
      <c r="E11" s="246" t="s">
        <v>96</v>
      </c>
      <c r="F11" s="105">
        <v>327391.36</v>
      </c>
      <c r="G11" s="152"/>
      <c r="H11" s="105">
        <v>327391.36</v>
      </c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</row>
    <row r="12" spans="1:20" ht="19.5" customHeight="1" x14ac:dyDescent="0.15">
      <c r="A12" s="246" t="s">
        <v>90</v>
      </c>
      <c r="B12" s="246" t="s">
        <v>95</v>
      </c>
      <c r="C12" s="246" t="s">
        <v>97</v>
      </c>
      <c r="D12" s="246" t="s">
        <v>93</v>
      </c>
      <c r="E12" s="246" t="s">
        <v>98</v>
      </c>
      <c r="F12" s="105">
        <v>163241.92</v>
      </c>
      <c r="G12" s="152"/>
      <c r="H12" s="105">
        <v>163241.92</v>
      </c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</row>
    <row r="13" spans="1:20" ht="19.5" customHeight="1" x14ac:dyDescent="0.15">
      <c r="A13" s="246" t="s">
        <v>90</v>
      </c>
      <c r="B13" s="246" t="s">
        <v>99</v>
      </c>
      <c r="C13" s="246" t="s">
        <v>92</v>
      </c>
      <c r="D13" s="246" t="s">
        <v>93</v>
      </c>
      <c r="E13" s="246" t="s">
        <v>100</v>
      </c>
      <c r="F13" s="105">
        <v>302400</v>
      </c>
      <c r="G13" s="152"/>
      <c r="H13" s="105">
        <v>302400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</row>
    <row r="14" spans="1:20" ht="19.5" customHeight="1" x14ac:dyDescent="0.15">
      <c r="A14" s="246" t="s">
        <v>90</v>
      </c>
      <c r="B14" s="246" t="s">
        <v>99</v>
      </c>
      <c r="C14" s="246" t="s">
        <v>91</v>
      </c>
      <c r="D14" s="246" t="s">
        <v>93</v>
      </c>
      <c r="E14" s="246" t="s">
        <v>101</v>
      </c>
      <c r="F14" s="105">
        <v>656508</v>
      </c>
      <c r="G14" s="152"/>
      <c r="H14" s="105">
        <v>656508</v>
      </c>
      <c r="I14" s="152"/>
      <c r="J14" s="152"/>
      <c r="K14" s="152"/>
      <c r="L14" s="152"/>
      <c r="M14" s="152"/>
      <c r="N14" s="182"/>
      <c r="O14" s="152"/>
      <c r="P14" s="152"/>
      <c r="Q14" s="152"/>
      <c r="R14" s="152"/>
      <c r="S14" s="152"/>
      <c r="T14" s="182"/>
    </row>
    <row r="15" spans="1:20" s="108" customFormat="1" ht="19.5" customHeight="1" x14ac:dyDescent="0.15">
      <c r="A15" s="247" t="s">
        <v>90</v>
      </c>
      <c r="B15" s="247" t="s">
        <v>99</v>
      </c>
      <c r="C15" s="247" t="s">
        <v>95</v>
      </c>
      <c r="D15" s="247" t="s">
        <v>93</v>
      </c>
      <c r="E15" s="247" t="s">
        <v>102</v>
      </c>
      <c r="F15" s="248">
        <v>1970920.95</v>
      </c>
      <c r="G15" s="182"/>
      <c r="H15" s="248">
        <v>1970920.95</v>
      </c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</row>
    <row r="16" spans="1:20" ht="19.5" customHeight="1" x14ac:dyDescent="0.15">
      <c r="A16" s="246" t="s">
        <v>90</v>
      </c>
      <c r="B16" s="246" t="s">
        <v>99</v>
      </c>
      <c r="C16" s="246" t="s">
        <v>97</v>
      </c>
      <c r="D16" s="246" t="s">
        <v>93</v>
      </c>
      <c r="E16" s="246" t="s">
        <v>103</v>
      </c>
      <c r="F16" s="105">
        <v>210000</v>
      </c>
      <c r="G16" s="152"/>
      <c r="H16" s="105">
        <v>210000</v>
      </c>
      <c r="I16" s="152"/>
      <c r="J16" s="152"/>
      <c r="K16" s="182"/>
      <c r="L16" s="152"/>
      <c r="M16" s="152"/>
      <c r="N16" s="152"/>
      <c r="O16" s="152"/>
      <c r="P16" s="152"/>
      <c r="Q16" s="182"/>
      <c r="R16" s="152"/>
      <c r="S16" s="152"/>
      <c r="T16" s="182"/>
    </row>
    <row r="17" spans="1:20" ht="19.5" customHeight="1" x14ac:dyDescent="0.15">
      <c r="A17" s="246" t="s">
        <v>90</v>
      </c>
      <c r="B17" s="246" t="s">
        <v>99</v>
      </c>
      <c r="C17" s="246" t="s">
        <v>104</v>
      </c>
      <c r="D17" s="246" t="s">
        <v>93</v>
      </c>
      <c r="E17" s="124" t="s">
        <v>105</v>
      </c>
      <c r="F17" s="105">
        <v>600000</v>
      </c>
      <c r="G17" s="182"/>
      <c r="H17" s="105">
        <v>600000</v>
      </c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82"/>
    </row>
    <row r="18" spans="1:20" ht="19.5" customHeight="1" x14ac:dyDescent="0.15">
      <c r="A18" s="246" t="s">
        <v>90</v>
      </c>
      <c r="B18" s="246" t="s">
        <v>106</v>
      </c>
      <c r="C18" s="246" t="s">
        <v>107</v>
      </c>
      <c r="D18" s="246" t="s">
        <v>93</v>
      </c>
      <c r="E18" s="246" t="s">
        <v>108</v>
      </c>
      <c r="F18" s="105">
        <v>770448</v>
      </c>
      <c r="G18" s="182"/>
      <c r="H18" s="105">
        <v>770448</v>
      </c>
      <c r="I18" s="152"/>
      <c r="J18" s="152"/>
      <c r="K18" s="152"/>
      <c r="L18" s="182"/>
      <c r="M18" s="152"/>
      <c r="N18" s="152"/>
      <c r="O18" s="152"/>
      <c r="P18" s="152"/>
      <c r="Q18" s="182"/>
      <c r="R18" s="152"/>
      <c r="S18" s="152"/>
      <c r="T18" s="182"/>
    </row>
    <row r="19" spans="1:20" ht="19.5" customHeight="1" x14ac:dyDescent="0.15">
      <c r="A19" s="246" t="s">
        <v>90</v>
      </c>
      <c r="B19" s="246" t="s">
        <v>109</v>
      </c>
      <c r="C19" s="246" t="s">
        <v>92</v>
      </c>
      <c r="D19" s="246" t="s">
        <v>93</v>
      </c>
      <c r="E19" s="246" t="s">
        <v>110</v>
      </c>
      <c r="F19" s="105">
        <v>225436</v>
      </c>
      <c r="G19" s="182"/>
      <c r="H19" s="105">
        <v>225436</v>
      </c>
      <c r="I19" s="182"/>
      <c r="J19" s="182"/>
      <c r="K19" s="152"/>
      <c r="L19" s="182"/>
      <c r="M19" s="152"/>
      <c r="N19" s="152"/>
      <c r="O19" s="152"/>
      <c r="P19" s="152"/>
      <c r="Q19" s="152"/>
      <c r="R19" s="152"/>
      <c r="S19" s="182"/>
      <c r="T19" s="182"/>
    </row>
    <row r="20" spans="1:20" ht="19.5" customHeight="1" x14ac:dyDescent="0.15">
      <c r="A20" s="246" t="s">
        <v>90</v>
      </c>
      <c r="B20" s="246" t="s">
        <v>111</v>
      </c>
      <c r="C20" s="246" t="s">
        <v>92</v>
      </c>
      <c r="D20" s="246" t="s">
        <v>93</v>
      </c>
      <c r="E20" s="246" t="s">
        <v>112</v>
      </c>
      <c r="F20" s="105">
        <v>115318</v>
      </c>
      <c r="G20" s="182"/>
      <c r="H20" s="105">
        <v>115318</v>
      </c>
      <c r="I20" s="182"/>
      <c r="J20" s="182"/>
      <c r="K20" s="152"/>
      <c r="L20" s="152"/>
      <c r="M20" s="152"/>
      <c r="N20" s="182"/>
      <c r="O20" s="152"/>
      <c r="P20" s="152"/>
      <c r="Q20" s="152"/>
      <c r="R20" s="152"/>
      <c r="S20" s="182"/>
      <c r="T20" s="182"/>
    </row>
    <row r="21" spans="1:20" ht="19.5" customHeight="1" x14ac:dyDescent="0.15">
      <c r="A21" s="246" t="s">
        <v>90</v>
      </c>
      <c r="B21" s="246" t="s">
        <v>113</v>
      </c>
      <c r="C21" s="246" t="s">
        <v>91</v>
      </c>
      <c r="D21" s="246" t="s">
        <v>93</v>
      </c>
      <c r="E21" s="246" t="s">
        <v>114</v>
      </c>
      <c r="F21" s="105">
        <v>350600</v>
      </c>
      <c r="G21" s="182"/>
      <c r="H21" s="105">
        <v>350600</v>
      </c>
      <c r="I21" s="182"/>
      <c r="J21" s="182"/>
      <c r="K21" s="152"/>
      <c r="L21" s="152"/>
      <c r="M21" s="182"/>
      <c r="N21" s="182"/>
      <c r="O21" s="182"/>
      <c r="P21" s="152"/>
      <c r="Q21" s="152"/>
      <c r="R21" s="182"/>
      <c r="S21" s="182"/>
      <c r="T21" s="182"/>
    </row>
    <row r="22" spans="1:20" ht="19.5" customHeight="1" x14ac:dyDescent="0.15">
      <c r="A22" s="246" t="s">
        <v>90</v>
      </c>
      <c r="B22" s="246" t="s">
        <v>115</v>
      </c>
      <c r="C22" s="246" t="s">
        <v>91</v>
      </c>
      <c r="D22" s="246" t="s">
        <v>93</v>
      </c>
      <c r="E22" s="246" t="s">
        <v>116</v>
      </c>
      <c r="F22" s="105">
        <v>28800</v>
      </c>
      <c r="G22" s="182"/>
      <c r="H22" s="105">
        <v>28800</v>
      </c>
      <c r="I22" s="182"/>
      <c r="J22" s="182"/>
      <c r="K22" s="182"/>
      <c r="L22" s="152"/>
      <c r="M22" s="182"/>
      <c r="N22" s="182"/>
      <c r="O22" s="182"/>
      <c r="P22" s="182"/>
      <c r="Q22" s="152"/>
      <c r="R22" s="182"/>
      <c r="S22" s="182"/>
      <c r="T22" s="182"/>
    </row>
    <row r="23" spans="1:20" ht="19.5" customHeight="1" x14ac:dyDescent="0.15">
      <c r="A23" s="246" t="s">
        <v>117</v>
      </c>
      <c r="B23" s="246" t="s">
        <v>106</v>
      </c>
      <c r="C23" s="246" t="s">
        <v>92</v>
      </c>
      <c r="D23" s="246" t="s">
        <v>93</v>
      </c>
      <c r="E23" s="246" t="s">
        <v>118</v>
      </c>
      <c r="F23" s="105">
        <v>62572.3</v>
      </c>
      <c r="G23" s="182"/>
      <c r="H23" s="105">
        <v>62572.3</v>
      </c>
      <c r="I23" s="182"/>
      <c r="J23" s="182"/>
      <c r="K23" s="182"/>
      <c r="L23" s="152"/>
      <c r="M23" s="182"/>
      <c r="N23" s="182"/>
      <c r="O23" s="182"/>
      <c r="P23" s="182"/>
      <c r="Q23" s="182"/>
      <c r="R23" s="182"/>
      <c r="S23" s="182"/>
      <c r="T23" s="182"/>
    </row>
    <row r="24" spans="1:20" ht="19.5" customHeight="1" x14ac:dyDescent="0.15">
      <c r="A24" s="246" t="s">
        <v>117</v>
      </c>
      <c r="B24" s="246" t="s">
        <v>106</v>
      </c>
      <c r="C24" s="246" t="s">
        <v>91</v>
      </c>
      <c r="D24" s="246" t="s">
        <v>93</v>
      </c>
      <c r="E24" s="246" t="s">
        <v>119</v>
      </c>
      <c r="F24" s="105">
        <v>80661.42</v>
      </c>
      <c r="G24" s="182"/>
      <c r="H24" s="105">
        <v>80661.42</v>
      </c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</row>
    <row r="25" spans="1:20" ht="19.5" customHeight="1" x14ac:dyDescent="0.15">
      <c r="A25" s="246" t="s">
        <v>117</v>
      </c>
      <c r="B25" s="246" t="s">
        <v>106</v>
      </c>
      <c r="C25" s="246" t="s">
        <v>120</v>
      </c>
      <c r="D25" s="246" t="s">
        <v>93</v>
      </c>
      <c r="E25" s="246" t="s">
        <v>121</v>
      </c>
      <c r="F25" s="105">
        <v>85177.76</v>
      </c>
      <c r="G25" s="183"/>
      <c r="H25" s="105">
        <v>85177.76</v>
      </c>
      <c r="I25" s="183"/>
      <c r="J25" s="183"/>
      <c r="K25" s="183"/>
      <c r="L25" s="183"/>
      <c r="M25" s="183"/>
      <c r="N25" s="156"/>
      <c r="O25" s="156"/>
      <c r="P25" s="183"/>
      <c r="Q25" s="183"/>
      <c r="R25" s="183"/>
      <c r="S25" s="183"/>
      <c r="T25" s="183"/>
    </row>
    <row r="26" spans="1:20" ht="19.5" customHeight="1" x14ac:dyDescent="0.15">
      <c r="A26" s="246" t="s">
        <v>122</v>
      </c>
      <c r="B26" s="246" t="s">
        <v>107</v>
      </c>
      <c r="C26" s="246" t="s">
        <v>95</v>
      </c>
      <c r="D26" s="246" t="s">
        <v>93</v>
      </c>
      <c r="E26" s="246" t="s">
        <v>123</v>
      </c>
      <c r="F26" s="105">
        <v>997120</v>
      </c>
      <c r="G26" s="183"/>
      <c r="H26" s="105">
        <v>997120</v>
      </c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</row>
    <row r="27" spans="1:20" ht="19.5" customHeight="1" x14ac:dyDescent="0.15">
      <c r="A27" s="246" t="s">
        <v>124</v>
      </c>
      <c r="B27" s="246" t="s">
        <v>91</v>
      </c>
      <c r="C27" s="246" t="s">
        <v>92</v>
      </c>
      <c r="D27" s="246" t="s">
        <v>93</v>
      </c>
      <c r="E27" s="246" t="s">
        <v>125</v>
      </c>
      <c r="F27" s="105">
        <v>324651.36</v>
      </c>
      <c r="G27" s="183"/>
      <c r="H27" s="105">
        <v>324651.36</v>
      </c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</row>
    <row r="28" spans="1:20" ht="19.5" customHeight="1" x14ac:dyDescent="0.15">
      <c r="A28" s="249"/>
      <c r="B28" s="249"/>
      <c r="C28" s="249"/>
      <c r="D28" s="249"/>
      <c r="E28" s="249"/>
      <c r="F28" s="249"/>
      <c r="G28" s="249"/>
      <c r="H28" s="249"/>
      <c r="I28" s="265"/>
      <c r="J28" s="265"/>
      <c r="K28" s="249"/>
      <c r="L28" s="249"/>
      <c r="M28" s="249"/>
      <c r="N28" s="249"/>
      <c r="O28" s="265"/>
      <c r="P28" s="265"/>
      <c r="Q28" s="265"/>
      <c r="R28" s="249"/>
      <c r="S28" s="249"/>
      <c r="T28" s="249"/>
    </row>
    <row r="29" spans="1:20" ht="19.5" customHeight="1" x14ac:dyDescent="0.15">
      <c r="A29" s="249"/>
      <c r="B29" s="249"/>
      <c r="C29" s="249"/>
      <c r="D29" s="249"/>
      <c r="E29" s="249"/>
      <c r="F29" s="249"/>
      <c r="G29" s="249"/>
      <c r="H29" s="249"/>
      <c r="I29" s="265"/>
      <c r="J29" s="265"/>
      <c r="K29" s="249"/>
      <c r="L29" s="249"/>
      <c r="M29" s="249"/>
      <c r="N29" s="249"/>
      <c r="O29" s="265"/>
      <c r="P29" s="265"/>
      <c r="Q29" s="265"/>
      <c r="R29" s="249"/>
      <c r="S29" s="249"/>
      <c r="T29" s="249"/>
    </row>
    <row r="30" spans="1:20" ht="19.5" customHeight="1" x14ac:dyDescent="0.15">
      <c r="A30" s="249"/>
      <c r="B30" s="249"/>
      <c r="C30" s="249"/>
      <c r="D30" s="249"/>
      <c r="E30" s="249"/>
      <c r="F30" s="249"/>
      <c r="G30" s="249"/>
      <c r="H30" s="249"/>
      <c r="I30" s="265"/>
      <c r="J30" s="265"/>
      <c r="K30" s="249"/>
      <c r="L30" s="249"/>
      <c r="M30" s="249"/>
      <c r="N30" s="249"/>
      <c r="O30" s="265"/>
      <c r="P30" s="265"/>
      <c r="Q30" s="265"/>
      <c r="R30" s="249"/>
      <c r="S30" s="249"/>
      <c r="T30" s="249"/>
    </row>
    <row r="31" spans="1:20" ht="19.5" customHeight="1" x14ac:dyDescent="0.15">
      <c r="A31" s="249"/>
      <c r="B31" s="249"/>
      <c r="C31" s="249"/>
      <c r="D31" s="249"/>
      <c r="E31" s="249"/>
      <c r="F31" s="249"/>
      <c r="G31" s="249"/>
      <c r="H31" s="249"/>
      <c r="I31" s="265"/>
      <c r="J31" s="265"/>
      <c r="K31" s="249"/>
      <c r="L31" s="249"/>
      <c r="M31" s="249"/>
      <c r="N31" s="249"/>
      <c r="O31" s="265"/>
      <c r="P31" s="265"/>
      <c r="Q31" s="265"/>
      <c r="R31" s="249"/>
      <c r="S31" s="249"/>
      <c r="T31" s="249"/>
    </row>
    <row r="32" spans="1:20" ht="19.5" customHeight="1" x14ac:dyDescent="0.15">
      <c r="A32" s="249"/>
      <c r="B32" s="249"/>
      <c r="C32" s="249"/>
      <c r="D32" s="249"/>
      <c r="E32" s="249"/>
      <c r="F32" s="249"/>
      <c r="G32" s="249"/>
      <c r="H32" s="249"/>
      <c r="I32" s="265"/>
      <c r="J32" s="265"/>
      <c r="K32" s="249"/>
      <c r="L32" s="249"/>
      <c r="M32" s="249"/>
      <c r="N32" s="249"/>
      <c r="O32" s="265"/>
      <c r="P32" s="265"/>
      <c r="Q32" s="265"/>
      <c r="R32" s="249"/>
      <c r="S32" s="249"/>
      <c r="T32" s="249"/>
    </row>
    <row r="33" spans="1:20" ht="19.5" customHeight="1" x14ac:dyDescent="0.15">
      <c r="A33" s="249"/>
      <c r="B33" s="249"/>
      <c r="C33" s="249"/>
      <c r="D33" s="249"/>
      <c r="E33" s="249"/>
      <c r="F33" s="249"/>
      <c r="G33" s="249"/>
      <c r="H33" s="249"/>
      <c r="I33" s="265"/>
      <c r="J33" s="265"/>
      <c r="K33" s="249"/>
      <c r="L33" s="249"/>
      <c r="M33" s="249"/>
      <c r="N33" s="249"/>
      <c r="O33" s="265"/>
      <c r="P33" s="265"/>
      <c r="Q33" s="265"/>
      <c r="R33" s="249"/>
      <c r="S33" s="249"/>
      <c r="T33" s="249"/>
    </row>
    <row r="34" spans="1:20" ht="19.5" customHeight="1" x14ac:dyDescent="0.15">
      <c r="A34" s="249"/>
      <c r="B34" s="249"/>
      <c r="C34" s="249"/>
      <c r="D34" s="249"/>
      <c r="E34" s="249"/>
      <c r="F34" s="249"/>
      <c r="G34" s="249"/>
      <c r="H34" s="249"/>
      <c r="I34" s="265"/>
      <c r="J34" s="265"/>
      <c r="K34" s="249"/>
      <c r="L34" s="249"/>
      <c r="M34" s="249"/>
      <c r="N34" s="249"/>
      <c r="O34" s="265"/>
      <c r="P34" s="265"/>
      <c r="Q34" s="265"/>
      <c r="R34" s="249"/>
      <c r="S34" s="249"/>
      <c r="T34" s="249"/>
    </row>
    <row r="35" spans="1:20" ht="19.5" customHeight="1" x14ac:dyDescent="0.15">
      <c r="A35" s="249"/>
      <c r="B35" s="249"/>
      <c r="C35" s="249"/>
      <c r="D35" s="249"/>
      <c r="E35" s="249"/>
      <c r="F35" s="249"/>
      <c r="G35" s="249"/>
      <c r="H35" s="249"/>
      <c r="I35" s="265"/>
      <c r="J35" s="265"/>
      <c r="K35" s="249"/>
      <c r="L35" s="249"/>
      <c r="M35" s="249"/>
      <c r="N35" s="249"/>
      <c r="O35" s="265"/>
      <c r="P35" s="265"/>
      <c r="Q35" s="265"/>
      <c r="R35" s="249"/>
      <c r="S35" s="249"/>
      <c r="T35" s="249"/>
    </row>
    <row r="36" spans="1:20" ht="19.5" customHeight="1" x14ac:dyDescent="0.15">
      <c r="A36" s="249"/>
      <c r="B36" s="249"/>
      <c r="C36" s="249"/>
      <c r="D36" s="249"/>
      <c r="E36" s="249"/>
      <c r="F36" s="249"/>
      <c r="G36" s="249"/>
      <c r="H36" s="249"/>
      <c r="I36" s="265"/>
      <c r="J36" s="265"/>
      <c r="K36" s="249"/>
      <c r="L36" s="249"/>
      <c r="M36" s="249"/>
      <c r="N36" s="249"/>
      <c r="O36" s="265"/>
      <c r="P36" s="265"/>
      <c r="Q36" s="265"/>
      <c r="R36" s="249"/>
      <c r="S36" s="249"/>
      <c r="T36" s="249"/>
    </row>
  </sheetData>
  <sheetProtection formatCells="0" formatColumns="0" formatRows="0" insertColumns="0" insertRow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scale="60" orientation="landscape" fitToHeight="100" errors="blank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L29"/>
  <sheetViews>
    <sheetView showGridLines="0" showZeros="0" view="pageBreakPreview" zoomScale="100" topLeftCell="A1" workbookViewId="0">
      <selection activeCell="I17" activeCellId="0" sqref="I17"/>
    </sheetView>
  </sheetViews>
  <sheetFormatPr defaultRowHeight="12.75" customHeight="1" defaultColWidth="9.16680653889974" x14ac:dyDescent="0.15"/>
  <cols>
    <col min="1" max="1" width="5.0" customWidth="1"/>
    <col min="2" max="3" width="3.6666666666666665" customWidth="1"/>
    <col min="4" max="4" width="10.166666666666666" customWidth="1"/>
    <col min="5" max="5" width="50.833333333333336" customWidth="1"/>
    <col min="6" max="6" width="19.5" customWidth="1"/>
    <col min="7" max="7" width="19.666666666666668" customWidth="1"/>
    <col min="8" max="8" width="16.833333333333332" customWidth="1"/>
    <col min="9" max="10" width="14.5" customWidth="1"/>
    <col min="11" max="12" width="10.666666666666666" customWidth="1"/>
  </cols>
  <sheetData>
    <row r="1" spans="1:10" ht="19.5" customHeight="1" x14ac:dyDescent="0.15">
      <c r="A1" s="73"/>
      <c r="B1" s="228"/>
      <c r="C1" s="228"/>
      <c r="D1" s="228"/>
      <c r="E1" s="228"/>
      <c r="F1" s="228"/>
      <c r="G1" s="228"/>
      <c r="H1" s="228"/>
      <c r="I1" s="228"/>
      <c r="J1" s="250" t="s">
        <v>126</v>
      </c>
    </row>
    <row r="2" spans="1:10" ht="19.5" customHeight="1" x14ac:dyDescent="0.15">
      <c r="A2" s="327" t="s">
        <v>127</v>
      </c>
      <c r="B2" s="327"/>
      <c r="C2" s="327"/>
      <c r="D2" s="327"/>
      <c r="E2" s="327"/>
      <c r="F2" s="327"/>
      <c r="G2" s="327"/>
      <c r="H2" s="327"/>
      <c r="I2" s="327"/>
      <c r="J2" s="327"/>
    </row>
    <row r="3" spans="1:12" ht="19.5" customHeight="1" x14ac:dyDescent="0.15">
      <c r="A3" s="185" t="s">
        <v>5</v>
      </c>
      <c r="B3" s="186"/>
      <c r="C3" s="186"/>
      <c r="D3" s="186"/>
      <c r="E3" s="186"/>
      <c r="F3" s="228"/>
      <c r="G3" s="228"/>
      <c r="H3" s="228"/>
      <c r="I3" s="228"/>
      <c r="J3" s="40" t="s">
        <v>6</v>
      </c>
      <c r="K3" s="67"/>
      <c r="L3" s="67"/>
    </row>
    <row r="4" spans="1:12" ht="19.5" customHeight="1" x14ac:dyDescent="0.15">
      <c r="A4" s="329" t="s">
        <v>60</v>
      </c>
      <c r="B4" s="354"/>
      <c r="C4" s="354"/>
      <c r="D4" s="354"/>
      <c r="E4" s="328"/>
      <c r="F4" s="361" t="s">
        <v>61</v>
      </c>
      <c r="G4" s="360" t="s">
        <v>128</v>
      </c>
      <c r="H4" s="363" t="s">
        <v>129</v>
      </c>
      <c r="I4" s="363" t="s">
        <v>130</v>
      </c>
      <c r="J4" s="355" t="s">
        <v>131</v>
      </c>
      <c r="K4" s="67"/>
      <c r="L4" s="67"/>
    </row>
    <row r="5" spans="1:12" ht="19.5" customHeight="1" x14ac:dyDescent="0.15">
      <c r="A5" s="329" t="s">
        <v>69</v>
      </c>
      <c r="B5" s="354"/>
      <c r="C5" s="328"/>
      <c r="D5" s="356" t="s">
        <v>70</v>
      </c>
      <c r="E5" s="358" t="s">
        <v>132</v>
      </c>
      <c r="F5" s="360"/>
      <c r="G5" s="360"/>
      <c r="H5" s="363"/>
      <c r="I5" s="363"/>
      <c r="J5" s="355"/>
      <c r="K5" s="67"/>
      <c r="L5" s="67"/>
    </row>
    <row r="6" spans="1:12" ht="15.0" customHeight="1" x14ac:dyDescent="0.15">
      <c r="A6" s="234" t="s">
        <v>81</v>
      </c>
      <c r="B6" s="234" t="s">
        <v>82</v>
      </c>
      <c r="C6" s="235" t="s">
        <v>83</v>
      </c>
      <c r="D6" s="355"/>
      <c r="E6" s="357"/>
      <c r="F6" s="359"/>
      <c r="G6" s="359"/>
      <c r="H6" s="362"/>
      <c r="I6" s="362"/>
      <c r="J6" s="364"/>
      <c r="K6" s="67"/>
      <c r="L6" s="67"/>
    </row>
    <row r="7" spans="1:12" ht="29.1" customHeight="1" x14ac:dyDescent="0.15">
      <c r="A7" s="240" t="s">
        <v>81</v>
      </c>
      <c r="B7" s="240" t="s">
        <v>82</v>
      </c>
      <c r="C7" s="240" t="s">
        <v>83</v>
      </c>
      <c r="D7" s="241" t="s">
        <v>84</v>
      </c>
      <c r="E7" s="241" t="s">
        <v>85</v>
      </c>
      <c r="F7" s="242">
        <f>SUM(G7:J7)</f>
        <v>0</v>
      </c>
      <c r="G7" s="243" t="s">
        <v>133</v>
      </c>
      <c r="H7" s="243" t="s">
        <v>134</v>
      </c>
      <c r="I7" s="243"/>
      <c r="J7" s="252"/>
      <c r="K7" s="13"/>
      <c r="L7" s="13"/>
    </row>
    <row r="8" spans="1:12" ht="18.0" customHeight="1" x14ac:dyDescent="0.15">
      <c r="A8" s="240"/>
      <c r="B8" s="240"/>
      <c r="C8" s="240"/>
      <c r="D8" s="147"/>
      <c r="E8" s="148" t="s">
        <v>61</v>
      </c>
      <c r="F8" s="244">
        <f>F10+F11+F12+F13+F14+F15+F16+F17+F18+F19+F20+F21+F22+F23+F24+F25+F26+F27</f>
        <v>8674809.559999999</v>
      </c>
      <c r="G8" s="245">
        <f>G10+G11+G12+G15+G23+G24+G25+G27</f>
        <v>3968169.7199999993</v>
      </c>
      <c r="H8" s="244">
        <f>H13+H14+H15+H16+H17+H18+H19+H20+H21+H22+H26</f>
        <v>4706639.84</v>
      </c>
      <c r="I8" s="253"/>
      <c r="J8" s="253"/>
      <c r="K8" s="13"/>
      <c r="L8" s="13"/>
    </row>
    <row r="9" spans="1:12" ht="18.0" customHeight="1" x14ac:dyDescent="0.15">
      <c r="A9" s="240"/>
      <c r="B9" s="240"/>
      <c r="C9" s="246"/>
      <c r="D9" s="104" t="s">
        <v>89</v>
      </c>
      <c r="E9" s="104" t="s">
        <v>0</v>
      </c>
      <c r="F9" s="205"/>
      <c r="G9" s="205"/>
      <c r="H9" s="205"/>
      <c r="I9" s="205"/>
      <c r="J9" s="205"/>
      <c r="K9" s="13"/>
      <c r="L9" s="13"/>
    </row>
    <row r="10" spans="1:12" ht="19.5" customHeight="1" x14ac:dyDescent="0.15">
      <c r="A10" s="246" t="s">
        <v>90</v>
      </c>
      <c r="B10" s="246" t="s">
        <v>91</v>
      </c>
      <c r="C10" s="246" t="s">
        <v>92</v>
      </c>
      <c r="D10" s="246" t="s">
        <v>93</v>
      </c>
      <c r="E10" s="246" t="s">
        <v>94</v>
      </c>
      <c r="F10" s="105">
        <v>1403562.49</v>
      </c>
      <c r="G10" s="105">
        <v>1403562.49</v>
      </c>
      <c r="H10" s="105"/>
      <c r="I10" s="106"/>
      <c r="J10" s="106"/>
      <c r="K10" s="71"/>
      <c r="L10" s="71"/>
    </row>
    <row r="11" spans="1:12" ht="19.5" customHeight="1" x14ac:dyDescent="0.15">
      <c r="A11" s="246" t="s">
        <v>90</v>
      </c>
      <c r="B11" s="246" t="s">
        <v>95</v>
      </c>
      <c r="C11" s="246" t="s">
        <v>95</v>
      </c>
      <c r="D11" s="246" t="s">
        <v>93</v>
      </c>
      <c r="E11" s="246" t="s">
        <v>96</v>
      </c>
      <c r="F11" s="105">
        <v>327391.36</v>
      </c>
      <c r="G11" s="105">
        <v>327391.36</v>
      </c>
      <c r="H11" s="106"/>
      <c r="I11" s="106"/>
      <c r="J11" s="106"/>
      <c r="K11" s="71"/>
      <c r="L11" s="71"/>
    </row>
    <row r="12" spans="1:12" ht="19.5" customHeight="1" x14ac:dyDescent="0.15">
      <c r="A12" s="246" t="s">
        <v>90</v>
      </c>
      <c r="B12" s="246" t="s">
        <v>95</v>
      </c>
      <c r="C12" s="246" t="s">
        <v>97</v>
      </c>
      <c r="D12" s="246" t="s">
        <v>93</v>
      </c>
      <c r="E12" s="246" t="s">
        <v>98</v>
      </c>
      <c r="F12" s="105">
        <v>163241.92</v>
      </c>
      <c r="G12" s="105">
        <v>163241.92</v>
      </c>
      <c r="H12" s="106"/>
      <c r="I12" s="106"/>
      <c r="J12" s="106"/>
      <c r="K12" s="71"/>
      <c r="L12" s="71"/>
    </row>
    <row r="13" spans="1:12" ht="19.5" customHeight="1" x14ac:dyDescent="0.15">
      <c r="A13" s="246" t="s">
        <v>90</v>
      </c>
      <c r="B13" s="246" t="s">
        <v>99</v>
      </c>
      <c r="C13" s="246" t="s">
        <v>92</v>
      </c>
      <c r="D13" s="246" t="s">
        <v>93</v>
      </c>
      <c r="E13" s="246" t="s">
        <v>100</v>
      </c>
      <c r="F13" s="105">
        <v>302400</v>
      </c>
      <c r="G13" s="106"/>
      <c r="H13" s="105">
        <v>302400</v>
      </c>
      <c r="I13" s="106"/>
      <c r="J13" s="106"/>
      <c r="K13" s="119"/>
      <c r="L13" s="119"/>
    </row>
    <row r="14" spans="1:12" ht="19.5" customHeight="1" x14ac:dyDescent="0.15">
      <c r="A14" s="246" t="s">
        <v>90</v>
      </c>
      <c r="B14" s="246" t="s">
        <v>99</v>
      </c>
      <c r="C14" s="246" t="s">
        <v>91</v>
      </c>
      <c r="D14" s="246" t="s">
        <v>93</v>
      </c>
      <c r="E14" s="246" t="s">
        <v>101</v>
      </c>
      <c r="F14" s="105">
        <v>656508</v>
      </c>
      <c r="G14" s="106"/>
      <c r="H14" s="105">
        <v>656508</v>
      </c>
      <c r="I14" s="106"/>
      <c r="J14" s="106"/>
      <c r="K14" s="119"/>
      <c r="L14" s="119"/>
    </row>
    <row r="15" spans="1:12" s="108" customFormat="1" ht="19.5" customHeight="1" x14ac:dyDescent="0.15">
      <c r="A15" s="247" t="s">
        <v>90</v>
      </c>
      <c r="B15" s="247" t="s">
        <v>99</v>
      </c>
      <c r="C15" s="247" t="s">
        <v>95</v>
      </c>
      <c r="D15" s="247" t="s">
        <v>93</v>
      </c>
      <c r="E15" s="247" t="s">
        <v>102</v>
      </c>
      <c r="F15" s="248">
        <v>1970920.95</v>
      </c>
      <c r="G15" s="248">
        <v>1520911.11</v>
      </c>
      <c r="H15" s="248">
        <v>450009.84</v>
      </c>
      <c r="I15" s="254"/>
      <c r="J15" s="254"/>
      <c r="K15" s="71"/>
      <c r="L15" s="71"/>
    </row>
    <row r="16" spans="1:12" ht="19.5" customHeight="1" x14ac:dyDescent="0.15">
      <c r="A16" s="246" t="s">
        <v>90</v>
      </c>
      <c r="B16" s="246" t="s">
        <v>99</v>
      </c>
      <c r="C16" s="246" t="s">
        <v>97</v>
      </c>
      <c r="D16" s="246" t="s">
        <v>93</v>
      </c>
      <c r="E16" s="246" t="s">
        <v>103</v>
      </c>
      <c r="F16" s="105">
        <v>210000</v>
      </c>
      <c r="G16" s="106"/>
      <c r="H16" s="105">
        <v>210000</v>
      </c>
      <c r="I16" s="106"/>
      <c r="J16" s="106"/>
      <c r="K16" s="119"/>
      <c r="L16" s="119"/>
    </row>
    <row r="17" spans="1:12" ht="19.5" customHeight="1" x14ac:dyDescent="0.15">
      <c r="A17" s="246" t="s">
        <v>90</v>
      </c>
      <c r="B17" s="246" t="s">
        <v>99</v>
      </c>
      <c r="C17" s="246" t="s">
        <v>104</v>
      </c>
      <c r="D17" s="246" t="s">
        <v>93</v>
      </c>
      <c r="E17" s="124" t="s">
        <v>105</v>
      </c>
      <c r="F17" s="105">
        <v>600000</v>
      </c>
      <c r="G17" s="106"/>
      <c r="H17" s="105">
        <v>600000</v>
      </c>
      <c r="I17" s="106"/>
      <c r="J17" s="106"/>
      <c r="K17" s="119"/>
      <c r="L17" s="119"/>
    </row>
    <row r="18" spans="1:12" ht="19.5" customHeight="1" x14ac:dyDescent="0.15">
      <c r="A18" s="246" t="s">
        <v>90</v>
      </c>
      <c r="B18" s="246" t="s">
        <v>106</v>
      </c>
      <c r="C18" s="246" t="s">
        <v>107</v>
      </c>
      <c r="D18" s="246" t="s">
        <v>93</v>
      </c>
      <c r="E18" s="246" t="s">
        <v>108</v>
      </c>
      <c r="F18" s="105">
        <v>770448</v>
      </c>
      <c r="G18" s="106"/>
      <c r="H18" s="105">
        <v>770448</v>
      </c>
      <c r="I18" s="106"/>
      <c r="J18" s="106"/>
      <c r="K18" s="119"/>
      <c r="L18" s="119"/>
    </row>
    <row r="19" spans="1:12" ht="19.5" customHeight="1" x14ac:dyDescent="0.15">
      <c r="A19" s="246" t="s">
        <v>90</v>
      </c>
      <c r="B19" s="246" t="s">
        <v>109</v>
      </c>
      <c r="C19" s="246" t="s">
        <v>92</v>
      </c>
      <c r="D19" s="246" t="s">
        <v>93</v>
      </c>
      <c r="E19" s="246" t="s">
        <v>110</v>
      </c>
      <c r="F19" s="105">
        <v>225436</v>
      </c>
      <c r="G19" s="106"/>
      <c r="H19" s="105">
        <v>225436</v>
      </c>
      <c r="I19" s="254"/>
      <c r="J19" s="254"/>
      <c r="K19" s="71"/>
      <c r="L19" s="71"/>
    </row>
    <row r="20" spans="1:12" ht="19.5" customHeight="1" x14ac:dyDescent="0.15">
      <c r="A20" s="246" t="s">
        <v>90</v>
      </c>
      <c r="B20" s="246" t="s">
        <v>111</v>
      </c>
      <c r="C20" s="246" t="s">
        <v>92</v>
      </c>
      <c r="D20" s="246" t="s">
        <v>93</v>
      </c>
      <c r="E20" s="246" t="s">
        <v>112</v>
      </c>
      <c r="F20" s="105">
        <v>115318</v>
      </c>
      <c r="G20" s="106"/>
      <c r="H20" s="105">
        <v>115318</v>
      </c>
      <c r="I20" s="254"/>
      <c r="J20" s="254"/>
      <c r="K20" s="71"/>
      <c r="L20" s="71"/>
    </row>
    <row r="21" spans="1:12" ht="19.5" customHeight="1" x14ac:dyDescent="0.15">
      <c r="A21" s="246" t="s">
        <v>90</v>
      </c>
      <c r="B21" s="246" t="s">
        <v>113</v>
      </c>
      <c r="C21" s="246" t="s">
        <v>91</v>
      </c>
      <c r="D21" s="246" t="s">
        <v>93</v>
      </c>
      <c r="E21" s="246" t="s">
        <v>114</v>
      </c>
      <c r="F21" s="105">
        <v>350600</v>
      </c>
      <c r="G21" s="106"/>
      <c r="H21" s="105">
        <v>350600</v>
      </c>
      <c r="I21" s="254"/>
      <c r="J21" s="254"/>
      <c r="K21" s="71"/>
      <c r="L21" s="71"/>
    </row>
    <row r="22" spans="1:12" ht="19.5" customHeight="1" x14ac:dyDescent="0.15">
      <c r="A22" s="246" t="s">
        <v>90</v>
      </c>
      <c r="B22" s="246" t="s">
        <v>115</v>
      </c>
      <c r="C22" s="246" t="s">
        <v>91</v>
      </c>
      <c r="D22" s="246" t="s">
        <v>93</v>
      </c>
      <c r="E22" s="246" t="s">
        <v>116</v>
      </c>
      <c r="F22" s="105">
        <v>28800</v>
      </c>
      <c r="G22" s="156"/>
      <c r="H22" s="105">
        <v>28800</v>
      </c>
      <c r="I22" s="183"/>
      <c r="J22" s="183"/>
      <c r="K22" s="70"/>
      <c r="L22" s="70"/>
    </row>
    <row r="23" spans="1:12" ht="19.5" customHeight="1" x14ac:dyDescent="0.15">
      <c r="A23" s="246" t="s">
        <v>117</v>
      </c>
      <c r="B23" s="246" t="s">
        <v>106</v>
      </c>
      <c r="C23" s="246" t="s">
        <v>92</v>
      </c>
      <c r="D23" s="246" t="s">
        <v>93</v>
      </c>
      <c r="E23" s="246" t="s">
        <v>118</v>
      </c>
      <c r="F23" s="105">
        <v>62572.3</v>
      </c>
      <c r="G23" s="105">
        <v>62572.3</v>
      </c>
      <c r="H23" s="156"/>
      <c r="I23" s="183"/>
      <c r="J23" s="183"/>
      <c r="K23" s="70"/>
      <c r="L23" s="70"/>
    </row>
    <row r="24" spans="1:12" ht="19.5" customHeight="1" x14ac:dyDescent="0.15">
      <c r="A24" s="246" t="s">
        <v>117</v>
      </c>
      <c r="B24" s="246" t="s">
        <v>106</v>
      </c>
      <c r="C24" s="246" t="s">
        <v>91</v>
      </c>
      <c r="D24" s="246" t="s">
        <v>93</v>
      </c>
      <c r="E24" s="246" t="s">
        <v>119</v>
      </c>
      <c r="F24" s="105">
        <v>80661.42</v>
      </c>
      <c r="G24" s="105">
        <v>80661.42</v>
      </c>
      <c r="H24" s="156"/>
      <c r="I24" s="183"/>
      <c r="J24" s="183"/>
      <c r="K24" s="70"/>
      <c r="L24" s="70"/>
    </row>
    <row r="25" spans="1:12" ht="19.5" customHeight="1" x14ac:dyDescent="0.15">
      <c r="A25" s="246" t="s">
        <v>117</v>
      </c>
      <c r="B25" s="246" t="s">
        <v>106</v>
      </c>
      <c r="C25" s="246" t="s">
        <v>120</v>
      </c>
      <c r="D25" s="246" t="s">
        <v>93</v>
      </c>
      <c r="E25" s="246" t="s">
        <v>121</v>
      </c>
      <c r="F25" s="105">
        <v>85177.76</v>
      </c>
      <c r="G25" s="105">
        <v>85177.76</v>
      </c>
      <c r="H25" s="156"/>
      <c r="I25" s="183"/>
      <c r="J25" s="183"/>
      <c r="K25" s="70"/>
      <c r="L25" s="70"/>
    </row>
    <row r="26" spans="1:12" ht="19.5" customHeight="1" x14ac:dyDescent="0.15">
      <c r="A26" s="246" t="s">
        <v>122</v>
      </c>
      <c r="B26" s="246" t="s">
        <v>107</v>
      </c>
      <c r="C26" s="246" t="s">
        <v>95</v>
      </c>
      <c r="D26" s="246" t="s">
        <v>93</v>
      </c>
      <c r="E26" s="246" t="s">
        <v>123</v>
      </c>
      <c r="F26" s="105">
        <v>997120</v>
      </c>
      <c r="G26" s="156"/>
      <c r="H26" s="105">
        <v>997120</v>
      </c>
      <c r="I26" s="183"/>
      <c r="J26" s="183"/>
      <c r="K26" s="70"/>
      <c r="L26" s="70"/>
    </row>
    <row r="27" spans="1:12" ht="19.5" customHeight="1" x14ac:dyDescent="0.15">
      <c r="A27" s="246" t="s">
        <v>124</v>
      </c>
      <c r="B27" s="246" t="s">
        <v>91</v>
      </c>
      <c r="C27" s="246" t="s">
        <v>92</v>
      </c>
      <c r="D27" s="246" t="s">
        <v>93</v>
      </c>
      <c r="E27" s="246" t="s">
        <v>125</v>
      </c>
      <c r="F27" s="105">
        <v>324651.36</v>
      </c>
      <c r="G27" s="105">
        <v>324651.36</v>
      </c>
      <c r="H27" s="156"/>
      <c r="I27" s="183"/>
      <c r="J27" s="183"/>
      <c r="K27" s="70"/>
      <c r="L27" s="70"/>
    </row>
    <row r="28" spans="1:12" ht="19.5" customHeight="1" x14ac:dyDescent="0.15">
      <c r="A28" s="249"/>
      <c r="B28" s="249"/>
      <c r="C28" s="249"/>
      <c r="D28" s="249"/>
      <c r="E28" s="249"/>
      <c r="F28" s="249"/>
      <c r="G28" s="249"/>
      <c r="H28" s="249"/>
      <c r="I28" s="249"/>
      <c r="J28" s="249"/>
      <c r="K28" s="70"/>
      <c r="L28" s="70"/>
    </row>
    <row r="29" spans="1:12" ht="19.5" customHeight="1" x14ac:dyDescent="0.15">
      <c r="A29" s="249"/>
      <c r="B29" s="249"/>
      <c r="C29" s="249"/>
      <c r="D29" s="249"/>
      <c r="E29" s="249"/>
      <c r="F29" s="249"/>
      <c r="G29" s="249"/>
      <c r="H29" s="249"/>
      <c r="I29" s="249"/>
      <c r="J29" s="249"/>
      <c r="K29" s="70"/>
      <c r="L29" s="70"/>
    </row>
  </sheetData>
  <sheetProtection formatCells="0" formatColumns="0" formatRows="0" insertColumns="0" insertRow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scale="94" orientation="landscape" errors="blank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S39"/>
  <sheetViews>
    <sheetView showGridLines="0" showZeros="0" view="pageBreakPreview" zoomScale="100" topLeftCell="A1" workbookViewId="0">
      <selection activeCell="F10" activeCellId="0" sqref="F10"/>
    </sheetView>
  </sheetViews>
  <sheetFormatPr defaultRowHeight="20.25" customHeight="1" defaultColWidth="9.16680653889974" x14ac:dyDescent="0.15"/>
  <cols>
    <col min="1" max="1" width="31.5" customWidth="1"/>
    <col min="2" max="2" width="24.833333333333332" customWidth="1"/>
    <col min="3" max="3" width="31.5" customWidth="1"/>
    <col min="4" max="4" width="24.166666666666668" customWidth="1"/>
    <col min="5" max="8" width="19.833333333333332" customWidth="1"/>
    <col min="9" max="34" width="8.666666666666666" customWidth="1"/>
    <col min="35" max="35" width="8.333333333333334" customWidth="1"/>
    <col min="36" max="38" width="9.166666666666666"/>
    <col min="39" max="41" width="8.333333333333334" customWidth="1"/>
    <col min="42" max="253" width="10.666666666666666" customWidth="1"/>
  </cols>
  <sheetData>
    <row r="1" spans="1:34" ht="16.35" customHeight="1" x14ac:dyDescent="0.15">
      <c r="A1" s="160"/>
      <c r="B1" s="160"/>
      <c r="C1" s="160"/>
      <c r="D1" s="160"/>
      <c r="E1" s="160"/>
      <c r="F1" s="160"/>
      <c r="G1" s="160"/>
      <c r="H1" s="40" t="s">
        <v>135</v>
      </c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</row>
    <row r="2" spans="1:34" ht="20.35" customHeight="1" x14ac:dyDescent="0.15">
      <c r="A2" s="327" t="s">
        <v>136</v>
      </c>
      <c r="B2" s="327"/>
      <c r="C2" s="327"/>
      <c r="D2" s="327"/>
      <c r="E2" s="327"/>
      <c r="F2" s="327"/>
      <c r="G2" s="327"/>
      <c r="H2" s="3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</row>
    <row r="3" spans="1:34" ht="20.35" customHeight="1" x14ac:dyDescent="0.15">
      <c r="A3" s="185" t="s">
        <v>5</v>
      </c>
      <c r="B3" s="186"/>
      <c r="C3" s="73"/>
      <c r="D3" s="73"/>
      <c r="E3" s="73"/>
      <c r="F3" s="73"/>
      <c r="G3" s="73"/>
      <c r="H3" s="40" t="s">
        <v>6</v>
      </c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</row>
    <row r="4" spans="1:34" ht="20.35" customHeight="1" x14ac:dyDescent="0.15">
      <c r="A4" s="329" t="s">
        <v>7</v>
      </c>
      <c r="B4" s="328"/>
      <c r="C4" s="329" t="s">
        <v>8</v>
      </c>
      <c r="D4" s="354"/>
      <c r="E4" s="354"/>
      <c r="F4" s="354"/>
      <c r="G4" s="354"/>
      <c r="H4" s="328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</row>
    <row r="5" spans="1:34" ht="34.5" customHeight="1" x14ac:dyDescent="0.15">
      <c r="A5" s="190" t="s">
        <v>9</v>
      </c>
      <c r="B5" s="191" t="s">
        <v>10</v>
      </c>
      <c r="C5" s="190" t="s">
        <v>9</v>
      </c>
      <c r="D5" s="191" t="s">
        <v>61</v>
      </c>
      <c r="E5" s="191" t="s">
        <v>137</v>
      </c>
      <c r="F5" s="192" t="s">
        <v>138</v>
      </c>
      <c r="G5" s="191" t="s">
        <v>139</v>
      </c>
      <c r="H5" s="193" t="s">
        <v>140</v>
      </c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</row>
    <row r="6" spans="1:34" ht="20.35" customHeight="1" x14ac:dyDescent="0.15">
      <c r="A6" s="194" t="s">
        <v>141</v>
      </c>
      <c r="B6" s="195">
        <f>SUM(B7:B9)</f>
        <v>0</v>
      </c>
      <c r="C6" s="196" t="s">
        <v>142</v>
      </c>
      <c r="D6" s="105">
        <v>8674809.56</v>
      </c>
      <c r="E6" s="105">
        <v>8674809.56</v>
      </c>
      <c r="F6" s="197">
        <f>SUM(F7:F36)</f>
        <v>0</v>
      </c>
      <c r="G6" s="198">
        <f>SUM(G7:G36)</f>
        <v>0</v>
      </c>
      <c r="H6" s="198">
        <f>SUM(H7:H36)</f>
        <v>0</v>
      </c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</row>
    <row r="7" spans="1:34" ht="20.35" customHeight="1" x14ac:dyDescent="0.15">
      <c r="A7" s="194" t="s">
        <v>143</v>
      </c>
      <c r="B7" s="198" t="s">
        <v>87</v>
      </c>
      <c r="C7" s="196" t="s">
        <v>144</v>
      </c>
      <c r="D7" s="199">
        <f>SUM(E7:H7)</f>
        <v>0</v>
      </c>
      <c r="E7" s="200"/>
      <c r="F7" s="198"/>
      <c r="G7" s="201"/>
      <c r="H7" s="198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</row>
    <row r="8" spans="1:34" ht="20.35" customHeight="1" x14ac:dyDescent="0.15">
      <c r="A8" s="194" t="s">
        <v>145</v>
      </c>
      <c r="B8" s="202" t="s">
        <v>88</v>
      </c>
      <c r="C8" s="196" t="s">
        <v>146</v>
      </c>
      <c r="D8" s="203">
        <f>SUM(E8:H8)</f>
        <v>0</v>
      </c>
      <c r="E8" s="202"/>
      <c r="F8" s="202"/>
      <c r="G8" s="201"/>
      <c r="H8" s="202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</row>
    <row r="9" spans="1:34" ht="20.35" customHeight="1" x14ac:dyDescent="0.15">
      <c r="A9" s="194" t="s">
        <v>147</v>
      </c>
      <c r="B9" s="204"/>
      <c r="C9" s="196" t="s">
        <v>148</v>
      </c>
      <c r="D9" s="203">
        <f>SUM(E9:H9)</f>
        <v>0</v>
      </c>
      <c r="E9" s="202"/>
      <c r="F9" s="202"/>
      <c r="G9" s="201"/>
      <c r="H9" s="202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</row>
    <row r="10" spans="1:34" ht="20.35" customHeight="1" x14ac:dyDescent="0.15">
      <c r="A10" s="194" t="s">
        <v>149</v>
      </c>
      <c r="B10" s="200">
        <f>SUM(B11:B14)</f>
        <v>0</v>
      </c>
      <c r="C10" s="196" t="s">
        <v>150</v>
      </c>
      <c r="D10" s="203">
        <f>SUM(E10:H10)</f>
        <v>0</v>
      </c>
      <c r="E10" s="202"/>
      <c r="F10" s="202"/>
      <c r="G10" s="201"/>
      <c r="H10" s="202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</row>
    <row r="11" spans="1:34" ht="20.35" customHeight="1" x14ac:dyDescent="0.15">
      <c r="A11" s="194" t="s">
        <v>143</v>
      </c>
      <c r="B11" s="202" t="s">
        <v>151</v>
      </c>
      <c r="C11" s="196" t="s">
        <v>152</v>
      </c>
      <c r="D11" s="203">
        <f>SUM(E11:H11)</f>
        <v>0</v>
      </c>
      <c r="E11" s="202"/>
      <c r="F11" s="202"/>
      <c r="G11" s="201"/>
      <c r="H11" s="202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</row>
    <row r="12" spans="1:34" ht="20.35" customHeight="1" x14ac:dyDescent="0.15">
      <c r="A12" s="194" t="s">
        <v>145</v>
      </c>
      <c r="B12" s="202" t="s">
        <v>153</v>
      </c>
      <c r="C12" s="196" t="s">
        <v>154</v>
      </c>
      <c r="D12" s="203">
        <f>SUM(E12:H12)</f>
        <v>0</v>
      </c>
      <c r="E12" s="202"/>
      <c r="F12" s="202"/>
      <c r="G12" s="201"/>
      <c r="H12" s="202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</row>
    <row r="13" spans="1:34" ht="20.35" customHeight="1" x14ac:dyDescent="0.15">
      <c r="A13" s="194" t="s">
        <v>147</v>
      </c>
      <c r="B13" s="202"/>
      <c r="C13" s="196" t="s">
        <v>155</v>
      </c>
      <c r="D13" s="198">
        <f>SUM(E13:H13)</f>
        <v>0</v>
      </c>
      <c r="E13" s="202"/>
      <c r="F13" s="202"/>
      <c r="G13" s="201"/>
      <c r="H13" s="202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</row>
    <row r="14" spans="1:34" ht="20.35" customHeight="1" x14ac:dyDescent="0.15">
      <c r="A14" s="194" t="s">
        <v>156</v>
      </c>
      <c r="B14" s="204"/>
      <c r="C14" s="196" t="s">
        <v>157</v>
      </c>
      <c r="D14" s="105">
        <v>7124626.72</v>
      </c>
      <c r="E14" s="105">
        <v>7124626.72</v>
      </c>
      <c r="F14" s="205"/>
      <c r="G14" s="201"/>
      <c r="H14" s="202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</row>
    <row r="15" spans="1:34" ht="20.35" customHeight="1" x14ac:dyDescent="0.15">
      <c r="A15" s="206"/>
      <c r="B15" s="207"/>
      <c r="C15" s="196" t="s">
        <v>158</v>
      </c>
      <c r="D15" s="205">
        <f>SUM(E15:H15)</f>
        <v>0</v>
      </c>
      <c r="E15" s="205"/>
      <c r="F15" s="205"/>
      <c r="G15" s="201"/>
      <c r="H15" s="202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</row>
    <row r="16" spans="1:34" ht="20.35" customHeight="1" x14ac:dyDescent="0.15">
      <c r="A16" s="206"/>
      <c r="B16" s="204"/>
      <c r="C16" s="196" t="s">
        <v>159</v>
      </c>
      <c r="D16" s="105">
        <v>228411.48</v>
      </c>
      <c r="E16" s="105">
        <v>228411.48</v>
      </c>
      <c r="F16" s="205"/>
      <c r="G16" s="201"/>
      <c r="H16" s="202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</row>
    <row r="17" spans="1:34" ht="20.35" customHeight="1" x14ac:dyDescent="0.15">
      <c r="A17" s="206"/>
      <c r="B17" s="204"/>
      <c r="C17" s="196" t="s">
        <v>160</v>
      </c>
      <c r="D17" s="205">
        <f>SUM(E17:H17)</f>
        <v>0</v>
      </c>
      <c r="E17" s="205"/>
      <c r="F17" s="205"/>
      <c r="G17" s="201"/>
      <c r="H17" s="202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</row>
    <row r="18" spans="1:34" ht="20.35" customHeight="1" x14ac:dyDescent="0.15">
      <c r="A18" s="206"/>
      <c r="B18" s="204"/>
      <c r="C18" s="196" t="s">
        <v>161</v>
      </c>
      <c r="D18" s="205">
        <f>SUM(E18:H18)</f>
        <v>0</v>
      </c>
      <c r="E18" s="205"/>
      <c r="F18" s="205"/>
      <c r="G18" s="201"/>
      <c r="H18" s="202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  <c r="AF18" s="227"/>
      <c r="AG18" s="227"/>
      <c r="AH18" s="227"/>
    </row>
    <row r="19" spans="1:34" ht="20.35" customHeight="1" x14ac:dyDescent="0.15">
      <c r="A19" s="206"/>
      <c r="B19" s="204"/>
      <c r="C19" s="196" t="s">
        <v>162</v>
      </c>
      <c r="D19" s="208">
        <v>997120</v>
      </c>
      <c r="E19" s="208">
        <v>997120</v>
      </c>
      <c r="F19" s="209"/>
      <c r="G19" s="201"/>
      <c r="H19" s="202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</row>
    <row r="20" spans="1:34" ht="20.35" customHeight="1" x14ac:dyDescent="0.15">
      <c r="A20" s="206"/>
      <c r="B20" s="204"/>
      <c r="C20" s="196" t="s">
        <v>163</v>
      </c>
      <c r="D20" s="203">
        <f>SUM(E20:H20)</f>
        <v>0</v>
      </c>
      <c r="E20" s="202"/>
      <c r="F20" s="202"/>
      <c r="G20" s="201"/>
      <c r="H20" s="202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  <c r="AF20" s="227"/>
      <c r="AG20" s="227"/>
      <c r="AH20" s="227"/>
    </row>
    <row r="21" spans="1:34" ht="20.35" customHeight="1" x14ac:dyDescent="0.15">
      <c r="A21" s="206"/>
      <c r="B21" s="204"/>
      <c r="C21" s="196" t="s">
        <v>164</v>
      </c>
      <c r="D21" s="203">
        <f>SUM(E21:H21)</f>
        <v>0</v>
      </c>
      <c r="E21" s="202"/>
      <c r="F21" s="202"/>
      <c r="G21" s="201"/>
      <c r="H21" s="202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</row>
    <row r="22" spans="1:34" ht="20.35" customHeight="1" x14ac:dyDescent="0.15">
      <c r="A22" s="206"/>
      <c r="B22" s="204"/>
      <c r="C22" s="196" t="s">
        <v>165</v>
      </c>
      <c r="D22" s="203">
        <f>SUM(E22:H22)</f>
        <v>0</v>
      </c>
      <c r="E22" s="202"/>
      <c r="F22" s="202"/>
      <c r="G22" s="201"/>
      <c r="H22" s="202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</row>
    <row r="23" spans="1:34" ht="20.35" customHeight="1" x14ac:dyDescent="0.15">
      <c r="A23" s="206"/>
      <c r="B23" s="204"/>
      <c r="C23" s="196" t="s">
        <v>166</v>
      </c>
      <c r="D23" s="203">
        <f>SUM(E23:H23)</f>
        <v>0</v>
      </c>
      <c r="E23" s="202"/>
      <c r="F23" s="202"/>
      <c r="G23" s="201"/>
      <c r="H23" s="202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</row>
    <row r="24" spans="1:34" ht="20.35" customHeight="1" x14ac:dyDescent="0.15">
      <c r="A24" s="206"/>
      <c r="B24" s="204"/>
      <c r="C24" s="196" t="s">
        <v>167</v>
      </c>
      <c r="D24" s="203">
        <f>SUM(E24:H24)</f>
        <v>0</v>
      </c>
      <c r="E24" s="202"/>
      <c r="F24" s="202"/>
      <c r="G24" s="201"/>
      <c r="H24" s="202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</row>
    <row r="25" spans="1:34" ht="20.35" customHeight="1" x14ac:dyDescent="0.15">
      <c r="A25" s="206"/>
      <c r="B25" s="204"/>
      <c r="C25" s="196" t="s">
        <v>168</v>
      </c>
      <c r="D25" s="198">
        <f>SUM(E25:H25)</f>
        <v>0</v>
      </c>
      <c r="E25" s="202"/>
      <c r="F25" s="202"/>
      <c r="G25" s="201"/>
      <c r="H25" s="202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227"/>
      <c r="AG25" s="227"/>
      <c r="AH25" s="227"/>
    </row>
    <row r="26" spans="1:34" ht="20.35" customHeight="1" x14ac:dyDescent="0.15">
      <c r="A26" s="194"/>
      <c r="B26" s="204"/>
      <c r="C26" s="196" t="s">
        <v>169</v>
      </c>
      <c r="D26" s="105">
        <v>324651.36</v>
      </c>
      <c r="E26" s="105">
        <v>324651.36</v>
      </c>
      <c r="F26" s="210"/>
      <c r="G26" s="201"/>
      <c r="H26" s="202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</row>
    <row r="27" spans="1:34" ht="20.35" customHeight="1" x14ac:dyDescent="0.15">
      <c r="A27" s="194"/>
      <c r="B27" s="204"/>
      <c r="C27" s="196" t="s">
        <v>170</v>
      </c>
      <c r="D27" s="199">
        <f>SUM(E27:H27)</f>
        <v>0</v>
      </c>
      <c r="E27" s="200"/>
      <c r="F27" s="202"/>
      <c r="G27" s="201"/>
      <c r="H27" s="202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</row>
    <row r="28" spans="1:34" ht="20.35" customHeight="1" x14ac:dyDescent="0.15">
      <c r="A28" s="194"/>
      <c r="B28" s="204"/>
      <c r="C28" s="196" t="s">
        <v>171</v>
      </c>
      <c r="D28" s="203">
        <f>SUM(E28:H28)</f>
        <v>0</v>
      </c>
      <c r="E28" s="202"/>
      <c r="F28" s="202"/>
      <c r="G28" s="201"/>
      <c r="H28" s="202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</row>
    <row r="29" spans="1:34" ht="20.35" customHeight="1" x14ac:dyDescent="0.15">
      <c r="A29" s="194"/>
      <c r="B29" s="204"/>
      <c r="C29" s="196" t="s">
        <v>172</v>
      </c>
      <c r="D29" s="203"/>
      <c r="E29" s="202"/>
      <c r="F29" s="202"/>
      <c r="G29" s="201"/>
      <c r="H29" s="202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</row>
    <row r="30" spans="1:34" ht="20.35" customHeight="1" x14ac:dyDescent="0.15">
      <c r="A30" s="194"/>
      <c r="B30" s="204"/>
      <c r="C30" s="196" t="s">
        <v>173</v>
      </c>
      <c r="D30" s="203">
        <f>SUM(E30:H30)</f>
        <v>0</v>
      </c>
      <c r="E30" s="202"/>
      <c r="F30" s="202"/>
      <c r="G30" s="201"/>
      <c r="H30" s="202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</row>
    <row r="31" spans="1:34" ht="20.35" customHeight="1" x14ac:dyDescent="0.15">
      <c r="A31" s="194"/>
      <c r="B31" s="204"/>
      <c r="C31" s="196" t="s">
        <v>174</v>
      </c>
      <c r="D31" s="203">
        <f>SUM(E31:H31)</f>
        <v>0</v>
      </c>
      <c r="E31" s="202"/>
      <c r="F31" s="202"/>
      <c r="G31" s="201"/>
      <c r="H31" s="202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</row>
    <row r="32" spans="1:34" ht="20.35" customHeight="1" x14ac:dyDescent="0.15">
      <c r="A32" s="194"/>
      <c r="B32" s="204"/>
      <c r="C32" s="196" t="s">
        <v>175</v>
      </c>
      <c r="D32" s="203">
        <f>SUM(E32:H32)</f>
        <v>0</v>
      </c>
      <c r="E32" s="202"/>
      <c r="F32" s="202"/>
      <c r="G32" s="201"/>
      <c r="H32" s="202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  <c r="AH32" s="227"/>
    </row>
    <row r="33" spans="1:34" ht="20.35" customHeight="1" x14ac:dyDescent="0.15">
      <c r="A33" s="194"/>
      <c r="B33" s="204"/>
      <c r="C33" s="196" t="s">
        <v>176</v>
      </c>
      <c r="D33" s="203">
        <f>SUM(E33:H33)</f>
        <v>0</v>
      </c>
      <c r="E33" s="202"/>
      <c r="F33" s="202"/>
      <c r="G33" s="201"/>
      <c r="H33" s="202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</row>
    <row r="34" spans="1:34" ht="20.35" customHeight="1" x14ac:dyDescent="0.15">
      <c r="A34" s="194"/>
      <c r="B34" s="204"/>
      <c r="C34" s="196" t="s">
        <v>177</v>
      </c>
      <c r="D34" s="203">
        <f>SUM(E34:H34)</f>
        <v>0</v>
      </c>
      <c r="E34" s="202"/>
      <c r="F34" s="202"/>
      <c r="G34" s="201"/>
      <c r="H34" s="202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  <c r="AH34" s="227"/>
    </row>
    <row r="35" spans="1:34" ht="20.35" customHeight="1" x14ac:dyDescent="0.15">
      <c r="A35" s="194"/>
      <c r="B35" s="204"/>
      <c r="C35" s="196" t="s">
        <v>178</v>
      </c>
      <c r="D35" s="203">
        <f>SUM(E35:H35)</f>
        <v>0</v>
      </c>
      <c r="E35" s="211"/>
      <c r="F35" s="211"/>
      <c r="G35" s="212"/>
      <c r="H35" s="211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</row>
    <row r="36" spans="1:34" ht="20.35" customHeight="1" x14ac:dyDescent="0.15">
      <c r="A36" s="213"/>
      <c r="B36" s="204"/>
      <c r="C36" s="214" t="s">
        <v>179</v>
      </c>
      <c r="D36" s="203">
        <f>SUM(E36:H36)</f>
        <v>0</v>
      </c>
      <c r="E36" s="200"/>
      <c r="F36" s="200"/>
      <c r="G36" s="215"/>
      <c r="H36" s="216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</row>
    <row r="37" spans="1:34" ht="20.35" customHeight="1" x14ac:dyDescent="0.15">
      <c r="A37" s="194"/>
      <c r="B37" s="204"/>
      <c r="C37" s="217" t="s">
        <v>180</v>
      </c>
      <c r="D37" s="203">
        <f>SUM(E37:H37)</f>
        <v>0</v>
      </c>
      <c r="E37" s="204"/>
      <c r="F37" s="204"/>
      <c r="G37" s="218"/>
      <c r="H37" s="219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</row>
    <row r="38" spans="1:34" ht="20.35" customHeight="1" x14ac:dyDescent="0.15">
      <c r="A38" s="213" t="s">
        <v>56</v>
      </c>
      <c r="B38" s="220">
        <f>SUM(B6,B10)</f>
        <v>0</v>
      </c>
      <c r="C38" s="214" t="s">
        <v>57</v>
      </c>
      <c r="D38" s="105">
        <v>8674809.56</v>
      </c>
      <c r="E38" s="105">
        <v>8674809.56</v>
      </c>
      <c r="F38" s="221">
        <f>SUM(F7:F37)</f>
        <v>0</v>
      </c>
      <c r="G38" s="222">
        <f>SUM(G7:G37)</f>
        <v>0</v>
      </c>
      <c r="H38" s="223">
        <f>SUM(H7:H37)</f>
        <v>0</v>
      </c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</row>
    <row r="39" spans="1:34" ht="20.35" customHeight="1" x14ac:dyDescent="0.15">
      <c r="A39" s="224"/>
      <c r="B39" s="225"/>
      <c r="C39" s="226"/>
      <c r="D39" s="226"/>
      <c r="E39" s="226"/>
      <c r="F39" s="226"/>
      <c r="G39" s="226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</row>
  </sheetData>
  <sheetProtection formatCells="0" formatColumns="0" formatRows="0" insertColumns="0" insertRows="0" insertHyperlinks="0" deleteColumns="0" deleteRows="0" sort="0" autoFilter="0" pivotTables="0"/>
  <mergeCells count="3">
    <mergeCell ref="A2:H2"/>
    <mergeCell ref="A4:B4"/>
    <mergeCell ref="C4:H4"/>
  </mergeCells>
  <phoneticPr fontId="0" type="noConversion"/>
  <printOptions horizontalCentered="1"/>
  <pageMargins left="0.39300641675633713" right="0.39300641675633713" top="0.786707251090703" bottom="0.39300641675633713" header="0.0" footer="0.0"/>
  <pageSetup paperSize="9" scale="64" orientation="landscape" errors="blank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I34"/>
  <sheetViews>
    <sheetView showGridLines="0" showZeros="0" view="pageBreakPreview" zoomScale="100" topLeftCell="A1" workbookViewId="0">
      <selection activeCell="G14" activeCellId="0" sqref="G14"/>
    </sheetView>
  </sheetViews>
  <sheetFormatPr defaultRowHeight="12.75" customHeight="1" defaultColWidth="9.16680653889974" x14ac:dyDescent="0.15"/>
  <cols>
    <col min="1" max="1" width="14.166666666666666" customWidth="1"/>
    <col min="2" max="2" width="13.333333333333334" customWidth="1"/>
    <col min="3" max="3" width="9.166666666666666"/>
    <col min="4" max="4" width="27.666666666666668" customWidth="1"/>
    <col min="5" max="5" width="19.333333333333332" customWidth="1"/>
    <col min="6" max="6" width="16.833333333333332" customWidth="1"/>
    <col min="7" max="7" width="17.833333333333332" customWidth="1"/>
    <col min="8" max="8" width="17.666666666666668" customWidth="1"/>
    <col min="9" max="9" width="20.333333333333332" customWidth="1"/>
    <col min="10" max="10" width="7.333333333333333" customWidth="1"/>
    <col min="11" max="12" width="11.166666666666666" customWidth="1"/>
    <col min="13" max="13" width="7.0" customWidth="1"/>
    <col min="14" max="15" width="11.166666666666666" customWidth="1"/>
    <col min="16" max="23" width="9.5" customWidth="1"/>
    <col min="24" max="35" width="9.833333333333334" customWidth="1"/>
  </cols>
  <sheetData>
    <row r="1" spans="1:35" ht="19.5" customHeight="1" x14ac:dyDescent="0.15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6" t="s">
        <v>181</v>
      </c>
    </row>
    <row r="2" spans="1:35" s="168" customFormat="1" ht="19.5" customHeight="1" x14ac:dyDescent="0.15">
      <c r="A2" s="327" t="s">
        <v>182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7"/>
      <c r="AF2" s="327"/>
      <c r="AG2" s="327"/>
      <c r="AH2" s="327"/>
      <c r="AI2" s="327"/>
    </row>
    <row r="3" spans="1:35" ht="19.5" customHeight="1" x14ac:dyDescent="0.15">
      <c r="A3" s="98" t="s">
        <v>5</v>
      </c>
      <c r="B3" s="38"/>
      <c r="C3" s="38"/>
      <c r="D3" s="38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6" t="s">
        <v>6</v>
      </c>
    </row>
    <row r="4" spans="1:35" ht="19.5" customHeight="1" x14ac:dyDescent="0.15">
      <c r="A4" s="332" t="s">
        <v>60</v>
      </c>
      <c r="B4" s="331"/>
      <c r="C4" s="365"/>
      <c r="D4" s="330"/>
      <c r="E4" s="368" t="s">
        <v>86</v>
      </c>
      <c r="F4" s="335" t="s">
        <v>183</v>
      </c>
      <c r="G4" s="334"/>
      <c r="H4" s="334"/>
      <c r="I4" s="334"/>
      <c r="J4" s="334"/>
      <c r="K4" s="334"/>
      <c r="L4" s="334"/>
      <c r="M4" s="334"/>
      <c r="N4" s="334"/>
      <c r="O4" s="333"/>
      <c r="P4" s="335" t="s">
        <v>184</v>
      </c>
      <c r="Q4" s="334"/>
      <c r="R4" s="334"/>
      <c r="S4" s="334"/>
      <c r="T4" s="334"/>
      <c r="U4" s="334"/>
      <c r="V4" s="334"/>
      <c r="W4" s="334"/>
      <c r="X4" s="334"/>
      <c r="Y4" s="333"/>
      <c r="Z4" s="335" t="s">
        <v>185</v>
      </c>
      <c r="AA4" s="334"/>
      <c r="AB4" s="334"/>
      <c r="AC4" s="334"/>
      <c r="AD4" s="334"/>
      <c r="AE4" s="334"/>
      <c r="AF4" s="334"/>
      <c r="AG4" s="334"/>
      <c r="AH4" s="334"/>
      <c r="AI4" s="333"/>
    </row>
    <row r="5" spans="1:35" ht="21.0" customHeight="1" x14ac:dyDescent="0.15">
      <c r="A5" s="332" t="s">
        <v>69</v>
      </c>
      <c r="B5" s="331"/>
      <c r="C5" s="366" t="s">
        <v>70</v>
      </c>
      <c r="D5" s="342" t="s">
        <v>71</v>
      </c>
      <c r="E5" s="345"/>
      <c r="F5" s="366" t="s">
        <v>61</v>
      </c>
      <c r="G5" s="366" t="s">
        <v>186</v>
      </c>
      <c r="H5" s="366"/>
      <c r="I5" s="366"/>
      <c r="J5" s="366" t="s">
        <v>187</v>
      </c>
      <c r="K5" s="366"/>
      <c r="L5" s="366"/>
      <c r="M5" s="366" t="s">
        <v>188</v>
      </c>
      <c r="N5" s="366"/>
      <c r="O5" s="366"/>
      <c r="P5" s="366" t="s">
        <v>61</v>
      </c>
      <c r="Q5" s="366" t="s">
        <v>186</v>
      </c>
      <c r="R5" s="366"/>
      <c r="S5" s="366"/>
      <c r="T5" s="366" t="s">
        <v>187</v>
      </c>
      <c r="U5" s="366"/>
      <c r="V5" s="366"/>
      <c r="W5" s="366" t="s">
        <v>188</v>
      </c>
      <c r="X5" s="366"/>
      <c r="Y5" s="366"/>
      <c r="Z5" s="366" t="s">
        <v>61</v>
      </c>
      <c r="AA5" s="366" t="s">
        <v>186</v>
      </c>
      <c r="AB5" s="366"/>
      <c r="AC5" s="366"/>
      <c r="AD5" s="366" t="s">
        <v>187</v>
      </c>
      <c r="AE5" s="366"/>
      <c r="AF5" s="366"/>
      <c r="AG5" s="366" t="s">
        <v>188</v>
      </c>
      <c r="AH5" s="366"/>
      <c r="AI5" s="366"/>
    </row>
    <row r="6" spans="1:35" ht="30.75" customHeight="1" x14ac:dyDescent="0.15">
      <c r="A6" s="50" t="s">
        <v>81</v>
      </c>
      <c r="B6" s="172" t="s">
        <v>82</v>
      </c>
      <c r="C6" s="366"/>
      <c r="D6" s="367"/>
      <c r="E6" s="341"/>
      <c r="F6" s="366"/>
      <c r="G6" s="145" t="s">
        <v>76</v>
      </c>
      <c r="H6" s="145" t="s">
        <v>128</v>
      </c>
      <c r="I6" s="145" t="s">
        <v>129</v>
      </c>
      <c r="J6" s="145" t="s">
        <v>76</v>
      </c>
      <c r="K6" s="145" t="s">
        <v>128</v>
      </c>
      <c r="L6" s="145" t="s">
        <v>129</v>
      </c>
      <c r="M6" s="145" t="s">
        <v>76</v>
      </c>
      <c r="N6" s="145" t="s">
        <v>128</v>
      </c>
      <c r="O6" s="145" t="s">
        <v>129</v>
      </c>
      <c r="P6" s="366"/>
      <c r="Q6" s="145" t="s">
        <v>76</v>
      </c>
      <c r="R6" s="145" t="s">
        <v>128</v>
      </c>
      <c r="S6" s="145" t="s">
        <v>129</v>
      </c>
      <c r="T6" s="145" t="s">
        <v>76</v>
      </c>
      <c r="U6" s="145" t="s">
        <v>128</v>
      </c>
      <c r="V6" s="145" t="s">
        <v>129</v>
      </c>
      <c r="W6" s="145" t="s">
        <v>76</v>
      </c>
      <c r="X6" s="145" t="s">
        <v>128</v>
      </c>
      <c r="Y6" s="145" t="s">
        <v>129</v>
      </c>
      <c r="Z6" s="366"/>
      <c r="AA6" s="145" t="s">
        <v>76</v>
      </c>
      <c r="AB6" s="145" t="s">
        <v>128</v>
      </c>
      <c r="AC6" s="145" t="s">
        <v>129</v>
      </c>
      <c r="AD6" s="145" t="s">
        <v>76</v>
      </c>
      <c r="AE6" s="145" t="s">
        <v>128</v>
      </c>
      <c r="AF6" s="145" t="s">
        <v>129</v>
      </c>
      <c r="AG6" s="145" t="s">
        <v>76</v>
      </c>
      <c r="AH6" s="145" t="s">
        <v>128</v>
      </c>
      <c r="AI6" s="145" t="s">
        <v>129</v>
      </c>
    </row>
    <row r="7" spans="1:35" ht="30.0" customHeight="1" x14ac:dyDescent="0.15">
      <c r="A7" s="147" t="s">
        <v>189</v>
      </c>
      <c r="B7" s="147" t="s">
        <v>190</v>
      </c>
      <c r="C7" s="147" t="s">
        <v>84</v>
      </c>
      <c r="D7" s="147" t="s">
        <v>191</v>
      </c>
      <c r="E7" s="173">
        <f>SUM(F7,P7,Z7)</f>
        <v>0</v>
      </c>
      <c r="F7" s="173">
        <f>SUM(G7,J7,M7)</f>
        <v>0</v>
      </c>
      <c r="G7" s="173">
        <f>SUM(H7,I7)</f>
        <v>0</v>
      </c>
      <c r="H7" s="173" t="s">
        <v>192</v>
      </c>
      <c r="I7" s="173" t="s">
        <v>193</v>
      </c>
      <c r="J7" s="173">
        <f>SUM(K7,L7)</f>
        <v>0</v>
      </c>
      <c r="K7" s="173" t="s">
        <v>194</v>
      </c>
      <c r="L7" s="173" t="s">
        <v>195</v>
      </c>
      <c r="M7" s="173">
        <f>SUM(N7,O7)</f>
        <v>0</v>
      </c>
      <c r="N7" s="173"/>
      <c r="O7" s="173"/>
      <c r="P7" s="173">
        <f>SUM(Q7,T7,W7)</f>
        <v>0</v>
      </c>
      <c r="Q7" s="173">
        <f>SUM(R7,S7)</f>
        <v>0</v>
      </c>
      <c r="R7" s="173"/>
      <c r="S7" s="173"/>
      <c r="T7" s="173">
        <f>SUM(U7,V7)</f>
        <v>0</v>
      </c>
      <c r="U7" s="173"/>
      <c r="V7" s="173"/>
      <c r="W7" s="173">
        <f>SUM(X7,Y7)</f>
        <v>0</v>
      </c>
      <c r="X7" s="173"/>
      <c r="Y7" s="173"/>
      <c r="Z7" s="173">
        <f>SUM(AA7,AD7,AG7)</f>
        <v>0</v>
      </c>
      <c r="AA7" s="173">
        <f>SUM(AB7,AC7)</f>
        <v>0</v>
      </c>
      <c r="AB7" s="173" t="s">
        <v>196</v>
      </c>
      <c r="AC7" s="173" t="s">
        <v>197</v>
      </c>
      <c r="AD7" s="173">
        <f>SUM(AE7,AF7)</f>
        <v>0</v>
      </c>
      <c r="AE7" s="173" t="s">
        <v>198</v>
      </c>
      <c r="AF7" s="173" t="s">
        <v>199</v>
      </c>
      <c r="AG7" s="173">
        <f>SUM(AH7,AI7)</f>
        <v>0</v>
      </c>
      <c r="AH7" s="173"/>
      <c r="AI7" s="173"/>
    </row>
    <row r="8" spans="1:35" ht="18.0" customHeight="1" x14ac:dyDescent="0.15">
      <c r="A8" s="104"/>
      <c r="B8" s="104"/>
      <c r="C8" s="120"/>
      <c r="D8" s="121" t="s">
        <v>61</v>
      </c>
      <c r="E8" s="174">
        <v>8674809.56</v>
      </c>
      <c r="F8" s="174">
        <v>8674809.56</v>
      </c>
      <c r="G8" s="174">
        <v>8674809.56</v>
      </c>
      <c r="H8" s="174">
        <v>3968169.72</v>
      </c>
      <c r="I8" s="141">
        <v>4706639.84</v>
      </c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</row>
    <row r="9" spans="1:35" ht="18.0" customHeight="1" x14ac:dyDescent="0.15">
      <c r="A9" s="104"/>
      <c r="B9" s="104"/>
      <c r="C9" s="120" t="s">
        <v>89</v>
      </c>
      <c r="D9" s="120" t="s">
        <v>0</v>
      </c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</row>
    <row r="10" spans="1:35" ht="19.5" customHeight="1" x14ac:dyDescent="0.15">
      <c r="A10" s="175" t="s">
        <v>200</v>
      </c>
      <c r="B10" s="176"/>
      <c r="C10" s="176"/>
      <c r="D10" s="177" t="s">
        <v>201</v>
      </c>
      <c r="E10" s="178">
        <v>3110466.97</v>
      </c>
      <c r="F10" s="178">
        <v>3110466.97</v>
      </c>
      <c r="G10" s="178">
        <v>3110466.97</v>
      </c>
      <c r="H10" s="178">
        <v>3110466.97</v>
      </c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</row>
    <row r="11" spans="1:35" ht="19.5" customHeight="1" x14ac:dyDescent="0.15">
      <c r="A11" s="142" t="s">
        <v>200</v>
      </c>
      <c r="B11" s="142" t="s">
        <v>202</v>
      </c>
      <c r="C11" s="179" t="s">
        <v>93</v>
      </c>
      <c r="D11" s="143" t="s">
        <v>203</v>
      </c>
      <c r="E11" s="105">
        <v>828960</v>
      </c>
      <c r="F11" s="105">
        <v>828960</v>
      </c>
      <c r="G11" s="105">
        <v>828960</v>
      </c>
      <c r="H11" s="105">
        <v>828960</v>
      </c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</row>
    <row r="12" spans="1:35" ht="19.5" customHeight="1" x14ac:dyDescent="0.15">
      <c r="A12" s="142" t="s">
        <v>200</v>
      </c>
      <c r="B12" s="142" t="s">
        <v>204</v>
      </c>
      <c r="C12" s="179" t="s">
        <v>93</v>
      </c>
      <c r="D12" s="143" t="s">
        <v>205</v>
      </c>
      <c r="E12" s="105">
        <v>686118</v>
      </c>
      <c r="F12" s="105">
        <v>686118</v>
      </c>
      <c r="G12" s="105">
        <v>686118</v>
      </c>
      <c r="H12" s="105">
        <v>686118</v>
      </c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</row>
    <row r="13" spans="1:35" ht="19.5" customHeight="1" x14ac:dyDescent="0.15">
      <c r="A13" s="142" t="s">
        <v>200</v>
      </c>
      <c r="B13" s="142" t="s">
        <v>206</v>
      </c>
      <c r="C13" s="179" t="s">
        <v>93</v>
      </c>
      <c r="D13" s="143" t="s">
        <v>207</v>
      </c>
      <c r="E13" s="105">
        <v>69080</v>
      </c>
      <c r="F13" s="105">
        <v>69080</v>
      </c>
      <c r="G13" s="105">
        <v>69080</v>
      </c>
      <c r="H13" s="105">
        <v>69080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</row>
    <row r="14" spans="1:35" ht="19.5" customHeight="1" x14ac:dyDescent="0.15">
      <c r="A14" s="142" t="s">
        <v>200</v>
      </c>
      <c r="B14" s="142" t="s">
        <v>208</v>
      </c>
      <c r="C14" s="179" t="s">
        <v>93</v>
      </c>
      <c r="D14" s="143" t="s">
        <v>209</v>
      </c>
      <c r="E14" s="105">
        <v>440700</v>
      </c>
      <c r="F14" s="105">
        <v>440700</v>
      </c>
      <c r="G14" s="105">
        <v>440700</v>
      </c>
      <c r="H14" s="105">
        <v>440700</v>
      </c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8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</row>
    <row r="15" spans="1:35" ht="19.5" customHeight="1" x14ac:dyDescent="0.15">
      <c r="A15" s="142" t="s">
        <v>200</v>
      </c>
      <c r="B15" s="142" t="s">
        <v>210</v>
      </c>
      <c r="C15" s="179" t="s">
        <v>93</v>
      </c>
      <c r="D15" s="143" t="s">
        <v>211</v>
      </c>
      <c r="E15" s="105">
        <v>327391.36</v>
      </c>
      <c r="F15" s="105">
        <v>327391.36</v>
      </c>
      <c r="G15" s="105">
        <v>327391.36</v>
      </c>
      <c r="H15" s="105">
        <v>327391.36</v>
      </c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</row>
    <row r="16" spans="1:35" ht="19.5" customHeight="1" x14ac:dyDescent="0.15">
      <c r="A16" s="142" t="s">
        <v>200</v>
      </c>
      <c r="B16" s="142" t="s">
        <v>212</v>
      </c>
      <c r="C16" s="179" t="s">
        <v>93</v>
      </c>
      <c r="D16" s="143" t="s">
        <v>213</v>
      </c>
      <c r="E16" s="105">
        <v>163241.92</v>
      </c>
      <c r="F16" s="105">
        <v>163241.92</v>
      </c>
      <c r="G16" s="105">
        <v>163241.92</v>
      </c>
      <c r="H16" s="105">
        <v>163241.92</v>
      </c>
      <c r="I16" s="152"/>
      <c r="J16" s="152"/>
      <c r="K16" s="152"/>
      <c r="L16" s="152"/>
      <c r="M16" s="152"/>
      <c r="N16" s="152"/>
      <c r="O16" s="152"/>
      <c r="P16" s="152"/>
      <c r="Q16" s="152"/>
      <c r="R16" s="182"/>
      <c r="S16" s="152"/>
      <c r="T16" s="152"/>
      <c r="U16" s="152"/>
      <c r="V16" s="152"/>
      <c r="W16" s="152"/>
      <c r="X16" s="18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</row>
    <row r="17" spans="1:35" ht="19.5" customHeight="1" x14ac:dyDescent="0.15">
      <c r="A17" s="142" t="s">
        <v>200</v>
      </c>
      <c r="B17" s="142" t="s">
        <v>214</v>
      </c>
      <c r="C17" s="179" t="s">
        <v>93</v>
      </c>
      <c r="D17" s="143" t="s">
        <v>215</v>
      </c>
      <c r="E17" s="105">
        <v>143233.72</v>
      </c>
      <c r="F17" s="105">
        <v>143233.72</v>
      </c>
      <c r="G17" s="105">
        <v>143233.72</v>
      </c>
      <c r="H17" s="105">
        <v>143233.72</v>
      </c>
      <c r="I17" s="182"/>
      <c r="J17" s="182"/>
      <c r="K17" s="182"/>
      <c r="L17" s="182"/>
      <c r="M17" s="182"/>
      <c r="N17" s="182"/>
      <c r="O17" s="182"/>
      <c r="P17" s="18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</row>
    <row r="18" spans="1:35" ht="19.5" customHeight="1" x14ac:dyDescent="0.15">
      <c r="A18" s="142" t="s">
        <v>200</v>
      </c>
      <c r="B18" s="142" t="s">
        <v>216</v>
      </c>
      <c r="C18" s="179" t="s">
        <v>93</v>
      </c>
      <c r="D18" s="143" t="s">
        <v>217</v>
      </c>
      <c r="E18" s="105">
        <v>85177.76</v>
      </c>
      <c r="F18" s="105">
        <v>85177.76</v>
      </c>
      <c r="G18" s="105">
        <v>85177.76</v>
      </c>
      <c r="H18" s="105">
        <v>85177.76</v>
      </c>
      <c r="I18" s="182"/>
      <c r="J18" s="182"/>
      <c r="K18" s="182"/>
      <c r="L18" s="182"/>
      <c r="M18" s="182"/>
      <c r="N18" s="182"/>
      <c r="O18" s="182"/>
      <c r="P18" s="182"/>
      <c r="Q18" s="152"/>
      <c r="R18" s="152"/>
      <c r="S18" s="182"/>
      <c r="T18" s="152"/>
      <c r="U18" s="152"/>
      <c r="V18" s="152"/>
      <c r="W18" s="152"/>
      <c r="X18" s="18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</row>
    <row r="19" spans="1:35" ht="19.5" customHeight="1" x14ac:dyDescent="0.15">
      <c r="A19" s="142" t="s">
        <v>200</v>
      </c>
      <c r="B19" s="142" t="s">
        <v>218</v>
      </c>
      <c r="C19" s="179" t="s">
        <v>93</v>
      </c>
      <c r="D19" s="143" t="s">
        <v>219</v>
      </c>
      <c r="E19" s="105">
        <v>41912.85</v>
      </c>
      <c r="F19" s="105">
        <v>41912.85</v>
      </c>
      <c r="G19" s="105">
        <v>41912.85</v>
      </c>
      <c r="H19" s="105">
        <v>41912.85</v>
      </c>
      <c r="I19" s="182"/>
      <c r="J19" s="182"/>
      <c r="K19" s="182"/>
      <c r="L19" s="182"/>
      <c r="M19" s="182"/>
      <c r="N19" s="182"/>
      <c r="O19" s="182"/>
      <c r="P19" s="182"/>
      <c r="Q19" s="182"/>
      <c r="R19" s="152"/>
      <c r="S19" s="18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</row>
    <row r="20" spans="1:35" ht="19.5" customHeight="1" x14ac:dyDescent="0.15">
      <c r="A20" s="142" t="s">
        <v>200</v>
      </c>
      <c r="B20" s="142" t="s">
        <v>220</v>
      </c>
      <c r="C20" s="179" t="s">
        <v>93</v>
      </c>
      <c r="D20" s="143" t="s">
        <v>221</v>
      </c>
      <c r="E20" s="105">
        <v>324651.36</v>
      </c>
      <c r="F20" s="105">
        <v>324651.36</v>
      </c>
      <c r="G20" s="105">
        <v>324651.36</v>
      </c>
      <c r="H20" s="105">
        <v>324651.36</v>
      </c>
      <c r="I20" s="182"/>
      <c r="J20" s="182"/>
      <c r="K20" s="182"/>
      <c r="L20" s="182"/>
      <c r="M20" s="182"/>
      <c r="N20" s="182"/>
      <c r="O20" s="182"/>
      <c r="P20" s="182"/>
      <c r="Q20" s="182"/>
      <c r="R20" s="152"/>
      <c r="S20" s="152"/>
      <c r="T20" s="152"/>
      <c r="U20" s="18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</row>
    <row r="21" spans="1:35" ht="19.5" customHeight="1" x14ac:dyDescent="0.15">
      <c r="A21" s="123" t="s">
        <v>222</v>
      </c>
      <c r="B21" s="142"/>
      <c r="C21" s="179" t="s">
        <v>93</v>
      </c>
      <c r="D21" s="143" t="s">
        <v>223</v>
      </c>
      <c r="E21" s="105">
        <v>665000</v>
      </c>
      <c r="F21" s="105">
        <v>665000</v>
      </c>
      <c r="G21" s="105">
        <v>665000</v>
      </c>
      <c r="H21" s="105">
        <v>665000</v>
      </c>
      <c r="I21" s="182"/>
      <c r="J21" s="182"/>
      <c r="K21" s="182"/>
      <c r="L21" s="182"/>
      <c r="M21" s="182"/>
      <c r="N21" s="182"/>
      <c r="O21" s="182"/>
      <c r="P21" s="182"/>
      <c r="Q21" s="182"/>
      <c r="R21" s="152"/>
      <c r="S21" s="152"/>
      <c r="T21" s="182"/>
      <c r="U21" s="182"/>
      <c r="V21" s="182"/>
      <c r="W21" s="152"/>
      <c r="X21" s="15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</row>
    <row r="22" spans="1:35" ht="19.5" customHeight="1" x14ac:dyDescent="0.15">
      <c r="A22" s="142" t="s">
        <v>222</v>
      </c>
      <c r="B22" s="142" t="s">
        <v>202</v>
      </c>
      <c r="C22" s="179" t="s">
        <v>93</v>
      </c>
      <c r="D22" s="143" t="s">
        <v>224</v>
      </c>
      <c r="E22" s="105">
        <v>357700</v>
      </c>
      <c r="F22" s="105">
        <v>357700</v>
      </c>
      <c r="G22" s="105">
        <v>357700</v>
      </c>
      <c r="H22" s="105">
        <v>357700</v>
      </c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52"/>
      <c r="T22" s="182"/>
      <c r="U22" s="182"/>
      <c r="V22" s="182"/>
      <c r="W22" s="182"/>
      <c r="X22" s="15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</row>
    <row r="23" spans="1:35" ht="19.5" customHeight="1" x14ac:dyDescent="0.15">
      <c r="A23" s="142" t="s">
        <v>222</v>
      </c>
      <c r="B23" s="142" t="s">
        <v>225</v>
      </c>
      <c r="C23" s="179" t="s">
        <v>93</v>
      </c>
      <c r="D23" s="143" t="s">
        <v>226</v>
      </c>
      <c r="E23" s="105">
        <v>8500</v>
      </c>
      <c r="F23" s="105">
        <v>8500</v>
      </c>
      <c r="G23" s="105">
        <v>8500</v>
      </c>
      <c r="H23" s="105">
        <v>8500</v>
      </c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5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</row>
    <row r="24" spans="1:35" ht="19.5" customHeight="1" x14ac:dyDescent="0.15">
      <c r="A24" s="142" t="s">
        <v>222</v>
      </c>
      <c r="B24" s="142" t="s">
        <v>227</v>
      </c>
      <c r="C24" s="179" t="s">
        <v>93</v>
      </c>
      <c r="D24" s="143" t="s">
        <v>228</v>
      </c>
      <c r="E24" s="105">
        <v>40000</v>
      </c>
      <c r="F24" s="105">
        <v>40000</v>
      </c>
      <c r="G24" s="105">
        <v>40000</v>
      </c>
      <c r="H24" s="105">
        <v>40000</v>
      </c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</row>
    <row r="25" spans="1:35" ht="19.5" customHeight="1" x14ac:dyDescent="0.15">
      <c r="A25" s="142" t="s">
        <v>222</v>
      </c>
      <c r="B25" s="142" t="s">
        <v>208</v>
      </c>
      <c r="C25" s="179" t="s">
        <v>93</v>
      </c>
      <c r="D25" s="143" t="s">
        <v>229</v>
      </c>
      <c r="E25" s="105">
        <v>48000</v>
      </c>
      <c r="F25" s="105">
        <v>48000</v>
      </c>
      <c r="G25" s="105">
        <v>48000</v>
      </c>
      <c r="H25" s="105">
        <v>48000</v>
      </c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56"/>
      <c r="V25" s="156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</row>
    <row r="26" spans="1:35" ht="19.5" customHeight="1" x14ac:dyDescent="0.15">
      <c r="A26" s="142" t="s">
        <v>222</v>
      </c>
      <c r="B26" s="142" t="s">
        <v>216</v>
      </c>
      <c r="C26" s="179" t="s">
        <v>93</v>
      </c>
      <c r="D26" s="143" t="s">
        <v>230</v>
      </c>
      <c r="E26" s="105">
        <v>100000</v>
      </c>
      <c r="F26" s="105">
        <v>100000</v>
      </c>
      <c r="G26" s="105">
        <v>100000</v>
      </c>
      <c r="H26" s="105">
        <v>100000</v>
      </c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</row>
    <row r="27" spans="1:35" ht="19.5" customHeight="1" x14ac:dyDescent="0.15">
      <c r="A27" s="142" t="s">
        <v>222</v>
      </c>
      <c r="B27" s="142" t="s">
        <v>231</v>
      </c>
      <c r="C27" s="179" t="s">
        <v>93</v>
      </c>
      <c r="D27" s="143" t="s">
        <v>232</v>
      </c>
      <c r="E27" s="105">
        <v>11000</v>
      </c>
      <c r="F27" s="105">
        <v>11000</v>
      </c>
      <c r="G27" s="105">
        <v>11000</v>
      </c>
      <c r="H27" s="105">
        <v>11000</v>
      </c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</row>
    <row r="28" spans="1:35" ht="19.5" customHeight="1" x14ac:dyDescent="0.15">
      <c r="A28" s="142" t="s">
        <v>222</v>
      </c>
      <c r="B28" s="142" t="s">
        <v>233</v>
      </c>
      <c r="C28" s="179" t="s">
        <v>93</v>
      </c>
      <c r="D28" s="143" t="s">
        <v>234</v>
      </c>
      <c r="E28" s="105">
        <v>4800</v>
      </c>
      <c r="F28" s="105">
        <v>4800</v>
      </c>
      <c r="G28" s="105">
        <v>4800</v>
      </c>
      <c r="H28" s="105">
        <v>4800</v>
      </c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</row>
    <row r="29" spans="1:35" ht="19.5" customHeight="1" x14ac:dyDescent="0.15">
      <c r="A29" s="142" t="s">
        <v>222</v>
      </c>
      <c r="B29" s="142" t="s">
        <v>235</v>
      </c>
      <c r="C29" s="179" t="s">
        <v>93</v>
      </c>
      <c r="D29" s="143" t="s">
        <v>236</v>
      </c>
      <c r="E29" s="105">
        <v>95000</v>
      </c>
      <c r="F29" s="105">
        <v>95000</v>
      </c>
      <c r="G29" s="105">
        <v>95000</v>
      </c>
      <c r="H29" s="105">
        <v>95000</v>
      </c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</row>
    <row r="30" spans="1:35" ht="19.5" customHeight="1" x14ac:dyDescent="0.15">
      <c r="A30" s="123" t="s">
        <v>237</v>
      </c>
      <c r="B30" s="142"/>
      <c r="C30" s="179" t="s">
        <v>93</v>
      </c>
      <c r="D30" s="143" t="s">
        <v>238</v>
      </c>
      <c r="E30" s="105">
        <f>E31+E32+E33+E34</f>
        <v>4899342.59</v>
      </c>
      <c r="F30" s="105">
        <f>F31+F32+F33+F34</f>
        <v>4899342.59</v>
      </c>
      <c r="G30" s="105">
        <f>G31+G32+G33+G34</f>
        <v>4899342.59</v>
      </c>
      <c r="H30" s="105">
        <v>192702.75</v>
      </c>
      <c r="I30" s="105">
        <v>4706639.84</v>
      </c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</row>
    <row r="31" spans="1:35" ht="19.5" customHeight="1" x14ac:dyDescent="0.15">
      <c r="A31" s="142" t="s">
        <v>237</v>
      </c>
      <c r="B31" s="142" t="s">
        <v>202</v>
      </c>
      <c r="C31" s="179" t="s">
        <v>93</v>
      </c>
      <c r="D31" s="143" t="s">
        <v>239</v>
      </c>
      <c r="E31" s="105">
        <v>158226.75</v>
      </c>
      <c r="F31" s="105">
        <v>158226.75</v>
      </c>
      <c r="G31" s="105">
        <v>158226.75</v>
      </c>
      <c r="H31" s="105">
        <v>158226.75</v>
      </c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</row>
    <row r="32" spans="1:35" ht="19.5" customHeight="1" x14ac:dyDescent="0.15">
      <c r="A32" s="142" t="s">
        <v>237</v>
      </c>
      <c r="B32" s="142" t="s">
        <v>225</v>
      </c>
      <c r="C32" s="179" t="s">
        <v>93</v>
      </c>
      <c r="D32" s="143" t="s">
        <v>240</v>
      </c>
      <c r="E32" s="105">
        <v>4725335.84</v>
      </c>
      <c r="F32" s="105">
        <v>4725335.84</v>
      </c>
      <c r="G32" s="105">
        <f>H32+I32</f>
        <v>4725335.84</v>
      </c>
      <c r="H32" s="105">
        <v>18696</v>
      </c>
      <c r="I32" s="105">
        <v>4706639.84</v>
      </c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</row>
    <row r="33" spans="1:35" ht="19.5" customHeight="1" x14ac:dyDescent="0.15">
      <c r="A33" s="142" t="s">
        <v>237</v>
      </c>
      <c r="B33" s="142" t="s">
        <v>208</v>
      </c>
      <c r="C33" s="179" t="s">
        <v>93</v>
      </c>
      <c r="D33" s="143" t="s">
        <v>241</v>
      </c>
      <c r="E33" s="105">
        <v>15600</v>
      </c>
      <c r="F33" s="105">
        <v>15600</v>
      </c>
      <c r="G33" s="105">
        <v>15600</v>
      </c>
      <c r="H33" s="105">
        <v>15600</v>
      </c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</row>
    <row r="34" spans="1:35" ht="19.5" customHeight="1" x14ac:dyDescent="0.15">
      <c r="A34" s="142" t="s">
        <v>237</v>
      </c>
      <c r="B34" s="142" t="s">
        <v>212</v>
      </c>
      <c r="C34" s="179" t="s">
        <v>93</v>
      </c>
      <c r="D34" s="180" t="s">
        <v>242</v>
      </c>
      <c r="E34" s="105">
        <v>180</v>
      </c>
      <c r="F34" s="105">
        <v>180</v>
      </c>
      <c r="G34" s="105">
        <v>180</v>
      </c>
      <c r="H34" s="105">
        <v>180</v>
      </c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</row>
  </sheetData>
  <sheetProtection formatCells="0" formatColumns="0" formatRows="0" insertColumns="0" insertRow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scale="41" orientation="landscape" fitToHeight="100" errors="blank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P42"/>
  <sheetViews>
    <sheetView showGridLines="0" showZeros="0" view="pageBreakPreview" zoomScale="100" topLeftCell="CJ1" workbookViewId="0">
      <selection activeCell="CY11" activeCellId="0" sqref="CY11"/>
    </sheetView>
  </sheetViews>
  <sheetFormatPr defaultRowHeight="12.75" customHeight="1" defaultColWidth="9.000137329101562" x14ac:dyDescent="0.15"/>
  <cols>
    <col min="1" max="1" width="4.833333333333333" customWidth="1"/>
    <col min="2" max="3" width="3.6666666666666665" customWidth="1"/>
    <col min="4" max="4" width="35.166666666666664" customWidth="1"/>
    <col min="5" max="5" width="17.5" customWidth="1"/>
    <col min="6" max="6" width="20.0" customWidth="1"/>
    <col min="7" max="7" width="12.166666666666666" customWidth="1"/>
    <col min="8" max="8" width="11.666666666666666" customWidth="1"/>
    <col min="9" max="9" width="10.5" customWidth="1"/>
    <col min="10" max="10" width="10.666666666666666" customWidth="1"/>
    <col min="11" max="11" width="13.166666666666666" customWidth="1"/>
    <col min="12" max="14" width="14.666666666666666" customWidth="1"/>
    <col min="15" max="15" width="13.333333333333334" customWidth="1"/>
    <col min="16" max="19" width="14.666666666666666" customWidth="1"/>
    <col min="20" max="20" width="17.333333333333332" customWidth="1"/>
    <col min="21" max="21" width="14.666666666666666" customWidth="1"/>
    <col min="22" max="24" width="11.0" customWidth="1"/>
    <col min="25" max="27" width="14.666666666666666" customWidth="1"/>
    <col min="28" max="29" width="10.833333333333334" customWidth="1"/>
    <col min="30" max="31" width="14.666666666666666" customWidth="1"/>
    <col min="32" max="34" width="10.166666666666666" customWidth="1"/>
    <col min="35" max="37" width="14.666666666666666" customWidth="1"/>
    <col min="38" max="43" width="10.5" customWidth="1"/>
    <col min="44" max="45" width="14.666666666666666" customWidth="1"/>
    <col min="46" max="47" width="11.5" customWidth="1"/>
    <col min="48" max="48" width="21.666666666666668" customWidth="1"/>
    <col min="49" max="49" width="14.666666666666666" customWidth="1"/>
    <col min="50" max="52" width="8.666666666666666" customWidth="1"/>
    <col min="53" max="53" width="18.333333333333332" customWidth="1"/>
    <col min="54" max="56" width="8.166666666666666" customWidth="1"/>
    <col min="57" max="57" width="14.666666666666666" customWidth="1"/>
    <col min="58" max="65" width="10.833333333333334" customWidth="1"/>
    <col min="66" max="78" width="9.0"/>
    <col min="79" max="87" width="10.5" customWidth="1"/>
    <col min="88" max="98" width="9.833333333333334" customWidth="1"/>
    <col min="99" max="99" width="10.166666666666666" customWidth="1"/>
    <col min="100" max="104" width="9.5" customWidth="1"/>
    <col min="105" max="107" width="5.333333333333333" customWidth="1"/>
    <col min="108" max="112" width="8.333333333333334" customWidth="1"/>
    <col min="113" max="113" width="10.666666666666666" customWidth="1"/>
    <col min="114" max="250" width="9.166666666666666" customWidth="1"/>
  </cols>
  <sheetData>
    <row r="1" spans="1:112" ht="19.5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160"/>
      <c r="AH1" s="160"/>
      <c r="DH1" s="166" t="s">
        <v>243</v>
      </c>
    </row>
    <row r="2" spans="1:112" ht="19.5" customHeight="1" x14ac:dyDescent="0.15">
      <c r="A2" s="327" t="s">
        <v>244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7"/>
      <c r="AF2" s="327"/>
      <c r="AG2" s="327"/>
      <c r="AH2" s="327"/>
      <c r="AI2" s="327"/>
      <c r="AJ2" s="327"/>
      <c r="AK2" s="327"/>
      <c r="AL2" s="327"/>
      <c r="AM2" s="327"/>
      <c r="AN2" s="327"/>
      <c r="AO2" s="327"/>
      <c r="AP2" s="327"/>
      <c r="AQ2" s="327"/>
      <c r="AR2" s="327"/>
      <c r="AS2" s="327"/>
      <c r="AT2" s="327"/>
      <c r="AU2" s="327"/>
      <c r="AV2" s="327"/>
      <c r="AW2" s="327"/>
      <c r="AX2" s="327"/>
      <c r="AY2" s="327"/>
      <c r="AZ2" s="327"/>
      <c r="BA2" s="327"/>
      <c r="BB2" s="327"/>
      <c r="BC2" s="327"/>
      <c r="BD2" s="327"/>
      <c r="BE2" s="327"/>
      <c r="BF2" s="327"/>
      <c r="BG2" s="327"/>
      <c r="BH2" s="327"/>
      <c r="BI2" s="327"/>
      <c r="BJ2" s="327"/>
      <c r="BK2" s="327"/>
      <c r="BL2" s="327"/>
      <c r="BM2" s="327"/>
      <c r="BN2" s="327"/>
      <c r="BO2" s="327"/>
      <c r="BP2" s="327"/>
      <c r="BQ2" s="327"/>
      <c r="BR2" s="327"/>
      <c r="BS2" s="327"/>
      <c r="BT2" s="327"/>
      <c r="BU2" s="327"/>
      <c r="BV2" s="327"/>
      <c r="BW2" s="327"/>
      <c r="BX2" s="327"/>
      <c r="BY2" s="327"/>
      <c r="BZ2" s="327"/>
      <c r="CA2" s="327"/>
      <c r="CB2" s="327"/>
      <c r="CC2" s="327"/>
      <c r="CD2" s="327"/>
      <c r="CE2" s="327"/>
      <c r="CF2" s="327"/>
      <c r="CG2" s="327"/>
      <c r="CH2" s="327"/>
      <c r="CI2" s="327"/>
      <c r="CJ2" s="327"/>
      <c r="CK2" s="327"/>
      <c r="CL2" s="327"/>
      <c r="CM2" s="327"/>
      <c r="CN2" s="327"/>
      <c r="CO2" s="327"/>
      <c r="CP2" s="327"/>
      <c r="CQ2" s="327"/>
      <c r="CR2" s="327"/>
      <c r="CS2" s="327"/>
      <c r="CT2" s="327"/>
      <c r="CU2" s="327"/>
      <c r="CV2" s="327"/>
      <c r="CW2" s="327"/>
      <c r="CX2" s="327"/>
      <c r="CY2" s="327"/>
      <c r="CZ2" s="327"/>
      <c r="DA2" s="327"/>
      <c r="DB2" s="327"/>
      <c r="DC2" s="327"/>
      <c r="DD2" s="327"/>
      <c r="DE2" s="327"/>
      <c r="DF2" s="327"/>
      <c r="DG2" s="327"/>
      <c r="DH2" s="327"/>
    </row>
    <row r="3" spans="1:113" ht="19.5" customHeight="1" x14ac:dyDescent="0.15">
      <c r="A3" s="98" t="s">
        <v>5</v>
      </c>
      <c r="B3" s="38"/>
      <c r="C3" s="38"/>
      <c r="D3" s="38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40" t="s">
        <v>6</v>
      </c>
      <c r="DI3" s="72"/>
    </row>
    <row r="4" spans="1:113" ht="19.5" customHeight="1" x14ac:dyDescent="0.15">
      <c r="A4" s="369" t="s">
        <v>60</v>
      </c>
      <c r="B4" s="369"/>
      <c r="C4" s="369"/>
      <c r="D4" s="369"/>
      <c r="E4" s="366" t="s">
        <v>61</v>
      </c>
      <c r="F4" s="366" t="s">
        <v>201</v>
      </c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 t="s">
        <v>223</v>
      </c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6"/>
      <c r="AF4" s="366"/>
      <c r="AG4" s="366"/>
      <c r="AH4" s="366"/>
      <c r="AI4" s="366"/>
      <c r="AJ4" s="366"/>
      <c r="AK4" s="366"/>
      <c r="AL4" s="366"/>
      <c r="AM4" s="366"/>
      <c r="AN4" s="366"/>
      <c r="AO4" s="366"/>
      <c r="AP4" s="366"/>
      <c r="AQ4" s="366"/>
      <c r="AR4" s="366"/>
      <c r="AS4" s="366"/>
      <c r="AT4" s="366"/>
      <c r="AU4" s="366"/>
      <c r="AV4" s="370" t="s">
        <v>238</v>
      </c>
      <c r="AW4" s="370"/>
      <c r="AX4" s="370"/>
      <c r="AY4" s="370"/>
      <c r="AZ4" s="370"/>
      <c r="BA4" s="370"/>
      <c r="BB4" s="370"/>
      <c r="BC4" s="370"/>
      <c r="BD4" s="370"/>
      <c r="BE4" s="370"/>
      <c r="BF4" s="370"/>
      <c r="BG4" s="371"/>
      <c r="BH4" s="370"/>
      <c r="BI4" s="370" t="s">
        <v>245</v>
      </c>
      <c r="BJ4" s="370"/>
      <c r="BK4" s="370"/>
      <c r="BL4" s="370"/>
      <c r="BM4" s="370"/>
      <c r="BN4" s="370" t="s">
        <v>246</v>
      </c>
      <c r="BO4" s="370"/>
      <c r="BP4" s="370"/>
      <c r="BQ4" s="370"/>
      <c r="BR4" s="370"/>
      <c r="BS4" s="370"/>
      <c r="BT4" s="370"/>
      <c r="BU4" s="370"/>
      <c r="BV4" s="370"/>
      <c r="BW4" s="370"/>
      <c r="BX4" s="370"/>
      <c r="BY4" s="370"/>
      <c r="BZ4" s="370"/>
      <c r="CA4" s="370" t="s">
        <v>247</v>
      </c>
      <c r="CB4" s="370"/>
      <c r="CC4" s="370"/>
      <c r="CD4" s="370"/>
      <c r="CE4" s="370"/>
      <c r="CF4" s="370"/>
      <c r="CG4" s="370"/>
      <c r="CH4" s="370"/>
      <c r="CI4" s="370"/>
      <c r="CJ4" s="370"/>
      <c r="CK4" s="370"/>
      <c r="CL4" s="370"/>
      <c r="CM4" s="370"/>
      <c r="CN4" s="370"/>
      <c r="CO4" s="370"/>
      <c r="CP4" s="370"/>
      <c r="CQ4" s="370"/>
      <c r="CR4" s="370" t="s">
        <v>248</v>
      </c>
      <c r="CS4" s="370"/>
      <c r="CT4" s="370"/>
      <c r="CU4" s="370" t="s">
        <v>249</v>
      </c>
      <c r="CV4" s="370"/>
      <c r="CW4" s="370"/>
      <c r="CX4" s="370"/>
      <c r="CY4" s="370"/>
      <c r="CZ4" s="370"/>
      <c r="DA4" s="370" t="s">
        <v>250</v>
      </c>
      <c r="DB4" s="370"/>
      <c r="DC4" s="370"/>
      <c r="DD4" s="370" t="s">
        <v>251</v>
      </c>
      <c r="DE4" s="370"/>
      <c r="DF4" s="370"/>
      <c r="DG4" s="370"/>
      <c r="DH4" s="370"/>
      <c r="DI4" s="72"/>
    </row>
    <row r="5" spans="1:113" ht="19.5" customHeight="1" x14ac:dyDescent="0.15">
      <c r="A5" s="369" t="s">
        <v>69</v>
      </c>
      <c r="B5" s="369"/>
      <c r="C5" s="369"/>
      <c r="D5" s="366" t="s">
        <v>71</v>
      </c>
      <c r="E5" s="366"/>
      <c r="F5" s="366" t="s">
        <v>76</v>
      </c>
      <c r="G5" s="366" t="s">
        <v>252</v>
      </c>
      <c r="H5" s="366" t="s">
        <v>253</v>
      </c>
      <c r="I5" s="366" t="s">
        <v>254</v>
      </c>
      <c r="J5" s="366" t="s">
        <v>255</v>
      </c>
      <c r="K5" s="366" t="s">
        <v>256</v>
      </c>
      <c r="L5" s="366" t="s">
        <v>257</v>
      </c>
      <c r="M5" s="366" t="s">
        <v>258</v>
      </c>
      <c r="N5" s="366" t="s">
        <v>259</v>
      </c>
      <c r="O5" s="366" t="s">
        <v>260</v>
      </c>
      <c r="P5" s="366" t="s">
        <v>261</v>
      </c>
      <c r="Q5" s="366" t="s">
        <v>262</v>
      </c>
      <c r="R5" s="366" t="s">
        <v>263</v>
      </c>
      <c r="S5" s="366" t="s">
        <v>264</v>
      </c>
      <c r="T5" s="366" t="s">
        <v>76</v>
      </c>
      <c r="U5" s="366" t="s">
        <v>265</v>
      </c>
      <c r="V5" s="366" t="s">
        <v>266</v>
      </c>
      <c r="W5" s="366" t="s">
        <v>267</v>
      </c>
      <c r="X5" s="366" t="s">
        <v>268</v>
      </c>
      <c r="Y5" s="366" t="s">
        <v>269</v>
      </c>
      <c r="Z5" s="366" t="s">
        <v>270</v>
      </c>
      <c r="AA5" s="366" t="s">
        <v>271</v>
      </c>
      <c r="AB5" s="366" t="s">
        <v>272</v>
      </c>
      <c r="AC5" s="366" t="s">
        <v>273</v>
      </c>
      <c r="AD5" s="366" t="s">
        <v>274</v>
      </c>
      <c r="AE5" s="366" t="s">
        <v>275</v>
      </c>
      <c r="AF5" s="366" t="s">
        <v>276</v>
      </c>
      <c r="AG5" s="366" t="s">
        <v>277</v>
      </c>
      <c r="AH5" s="366" t="s">
        <v>278</v>
      </c>
      <c r="AI5" s="366" t="s">
        <v>279</v>
      </c>
      <c r="AJ5" s="366" t="s">
        <v>280</v>
      </c>
      <c r="AK5" s="366" t="s">
        <v>281</v>
      </c>
      <c r="AL5" s="366" t="s">
        <v>282</v>
      </c>
      <c r="AM5" s="366" t="s">
        <v>283</v>
      </c>
      <c r="AN5" s="366" t="s">
        <v>284</v>
      </c>
      <c r="AO5" s="366" t="s">
        <v>285</v>
      </c>
      <c r="AP5" s="366" t="s">
        <v>286</v>
      </c>
      <c r="AQ5" s="366" t="s">
        <v>287</v>
      </c>
      <c r="AR5" s="366" t="s">
        <v>288</v>
      </c>
      <c r="AS5" s="366" t="s">
        <v>289</v>
      </c>
      <c r="AT5" s="366" t="s">
        <v>290</v>
      </c>
      <c r="AU5" s="366" t="s">
        <v>291</v>
      </c>
      <c r="AV5" s="366" t="s">
        <v>76</v>
      </c>
      <c r="AW5" s="366" t="s">
        <v>292</v>
      </c>
      <c r="AX5" s="366" t="s">
        <v>293</v>
      </c>
      <c r="AY5" s="366" t="s">
        <v>294</v>
      </c>
      <c r="AZ5" s="366" t="s">
        <v>295</v>
      </c>
      <c r="BA5" s="366" t="s">
        <v>296</v>
      </c>
      <c r="BB5" s="366" t="s">
        <v>297</v>
      </c>
      <c r="BC5" s="366" t="s">
        <v>263</v>
      </c>
      <c r="BD5" s="366" t="s">
        <v>298</v>
      </c>
      <c r="BE5" s="366" t="s">
        <v>299</v>
      </c>
      <c r="BF5" s="335" t="s">
        <v>300</v>
      </c>
      <c r="BG5" s="366" t="s">
        <v>301</v>
      </c>
      <c r="BH5" s="333" t="s">
        <v>302</v>
      </c>
      <c r="BI5" s="366" t="s">
        <v>76</v>
      </c>
      <c r="BJ5" s="366" t="s">
        <v>303</v>
      </c>
      <c r="BK5" s="366" t="s">
        <v>304</v>
      </c>
      <c r="BL5" s="366" t="s">
        <v>305</v>
      </c>
      <c r="BM5" s="366" t="s">
        <v>306</v>
      </c>
      <c r="BN5" s="366" t="s">
        <v>76</v>
      </c>
      <c r="BO5" s="366" t="s">
        <v>307</v>
      </c>
      <c r="BP5" s="366" t="s">
        <v>308</v>
      </c>
      <c r="BQ5" s="366" t="s">
        <v>309</v>
      </c>
      <c r="BR5" s="366" t="s">
        <v>310</v>
      </c>
      <c r="BS5" s="366" t="s">
        <v>311</v>
      </c>
      <c r="BT5" s="366" t="s">
        <v>312</v>
      </c>
      <c r="BU5" s="366" t="s">
        <v>313</v>
      </c>
      <c r="BV5" s="366" t="s">
        <v>314</v>
      </c>
      <c r="BW5" s="366" t="s">
        <v>315</v>
      </c>
      <c r="BX5" s="366" t="s">
        <v>316</v>
      </c>
      <c r="BY5" s="366" t="s">
        <v>317</v>
      </c>
      <c r="BZ5" s="366" t="s">
        <v>318</v>
      </c>
      <c r="CA5" s="366" t="s">
        <v>76</v>
      </c>
      <c r="CB5" s="366" t="s">
        <v>307</v>
      </c>
      <c r="CC5" s="366" t="s">
        <v>308</v>
      </c>
      <c r="CD5" s="366" t="s">
        <v>309</v>
      </c>
      <c r="CE5" s="366" t="s">
        <v>310</v>
      </c>
      <c r="CF5" s="366" t="s">
        <v>311</v>
      </c>
      <c r="CG5" s="366" t="s">
        <v>312</v>
      </c>
      <c r="CH5" s="366" t="s">
        <v>313</v>
      </c>
      <c r="CI5" s="366" t="s">
        <v>319</v>
      </c>
      <c r="CJ5" s="366" t="s">
        <v>320</v>
      </c>
      <c r="CK5" s="366" t="s">
        <v>321</v>
      </c>
      <c r="CL5" s="366" t="s">
        <v>322</v>
      </c>
      <c r="CM5" s="366" t="s">
        <v>314</v>
      </c>
      <c r="CN5" s="366" t="s">
        <v>315</v>
      </c>
      <c r="CO5" s="366" t="s">
        <v>323</v>
      </c>
      <c r="CP5" s="366" t="s">
        <v>317</v>
      </c>
      <c r="CQ5" s="366" t="s">
        <v>247</v>
      </c>
      <c r="CR5" s="366" t="s">
        <v>76</v>
      </c>
      <c r="CS5" s="366" t="s">
        <v>324</v>
      </c>
      <c r="CT5" s="366" t="s">
        <v>325</v>
      </c>
      <c r="CU5" s="366" t="s">
        <v>76</v>
      </c>
      <c r="CV5" s="366" t="s">
        <v>324</v>
      </c>
      <c r="CW5" s="366" t="s">
        <v>326</v>
      </c>
      <c r="CX5" s="366" t="s">
        <v>327</v>
      </c>
      <c r="CY5" s="366" t="s">
        <v>328</v>
      </c>
      <c r="CZ5" s="366" t="s">
        <v>325</v>
      </c>
      <c r="DA5" s="366" t="s">
        <v>76</v>
      </c>
      <c r="DB5" s="366" t="s">
        <v>250</v>
      </c>
      <c r="DC5" s="366" t="s">
        <v>329</v>
      </c>
      <c r="DD5" s="366" t="s">
        <v>76</v>
      </c>
      <c r="DE5" s="366" t="s">
        <v>330</v>
      </c>
      <c r="DF5" s="366" t="s">
        <v>331</v>
      </c>
      <c r="DG5" s="366" t="s">
        <v>332</v>
      </c>
      <c r="DH5" s="366" t="s">
        <v>251</v>
      </c>
      <c r="DI5" s="72"/>
    </row>
    <row r="6" spans="1:113" ht="30.75" customHeight="1" x14ac:dyDescent="0.15">
      <c r="A6" s="145" t="s">
        <v>81</v>
      </c>
      <c r="B6" s="145" t="s">
        <v>82</v>
      </c>
      <c r="C6" s="145" t="s">
        <v>83</v>
      </c>
      <c r="D6" s="366"/>
      <c r="E6" s="347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  <c r="T6" s="366"/>
      <c r="U6" s="366"/>
      <c r="V6" s="366"/>
      <c r="W6" s="366"/>
      <c r="X6" s="366"/>
      <c r="Y6" s="366"/>
      <c r="Z6" s="366"/>
      <c r="AA6" s="366"/>
      <c r="AB6" s="366"/>
      <c r="AC6" s="366"/>
      <c r="AD6" s="366"/>
      <c r="AE6" s="366"/>
      <c r="AF6" s="366"/>
      <c r="AG6" s="366"/>
      <c r="AH6" s="366"/>
      <c r="AI6" s="366"/>
      <c r="AJ6" s="366"/>
      <c r="AK6" s="366"/>
      <c r="AL6" s="366" t="s">
        <v>333</v>
      </c>
      <c r="AM6" s="366"/>
      <c r="AN6" s="366"/>
      <c r="AO6" s="366"/>
      <c r="AP6" s="366"/>
      <c r="AQ6" s="366"/>
      <c r="AR6" s="366"/>
      <c r="AS6" s="366"/>
      <c r="AT6" s="366"/>
      <c r="AU6" s="366"/>
      <c r="AV6" s="366"/>
      <c r="AW6" s="366"/>
      <c r="AX6" s="366"/>
      <c r="AY6" s="366"/>
      <c r="AZ6" s="366"/>
      <c r="BA6" s="366"/>
      <c r="BB6" s="366"/>
      <c r="BC6" s="366"/>
      <c r="BD6" s="366"/>
      <c r="BE6" s="366"/>
      <c r="BF6" s="335"/>
      <c r="BG6" s="366"/>
      <c r="BH6" s="333"/>
      <c r="BI6" s="366"/>
      <c r="BJ6" s="366"/>
      <c r="BK6" s="366"/>
      <c r="BL6" s="366"/>
      <c r="BM6" s="366"/>
      <c r="BN6" s="366"/>
      <c r="BO6" s="366"/>
      <c r="BP6" s="366"/>
      <c r="BQ6" s="366"/>
      <c r="BR6" s="366"/>
      <c r="BS6" s="366"/>
      <c r="BT6" s="366"/>
      <c r="BU6" s="366"/>
      <c r="BV6" s="366"/>
      <c r="BW6" s="366"/>
      <c r="BX6" s="366"/>
      <c r="BY6" s="366"/>
      <c r="BZ6" s="366"/>
      <c r="CA6" s="366"/>
      <c r="CB6" s="366"/>
      <c r="CC6" s="366"/>
      <c r="CD6" s="366"/>
      <c r="CE6" s="366"/>
      <c r="CF6" s="366"/>
      <c r="CG6" s="366"/>
      <c r="CH6" s="366"/>
      <c r="CI6" s="366"/>
      <c r="CJ6" s="366"/>
      <c r="CK6" s="366"/>
      <c r="CL6" s="366"/>
      <c r="CM6" s="366"/>
      <c r="CN6" s="366"/>
      <c r="CO6" s="366"/>
      <c r="CP6" s="366"/>
      <c r="CQ6" s="366"/>
      <c r="CR6" s="366"/>
      <c r="CS6" s="366"/>
      <c r="CT6" s="366"/>
      <c r="CU6" s="366"/>
      <c r="CV6" s="366"/>
      <c r="CW6" s="366"/>
      <c r="CX6" s="366"/>
      <c r="CY6" s="366"/>
      <c r="CZ6" s="366"/>
      <c r="DA6" s="366"/>
      <c r="DB6" s="366"/>
      <c r="DC6" s="366"/>
      <c r="DD6" s="366"/>
      <c r="DE6" s="366"/>
      <c r="DF6" s="366"/>
      <c r="DG6" s="366"/>
      <c r="DH6" s="366"/>
      <c r="DI6" s="72"/>
    </row>
    <row r="7" spans="1:113" ht="19.5" customHeight="1" x14ac:dyDescent="0.15">
      <c r="A7" s="147" t="s">
        <v>81</v>
      </c>
      <c r="B7" s="147" t="s">
        <v>82</v>
      </c>
      <c r="C7" s="147" t="s">
        <v>83</v>
      </c>
      <c r="D7" s="148" t="s">
        <v>85</v>
      </c>
      <c r="E7" s="149">
        <f>SUM(F7,T7,AV7,BI7,BN7,CA7,CR7,CU7,DA7,DD7)</f>
        <v>0</v>
      </c>
      <c r="F7" s="150" t="s">
        <v>334</v>
      </c>
      <c r="G7" s="151" t="s">
        <v>335</v>
      </c>
      <c r="H7" s="151" t="s">
        <v>336</v>
      </c>
      <c r="I7" s="151" t="s">
        <v>337</v>
      </c>
      <c r="J7" s="151" t="s">
        <v>338</v>
      </c>
      <c r="K7" s="151" t="s">
        <v>339</v>
      </c>
      <c r="L7" s="151" t="s">
        <v>340</v>
      </c>
      <c r="M7" s="151" t="s">
        <v>341</v>
      </c>
      <c r="N7" s="151" t="s">
        <v>342</v>
      </c>
      <c r="O7" s="151" t="s">
        <v>343</v>
      </c>
      <c r="P7" s="151" t="s">
        <v>344</v>
      </c>
      <c r="Q7" s="151" t="s">
        <v>345</v>
      </c>
      <c r="R7" s="151" t="s">
        <v>346</v>
      </c>
      <c r="S7" s="151" t="s">
        <v>347</v>
      </c>
      <c r="T7" s="151" t="s">
        <v>348</v>
      </c>
      <c r="U7" s="151" t="s">
        <v>349</v>
      </c>
      <c r="V7" s="151" t="s">
        <v>350</v>
      </c>
      <c r="W7" s="151" t="s">
        <v>351</v>
      </c>
      <c r="X7" s="151" t="s">
        <v>352</v>
      </c>
      <c r="Y7" s="151" t="s">
        <v>353</v>
      </c>
      <c r="Z7" s="151" t="s">
        <v>354</v>
      </c>
      <c r="AA7" s="151" t="s">
        <v>355</v>
      </c>
      <c r="AB7" s="151" t="s">
        <v>356</v>
      </c>
      <c r="AC7" s="151" t="s">
        <v>357</v>
      </c>
      <c r="AD7" s="151" t="s">
        <v>358</v>
      </c>
      <c r="AE7" s="151" t="s">
        <v>359</v>
      </c>
      <c r="AF7" s="151" t="s">
        <v>360</v>
      </c>
      <c r="AG7" s="151" t="s">
        <v>361</v>
      </c>
      <c r="AH7" s="151" t="s">
        <v>362</v>
      </c>
      <c r="AI7" s="151" t="s">
        <v>363</v>
      </c>
      <c r="AJ7" s="151" t="s">
        <v>364</v>
      </c>
      <c r="AK7" s="151" t="s">
        <v>365</v>
      </c>
      <c r="AL7" s="151" t="s">
        <v>333</v>
      </c>
      <c r="AM7" s="151" t="s">
        <v>366</v>
      </c>
      <c r="AN7" s="151" t="s">
        <v>367</v>
      </c>
      <c r="AO7" s="151" t="s">
        <v>368</v>
      </c>
      <c r="AP7" s="151" t="s">
        <v>369</v>
      </c>
      <c r="AQ7" s="151" t="s">
        <v>370</v>
      </c>
      <c r="AR7" s="151" t="s">
        <v>371</v>
      </c>
      <c r="AS7" s="151" t="s">
        <v>372</v>
      </c>
      <c r="AT7" s="151" t="s">
        <v>373</v>
      </c>
      <c r="AU7" s="151" t="s">
        <v>374</v>
      </c>
      <c r="AV7" s="151" t="s">
        <v>375</v>
      </c>
      <c r="AW7" s="151" t="s">
        <v>376</v>
      </c>
      <c r="AX7" s="151" t="s">
        <v>377</v>
      </c>
      <c r="AY7" s="151" t="s">
        <v>378</v>
      </c>
      <c r="AZ7" s="151" t="s">
        <v>379</v>
      </c>
      <c r="BA7" s="151" t="s">
        <v>380</v>
      </c>
      <c r="BB7" s="151" t="s">
        <v>381</v>
      </c>
      <c r="BC7" s="151" t="s">
        <v>382</v>
      </c>
      <c r="BD7" s="151" t="s">
        <v>383</v>
      </c>
      <c r="BE7" s="151" t="s">
        <v>384</v>
      </c>
      <c r="BF7" s="165" t="s">
        <v>385</v>
      </c>
      <c r="BG7" s="151" t="s">
        <v>386</v>
      </c>
      <c r="BH7" s="150" t="s">
        <v>387</v>
      </c>
      <c r="BI7" s="151" t="s">
        <v>388</v>
      </c>
      <c r="BJ7" s="151" t="s">
        <v>389</v>
      </c>
      <c r="BK7" s="151" t="s">
        <v>390</v>
      </c>
      <c r="BL7" s="151" t="s">
        <v>391</v>
      </c>
      <c r="BM7" s="151" t="s">
        <v>392</v>
      </c>
      <c r="BN7" s="151" t="s">
        <v>393</v>
      </c>
      <c r="BO7" s="151" t="s">
        <v>394</v>
      </c>
      <c r="BP7" s="151" t="s">
        <v>395</v>
      </c>
      <c r="BQ7" s="151" t="s">
        <v>396</v>
      </c>
      <c r="BR7" s="151" t="s">
        <v>397</v>
      </c>
      <c r="BS7" s="151" t="s">
        <v>398</v>
      </c>
      <c r="BT7" s="151" t="s">
        <v>399</v>
      </c>
      <c r="BU7" s="151" t="s">
        <v>400</v>
      </c>
      <c r="BV7" s="151" t="s">
        <v>401</v>
      </c>
      <c r="BW7" s="151" t="s">
        <v>402</v>
      </c>
      <c r="BX7" s="151" t="s">
        <v>403</v>
      </c>
      <c r="BY7" s="151" t="s">
        <v>404</v>
      </c>
      <c r="BZ7" s="151" t="s">
        <v>405</v>
      </c>
      <c r="CA7" s="151" t="s">
        <v>406</v>
      </c>
      <c r="CB7" s="151" t="s">
        <v>407</v>
      </c>
      <c r="CC7" s="151" t="s">
        <v>408</v>
      </c>
      <c r="CD7" s="151" t="s">
        <v>409</v>
      </c>
      <c r="CE7" s="151" t="s">
        <v>410</v>
      </c>
      <c r="CF7" s="151" t="s">
        <v>411</v>
      </c>
      <c r="CG7" s="151" t="s">
        <v>412</v>
      </c>
      <c r="CH7" s="151" t="s">
        <v>413</v>
      </c>
      <c r="CI7" s="151" t="s">
        <v>414</v>
      </c>
      <c r="CJ7" s="151" t="s">
        <v>415</v>
      </c>
      <c r="CK7" s="151" t="s">
        <v>416</v>
      </c>
      <c r="CL7" s="151" t="s">
        <v>417</v>
      </c>
      <c r="CM7" s="151" t="s">
        <v>418</v>
      </c>
      <c r="CN7" s="151" t="s">
        <v>419</v>
      </c>
      <c r="CO7" s="151" t="s">
        <v>420</v>
      </c>
      <c r="CP7" s="151" t="s">
        <v>421</v>
      </c>
      <c r="CQ7" s="151" t="s">
        <v>422</v>
      </c>
      <c r="CR7" s="151" t="s">
        <v>423</v>
      </c>
      <c r="CS7" s="151" t="s">
        <v>424</v>
      </c>
      <c r="CT7" s="151" t="s">
        <v>425</v>
      </c>
      <c r="CU7" s="151" t="s">
        <v>426</v>
      </c>
      <c r="CV7" s="151" t="s">
        <v>427</v>
      </c>
      <c r="CW7" s="151" t="s">
        <v>428</v>
      </c>
      <c r="CX7" s="151" t="s">
        <v>429</v>
      </c>
      <c r="CY7" s="151" t="s">
        <v>430</v>
      </c>
      <c r="CZ7" s="151" t="s">
        <v>431</v>
      </c>
      <c r="DA7" s="151" t="s">
        <v>432</v>
      </c>
      <c r="DB7" s="151" t="s">
        <v>433</v>
      </c>
      <c r="DC7" s="151" t="s">
        <v>434</v>
      </c>
      <c r="DD7" s="151" t="s">
        <v>435</v>
      </c>
      <c r="DE7" s="151" t="s">
        <v>436</v>
      </c>
      <c r="DF7" s="151" t="s">
        <v>437</v>
      </c>
      <c r="DG7" s="151" t="s">
        <v>438</v>
      </c>
      <c r="DH7" s="151" t="s">
        <v>439</v>
      </c>
      <c r="DI7" s="13"/>
    </row>
    <row r="8" spans="1:113" ht="19.5" customHeight="1" x14ac:dyDescent="0.15">
      <c r="A8" s="104"/>
      <c r="B8" s="104"/>
      <c r="C8" s="104"/>
      <c r="D8" s="56" t="s">
        <v>61</v>
      </c>
      <c r="E8" s="152">
        <f>E10+E32+E39+E40</f>
        <v>8674809.56</v>
      </c>
      <c r="F8" s="153">
        <f>F10+F32+F40</f>
        <v>3576076.8099999996</v>
      </c>
      <c r="G8" s="152">
        <v>828960</v>
      </c>
      <c r="H8" s="152">
        <v>686118</v>
      </c>
      <c r="I8" s="152">
        <v>69080</v>
      </c>
      <c r="J8" s="152"/>
      <c r="K8" s="152">
        <v>440700</v>
      </c>
      <c r="L8" s="152">
        <v>327391.36</v>
      </c>
      <c r="M8" s="152">
        <v>163241.92</v>
      </c>
      <c r="N8" s="152">
        <v>143233.72</v>
      </c>
      <c r="O8" s="152">
        <v>85177.76</v>
      </c>
      <c r="P8" s="152">
        <v>41912.85</v>
      </c>
      <c r="Q8" s="152">
        <v>324651.36</v>
      </c>
      <c r="R8" s="152">
        <v>15600</v>
      </c>
      <c r="S8" s="152">
        <v>450009.84</v>
      </c>
      <c r="T8" s="152">
        <f>T10+T15</f>
        <v>665000</v>
      </c>
      <c r="U8" s="152">
        <f>U10+U15</f>
        <v>357700</v>
      </c>
      <c r="V8" s="152"/>
      <c r="W8" s="152"/>
      <c r="X8" s="152"/>
      <c r="Y8" s="152">
        <v>8500</v>
      </c>
      <c r="Z8" s="152">
        <v>40000</v>
      </c>
      <c r="AA8" s="152">
        <v>48000</v>
      </c>
      <c r="AB8" s="159"/>
      <c r="AC8" s="152"/>
      <c r="AD8" s="152">
        <v>100000</v>
      </c>
      <c r="AE8" s="152"/>
      <c r="AF8" s="152"/>
      <c r="AG8" s="152"/>
      <c r="AH8" s="152"/>
      <c r="AI8" s="152">
        <v>11000</v>
      </c>
      <c r="AJ8" s="152">
        <v>4800</v>
      </c>
      <c r="AK8" s="152"/>
      <c r="AL8" s="152"/>
      <c r="AM8" s="152"/>
      <c r="AN8" s="152"/>
      <c r="AO8" s="152"/>
      <c r="AP8" s="152"/>
      <c r="AQ8" s="152"/>
      <c r="AR8" s="152">
        <v>95000</v>
      </c>
      <c r="AS8" s="152"/>
      <c r="AT8" s="152"/>
      <c r="AU8" s="152"/>
      <c r="AV8" s="152">
        <f>AV10+AV37</f>
        <v>9721824.75</v>
      </c>
      <c r="AW8" s="152">
        <v>158226.75</v>
      </c>
      <c r="AX8" s="152"/>
      <c r="AY8" s="152"/>
      <c r="AZ8" s="152"/>
      <c r="BA8" s="152">
        <v>11555515</v>
      </c>
      <c r="BB8" s="152"/>
      <c r="BC8" s="152"/>
      <c r="BD8" s="152"/>
      <c r="BE8" s="152">
        <v>180</v>
      </c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72"/>
    </row>
    <row r="9" spans="1:113" ht="19.5" customHeight="1" x14ac:dyDescent="0.15">
      <c r="A9" s="104"/>
      <c r="B9" s="104"/>
      <c r="C9" s="104"/>
      <c r="D9" s="120" t="s">
        <v>0</v>
      </c>
      <c r="E9" s="152"/>
      <c r="F9" s="153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9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72"/>
    </row>
    <row r="10" spans="1:113" ht="19.5" customHeight="1" x14ac:dyDescent="0.15">
      <c r="A10" s="104"/>
      <c r="B10" s="104"/>
      <c r="C10" s="104"/>
      <c r="D10" s="56" t="s">
        <v>440</v>
      </c>
      <c r="E10" s="152">
        <f>E11+E13+E16+E22+E24+E26+E28+E30</f>
        <v>7124626.720000001</v>
      </c>
      <c r="F10" s="153">
        <f>F11+F13+F16</f>
        <v>3023013.9699999997</v>
      </c>
      <c r="G10" s="152">
        <f>G11+G16</f>
        <v>828960</v>
      </c>
      <c r="H10" s="152">
        <f>H11+H16</f>
        <v>686118</v>
      </c>
      <c r="I10" s="152">
        <f>I11+I16</f>
        <v>69080</v>
      </c>
      <c r="J10" s="152"/>
      <c r="K10" s="152">
        <f>K16</f>
        <v>440700</v>
      </c>
      <c r="L10" s="152">
        <f>L13</f>
        <v>327391.36</v>
      </c>
      <c r="M10" s="152">
        <f>M13</f>
        <v>163241.92</v>
      </c>
      <c r="N10" s="152"/>
      <c r="O10" s="152"/>
      <c r="P10" s="152">
        <f>P11+P16</f>
        <v>41912.85</v>
      </c>
      <c r="Q10" s="105"/>
      <c r="R10" s="152">
        <f>R11+R16</f>
        <v>15600</v>
      </c>
      <c r="S10" s="152">
        <f>S16</f>
        <v>450009.84</v>
      </c>
      <c r="T10" s="152">
        <f>T11+T16</f>
        <v>665000</v>
      </c>
      <c r="U10" s="152">
        <f>U11+U16</f>
        <v>357700</v>
      </c>
      <c r="V10" s="152"/>
      <c r="W10" s="152"/>
      <c r="X10" s="152"/>
      <c r="Y10" s="152">
        <f>Y11+Y16</f>
        <v>8500</v>
      </c>
      <c r="Z10" s="152">
        <f>Z11+Z16</f>
        <v>40000</v>
      </c>
      <c r="AA10" s="152">
        <f>AA11+AA16</f>
        <v>48000</v>
      </c>
      <c r="AB10" s="159"/>
      <c r="AC10" s="152"/>
      <c r="AD10" s="152">
        <f>AD11+AD16</f>
        <v>100000</v>
      </c>
      <c r="AE10" s="152"/>
      <c r="AF10" s="152"/>
      <c r="AG10" s="152"/>
      <c r="AH10" s="152"/>
      <c r="AI10" s="152">
        <f>AI11+AI16</f>
        <v>11000</v>
      </c>
      <c r="AJ10" s="152">
        <f>AJ11+AJ16</f>
        <v>4800</v>
      </c>
      <c r="AK10" s="152"/>
      <c r="AL10" s="152"/>
      <c r="AM10" s="152"/>
      <c r="AN10" s="152"/>
      <c r="AO10" s="152"/>
      <c r="AP10" s="152"/>
      <c r="AQ10" s="152"/>
      <c r="AR10" s="152">
        <v>95000</v>
      </c>
      <c r="AS10" s="152"/>
      <c r="AT10" s="152"/>
      <c r="AU10" s="152"/>
      <c r="AV10" s="152">
        <f>AV11+AV16+AV22+AV24+AV26+AV28+AV30</f>
        <v>8724704.75</v>
      </c>
      <c r="AW10" s="152">
        <f>AW11</f>
        <v>158226.75</v>
      </c>
      <c r="AX10" s="152"/>
      <c r="AY10" s="152"/>
      <c r="AZ10" s="152"/>
      <c r="BA10" s="152">
        <f>BA16+BA22+BA24+BA26+BA28+BA30</f>
        <v>8547602</v>
      </c>
      <c r="BB10" s="152"/>
      <c r="BC10" s="152"/>
      <c r="BD10" s="152"/>
      <c r="BE10" s="152">
        <v>180</v>
      </c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72"/>
    </row>
    <row r="11" spans="1:113" ht="19.5" customHeight="1" x14ac:dyDescent="0.15">
      <c r="A11" s="104"/>
      <c r="B11" s="104"/>
      <c r="C11" s="104"/>
      <c r="D11" s="56" t="s">
        <v>441</v>
      </c>
      <c r="E11" s="152">
        <f>F11+T11+AV11</f>
        <v>1403562.49</v>
      </c>
      <c r="F11" s="153">
        <v>917769.74</v>
      </c>
      <c r="G11" s="152">
        <v>390288</v>
      </c>
      <c r="H11" s="152">
        <v>471078</v>
      </c>
      <c r="I11" s="152">
        <v>32524</v>
      </c>
      <c r="J11" s="152"/>
      <c r="K11" s="152"/>
      <c r="L11" s="152"/>
      <c r="M11" s="152"/>
      <c r="N11" s="152"/>
      <c r="O11" s="152"/>
      <c r="P11" s="152">
        <v>14679.74</v>
      </c>
      <c r="Q11" s="152"/>
      <c r="R11" s="152">
        <v>9200</v>
      </c>
      <c r="S11" s="152"/>
      <c r="T11" s="152">
        <f>U11+Y11+Z11+AA11+AD11+AI11+AJ11+AR11</f>
        <v>308750</v>
      </c>
      <c r="U11" s="152">
        <v>132850</v>
      </c>
      <c r="V11" s="152"/>
      <c r="W11" s="152"/>
      <c r="X11" s="152"/>
      <c r="Y11" s="152">
        <v>3500</v>
      </c>
      <c r="Z11" s="152">
        <v>10000</v>
      </c>
      <c r="AA11" s="152">
        <v>20000</v>
      </c>
      <c r="AB11" s="152"/>
      <c r="AC11" s="152"/>
      <c r="AD11" s="152">
        <v>40000</v>
      </c>
      <c r="AE11" s="152"/>
      <c r="AF11" s="152"/>
      <c r="AG11" s="152"/>
      <c r="AH11" s="152"/>
      <c r="AI11" s="152">
        <v>5000</v>
      </c>
      <c r="AJ11" s="152">
        <v>2400</v>
      </c>
      <c r="AK11" s="152"/>
      <c r="AL11" s="152"/>
      <c r="AM11" s="152"/>
      <c r="AN11" s="152"/>
      <c r="AO11" s="152"/>
      <c r="AP11" s="152"/>
      <c r="AQ11" s="152"/>
      <c r="AR11" s="152">
        <v>95000</v>
      </c>
      <c r="AS11" s="152"/>
      <c r="AT11" s="152"/>
      <c r="AU11" s="152"/>
      <c r="AV11" s="152">
        <v>177042.75</v>
      </c>
      <c r="AW11" s="152">
        <v>158226.75</v>
      </c>
      <c r="AX11" s="152"/>
      <c r="AY11" s="152"/>
      <c r="AZ11" s="152"/>
      <c r="BA11" s="152">
        <v>18696</v>
      </c>
      <c r="BB11" s="152"/>
      <c r="BC11" s="152"/>
      <c r="BD11" s="152"/>
      <c r="BE11" s="152">
        <v>120</v>
      </c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19"/>
    </row>
    <row r="12" spans="1:113" ht="19.5" customHeight="1" x14ac:dyDescent="0.15">
      <c r="A12" s="104" t="s">
        <v>90</v>
      </c>
      <c r="B12" s="104" t="s">
        <v>91</v>
      </c>
      <c r="C12" s="104" t="s">
        <v>92</v>
      </c>
      <c r="D12" s="56" t="s">
        <v>442</v>
      </c>
      <c r="E12" s="152">
        <f>F12+T12+AV12</f>
        <v>1403562.49</v>
      </c>
      <c r="F12" s="153">
        <v>917769.74</v>
      </c>
      <c r="G12" s="152">
        <v>390288</v>
      </c>
      <c r="H12" s="152">
        <v>471078</v>
      </c>
      <c r="I12" s="152">
        <v>32524</v>
      </c>
      <c r="J12" s="152"/>
      <c r="K12" s="152"/>
      <c r="L12" s="152"/>
      <c r="M12" s="152"/>
      <c r="N12" s="152"/>
      <c r="O12" s="152"/>
      <c r="P12" s="152">
        <v>14679.74</v>
      </c>
      <c r="Q12" s="152"/>
      <c r="R12" s="152">
        <v>9200</v>
      </c>
      <c r="S12" s="152"/>
      <c r="T12" s="152">
        <f>U12+Y12+Z12+AA12+AD12+AI12+AJ12+AR12</f>
        <v>308750</v>
      </c>
      <c r="U12" s="152">
        <v>132850</v>
      </c>
      <c r="V12" s="152"/>
      <c r="W12" s="152"/>
      <c r="X12" s="152"/>
      <c r="Y12" s="152">
        <v>3500</v>
      </c>
      <c r="Z12" s="152">
        <v>10000</v>
      </c>
      <c r="AA12" s="152">
        <v>20000</v>
      </c>
      <c r="AB12" s="152"/>
      <c r="AC12" s="152"/>
      <c r="AD12" s="152">
        <v>40000</v>
      </c>
      <c r="AE12" s="152"/>
      <c r="AF12" s="152"/>
      <c r="AG12" s="152"/>
      <c r="AH12" s="152"/>
      <c r="AI12" s="152">
        <v>5000</v>
      </c>
      <c r="AJ12" s="152">
        <v>2400</v>
      </c>
      <c r="AK12" s="152"/>
      <c r="AL12" s="152"/>
      <c r="AM12" s="152"/>
      <c r="AN12" s="152"/>
      <c r="AO12" s="152"/>
      <c r="AP12" s="152"/>
      <c r="AQ12" s="152"/>
      <c r="AR12" s="152">
        <v>95000</v>
      </c>
      <c r="AS12" s="152"/>
      <c r="AT12" s="152"/>
      <c r="AU12" s="152"/>
      <c r="AV12" s="152">
        <v>177042.75</v>
      </c>
      <c r="AW12" s="152">
        <v>158226.75</v>
      </c>
      <c r="AX12" s="152"/>
      <c r="AY12" s="152"/>
      <c r="AZ12" s="152"/>
      <c r="BA12" s="152">
        <v>18696</v>
      </c>
      <c r="BB12" s="152"/>
      <c r="BC12" s="152"/>
      <c r="BD12" s="152"/>
      <c r="BE12" s="152">
        <v>120</v>
      </c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19"/>
    </row>
    <row r="13" spans="1:113" ht="19.5" customHeight="1" x14ac:dyDescent="0.15">
      <c r="A13" s="104"/>
      <c r="B13" s="104"/>
      <c r="C13" s="104"/>
      <c r="D13" s="56" t="s">
        <v>443</v>
      </c>
      <c r="E13" s="152">
        <v>490633.28</v>
      </c>
      <c r="F13" s="153">
        <v>490633.28</v>
      </c>
      <c r="G13" s="152"/>
      <c r="H13" s="152"/>
      <c r="I13" s="152"/>
      <c r="J13" s="152"/>
      <c r="K13" s="152"/>
      <c r="L13" s="152">
        <v>327391.36</v>
      </c>
      <c r="M13" s="152">
        <v>163241.92</v>
      </c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/>
      <c r="CN13" s="152"/>
      <c r="CO13" s="152"/>
      <c r="CP13" s="152"/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  <c r="DC13" s="152"/>
      <c r="DD13" s="152"/>
      <c r="DE13" s="152"/>
      <c r="DF13" s="152"/>
      <c r="DG13" s="152"/>
      <c r="DH13" s="152"/>
      <c r="DI13" s="119"/>
    </row>
    <row r="14" spans="1:113" s="107" customFormat="1" ht="19.5" customHeight="1" x14ac:dyDescent="0.15">
      <c r="A14" s="104" t="s">
        <v>90</v>
      </c>
      <c r="B14" s="104" t="s">
        <v>95</v>
      </c>
      <c r="C14" s="104" t="s">
        <v>95</v>
      </c>
      <c r="D14" s="56" t="s">
        <v>444</v>
      </c>
      <c r="E14" s="152">
        <v>327391.36</v>
      </c>
      <c r="F14" s="154">
        <v>327391.36</v>
      </c>
      <c r="G14" s="154"/>
      <c r="H14" s="154"/>
      <c r="I14" s="154"/>
      <c r="J14" s="154"/>
      <c r="K14" s="154"/>
      <c r="L14" s="154">
        <v>327391.36</v>
      </c>
      <c r="M14" s="154"/>
      <c r="N14" s="154"/>
      <c r="O14" s="154"/>
      <c r="P14" s="154"/>
      <c r="Q14" s="154"/>
      <c r="R14" s="154"/>
      <c r="S14" s="154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157"/>
      <c r="BM14" s="157"/>
      <c r="BN14" s="157"/>
      <c r="BO14" s="157"/>
      <c r="BP14" s="157"/>
      <c r="BQ14" s="157"/>
      <c r="BR14" s="157"/>
      <c r="BS14" s="157"/>
      <c r="BT14" s="157"/>
      <c r="BU14" s="157"/>
      <c r="BV14" s="157"/>
      <c r="BW14" s="157"/>
      <c r="BX14" s="157"/>
      <c r="BY14" s="157"/>
      <c r="BZ14" s="157"/>
      <c r="CA14" s="157"/>
      <c r="CB14" s="157"/>
      <c r="CC14" s="157"/>
      <c r="CD14" s="157"/>
      <c r="CE14" s="157"/>
      <c r="CF14" s="157"/>
      <c r="CG14" s="157"/>
      <c r="CH14" s="157"/>
      <c r="CI14" s="157"/>
      <c r="CJ14" s="157"/>
      <c r="CK14" s="157"/>
      <c r="CL14" s="157"/>
      <c r="CM14" s="157"/>
      <c r="CN14" s="157"/>
      <c r="CO14" s="157"/>
      <c r="CP14" s="157"/>
      <c r="CQ14" s="157"/>
      <c r="CR14" s="157"/>
      <c r="CS14" s="157"/>
      <c r="CT14" s="157"/>
      <c r="CU14" s="157"/>
      <c r="CV14" s="157"/>
      <c r="CW14" s="157"/>
      <c r="CX14" s="157"/>
      <c r="CY14" s="157"/>
      <c r="CZ14" s="157"/>
      <c r="DA14" s="157"/>
      <c r="DB14" s="157"/>
      <c r="DC14" s="157"/>
      <c r="DD14" s="157"/>
      <c r="DE14" s="157"/>
      <c r="DF14" s="157"/>
      <c r="DG14" s="157"/>
      <c r="DH14" s="157"/>
      <c r="DI14" s="167"/>
    </row>
    <row r="15" spans="1:113" ht="19.5" customHeight="1" x14ac:dyDescent="0.15">
      <c r="A15" s="104" t="s">
        <v>90</v>
      </c>
      <c r="B15" s="104" t="s">
        <v>95</v>
      </c>
      <c r="C15" s="104" t="s">
        <v>97</v>
      </c>
      <c r="D15" s="56" t="s">
        <v>445</v>
      </c>
      <c r="E15" s="152">
        <v>163241.92</v>
      </c>
      <c r="F15" s="154">
        <v>163241.92</v>
      </c>
      <c r="G15" s="154"/>
      <c r="H15" s="154"/>
      <c r="I15" s="154"/>
      <c r="J15" s="154"/>
      <c r="K15" s="154"/>
      <c r="L15" s="154"/>
      <c r="M15" s="154">
        <v>163241.92</v>
      </c>
      <c r="N15" s="154"/>
      <c r="O15" s="154"/>
      <c r="P15" s="154"/>
      <c r="Q15" s="154"/>
      <c r="R15" s="154"/>
      <c r="S15" s="154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/>
      <c r="CT15" s="152"/>
      <c r="CU15" s="152"/>
      <c r="CV15" s="152"/>
      <c r="CW15" s="152"/>
      <c r="CX15" s="152"/>
      <c r="CY15" s="152"/>
      <c r="CZ15" s="152"/>
      <c r="DA15" s="152"/>
      <c r="DB15" s="152"/>
      <c r="DC15" s="152"/>
      <c r="DD15" s="152"/>
      <c r="DE15" s="152"/>
      <c r="DF15" s="152"/>
      <c r="DG15" s="152"/>
      <c r="DH15" s="152"/>
      <c r="DI15" s="119"/>
    </row>
    <row r="16" spans="1:113" ht="19.5" customHeight="1" x14ac:dyDescent="0.15">
      <c r="A16" s="104"/>
      <c r="B16" s="104"/>
      <c r="C16" s="104"/>
      <c r="D16" s="56" t="s">
        <v>446</v>
      </c>
      <c r="E16" s="152">
        <f>E17+E18+E19+E20+E21</f>
        <v>3739828.95</v>
      </c>
      <c r="F16" s="154">
        <v>1614610.95</v>
      </c>
      <c r="G16" s="154">
        <v>438672</v>
      </c>
      <c r="H16" s="154">
        <v>215040</v>
      </c>
      <c r="I16" s="154">
        <v>36556</v>
      </c>
      <c r="J16" s="154"/>
      <c r="K16" s="154">
        <v>440700</v>
      </c>
      <c r="L16" s="154"/>
      <c r="M16" s="154"/>
      <c r="N16" s="154"/>
      <c r="O16" s="154"/>
      <c r="P16" s="154">
        <v>27233.11</v>
      </c>
      <c r="Q16" s="154"/>
      <c r="R16" s="154">
        <v>6400</v>
      </c>
      <c r="S16" s="154">
        <v>450009.84</v>
      </c>
      <c r="T16" s="152">
        <v>356250</v>
      </c>
      <c r="U16" s="152">
        <v>224850</v>
      </c>
      <c r="V16" s="158"/>
      <c r="W16" s="158"/>
      <c r="X16" s="158"/>
      <c r="Y16" s="152">
        <v>5000</v>
      </c>
      <c r="Z16" s="152">
        <v>30000</v>
      </c>
      <c r="AA16" s="152">
        <v>28000</v>
      </c>
      <c r="AB16" s="152"/>
      <c r="AC16" s="152"/>
      <c r="AD16" s="152">
        <v>60000</v>
      </c>
      <c r="AE16" s="152"/>
      <c r="AF16" s="152"/>
      <c r="AG16" s="152"/>
      <c r="AH16" s="152"/>
      <c r="AI16" s="152">
        <v>6000</v>
      </c>
      <c r="AJ16" s="152">
        <v>2400</v>
      </c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>
        <v>1868968</v>
      </c>
      <c r="AW16" s="152"/>
      <c r="AX16" s="152"/>
      <c r="AY16" s="152"/>
      <c r="AZ16" s="152"/>
      <c r="BA16" s="152">
        <v>1868908</v>
      </c>
      <c r="BB16" s="152"/>
      <c r="BC16" s="152"/>
      <c r="BD16" s="152"/>
      <c r="BE16" s="152">
        <v>60</v>
      </c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52"/>
      <c r="CZ16" s="152"/>
      <c r="DA16" s="152"/>
      <c r="DB16" s="152"/>
      <c r="DC16" s="152"/>
      <c r="DD16" s="152"/>
      <c r="DE16" s="152"/>
      <c r="DF16" s="152"/>
      <c r="DG16" s="152"/>
      <c r="DH16" s="152"/>
      <c r="DI16" s="119"/>
    </row>
    <row r="17" spans="1:113" ht="19.5" customHeight="1" x14ac:dyDescent="0.15">
      <c r="A17" s="104" t="s">
        <v>90</v>
      </c>
      <c r="B17" s="104" t="s">
        <v>99</v>
      </c>
      <c r="C17" s="104" t="s">
        <v>92</v>
      </c>
      <c r="D17" s="56" t="s">
        <v>447</v>
      </c>
      <c r="E17" s="152">
        <v>302400</v>
      </c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>
        <v>302400</v>
      </c>
      <c r="AW17" s="152"/>
      <c r="AX17" s="152"/>
      <c r="AY17" s="152"/>
      <c r="AZ17" s="152"/>
      <c r="BA17" s="152">
        <v>302400</v>
      </c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2"/>
      <c r="CV17" s="152"/>
      <c r="CW17" s="152"/>
      <c r="CX17" s="152"/>
      <c r="CY17" s="152"/>
      <c r="CZ17" s="152"/>
      <c r="DA17" s="152"/>
      <c r="DB17" s="152"/>
      <c r="DC17" s="152"/>
      <c r="DD17" s="152"/>
      <c r="DE17" s="152"/>
      <c r="DF17" s="152"/>
      <c r="DG17" s="152"/>
      <c r="DH17" s="152"/>
      <c r="DI17" s="119"/>
    </row>
    <row r="18" spans="1:113" ht="19.5" customHeight="1" x14ac:dyDescent="0.15">
      <c r="A18" s="104" t="s">
        <v>90</v>
      </c>
      <c r="B18" s="104" t="s">
        <v>99</v>
      </c>
      <c r="C18" s="104" t="s">
        <v>91</v>
      </c>
      <c r="D18" s="56" t="s">
        <v>448</v>
      </c>
      <c r="E18" s="152">
        <v>656508</v>
      </c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>
        <v>656508</v>
      </c>
      <c r="AW18" s="152"/>
      <c r="AX18" s="152"/>
      <c r="AY18" s="152"/>
      <c r="AZ18" s="152"/>
      <c r="BA18" s="152">
        <v>656508</v>
      </c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  <c r="CA18" s="152"/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2"/>
      <c r="CV18" s="152"/>
      <c r="CW18" s="152"/>
      <c r="CX18" s="152"/>
      <c r="CY18" s="152"/>
      <c r="CZ18" s="152"/>
      <c r="DA18" s="152"/>
      <c r="DB18" s="152"/>
      <c r="DC18" s="152"/>
      <c r="DD18" s="152"/>
      <c r="DE18" s="152"/>
      <c r="DF18" s="152"/>
      <c r="DG18" s="152"/>
      <c r="DH18" s="152"/>
      <c r="DI18" s="119"/>
    </row>
    <row r="19" spans="1:113" ht="19.5" customHeight="1" x14ac:dyDescent="0.15">
      <c r="A19" s="104" t="s">
        <v>90</v>
      </c>
      <c r="B19" s="104" t="s">
        <v>99</v>
      </c>
      <c r="C19" s="104" t="s">
        <v>95</v>
      </c>
      <c r="D19" s="56" t="s">
        <v>449</v>
      </c>
      <c r="E19" s="152">
        <f>F19+T19+AV19</f>
        <v>1970920.95</v>
      </c>
      <c r="F19" s="154">
        <v>1614610.95</v>
      </c>
      <c r="G19" s="154">
        <v>438672</v>
      </c>
      <c r="H19" s="154">
        <v>215040</v>
      </c>
      <c r="I19" s="154">
        <v>36556</v>
      </c>
      <c r="J19" s="154"/>
      <c r="K19" s="154">
        <v>440700</v>
      </c>
      <c r="L19" s="154"/>
      <c r="M19" s="154"/>
      <c r="N19" s="154"/>
      <c r="O19" s="154"/>
      <c r="P19" s="154">
        <v>27233.11</v>
      </c>
      <c r="Q19" s="154"/>
      <c r="R19" s="154">
        <v>6400</v>
      </c>
      <c r="S19" s="154">
        <v>450009.84</v>
      </c>
      <c r="T19" s="152">
        <v>356250</v>
      </c>
      <c r="U19" s="152">
        <v>224850</v>
      </c>
      <c r="V19" s="152"/>
      <c r="W19" s="152"/>
      <c r="X19" s="152"/>
      <c r="Y19" s="152">
        <v>5000</v>
      </c>
      <c r="Z19" s="152">
        <v>30000</v>
      </c>
      <c r="AA19" s="152">
        <v>28000</v>
      </c>
      <c r="AB19" s="152"/>
      <c r="AC19" s="152"/>
      <c r="AD19" s="152">
        <v>60000</v>
      </c>
      <c r="AE19" s="152"/>
      <c r="AF19" s="152"/>
      <c r="AG19" s="152"/>
      <c r="AH19" s="152"/>
      <c r="AI19" s="152">
        <v>6000</v>
      </c>
      <c r="AJ19" s="152">
        <v>2400</v>
      </c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>
        <v>60</v>
      </c>
      <c r="AW19" s="152"/>
      <c r="AX19" s="152"/>
      <c r="AY19" s="152"/>
      <c r="AZ19" s="152"/>
      <c r="BA19" s="152"/>
      <c r="BB19" s="152"/>
      <c r="BC19" s="152"/>
      <c r="BD19" s="152"/>
      <c r="BE19" s="152">
        <v>60</v>
      </c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2"/>
      <c r="BW19" s="152"/>
      <c r="BX19" s="152"/>
      <c r="BY19" s="152"/>
      <c r="BZ19" s="152"/>
      <c r="CA19" s="152"/>
      <c r="CB19" s="152"/>
      <c r="CC19" s="152"/>
      <c r="CD19" s="152"/>
      <c r="CE19" s="152"/>
      <c r="CF19" s="152"/>
      <c r="CG19" s="152"/>
      <c r="CH19" s="152"/>
      <c r="CI19" s="152"/>
      <c r="CJ19" s="152"/>
      <c r="CK19" s="152"/>
      <c r="CL19" s="152"/>
      <c r="CM19" s="152"/>
      <c r="CN19" s="152"/>
      <c r="CO19" s="152"/>
      <c r="CP19" s="152"/>
      <c r="CQ19" s="152"/>
      <c r="CR19" s="152"/>
      <c r="CS19" s="152"/>
      <c r="CT19" s="152"/>
      <c r="CU19" s="152"/>
      <c r="CV19" s="152"/>
      <c r="CW19" s="152"/>
      <c r="CX19" s="152"/>
      <c r="CY19" s="152"/>
      <c r="CZ19" s="152"/>
      <c r="DA19" s="152"/>
      <c r="DB19" s="152"/>
      <c r="DC19" s="152"/>
      <c r="DD19" s="152"/>
      <c r="DE19" s="152"/>
      <c r="DF19" s="152"/>
      <c r="DG19" s="152"/>
      <c r="DH19" s="152"/>
      <c r="DI19" s="119"/>
    </row>
    <row r="20" spans="1:113" ht="19.5" customHeight="1" x14ac:dyDescent="0.15">
      <c r="A20" s="104" t="s">
        <v>90</v>
      </c>
      <c r="B20" s="104" t="s">
        <v>99</v>
      </c>
      <c r="C20" s="104" t="s">
        <v>97</v>
      </c>
      <c r="D20" s="56" t="s">
        <v>450</v>
      </c>
      <c r="E20" s="152">
        <v>210000</v>
      </c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>
        <v>210000</v>
      </c>
      <c r="AW20" s="152"/>
      <c r="AX20" s="152"/>
      <c r="AY20" s="152"/>
      <c r="AZ20" s="152"/>
      <c r="BA20" s="152">
        <v>210000</v>
      </c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  <c r="BX20" s="152"/>
      <c r="BY20" s="152"/>
      <c r="BZ20" s="152"/>
      <c r="CA20" s="152"/>
      <c r="CB20" s="152"/>
      <c r="CC20" s="152"/>
      <c r="CD20" s="152"/>
      <c r="CE20" s="152"/>
      <c r="CF20" s="152"/>
      <c r="CG20" s="152"/>
      <c r="CH20" s="152"/>
      <c r="CI20" s="152"/>
      <c r="CJ20" s="152"/>
      <c r="CK20" s="152"/>
      <c r="CL20" s="152"/>
      <c r="CM20" s="152"/>
      <c r="CN20" s="152"/>
      <c r="CO20" s="152"/>
      <c r="CP20" s="152"/>
      <c r="CQ20" s="152"/>
      <c r="CR20" s="152"/>
      <c r="CS20" s="152"/>
      <c r="CT20" s="152"/>
      <c r="CU20" s="152"/>
      <c r="CV20" s="152"/>
      <c r="CW20" s="152"/>
      <c r="CX20" s="152"/>
      <c r="CY20" s="152"/>
      <c r="CZ20" s="152"/>
      <c r="DA20" s="152"/>
      <c r="DB20" s="152"/>
      <c r="DC20" s="152"/>
      <c r="DD20" s="152"/>
      <c r="DE20" s="152"/>
      <c r="DF20" s="152"/>
      <c r="DG20" s="152"/>
      <c r="DH20" s="152"/>
      <c r="DI20" s="119"/>
    </row>
    <row r="21" spans="1:113" ht="19.5" customHeight="1" x14ac:dyDescent="0.15">
      <c r="A21" s="104" t="s">
        <v>90</v>
      </c>
      <c r="B21" s="104" t="s">
        <v>99</v>
      </c>
      <c r="C21" s="104" t="s">
        <v>104</v>
      </c>
      <c r="D21" s="447" t="s">
        <v>105</v>
      </c>
      <c r="E21" s="152">
        <v>600000</v>
      </c>
      <c r="F21" s="153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>
        <v>600000</v>
      </c>
      <c r="AW21" s="152"/>
      <c r="AX21" s="152"/>
      <c r="AY21" s="152"/>
      <c r="AZ21" s="152"/>
      <c r="BA21" s="152">
        <v>600000</v>
      </c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2"/>
      <c r="BW21" s="152"/>
      <c r="BX21" s="152"/>
      <c r="BY21" s="152"/>
      <c r="BZ21" s="152"/>
      <c r="CA21" s="152"/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52"/>
      <c r="CU21" s="152"/>
      <c r="CV21" s="152"/>
      <c r="CW21" s="152"/>
      <c r="CX21" s="152"/>
      <c r="CY21" s="152"/>
      <c r="CZ21" s="152"/>
      <c r="DA21" s="152"/>
      <c r="DB21" s="152"/>
      <c r="DC21" s="152"/>
      <c r="DD21" s="152"/>
      <c r="DE21" s="152"/>
      <c r="DF21" s="152"/>
      <c r="DG21" s="152"/>
      <c r="DH21" s="152"/>
      <c r="DI21" s="119"/>
    </row>
    <row r="22" spans="1:113" ht="19.5" customHeight="1" x14ac:dyDescent="0.15">
      <c r="A22" s="104"/>
      <c r="B22" s="104"/>
      <c r="C22" s="104"/>
      <c r="D22" s="56" t="s">
        <v>451</v>
      </c>
      <c r="E22" s="152">
        <v>770448</v>
      </c>
      <c r="F22" s="153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>
        <v>770448</v>
      </c>
      <c r="AW22" s="152"/>
      <c r="AX22" s="152"/>
      <c r="AY22" s="152"/>
      <c r="AZ22" s="152"/>
      <c r="BA22" s="152">
        <v>770448</v>
      </c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  <c r="BW22" s="152"/>
      <c r="BX22" s="152"/>
      <c r="BY22" s="152"/>
      <c r="BZ22" s="152"/>
      <c r="CA22" s="152"/>
      <c r="CB22" s="152"/>
      <c r="CC22" s="152"/>
      <c r="CD22" s="152"/>
      <c r="CE22" s="152"/>
      <c r="CF22" s="152"/>
      <c r="CG22" s="152"/>
      <c r="CH22" s="152"/>
      <c r="CI22" s="152"/>
      <c r="CJ22" s="152"/>
      <c r="CK22" s="152"/>
      <c r="CL22" s="152"/>
      <c r="CM22" s="152"/>
      <c r="CN22" s="152"/>
      <c r="CO22" s="152"/>
      <c r="CP22" s="152"/>
      <c r="CQ22" s="152"/>
      <c r="CR22" s="152"/>
      <c r="CS22" s="152"/>
      <c r="CT22" s="152"/>
      <c r="CU22" s="152"/>
      <c r="CV22" s="152"/>
      <c r="CW22" s="152"/>
      <c r="CX22" s="152"/>
      <c r="CY22" s="152"/>
      <c r="CZ22" s="152"/>
      <c r="DA22" s="152"/>
      <c r="DB22" s="152"/>
      <c r="DC22" s="152"/>
      <c r="DD22" s="152"/>
      <c r="DE22" s="152"/>
      <c r="DF22" s="152"/>
      <c r="DG22" s="152"/>
      <c r="DH22" s="152"/>
      <c r="DI22" s="119"/>
    </row>
    <row r="23" spans="1:113" ht="19.5" customHeight="1" x14ac:dyDescent="0.15">
      <c r="A23" s="104" t="s">
        <v>90</v>
      </c>
      <c r="B23" s="104" t="s">
        <v>106</v>
      </c>
      <c r="C23" s="104" t="s">
        <v>107</v>
      </c>
      <c r="D23" s="56" t="s">
        <v>452</v>
      </c>
      <c r="E23" s="152">
        <v>770448</v>
      </c>
      <c r="F23" s="153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>
        <v>770448</v>
      </c>
      <c r="AW23" s="152"/>
      <c r="AX23" s="152"/>
      <c r="AY23" s="152"/>
      <c r="AZ23" s="152"/>
      <c r="BA23" s="152">
        <v>770448</v>
      </c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52"/>
      <c r="BP23" s="152"/>
      <c r="BQ23" s="152"/>
      <c r="BR23" s="152"/>
      <c r="BS23" s="152"/>
      <c r="BT23" s="152"/>
      <c r="BU23" s="152"/>
      <c r="BV23" s="152"/>
      <c r="BW23" s="152"/>
      <c r="BX23" s="152"/>
      <c r="BY23" s="152"/>
      <c r="BZ23" s="152"/>
      <c r="CA23" s="152"/>
      <c r="CB23" s="152"/>
      <c r="CC23" s="152"/>
      <c r="CD23" s="152"/>
      <c r="CE23" s="152"/>
      <c r="CF23" s="152"/>
      <c r="CG23" s="152"/>
      <c r="CH23" s="152"/>
      <c r="CI23" s="152"/>
      <c r="CJ23" s="152"/>
      <c r="CK23" s="152"/>
      <c r="CL23" s="152"/>
      <c r="CM23" s="152"/>
      <c r="CN23" s="152"/>
      <c r="CO23" s="152"/>
      <c r="CP23" s="152"/>
      <c r="CQ23" s="152"/>
      <c r="CR23" s="152"/>
      <c r="CS23" s="152"/>
      <c r="CT23" s="152"/>
      <c r="CU23" s="152"/>
      <c r="CV23" s="152"/>
      <c r="CW23" s="152"/>
      <c r="CX23" s="152"/>
      <c r="CY23" s="152"/>
      <c r="CZ23" s="152"/>
      <c r="DA23" s="152"/>
      <c r="DB23" s="152"/>
      <c r="DC23" s="152"/>
      <c r="DD23" s="152"/>
      <c r="DE23" s="152"/>
      <c r="DF23" s="152"/>
      <c r="DG23" s="152"/>
      <c r="DH23" s="152"/>
      <c r="DI23" s="119"/>
    </row>
    <row r="24" spans="1:113" ht="19.5" customHeight="1" x14ac:dyDescent="0.15">
      <c r="A24" s="104"/>
      <c r="B24" s="104"/>
      <c r="C24" s="104"/>
      <c r="D24" s="56" t="s">
        <v>453</v>
      </c>
      <c r="E24" s="152">
        <v>225436</v>
      </c>
      <c r="F24" s="155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2">
        <v>5413528</v>
      </c>
      <c r="AW24" s="152"/>
      <c r="AX24" s="154"/>
      <c r="AY24" s="154"/>
      <c r="AZ24" s="154"/>
      <c r="BA24" s="152">
        <v>5413528</v>
      </c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70"/>
    </row>
    <row r="25" spans="1:113" ht="19.5" customHeight="1" x14ac:dyDescent="0.15">
      <c r="A25" s="104" t="s">
        <v>90</v>
      </c>
      <c r="B25" s="104" t="s">
        <v>109</v>
      </c>
      <c r="C25" s="104" t="s">
        <v>92</v>
      </c>
      <c r="D25" s="56" t="s">
        <v>454</v>
      </c>
      <c r="E25" s="152">
        <v>225436</v>
      </c>
      <c r="F25" s="155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2">
        <v>225436</v>
      </c>
      <c r="AW25" s="152"/>
      <c r="AX25" s="154"/>
      <c r="AY25" s="154"/>
      <c r="AZ25" s="154"/>
      <c r="BA25" s="152">
        <v>225436</v>
      </c>
      <c r="BB25" s="154"/>
      <c r="BC25" s="154"/>
      <c r="BD25" s="154"/>
      <c r="BE25" s="154"/>
      <c r="BF25" s="154"/>
      <c r="BG25" s="154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4"/>
      <c r="CI25" s="154"/>
      <c r="CJ25" s="154"/>
      <c r="CK25" s="154"/>
      <c r="CL25" s="154"/>
      <c r="CM25" s="154"/>
      <c r="CN25" s="154"/>
      <c r="CO25" s="154"/>
      <c r="CP25" s="154"/>
      <c r="CQ25" s="154"/>
      <c r="CR25" s="154"/>
      <c r="CS25" s="154"/>
      <c r="CT25" s="154"/>
      <c r="CU25" s="154"/>
      <c r="CV25" s="154"/>
      <c r="CW25" s="154"/>
      <c r="CX25" s="154"/>
      <c r="CY25" s="154"/>
      <c r="CZ25" s="154"/>
      <c r="DA25" s="154"/>
      <c r="DB25" s="154"/>
      <c r="DC25" s="154"/>
      <c r="DD25" s="154"/>
      <c r="DE25" s="154"/>
      <c r="DF25" s="154"/>
      <c r="DG25" s="154"/>
      <c r="DH25" s="154"/>
      <c r="DI25" s="70"/>
    </row>
    <row r="26" spans="1:113" ht="19.5" customHeight="1" x14ac:dyDescent="0.15">
      <c r="A26" s="104"/>
      <c r="B26" s="104"/>
      <c r="C26" s="104"/>
      <c r="D26" s="56" t="s">
        <v>455</v>
      </c>
      <c r="E26" s="152">
        <v>115318</v>
      </c>
      <c r="F26" s="155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2">
        <v>115318</v>
      </c>
      <c r="AW26" s="152"/>
      <c r="AX26" s="154"/>
      <c r="AY26" s="154"/>
      <c r="AZ26" s="154"/>
      <c r="BA26" s="152">
        <v>115318</v>
      </c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154"/>
      <c r="CY26" s="154"/>
      <c r="CZ26" s="154"/>
      <c r="DA26" s="154"/>
      <c r="DB26" s="154"/>
      <c r="DC26" s="154"/>
      <c r="DD26" s="154"/>
      <c r="DE26" s="154"/>
      <c r="DF26" s="154"/>
      <c r="DG26" s="154"/>
      <c r="DH26" s="154"/>
      <c r="DI26" s="70"/>
    </row>
    <row r="27" spans="1:113" ht="19.5" customHeight="1" x14ac:dyDescent="0.15">
      <c r="A27" s="104" t="s">
        <v>90</v>
      </c>
      <c r="B27" s="104" t="s">
        <v>111</v>
      </c>
      <c r="C27" s="104" t="s">
        <v>92</v>
      </c>
      <c r="D27" s="56" t="s">
        <v>456</v>
      </c>
      <c r="E27" s="152">
        <v>115318</v>
      </c>
      <c r="F27" s="155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2">
        <v>115318</v>
      </c>
      <c r="AW27" s="152"/>
      <c r="AX27" s="154"/>
      <c r="AY27" s="154"/>
      <c r="AZ27" s="154"/>
      <c r="BA27" s="152">
        <v>115318</v>
      </c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4"/>
      <c r="DF27" s="154"/>
      <c r="DG27" s="154"/>
      <c r="DH27" s="154"/>
      <c r="DI27" s="70"/>
    </row>
    <row r="28" spans="1:113" ht="19.5" customHeight="1" x14ac:dyDescent="0.15">
      <c r="A28" s="104"/>
      <c r="B28" s="104"/>
      <c r="C28" s="104"/>
      <c r="D28" s="56" t="s">
        <v>457</v>
      </c>
      <c r="E28" s="152">
        <v>350600</v>
      </c>
      <c r="F28" s="155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2">
        <v>350600</v>
      </c>
      <c r="AW28" s="152"/>
      <c r="AX28" s="154"/>
      <c r="AY28" s="154"/>
      <c r="AZ28" s="154"/>
      <c r="BA28" s="152">
        <v>350600</v>
      </c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  <c r="CK28" s="154"/>
      <c r="CL28" s="154"/>
      <c r="CM28" s="154"/>
      <c r="CN28" s="154"/>
      <c r="CO28" s="154"/>
      <c r="CP28" s="154"/>
      <c r="CQ28" s="154"/>
      <c r="CR28" s="154"/>
      <c r="CS28" s="154"/>
      <c r="CT28" s="154"/>
      <c r="CU28" s="154"/>
      <c r="CV28" s="154"/>
      <c r="CW28" s="154"/>
      <c r="CX28" s="154"/>
      <c r="CY28" s="154"/>
      <c r="CZ28" s="154"/>
      <c r="DA28" s="154"/>
      <c r="DB28" s="154"/>
      <c r="DC28" s="154"/>
      <c r="DD28" s="154"/>
      <c r="DE28" s="154"/>
      <c r="DF28" s="154"/>
      <c r="DG28" s="154"/>
      <c r="DH28" s="154"/>
      <c r="DI28" s="70"/>
    </row>
    <row r="29" spans="1:113" ht="19.5" customHeight="1" x14ac:dyDescent="0.15">
      <c r="A29" s="104" t="s">
        <v>90</v>
      </c>
      <c r="B29" s="104" t="s">
        <v>113</v>
      </c>
      <c r="C29" s="104" t="s">
        <v>91</v>
      </c>
      <c r="D29" s="56" t="s">
        <v>458</v>
      </c>
      <c r="E29" s="152">
        <v>350600</v>
      </c>
      <c r="F29" s="155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2">
        <v>350600</v>
      </c>
      <c r="AW29" s="152"/>
      <c r="AX29" s="154"/>
      <c r="AY29" s="154"/>
      <c r="AZ29" s="154"/>
      <c r="BA29" s="152">
        <v>350600</v>
      </c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  <c r="CK29" s="154"/>
      <c r="CL29" s="154"/>
      <c r="CM29" s="154"/>
      <c r="CN29" s="154"/>
      <c r="CO29" s="154"/>
      <c r="CP29" s="154"/>
      <c r="CQ29" s="154"/>
      <c r="CR29" s="154"/>
      <c r="CS29" s="154"/>
      <c r="CT29" s="154"/>
      <c r="CU29" s="154"/>
      <c r="CV29" s="154"/>
      <c r="CW29" s="154"/>
      <c r="CX29" s="154"/>
      <c r="CY29" s="154"/>
      <c r="CZ29" s="154"/>
      <c r="DA29" s="154"/>
      <c r="DB29" s="154"/>
      <c r="DC29" s="154"/>
      <c r="DD29" s="154"/>
      <c r="DE29" s="154"/>
      <c r="DF29" s="154"/>
      <c r="DG29" s="154"/>
      <c r="DH29" s="154"/>
      <c r="DI29" s="70"/>
    </row>
    <row r="30" spans="1:113" ht="19.5" customHeight="1" x14ac:dyDescent="0.15">
      <c r="A30" s="104"/>
      <c r="B30" s="104"/>
      <c r="C30" s="104"/>
      <c r="D30" s="56" t="s">
        <v>459</v>
      </c>
      <c r="E30" s="152">
        <v>28800</v>
      </c>
      <c r="F30" s="155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2">
        <v>28800</v>
      </c>
      <c r="AW30" s="152"/>
      <c r="AX30" s="154"/>
      <c r="AY30" s="154"/>
      <c r="AZ30" s="154"/>
      <c r="BA30" s="152">
        <v>28800</v>
      </c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4"/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154"/>
      <c r="DI30" s="70"/>
    </row>
    <row r="31" spans="1:113" ht="19.5" customHeight="1" x14ac:dyDescent="0.15">
      <c r="A31" s="104" t="s">
        <v>90</v>
      </c>
      <c r="B31" s="104" t="s">
        <v>115</v>
      </c>
      <c r="C31" s="104" t="s">
        <v>91</v>
      </c>
      <c r="D31" s="56" t="s">
        <v>460</v>
      </c>
      <c r="E31" s="152">
        <v>28800</v>
      </c>
      <c r="F31" s="155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2">
        <v>28800</v>
      </c>
      <c r="AW31" s="152"/>
      <c r="AX31" s="154"/>
      <c r="AY31" s="154"/>
      <c r="AZ31" s="154"/>
      <c r="BA31" s="152">
        <v>28800</v>
      </c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4"/>
      <c r="DD31" s="154"/>
      <c r="DE31" s="154"/>
      <c r="DF31" s="154"/>
      <c r="DG31" s="154"/>
      <c r="DH31" s="154"/>
      <c r="DI31" s="70"/>
    </row>
    <row r="32" spans="1:113" ht="19.5" customHeight="1" x14ac:dyDescent="0.15">
      <c r="A32" s="104"/>
      <c r="B32" s="104"/>
      <c r="C32" s="104"/>
      <c r="D32" s="56" t="s">
        <v>461</v>
      </c>
      <c r="E32" s="152">
        <v>228411.48</v>
      </c>
      <c r="F32" s="153">
        <v>228411.48</v>
      </c>
      <c r="G32" s="156"/>
      <c r="H32" s="156"/>
      <c r="I32" s="156"/>
      <c r="J32" s="156"/>
      <c r="K32" s="156"/>
      <c r="L32" s="156"/>
      <c r="M32" s="156"/>
      <c r="N32" s="154">
        <v>143233.72</v>
      </c>
      <c r="O32" s="154">
        <v>85177.76</v>
      </c>
      <c r="P32" s="154"/>
      <c r="Q32" s="154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2"/>
      <c r="AW32" s="152"/>
      <c r="AX32" s="154"/>
      <c r="AY32" s="154"/>
      <c r="AZ32" s="154"/>
      <c r="BA32" s="152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154"/>
      <c r="CP32" s="154"/>
      <c r="CQ32" s="154"/>
      <c r="CR32" s="154"/>
      <c r="CS32" s="154"/>
      <c r="CT32" s="154"/>
      <c r="CU32" s="154"/>
      <c r="CV32" s="154"/>
      <c r="CW32" s="154"/>
      <c r="CX32" s="154"/>
      <c r="CY32" s="154"/>
      <c r="CZ32" s="154"/>
      <c r="DA32" s="154"/>
      <c r="DB32" s="154"/>
      <c r="DC32" s="154"/>
      <c r="DD32" s="154"/>
      <c r="DE32" s="154"/>
      <c r="DF32" s="154"/>
      <c r="DG32" s="154"/>
      <c r="DH32" s="154"/>
      <c r="DI32" s="70"/>
    </row>
    <row r="33" spans="1:113" ht="19.5" customHeight="1" x14ac:dyDescent="0.15">
      <c r="A33" s="104"/>
      <c r="B33" s="104"/>
      <c r="C33" s="104"/>
      <c r="D33" s="56" t="s">
        <v>462</v>
      </c>
      <c r="E33" s="152">
        <v>228411.48</v>
      </c>
      <c r="F33" s="153">
        <v>228411.48</v>
      </c>
      <c r="G33" s="156"/>
      <c r="H33" s="156"/>
      <c r="I33" s="156"/>
      <c r="J33" s="156"/>
      <c r="K33" s="156"/>
      <c r="L33" s="156"/>
      <c r="M33" s="156"/>
      <c r="N33" s="154">
        <v>143233.72</v>
      </c>
      <c r="O33" s="154">
        <v>85177.76</v>
      </c>
      <c r="P33" s="154"/>
      <c r="Q33" s="154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2"/>
      <c r="AW33" s="152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4"/>
      <c r="DC33" s="154"/>
      <c r="DD33" s="154"/>
      <c r="DE33" s="154"/>
      <c r="DF33" s="154"/>
      <c r="DG33" s="154"/>
      <c r="DH33" s="154"/>
      <c r="DI33" s="70"/>
    </row>
    <row r="34" spans="1:113" ht="19.5" customHeight="1" x14ac:dyDescent="0.15">
      <c r="A34" s="104" t="s">
        <v>117</v>
      </c>
      <c r="B34" s="104" t="s">
        <v>106</v>
      </c>
      <c r="C34" s="104" t="s">
        <v>92</v>
      </c>
      <c r="D34" s="56" t="s">
        <v>463</v>
      </c>
      <c r="E34" s="152">
        <v>62572.3</v>
      </c>
      <c r="F34" s="153">
        <v>62572.3</v>
      </c>
      <c r="G34" s="156"/>
      <c r="H34" s="156"/>
      <c r="I34" s="156"/>
      <c r="J34" s="156"/>
      <c r="K34" s="156"/>
      <c r="L34" s="156"/>
      <c r="M34" s="156"/>
      <c r="N34" s="154">
        <v>62572.3</v>
      </c>
      <c r="O34" s="154"/>
      <c r="P34" s="154"/>
      <c r="Q34" s="154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2"/>
      <c r="AW34" s="152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  <c r="BX34" s="154"/>
      <c r="BY34" s="154"/>
      <c r="BZ34" s="154"/>
      <c r="CA34" s="154"/>
      <c r="CB34" s="154"/>
      <c r="CC34" s="154"/>
      <c r="CD34" s="154"/>
      <c r="CE34" s="154"/>
      <c r="CF34" s="154"/>
      <c r="CG34" s="154"/>
      <c r="CH34" s="154"/>
      <c r="CI34" s="154"/>
      <c r="CJ34" s="154"/>
      <c r="CK34" s="154"/>
      <c r="CL34" s="154"/>
      <c r="CM34" s="154"/>
      <c r="CN34" s="154"/>
      <c r="CO34" s="154"/>
      <c r="CP34" s="154"/>
      <c r="CQ34" s="154"/>
      <c r="CR34" s="154"/>
      <c r="CS34" s="154"/>
      <c r="CT34" s="154"/>
      <c r="CU34" s="154"/>
      <c r="CV34" s="154"/>
      <c r="CW34" s="154"/>
      <c r="CX34" s="154"/>
      <c r="CY34" s="154"/>
      <c r="CZ34" s="154"/>
      <c r="DA34" s="154"/>
      <c r="DB34" s="154"/>
      <c r="DC34" s="154"/>
      <c r="DD34" s="154"/>
      <c r="DE34" s="154"/>
      <c r="DF34" s="154"/>
      <c r="DG34" s="154"/>
      <c r="DH34" s="154"/>
      <c r="DI34" s="70"/>
    </row>
    <row r="35" spans="1:113" ht="19.5" customHeight="1" x14ac:dyDescent="0.15">
      <c r="A35" s="104" t="s">
        <v>117</v>
      </c>
      <c r="B35" s="104" t="s">
        <v>106</v>
      </c>
      <c r="C35" s="104" t="s">
        <v>91</v>
      </c>
      <c r="D35" s="56" t="s">
        <v>464</v>
      </c>
      <c r="E35" s="152">
        <v>80661.42</v>
      </c>
      <c r="F35" s="153">
        <v>80661.42</v>
      </c>
      <c r="G35" s="156"/>
      <c r="H35" s="156"/>
      <c r="I35" s="156"/>
      <c r="J35" s="156"/>
      <c r="K35" s="156"/>
      <c r="L35" s="156"/>
      <c r="M35" s="156"/>
      <c r="N35" s="154">
        <v>80661.42</v>
      </c>
      <c r="O35" s="154"/>
      <c r="P35" s="154"/>
      <c r="Q35" s="154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2"/>
      <c r="AW35" s="152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  <c r="BX35" s="154"/>
      <c r="BY35" s="154"/>
      <c r="BZ35" s="154"/>
      <c r="CA35" s="154"/>
      <c r="CB35" s="154"/>
      <c r="CC35" s="154"/>
      <c r="CD35" s="154"/>
      <c r="CE35" s="154"/>
      <c r="CF35" s="154"/>
      <c r="CG35" s="154"/>
      <c r="CH35" s="154"/>
      <c r="CI35" s="154"/>
      <c r="CJ35" s="154"/>
      <c r="CK35" s="154"/>
      <c r="CL35" s="154"/>
      <c r="CM35" s="154"/>
      <c r="CN35" s="154"/>
      <c r="CO35" s="154"/>
      <c r="CP35" s="154"/>
      <c r="CQ35" s="154"/>
      <c r="CR35" s="154"/>
      <c r="CS35" s="154"/>
      <c r="CT35" s="154"/>
      <c r="CU35" s="154"/>
      <c r="CV35" s="154"/>
      <c r="CW35" s="154"/>
      <c r="CX35" s="154"/>
      <c r="CY35" s="154"/>
      <c r="CZ35" s="154"/>
      <c r="DA35" s="154"/>
      <c r="DB35" s="154"/>
      <c r="DC35" s="154"/>
      <c r="DD35" s="154"/>
      <c r="DE35" s="154"/>
      <c r="DF35" s="154"/>
      <c r="DG35" s="154"/>
      <c r="DH35" s="154"/>
      <c r="DI35" s="70"/>
    </row>
    <row r="36" spans="1:112" ht="12.95" customHeight="1" x14ac:dyDescent="0.15">
      <c r="A36" s="104" t="s">
        <v>117</v>
      </c>
      <c r="B36" s="104" t="s">
        <v>106</v>
      </c>
      <c r="C36" s="104" t="s">
        <v>120</v>
      </c>
      <c r="D36" s="56" t="s">
        <v>465</v>
      </c>
      <c r="E36" s="152">
        <v>85177.76</v>
      </c>
      <c r="F36" s="153">
        <v>85177.76</v>
      </c>
      <c r="G36" s="154"/>
      <c r="H36" s="154"/>
      <c r="I36" s="154"/>
      <c r="J36" s="154"/>
      <c r="K36" s="154"/>
      <c r="L36" s="154"/>
      <c r="M36" s="154"/>
      <c r="N36" s="154"/>
      <c r="O36" s="154">
        <v>85177.76</v>
      </c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54"/>
    </row>
    <row r="37" spans="1:112" ht="18.0" customHeight="1" x14ac:dyDescent="0.15">
      <c r="A37" s="104"/>
      <c r="B37" s="104"/>
      <c r="C37" s="104"/>
      <c r="D37" s="56" t="s">
        <v>466</v>
      </c>
      <c r="E37" s="152">
        <v>997120</v>
      </c>
      <c r="F37" s="153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2">
        <v>997120</v>
      </c>
      <c r="AW37" s="152"/>
      <c r="AX37" s="152"/>
      <c r="AY37" s="152"/>
      <c r="AZ37" s="152"/>
      <c r="BA37" s="152">
        <v>997120</v>
      </c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4"/>
      <c r="CH37" s="154"/>
      <c r="CI37" s="154"/>
      <c r="CJ37" s="154"/>
      <c r="CK37" s="154"/>
      <c r="CL37" s="154"/>
      <c r="CM37" s="154"/>
      <c r="CN37" s="154"/>
      <c r="CO37" s="154"/>
      <c r="CP37" s="154"/>
      <c r="CQ37" s="154"/>
      <c r="CR37" s="154"/>
      <c r="CS37" s="154"/>
      <c r="CT37" s="154"/>
      <c r="CU37" s="154"/>
      <c r="CV37" s="154"/>
      <c r="CW37" s="154"/>
      <c r="CX37" s="154"/>
      <c r="CY37" s="154"/>
      <c r="CZ37" s="154"/>
      <c r="DA37" s="154"/>
      <c r="DB37" s="154"/>
      <c r="DC37" s="154"/>
      <c r="DD37" s="154"/>
      <c r="DE37" s="154"/>
      <c r="DF37" s="154"/>
      <c r="DG37" s="154"/>
      <c r="DH37" s="154"/>
    </row>
    <row r="38" spans="1:112" ht="18.0" customHeight="1" x14ac:dyDescent="0.15">
      <c r="A38" s="104"/>
      <c r="B38" s="104"/>
      <c r="C38" s="104"/>
      <c r="D38" s="56" t="s">
        <v>467</v>
      </c>
      <c r="E38" s="152">
        <v>997120</v>
      </c>
      <c r="F38" s="153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2">
        <v>997120</v>
      </c>
      <c r="AW38" s="152"/>
      <c r="AX38" s="152"/>
      <c r="AY38" s="152"/>
      <c r="AZ38" s="152"/>
      <c r="BA38" s="152">
        <v>997120</v>
      </c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54"/>
      <c r="CL38" s="154"/>
      <c r="CM38" s="154"/>
      <c r="CN38" s="154"/>
      <c r="CO38" s="154"/>
      <c r="CP38" s="154"/>
      <c r="CQ38" s="154"/>
      <c r="CR38" s="154"/>
      <c r="CS38" s="154"/>
      <c r="CT38" s="154"/>
      <c r="CU38" s="154"/>
      <c r="CV38" s="154"/>
      <c r="CW38" s="154"/>
      <c r="CX38" s="154"/>
      <c r="CY38" s="154"/>
      <c r="CZ38" s="154"/>
      <c r="DA38" s="154"/>
      <c r="DB38" s="154"/>
      <c r="DC38" s="154"/>
      <c r="DD38" s="154"/>
      <c r="DE38" s="154"/>
      <c r="DF38" s="154"/>
      <c r="DG38" s="154"/>
      <c r="DH38" s="154"/>
    </row>
    <row r="39" spans="1:112" ht="18.95" customHeight="1" x14ac:dyDescent="0.15">
      <c r="A39" s="104" t="s">
        <v>122</v>
      </c>
      <c r="B39" s="104" t="s">
        <v>107</v>
      </c>
      <c r="C39" s="104" t="s">
        <v>95</v>
      </c>
      <c r="D39" s="56" t="s">
        <v>468</v>
      </c>
      <c r="E39" s="152">
        <v>997120</v>
      </c>
      <c r="F39" s="153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2">
        <v>997120</v>
      </c>
      <c r="AW39" s="152"/>
      <c r="AX39" s="152"/>
      <c r="AY39" s="152"/>
      <c r="AZ39" s="152"/>
      <c r="BA39" s="152">
        <v>997120</v>
      </c>
      <c r="BB39" s="154"/>
      <c r="BC39" s="154"/>
      <c r="BD39" s="154"/>
      <c r="BE39" s="154"/>
      <c r="BF39" s="154"/>
      <c r="BG39" s="154"/>
      <c r="BH39" s="154"/>
      <c r="BI39" s="154"/>
      <c r="BJ39" s="154"/>
      <c r="BK39" s="154"/>
      <c r="BL39" s="154"/>
      <c r="BM39" s="154"/>
      <c r="BN39" s="154"/>
      <c r="BO39" s="154"/>
      <c r="BP39" s="154"/>
      <c r="BQ39" s="154"/>
      <c r="BR39" s="154"/>
      <c r="BS39" s="154"/>
      <c r="BT39" s="154"/>
      <c r="BU39" s="154"/>
      <c r="BV39" s="154"/>
      <c r="BW39" s="154"/>
      <c r="BX39" s="154"/>
      <c r="BY39" s="154"/>
      <c r="BZ39" s="154"/>
      <c r="CA39" s="154"/>
      <c r="CB39" s="154"/>
      <c r="CC39" s="154"/>
      <c r="CD39" s="154"/>
      <c r="CE39" s="154"/>
      <c r="CF39" s="154"/>
      <c r="CG39" s="154"/>
      <c r="CH39" s="154"/>
      <c r="CI39" s="154"/>
      <c r="CJ39" s="154"/>
      <c r="CK39" s="154"/>
      <c r="CL39" s="154"/>
      <c r="CM39" s="154"/>
      <c r="CN39" s="154"/>
      <c r="CO39" s="154"/>
      <c r="CP39" s="154"/>
      <c r="CQ39" s="154"/>
      <c r="CR39" s="154"/>
      <c r="CS39" s="154"/>
      <c r="CT39" s="154"/>
      <c r="CU39" s="154"/>
      <c r="CV39" s="154"/>
      <c r="CW39" s="154"/>
      <c r="CX39" s="154"/>
      <c r="CY39" s="154"/>
      <c r="CZ39" s="154"/>
      <c r="DA39" s="154"/>
      <c r="DB39" s="154"/>
      <c r="DC39" s="154"/>
      <c r="DD39" s="154"/>
      <c r="DE39" s="154"/>
      <c r="DF39" s="154"/>
      <c r="DG39" s="154"/>
      <c r="DH39" s="154"/>
    </row>
    <row r="40" spans="1:112" ht="18.95" customHeight="1" x14ac:dyDescent="0.15">
      <c r="A40" s="104"/>
      <c r="B40" s="104"/>
      <c r="C40" s="104"/>
      <c r="D40" s="56" t="s">
        <v>469</v>
      </c>
      <c r="E40" s="152">
        <v>324651.36</v>
      </c>
      <c r="F40" s="153">
        <v>324651.36</v>
      </c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>
        <v>324651.36</v>
      </c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154"/>
      <c r="BR40" s="154"/>
      <c r="BS40" s="154"/>
      <c r="BT40" s="154"/>
      <c r="BU40" s="154"/>
      <c r="BV40" s="154"/>
      <c r="BW40" s="154"/>
      <c r="BX40" s="154"/>
      <c r="BY40" s="154"/>
      <c r="BZ40" s="154"/>
      <c r="CA40" s="154"/>
      <c r="CB40" s="154"/>
      <c r="CC40" s="154"/>
      <c r="CD40" s="154"/>
      <c r="CE40" s="154"/>
      <c r="CF40" s="154"/>
      <c r="CG40" s="154"/>
      <c r="CH40" s="154"/>
      <c r="CI40" s="154"/>
      <c r="CJ40" s="154"/>
      <c r="CK40" s="154"/>
      <c r="CL40" s="154"/>
      <c r="CM40" s="154"/>
      <c r="CN40" s="154"/>
      <c r="CO40" s="154"/>
      <c r="CP40" s="154"/>
      <c r="CQ40" s="154"/>
      <c r="CR40" s="154"/>
      <c r="CS40" s="154"/>
      <c r="CT40" s="154"/>
      <c r="CU40" s="154"/>
      <c r="CV40" s="154"/>
      <c r="CW40" s="154"/>
      <c r="CX40" s="154"/>
      <c r="CY40" s="154"/>
      <c r="CZ40" s="154"/>
      <c r="DA40" s="154"/>
      <c r="DB40" s="154"/>
      <c r="DC40" s="154"/>
      <c r="DD40" s="154"/>
      <c r="DE40" s="154"/>
      <c r="DF40" s="154"/>
      <c r="DG40" s="154"/>
      <c r="DH40" s="154"/>
    </row>
    <row r="41" spans="1:112" ht="18.95" customHeight="1" x14ac:dyDescent="0.15">
      <c r="A41" s="104"/>
      <c r="B41" s="104"/>
      <c r="C41" s="104"/>
      <c r="D41" s="56" t="s">
        <v>470</v>
      </c>
      <c r="E41" s="152">
        <v>324651.36</v>
      </c>
      <c r="F41" s="153">
        <v>324651.36</v>
      </c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>
        <v>324651.36</v>
      </c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4"/>
      <c r="CB41" s="154"/>
      <c r="CC41" s="154"/>
      <c r="CD41" s="154"/>
      <c r="CE41" s="154"/>
      <c r="CF41" s="154"/>
      <c r="CG41" s="154"/>
      <c r="CH41" s="154"/>
      <c r="CI41" s="154"/>
      <c r="CJ41" s="154"/>
      <c r="CK41" s="154"/>
      <c r="CL41" s="154"/>
      <c r="CM41" s="154"/>
      <c r="CN41" s="154"/>
      <c r="CO41" s="154"/>
      <c r="CP41" s="154"/>
      <c r="CQ41" s="154"/>
      <c r="CR41" s="154"/>
      <c r="CS41" s="154"/>
      <c r="CT41" s="154"/>
      <c r="CU41" s="154"/>
      <c r="CV41" s="154"/>
      <c r="CW41" s="154"/>
      <c r="CX41" s="154"/>
      <c r="CY41" s="154"/>
      <c r="CZ41" s="154"/>
      <c r="DA41" s="154"/>
      <c r="DB41" s="154"/>
      <c r="DC41" s="154"/>
      <c r="DD41" s="154"/>
      <c r="DE41" s="154"/>
      <c r="DF41" s="154"/>
      <c r="DG41" s="154"/>
      <c r="DH41" s="154"/>
    </row>
    <row r="42" spans="1:112" ht="18.95" customHeight="1" x14ac:dyDescent="0.15">
      <c r="A42" s="104" t="s">
        <v>124</v>
      </c>
      <c r="B42" s="104" t="s">
        <v>91</v>
      </c>
      <c r="C42" s="104" t="s">
        <v>92</v>
      </c>
      <c r="D42" s="56" t="s">
        <v>471</v>
      </c>
      <c r="E42" s="152">
        <v>324651.36</v>
      </c>
      <c r="F42" s="153">
        <v>324651.36</v>
      </c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>
        <v>324651.36</v>
      </c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  <c r="CG42" s="154"/>
      <c r="CH42" s="154"/>
      <c r="CI42" s="154"/>
      <c r="CJ42" s="154"/>
      <c r="CK42" s="154"/>
      <c r="CL42" s="154"/>
      <c r="CM42" s="154"/>
      <c r="CN42" s="154"/>
      <c r="CO42" s="154"/>
      <c r="CP42" s="154"/>
      <c r="CQ42" s="154"/>
      <c r="CR42" s="154"/>
      <c r="CS42" s="154"/>
      <c r="CT42" s="154"/>
      <c r="CU42" s="154"/>
      <c r="CV42" s="154"/>
      <c r="CW42" s="154"/>
      <c r="CX42" s="154"/>
      <c r="CY42" s="154"/>
      <c r="CZ42" s="154"/>
      <c r="DA42" s="154"/>
      <c r="DB42" s="154"/>
      <c r="DC42" s="154"/>
      <c r="DD42" s="154"/>
      <c r="DE42" s="154"/>
      <c r="DF42" s="154"/>
      <c r="DG42" s="154"/>
      <c r="DH42" s="154"/>
    </row>
  </sheetData>
  <sheetProtection formatCells="0" formatColumns="0" formatRows="0" insertColumns="0" insertRow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honeticPr fontId="0" type="noConversion"/>
  <printOptions horizontalCentered="1"/>
  <pageMargins left="0.39300641675633713" right="0.39300641675633713" top="0.786707251090703" bottom="0.39300641675633713" header="0.0" footer="0.0"/>
  <pageSetup paperSize="9" scale="26" orientation="landscape" fitToHeight="100" errors="blank"/>
  <colBreaks count="1" manualBreakCount="1">
    <brk id="47" max="1048575" man="1"/>
  </colBreaks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34"/>
  <sheetViews>
    <sheetView showGridLines="0" showZeros="0" view="pageBreakPreview" zoomScale="100" topLeftCell="A1" workbookViewId="0">
      <selection activeCell="F5" activeCellId="0" sqref="F5:F6"/>
    </sheetView>
  </sheetViews>
  <sheetFormatPr defaultRowHeight="12.75" customHeight="1" defaultColWidth="9.16680653889974" x14ac:dyDescent="0.15"/>
  <cols>
    <col min="1" max="2" width="10.333333333333334" customWidth="1"/>
    <col min="3" max="3" width="9.166666666666666"/>
    <col min="4" max="4" width="40.5" customWidth="1"/>
    <col min="5" max="5" width="25.833333333333332" customWidth="1"/>
    <col min="6" max="7" width="21.833333333333332" customWidth="1"/>
    <col min="8" max="8" width="8.666666666666666" customWidth="1"/>
  </cols>
  <sheetData>
    <row r="1" spans="1:8" ht="19.5" customHeight="1" x14ac:dyDescent="0.15">
      <c r="A1" s="73"/>
      <c r="B1" s="73"/>
      <c r="C1" s="73"/>
      <c r="D1" s="74"/>
      <c r="E1" s="73"/>
      <c r="F1" s="73"/>
      <c r="G1" s="40" t="s">
        <v>472</v>
      </c>
      <c r="H1" s="89"/>
    </row>
    <row r="2" spans="1:8" ht="25.5" customHeight="1" x14ac:dyDescent="0.15">
      <c r="A2" s="327" t="s">
        <v>473</v>
      </c>
      <c r="B2" s="327"/>
      <c r="C2" s="327"/>
      <c r="D2" s="327"/>
      <c r="E2" s="327"/>
      <c r="F2" s="327"/>
      <c r="G2" s="327"/>
      <c r="H2" s="89"/>
    </row>
    <row r="3" spans="1:8" ht="19.5" customHeight="1" x14ac:dyDescent="0.15">
      <c r="A3" s="98" t="s">
        <v>5</v>
      </c>
      <c r="B3" s="38"/>
      <c r="C3" s="38"/>
      <c r="D3" s="38"/>
      <c r="E3" s="34"/>
      <c r="F3" s="34"/>
      <c r="G3" s="40" t="s">
        <v>6</v>
      </c>
      <c r="H3" s="89"/>
    </row>
    <row r="4" spans="1:8" ht="19.5" customHeight="1" x14ac:dyDescent="0.15">
      <c r="A4" s="332" t="s">
        <v>474</v>
      </c>
      <c r="B4" s="331"/>
      <c r="C4" s="331"/>
      <c r="D4" s="330"/>
      <c r="E4" s="337" t="s">
        <v>128</v>
      </c>
      <c r="F4" s="336"/>
      <c r="G4" s="336"/>
      <c r="H4" s="89"/>
    </row>
    <row r="5" spans="1:8" ht="19.5" customHeight="1" x14ac:dyDescent="0.15">
      <c r="A5" s="332" t="s">
        <v>69</v>
      </c>
      <c r="B5" s="330"/>
      <c r="C5" s="373" t="s">
        <v>70</v>
      </c>
      <c r="D5" s="342" t="s">
        <v>475</v>
      </c>
      <c r="E5" s="336" t="s">
        <v>61</v>
      </c>
      <c r="F5" s="375" t="s">
        <v>476</v>
      </c>
      <c r="G5" s="377" t="s">
        <v>477</v>
      </c>
      <c r="H5" s="89"/>
    </row>
    <row r="6" spans="1:8" ht="24.0" customHeight="1" x14ac:dyDescent="0.15">
      <c r="A6" s="50" t="s">
        <v>81</v>
      </c>
      <c r="B6" s="51" t="s">
        <v>82</v>
      </c>
      <c r="C6" s="372"/>
      <c r="D6" s="367"/>
      <c r="E6" s="344"/>
      <c r="F6" s="374"/>
      <c r="G6" s="376"/>
      <c r="H6" s="89"/>
    </row>
    <row r="7" spans="1:8" ht="17.1" customHeight="1" x14ac:dyDescent="0.15">
      <c r="A7" s="104" t="s">
        <v>189</v>
      </c>
      <c r="B7" s="104" t="s">
        <v>190</v>
      </c>
      <c r="C7" s="104" t="s">
        <v>84</v>
      </c>
      <c r="D7" s="104" t="s">
        <v>191</v>
      </c>
      <c r="E7" s="140" t="s">
        <v>133</v>
      </c>
      <c r="F7" s="140" t="s">
        <v>478</v>
      </c>
      <c r="G7" s="140" t="s">
        <v>348</v>
      </c>
      <c r="H7" s="97"/>
    </row>
    <row r="8" spans="1:8" ht="17.1" customHeight="1" x14ac:dyDescent="0.15">
      <c r="A8" s="104"/>
      <c r="B8" s="104"/>
      <c r="C8" s="120"/>
      <c r="D8" s="121" t="s">
        <v>61</v>
      </c>
      <c r="E8" s="141">
        <v>3968169.72</v>
      </c>
      <c r="F8" s="141">
        <v>3303169.72</v>
      </c>
      <c r="G8" s="141">
        <v>665000</v>
      </c>
      <c r="H8" s="97"/>
    </row>
    <row r="9" spans="1:8" ht="17.1" customHeight="1" x14ac:dyDescent="0.15">
      <c r="A9" s="104"/>
      <c r="B9" s="104"/>
      <c r="C9" s="120" t="s">
        <v>89</v>
      </c>
      <c r="D9" s="120" t="s">
        <v>0</v>
      </c>
      <c r="E9" s="140"/>
      <c r="F9" s="140"/>
      <c r="G9" s="140"/>
      <c r="H9" s="97"/>
    </row>
    <row r="10" spans="1:8" ht="17.1" customHeight="1" x14ac:dyDescent="0.15">
      <c r="A10" s="142" t="s">
        <v>200</v>
      </c>
      <c r="B10" s="142"/>
      <c r="C10" s="142"/>
      <c r="D10" s="143" t="s">
        <v>201</v>
      </c>
      <c r="E10" s="105">
        <v>3110466.97</v>
      </c>
      <c r="F10" s="105">
        <v>3110466.97</v>
      </c>
      <c r="G10" s="105"/>
      <c r="H10" s="94"/>
    </row>
    <row r="11" spans="1:8" ht="17.1" customHeight="1" x14ac:dyDescent="0.15">
      <c r="A11" s="142" t="s">
        <v>479</v>
      </c>
      <c r="B11" s="142" t="s">
        <v>202</v>
      </c>
      <c r="C11" s="142" t="s">
        <v>89</v>
      </c>
      <c r="D11" s="143" t="s">
        <v>203</v>
      </c>
      <c r="E11" s="105">
        <v>828960</v>
      </c>
      <c r="F11" s="105">
        <v>828960</v>
      </c>
      <c r="G11" s="105"/>
      <c r="H11" s="94"/>
    </row>
    <row r="12" spans="1:8" ht="17.1" customHeight="1" x14ac:dyDescent="0.15">
      <c r="A12" s="142" t="s">
        <v>479</v>
      </c>
      <c r="B12" s="142" t="s">
        <v>204</v>
      </c>
      <c r="C12" s="142" t="s">
        <v>89</v>
      </c>
      <c r="D12" s="143" t="s">
        <v>205</v>
      </c>
      <c r="E12" s="105">
        <v>686118</v>
      </c>
      <c r="F12" s="105">
        <v>686118</v>
      </c>
      <c r="G12" s="105"/>
      <c r="H12" s="94"/>
    </row>
    <row r="13" spans="1:8" ht="17.1" customHeight="1" x14ac:dyDescent="0.15">
      <c r="A13" s="142" t="s">
        <v>479</v>
      </c>
      <c r="B13" s="142" t="s">
        <v>206</v>
      </c>
      <c r="C13" s="142" t="s">
        <v>89</v>
      </c>
      <c r="D13" s="143" t="s">
        <v>207</v>
      </c>
      <c r="E13" s="105">
        <v>69080</v>
      </c>
      <c r="F13" s="105">
        <v>69080</v>
      </c>
      <c r="G13" s="105"/>
      <c r="H13" s="94"/>
    </row>
    <row r="14" spans="1:8" ht="17.1" customHeight="1" x14ac:dyDescent="0.15">
      <c r="A14" s="142" t="s">
        <v>479</v>
      </c>
      <c r="B14" s="142" t="s">
        <v>208</v>
      </c>
      <c r="C14" s="142" t="s">
        <v>89</v>
      </c>
      <c r="D14" s="143" t="s">
        <v>209</v>
      </c>
      <c r="E14" s="105">
        <v>440700</v>
      </c>
      <c r="F14" s="105">
        <v>440700</v>
      </c>
      <c r="G14" s="105"/>
      <c r="H14" s="94"/>
    </row>
    <row r="15" spans="1:8" ht="17.1" customHeight="1" x14ac:dyDescent="0.15">
      <c r="A15" s="142" t="s">
        <v>479</v>
      </c>
      <c r="B15" s="142" t="s">
        <v>210</v>
      </c>
      <c r="C15" s="142" t="s">
        <v>89</v>
      </c>
      <c r="D15" s="143" t="s">
        <v>211</v>
      </c>
      <c r="E15" s="105">
        <v>327391.36</v>
      </c>
      <c r="F15" s="105">
        <v>327391.36</v>
      </c>
      <c r="G15" s="105"/>
      <c r="H15" s="94"/>
    </row>
    <row r="16" spans="1:8" ht="17.1" customHeight="1" x14ac:dyDescent="0.15">
      <c r="A16" s="142" t="s">
        <v>479</v>
      </c>
      <c r="B16" s="142" t="s">
        <v>212</v>
      </c>
      <c r="C16" s="142" t="s">
        <v>89</v>
      </c>
      <c r="D16" s="143" t="s">
        <v>213</v>
      </c>
      <c r="E16" s="105">
        <v>163241.92</v>
      </c>
      <c r="F16" s="105">
        <v>163241.92</v>
      </c>
      <c r="G16" s="105"/>
      <c r="H16" s="94"/>
    </row>
    <row r="17" spans="1:8" ht="17.1" customHeight="1" x14ac:dyDescent="0.15">
      <c r="A17" s="142" t="s">
        <v>479</v>
      </c>
      <c r="B17" s="142" t="s">
        <v>214</v>
      </c>
      <c r="C17" s="142" t="s">
        <v>89</v>
      </c>
      <c r="D17" s="143" t="s">
        <v>215</v>
      </c>
      <c r="E17" s="105">
        <v>143233.72</v>
      </c>
      <c r="F17" s="105">
        <v>143233.72</v>
      </c>
      <c r="G17" s="105"/>
      <c r="H17" s="94"/>
    </row>
    <row r="18" spans="1:8" ht="17.1" customHeight="1" x14ac:dyDescent="0.15">
      <c r="A18" s="142" t="s">
        <v>479</v>
      </c>
      <c r="B18" s="142" t="s">
        <v>216</v>
      </c>
      <c r="C18" s="142" t="s">
        <v>89</v>
      </c>
      <c r="D18" s="143" t="s">
        <v>217</v>
      </c>
      <c r="E18" s="105">
        <v>85177.76</v>
      </c>
      <c r="F18" s="105">
        <v>85177.76</v>
      </c>
      <c r="G18" s="105"/>
      <c r="H18" s="94"/>
    </row>
    <row r="19" spans="1:8" ht="17.1" customHeight="1" x14ac:dyDescent="0.15">
      <c r="A19" s="142" t="s">
        <v>479</v>
      </c>
      <c r="B19" s="142" t="s">
        <v>218</v>
      </c>
      <c r="C19" s="142" t="s">
        <v>89</v>
      </c>
      <c r="D19" s="143" t="s">
        <v>219</v>
      </c>
      <c r="E19" s="105">
        <v>41912.85</v>
      </c>
      <c r="F19" s="105">
        <v>41912.85</v>
      </c>
      <c r="G19" s="105"/>
      <c r="H19" s="94"/>
    </row>
    <row r="20" spans="1:8" ht="17.1" customHeight="1" x14ac:dyDescent="0.15">
      <c r="A20" s="142" t="s">
        <v>479</v>
      </c>
      <c r="B20" s="142" t="s">
        <v>220</v>
      </c>
      <c r="C20" s="142" t="s">
        <v>89</v>
      </c>
      <c r="D20" s="143" t="s">
        <v>221</v>
      </c>
      <c r="E20" s="105">
        <v>324651.36</v>
      </c>
      <c r="F20" s="105">
        <v>324651.36</v>
      </c>
      <c r="G20" s="105"/>
      <c r="H20" s="94"/>
    </row>
    <row r="21" spans="1:8" ht="17.1" customHeight="1" x14ac:dyDescent="0.15">
      <c r="A21" s="142" t="s">
        <v>222</v>
      </c>
      <c r="B21" s="142"/>
      <c r="C21" s="142"/>
      <c r="D21" s="143" t="s">
        <v>223</v>
      </c>
      <c r="E21" s="105">
        <v>665000</v>
      </c>
      <c r="F21" s="105"/>
      <c r="G21" s="105">
        <v>665000</v>
      </c>
      <c r="H21" s="94"/>
    </row>
    <row r="22" spans="1:8" ht="17.1" customHeight="1" x14ac:dyDescent="0.15">
      <c r="A22" s="142" t="s">
        <v>480</v>
      </c>
      <c r="B22" s="142" t="s">
        <v>202</v>
      </c>
      <c r="C22" s="142" t="s">
        <v>89</v>
      </c>
      <c r="D22" s="143" t="s">
        <v>224</v>
      </c>
      <c r="E22" s="105">
        <v>357700</v>
      </c>
      <c r="F22" s="105"/>
      <c r="G22" s="105">
        <v>357700</v>
      </c>
      <c r="H22" s="94"/>
    </row>
    <row r="23" spans="1:8" ht="17.1" customHeight="1" x14ac:dyDescent="0.15">
      <c r="A23" s="142" t="s">
        <v>480</v>
      </c>
      <c r="B23" s="142" t="s">
        <v>225</v>
      </c>
      <c r="C23" s="142" t="s">
        <v>89</v>
      </c>
      <c r="D23" s="143" t="s">
        <v>226</v>
      </c>
      <c r="E23" s="105">
        <v>8500</v>
      </c>
      <c r="F23" s="105"/>
      <c r="G23" s="105">
        <v>8500</v>
      </c>
      <c r="H23" s="94"/>
    </row>
    <row r="24" spans="1:8" ht="17.1" customHeight="1" x14ac:dyDescent="0.15">
      <c r="A24" s="142" t="s">
        <v>480</v>
      </c>
      <c r="B24" s="142" t="s">
        <v>227</v>
      </c>
      <c r="C24" s="142" t="s">
        <v>89</v>
      </c>
      <c r="D24" s="143" t="s">
        <v>228</v>
      </c>
      <c r="E24" s="105">
        <v>40000</v>
      </c>
      <c r="F24" s="105"/>
      <c r="G24" s="105">
        <v>40000</v>
      </c>
      <c r="H24" s="94"/>
    </row>
    <row r="25" spans="1:8" ht="17.1" customHeight="1" x14ac:dyDescent="0.15">
      <c r="A25" s="142" t="s">
        <v>480</v>
      </c>
      <c r="B25" s="142" t="s">
        <v>208</v>
      </c>
      <c r="C25" s="142" t="s">
        <v>89</v>
      </c>
      <c r="D25" s="143" t="s">
        <v>229</v>
      </c>
      <c r="E25" s="105">
        <v>48000</v>
      </c>
      <c r="F25" s="105"/>
      <c r="G25" s="105">
        <v>48000</v>
      </c>
      <c r="H25" s="94"/>
    </row>
    <row r="26" spans="1:8" ht="17.1" customHeight="1" x14ac:dyDescent="0.15">
      <c r="A26" s="142" t="s">
        <v>480</v>
      </c>
      <c r="B26" s="142" t="s">
        <v>216</v>
      </c>
      <c r="C26" s="142" t="s">
        <v>89</v>
      </c>
      <c r="D26" s="143" t="s">
        <v>230</v>
      </c>
      <c r="E26" s="105">
        <v>100000</v>
      </c>
      <c r="F26" s="105"/>
      <c r="G26" s="105">
        <v>100000</v>
      </c>
      <c r="H26" s="94"/>
    </row>
    <row r="27" spans="1:8" ht="17.1" customHeight="1" x14ac:dyDescent="0.15">
      <c r="A27" s="142" t="s">
        <v>480</v>
      </c>
      <c r="B27" s="142" t="s">
        <v>231</v>
      </c>
      <c r="C27" s="142" t="s">
        <v>89</v>
      </c>
      <c r="D27" s="143" t="s">
        <v>232</v>
      </c>
      <c r="E27" s="105">
        <v>11000</v>
      </c>
      <c r="F27" s="105"/>
      <c r="G27" s="105">
        <v>11000</v>
      </c>
      <c r="H27" s="94"/>
    </row>
    <row r="28" spans="1:8" ht="17.1" customHeight="1" x14ac:dyDescent="0.15">
      <c r="A28" s="142" t="s">
        <v>480</v>
      </c>
      <c r="B28" s="142" t="s">
        <v>233</v>
      </c>
      <c r="C28" s="142" t="s">
        <v>89</v>
      </c>
      <c r="D28" s="143" t="s">
        <v>234</v>
      </c>
      <c r="E28" s="105">
        <v>4800</v>
      </c>
      <c r="F28" s="105"/>
      <c r="G28" s="105">
        <v>4800</v>
      </c>
      <c r="H28" s="94"/>
    </row>
    <row r="29" spans="1:8" ht="17.1" customHeight="1" x14ac:dyDescent="0.15">
      <c r="A29" s="142" t="s">
        <v>480</v>
      </c>
      <c r="B29" s="142" t="s">
        <v>235</v>
      </c>
      <c r="C29" s="142" t="s">
        <v>89</v>
      </c>
      <c r="D29" s="143" t="s">
        <v>236</v>
      </c>
      <c r="E29" s="105">
        <v>95000</v>
      </c>
      <c r="F29" s="105"/>
      <c r="G29" s="105">
        <v>95000</v>
      </c>
      <c r="H29" s="94"/>
    </row>
    <row r="30" spans="1:8" ht="17.1" customHeight="1" x14ac:dyDescent="0.15">
      <c r="A30" s="142" t="s">
        <v>237</v>
      </c>
      <c r="B30" s="142"/>
      <c r="C30" s="142"/>
      <c r="D30" s="143" t="s">
        <v>238</v>
      </c>
      <c r="E30" s="105">
        <v>192702.75</v>
      </c>
      <c r="F30" s="105">
        <v>192702.75</v>
      </c>
      <c r="G30" s="105"/>
      <c r="H30" s="94"/>
    </row>
    <row r="31" spans="1:7" ht="17.1" customHeight="1" x14ac:dyDescent="0.15">
      <c r="A31" s="142" t="s">
        <v>481</v>
      </c>
      <c r="B31" s="142" t="s">
        <v>202</v>
      </c>
      <c r="C31" s="142" t="s">
        <v>89</v>
      </c>
      <c r="D31" s="143" t="s">
        <v>239</v>
      </c>
      <c r="E31" s="105">
        <v>158226.75</v>
      </c>
      <c r="F31" s="105">
        <v>158226.75</v>
      </c>
      <c r="G31" s="105"/>
    </row>
    <row r="32" spans="1:7" ht="17.1" customHeight="1" x14ac:dyDescent="0.15">
      <c r="A32" s="142" t="s">
        <v>481</v>
      </c>
      <c r="B32" s="142" t="s">
        <v>225</v>
      </c>
      <c r="C32" s="142" t="s">
        <v>89</v>
      </c>
      <c r="D32" s="143" t="s">
        <v>240</v>
      </c>
      <c r="E32" s="105">
        <v>18696</v>
      </c>
      <c r="F32" s="105">
        <v>18696</v>
      </c>
      <c r="G32" s="105"/>
    </row>
    <row r="33" spans="1:7" ht="17.1" customHeight="1" x14ac:dyDescent="0.15">
      <c r="A33" s="142" t="s">
        <v>481</v>
      </c>
      <c r="B33" s="142" t="s">
        <v>208</v>
      </c>
      <c r="C33" s="142" t="s">
        <v>89</v>
      </c>
      <c r="D33" s="143" t="s">
        <v>241</v>
      </c>
      <c r="E33" s="105">
        <v>15600</v>
      </c>
      <c r="F33" s="105">
        <v>15600</v>
      </c>
      <c r="G33" s="105"/>
    </row>
    <row r="34" spans="1:7" ht="17.1" customHeight="1" x14ac:dyDescent="0.15">
      <c r="A34" s="142" t="s">
        <v>481</v>
      </c>
      <c r="B34" s="142" t="s">
        <v>212</v>
      </c>
      <c r="C34" s="142" t="s">
        <v>89</v>
      </c>
      <c r="D34" s="143" t="s">
        <v>242</v>
      </c>
      <c r="E34" s="105">
        <v>180</v>
      </c>
      <c r="F34" s="105">
        <v>180</v>
      </c>
      <c r="G34" s="105"/>
    </row>
  </sheetData>
  <sheetProtection formatCells="0" formatColumns="0" formatRows="0" insertColumns="0" insertRow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scale="85" orientation="landscape" fitToHeight="100" errors="blank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H58"/>
  <sheetViews>
    <sheetView showGridLines="0" showZeros="0" view="pageBreakPreview" zoomScale="100" topLeftCell="A1" workbookViewId="0">
      <selection activeCell="E24" activeCellId="0" sqref="E24"/>
    </sheetView>
  </sheetViews>
  <sheetFormatPr defaultRowHeight="12.75" customHeight="1" defaultColWidth="9.16680653889974" x14ac:dyDescent="0.15"/>
  <cols>
    <col min="1" max="3" width="8.333333333333334" customWidth="1"/>
    <col min="4" max="4" width="17.0" customWidth="1"/>
    <col min="5" max="5" width="78.5" customWidth="1"/>
    <col min="6" max="6" width="25.0" customWidth="1"/>
    <col min="7" max="242" width="10.666666666666666" customWidth="1"/>
  </cols>
  <sheetData>
    <row r="1" spans="1:242" ht="19.5" customHeight="1" x14ac:dyDescent="0.15">
      <c r="A1" s="109"/>
      <c r="B1" s="109"/>
      <c r="C1" s="109"/>
      <c r="D1" s="109"/>
      <c r="E1" s="109"/>
      <c r="F1" s="33" t="s">
        <v>482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</row>
    <row r="2" spans="1:242" ht="18.0" customHeight="1" x14ac:dyDescent="0.15">
      <c r="A2" s="327" t="s">
        <v>483</v>
      </c>
      <c r="B2" s="327"/>
      <c r="C2" s="327"/>
      <c r="D2" s="327"/>
      <c r="E2" s="327"/>
      <c r="F2" s="327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</row>
    <row r="3" spans="1:242" ht="15.0" customHeight="1" x14ac:dyDescent="0.15">
      <c r="A3" s="110" t="s">
        <v>5</v>
      </c>
      <c r="B3" s="111"/>
      <c r="C3" s="111"/>
      <c r="D3" s="112"/>
      <c r="E3" s="112"/>
      <c r="F3" s="113" t="s">
        <v>6</v>
      </c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</row>
    <row r="4" spans="1:242" ht="19.5" customHeight="1" x14ac:dyDescent="0.15">
      <c r="A4" s="332" t="s">
        <v>69</v>
      </c>
      <c r="B4" s="331"/>
      <c r="C4" s="330"/>
      <c r="D4" s="379" t="s">
        <v>70</v>
      </c>
      <c r="E4" s="345" t="s">
        <v>484</v>
      </c>
      <c r="F4" s="375" t="s">
        <v>74</v>
      </c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</row>
    <row r="5" spans="1:242" ht="19.5" customHeight="1" x14ac:dyDescent="0.15">
      <c r="A5" s="50" t="s">
        <v>81</v>
      </c>
      <c r="B5" s="50" t="s">
        <v>82</v>
      </c>
      <c r="C5" s="51" t="s">
        <v>83</v>
      </c>
      <c r="D5" s="378"/>
      <c r="E5" s="345"/>
      <c r="F5" s="374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</row>
    <row r="6" spans="1:242" ht="19.5" customHeight="1" x14ac:dyDescent="0.15">
      <c r="A6" s="116" t="s">
        <v>81</v>
      </c>
      <c r="B6" s="116" t="s">
        <v>82</v>
      </c>
      <c r="C6" s="116" t="s">
        <v>83</v>
      </c>
      <c r="D6" s="117" t="s">
        <v>84</v>
      </c>
      <c r="E6" s="117" t="s">
        <v>485</v>
      </c>
      <c r="F6" s="118" t="s">
        <v>87</v>
      </c>
      <c r="G6" s="72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19"/>
      <c r="DV6" s="119"/>
      <c r="DW6" s="119"/>
      <c r="DX6" s="119"/>
      <c r="DY6" s="119"/>
      <c r="DZ6" s="119"/>
      <c r="EA6" s="119"/>
      <c r="EB6" s="119"/>
      <c r="EC6" s="119"/>
      <c r="ED6" s="119"/>
      <c r="EE6" s="119"/>
      <c r="EF6" s="119"/>
      <c r="EG6" s="119"/>
      <c r="EH6" s="119"/>
      <c r="EI6" s="119"/>
      <c r="EJ6" s="119"/>
      <c r="EK6" s="119"/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19"/>
      <c r="FC6" s="119"/>
      <c r="FD6" s="119"/>
      <c r="FE6" s="119"/>
      <c r="FF6" s="119"/>
      <c r="FG6" s="119"/>
      <c r="FH6" s="119"/>
      <c r="FI6" s="119"/>
      <c r="FJ6" s="119"/>
      <c r="FK6" s="119"/>
      <c r="FL6" s="119"/>
      <c r="FM6" s="119"/>
      <c r="FN6" s="119"/>
      <c r="FO6" s="119"/>
      <c r="FP6" s="119"/>
      <c r="FQ6" s="119"/>
      <c r="FR6" s="119"/>
      <c r="FS6" s="119"/>
      <c r="FT6" s="119"/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19"/>
      <c r="GL6" s="119"/>
      <c r="GM6" s="119"/>
      <c r="GN6" s="119"/>
      <c r="GO6" s="119"/>
      <c r="GP6" s="119"/>
      <c r="GQ6" s="119"/>
      <c r="GR6" s="119"/>
      <c r="GS6" s="119"/>
      <c r="GT6" s="119"/>
      <c r="GU6" s="119"/>
      <c r="GV6" s="119"/>
      <c r="GW6" s="119"/>
      <c r="GX6" s="119"/>
      <c r="GY6" s="119"/>
      <c r="GZ6" s="119"/>
      <c r="HA6" s="119"/>
      <c r="HB6" s="119"/>
      <c r="HC6" s="119"/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19"/>
      <c r="HU6" s="119"/>
      <c r="HV6" s="119"/>
      <c r="HW6" s="119"/>
      <c r="HX6" s="119"/>
      <c r="HY6" s="119"/>
      <c r="HZ6" s="119"/>
      <c r="IA6" s="119"/>
      <c r="IB6" s="119"/>
      <c r="IC6" s="119"/>
      <c r="ID6" s="119"/>
      <c r="IE6" s="119"/>
      <c r="IF6" s="119"/>
      <c r="IG6" s="119"/>
      <c r="IH6" s="119"/>
    </row>
    <row r="7" spans="1:242" ht="19.5" customHeight="1" x14ac:dyDescent="0.15">
      <c r="A7" s="116"/>
      <c r="B7" s="116"/>
      <c r="C7" s="116"/>
      <c r="D7" s="120"/>
      <c r="E7" s="121" t="s">
        <v>61</v>
      </c>
      <c r="F7" s="122">
        <f>F9+F35</f>
        <v>4706639.84</v>
      </c>
      <c r="G7" s="72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119"/>
      <c r="CT7" s="119"/>
      <c r="CU7" s="119"/>
      <c r="CV7" s="119"/>
      <c r="CW7" s="119"/>
      <c r="CX7" s="119"/>
      <c r="CY7" s="119"/>
      <c r="CZ7" s="119"/>
      <c r="DA7" s="119"/>
      <c r="DB7" s="119"/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19"/>
      <c r="DT7" s="119"/>
      <c r="DU7" s="119"/>
      <c r="DV7" s="119"/>
      <c r="DW7" s="119"/>
      <c r="DX7" s="119"/>
      <c r="DY7" s="119"/>
      <c r="DZ7" s="119"/>
      <c r="EA7" s="119"/>
      <c r="EB7" s="119"/>
      <c r="EC7" s="119"/>
      <c r="ED7" s="119"/>
      <c r="EE7" s="119"/>
      <c r="EF7" s="119"/>
      <c r="EG7" s="119"/>
      <c r="EH7" s="119"/>
      <c r="EI7" s="119"/>
      <c r="EJ7" s="119"/>
      <c r="EK7" s="119"/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19"/>
      <c r="FC7" s="119"/>
      <c r="FD7" s="119"/>
      <c r="FE7" s="119"/>
      <c r="FF7" s="119"/>
      <c r="FG7" s="119"/>
      <c r="FH7" s="119"/>
      <c r="FI7" s="119"/>
      <c r="FJ7" s="119"/>
      <c r="FK7" s="119"/>
      <c r="FL7" s="119"/>
      <c r="FM7" s="119"/>
      <c r="FN7" s="119"/>
      <c r="FO7" s="119"/>
      <c r="FP7" s="119"/>
      <c r="FQ7" s="119"/>
      <c r="FR7" s="119"/>
      <c r="FS7" s="119"/>
      <c r="FT7" s="119"/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19"/>
      <c r="GL7" s="119"/>
      <c r="GM7" s="119"/>
      <c r="GN7" s="119"/>
      <c r="GO7" s="119"/>
      <c r="GP7" s="119"/>
      <c r="GQ7" s="119"/>
      <c r="GR7" s="119"/>
      <c r="GS7" s="119"/>
      <c r="GT7" s="119"/>
      <c r="GU7" s="119"/>
      <c r="GV7" s="119"/>
      <c r="GW7" s="119"/>
      <c r="GX7" s="119"/>
      <c r="GY7" s="119"/>
      <c r="GZ7" s="119"/>
      <c r="HA7" s="119"/>
      <c r="HB7" s="119"/>
      <c r="HC7" s="119"/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19"/>
      <c r="HU7" s="119"/>
      <c r="HV7" s="119"/>
      <c r="HW7" s="119"/>
      <c r="HX7" s="119"/>
      <c r="HY7" s="119"/>
      <c r="HZ7" s="119"/>
      <c r="IA7" s="119"/>
      <c r="IB7" s="119"/>
      <c r="IC7" s="119"/>
      <c r="ID7" s="119"/>
      <c r="IE7" s="119"/>
      <c r="IF7" s="119"/>
      <c r="IG7" s="119"/>
      <c r="IH7" s="119"/>
    </row>
    <row r="8" spans="1:242" ht="19.5" customHeight="1" x14ac:dyDescent="0.15">
      <c r="A8" s="116"/>
      <c r="B8" s="116"/>
      <c r="C8" s="116"/>
      <c r="D8" s="123" t="s">
        <v>89</v>
      </c>
      <c r="E8" s="124" t="s">
        <v>0</v>
      </c>
      <c r="F8" s="125"/>
      <c r="G8" s="72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19"/>
      <c r="BR8" s="119"/>
      <c r="BS8" s="119"/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19"/>
      <c r="CE8" s="119"/>
      <c r="CF8" s="119"/>
      <c r="CG8" s="119"/>
      <c r="CH8" s="119"/>
      <c r="CI8" s="119"/>
      <c r="CJ8" s="119"/>
      <c r="CK8" s="119"/>
      <c r="CL8" s="119"/>
      <c r="CM8" s="119"/>
      <c r="CN8" s="119"/>
      <c r="CO8" s="119"/>
      <c r="CP8" s="119"/>
      <c r="CQ8" s="119"/>
      <c r="CR8" s="119"/>
      <c r="CS8" s="119"/>
      <c r="CT8" s="119"/>
      <c r="CU8" s="119"/>
      <c r="CV8" s="119"/>
      <c r="CW8" s="119"/>
      <c r="CX8" s="119"/>
      <c r="CY8" s="119"/>
      <c r="CZ8" s="119"/>
      <c r="DA8" s="119"/>
      <c r="DB8" s="119"/>
      <c r="DC8" s="119"/>
      <c r="DD8" s="119"/>
      <c r="DE8" s="119"/>
      <c r="DF8" s="119"/>
      <c r="DG8" s="119"/>
      <c r="DH8" s="119"/>
      <c r="DI8" s="119"/>
      <c r="DJ8" s="119"/>
      <c r="DK8" s="119"/>
      <c r="DL8" s="119"/>
      <c r="DM8" s="119"/>
      <c r="DN8" s="119"/>
      <c r="DO8" s="119"/>
      <c r="DP8" s="119"/>
      <c r="DQ8" s="119"/>
      <c r="DR8" s="119"/>
      <c r="DS8" s="119"/>
      <c r="DT8" s="119"/>
      <c r="DU8" s="119"/>
      <c r="DV8" s="119"/>
      <c r="DW8" s="119"/>
      <c r="DX8" s="119"/>
      <c r="DY8" s="119"/>
      <c r="DZ8" s="119"/>
      <c r="EA8" s="119"/>
      <c r="EB8" s="119"/>
      <c r="EC8" s="119"/>
      <c r="ED8" s="119"/>
      <c r="EE8" s="119"/>
      <c r="EF8" s="119"/>
      <c r="EG8" s="119"/>
      <c r="EH8" s="119"/>
      <c r="EI8" s="119"/>
      <c r="EJ8" s="119"/>
      <c r="EK8" s="119"/>
      <c r="EL8" s="119"/>
      <c r="EM8" s="119"/>
      <c r="EN8" s="119"/>
      <c r="EO8" s="119"/>
      <c r="EP8" s="119"/>
      <c r="EQ8" s="119"/>
      <c r="ER8" s="119"/>
      <c r="ES8" s="119"/>
      <c r="ET8" s="119"/>
      <c r="EU8" s="119"/>
      <c r="EV8" s="119"/>
      <c r="EW8" s="119"/>
      <c r="EX8" s="119"/>
      <c r="EY8" s="119"/>
      <c r="EZ8" s="119"/>
      <c r="FA8" s="119"/>
      <c r="FB8" s="119"/>
      <c r="FC8" s="119"/>
      <c r="FD8" s="119"/>
      <c r="FE8" s="119"/>
      <c r="FF8" s="119"/>
      <c r="FG8" s="119"/>
      <c r="FH8" s="119"/>
      <c r="FI8" s="119"/>
      <c r="FJ8" s="119"/>
      <c r="FK8" s="119"/>
      <c r="FL8" s="119"/>
      <c r="FM8" s="119"/>
      <c r="FN8" s="119"/>
      <c r="FO8" s="119"/>
      <c r="FP8" s="119"/>
      <c r="FQ8" s="119"/>
      <c r="FR8" s="119"/>
      <c r="FS8" s="119"/>
      <c r="FT8" s="119"/>
      <c r="FU8" s="119"/>
      <c r="FV8" s="119"/>
      <c r="FW8" s="119"/>
      <c r="FX8" s="119"/>
      <c r="FY8" s="119"/>
      <c r="FZ8" s="119"/>
      <c r="GA8" s="119"/>
      <c r="GB8" s="119"/>
      <c r="GC8" s="119"/>
      <c r="GD8" s="119"/>
      <c r="GE8" s="119"/>
      <c r="GF8" s="119"/>
      <c r="GG8" s="119"/>
      <c r="GH8" s="119"/>
      <c r="GI8" s="119"/>
      <c r="GJ8" s="119"/>
      <c r="GK8" s="119"/>
      <c r="GL8" s="119"/>
      <c r="GM8" s="119"/>
      <c r="GN8" s="119"/>
      <c r="GO8" s="119"/>
      <c r="GP8" s="119"/>
      <c r="GQ8" s="119"/>
      <c r="GR8" s="119"/>
      <c r="GS8" s="119"/>
      <c r="GT8" s="119"/>
      <c r="GU8" s="119"/>
      <c r="GV8" s="119"/>
      <c r="GW8" s="119"/>
      <c r="GX8" s="119"/>
      <c r="GY8" s="119"/>
      <c r="GZ8" s="119"/>
      <c r="HA8" s="119"/>
      <c r="HB8" s="119"/>
      <c r="HC8" s="119"/>
      <c r="HD8" s="119"/>
      <c r="HE8" s="119"/>
      <c r="HF8" s="119"/>
      <c r="HG8" s="119"/>
      <c r="HH8" s="119"/>
      <c r="HI8" s="119"/>
      <c r="HJ8" s="119"/>
      <c r="HK8" s="119"/>
      <c r="HL8" s="119"/>
      <c r="HM8" s="119"/>
      <c r="HN8" s="119"/>
      <c r="HO8" s="119"/>
      <c r="HP8" s="119"/>
      <c r="HQ8" s="119"/>
      <c r="HR8" s="119"/>
      <c r="HS8" s="119"/>
      <c r="HT8" s="119"/>
      <c r="HU8" s="119"/>
      <c r="HV8" s="119"/>
      <c r="HW8" s="119"/>
      <c r="HX8" s="119"/>
      <c r="HY8" s="119"/>
      <c r="HZ8" s="119"/>
      <c r="IA8" s="119"/>
      <c r="IB8" s="119"/>
      <c r="IC8" s="119"/>
      <c r="ID8" s="119"/>
      <c r="IE8" s="119"/>
      <c r="IF8" s="119"/>
      <c r="IG8" s="119"/>
      <c r="IH8" s="119"/>
    </row>
    <row r="9" spans="1:242" s="107" customFormat="1" ht="19.5" customHeight="1" x14ac:dyDescent="0.15">
      <c r="A9" s="123"/>
      <c r="B9" s="123"/>
      <c r="C9" s="123"/>
      <c r="D9" s="123"/>
      <c r="E9" s="124" t="s">
        <v>486</v>
      </c>
      <c r="F9" s="122">
        <f>F10+F13+F15+F17+F19+F22+F26+F28+F30+F33</f>
        <v>3709519.84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4"/>
      <c r="HX9" s="34"/>
      <c r="HY9" s="34"/>
      <c r="HZ9" s="34"/>
      <c r="IA9" s="34"/>
      <c r="IB9" s="34"/>
      <c r="IC9" s="34"/>
      <c r="ID9" s="34"/>
      <c r="IE9" s="34"/>
      <c r="IF9" s="34"/>
      <c r="IG9" s="34"/>
      <c r="IH9" s="34"/>
    </row>
    <row r="10" spans="1:242" ht="19.5" customHeight="1" x14ac:dyDescent="0.15">
      <c r="A10" s="123" t="s">
        <v>487</v>
      </c>
      <c r="B10" s="123" t="s">
        <v>488</v>
      </c>
      <c r="C10" s="123" t="s">
        <v>489</v>
      </c>
      <c r="D10" s="123" t="s">
        <v>89</v>
      </c>
      <c r="E10" s="448" t="s">
        <v>490</v>
      </c>
      <c r="F10" s="122">
        <v>302400</v>
      </c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2"/>
      <c r="GF10" s="62"/>
      <c r="GG10" s="62"/>
      <c r="GH10" s="62"/>
      <c r="GI10" s="62"/>
      <c r="GJ10" s="62"/>
      <c r="GK10" s="62"/>
      <c r="GL10" s="62"/>
      <c r="GM10" s="62"/>
      <c r="GN10" s="62"/>
      <c r="GO10" s="62"/>
      <c r="GP10" s="62"/>
      <c r="GQ10" s="62"/>
      <c r="GR10" s="62"/>
      <c r="GS10" s="62"/>
      <c r="GT10" s="62"/>
      <c r="GU10" s="62"/>
      <c r="GV10" s="62"/>
      <c r="GW10" s="62"/>
      <c r="GX10" s="62"/>
      <c r="GY10" s="62"/>
      <c r="GZ10" s="62"/>
      <c r="HA10" s="62"/>
      <c r="HB10" s="62"/>
      <c r="HC10" s="62"/>
      <c r="HD10" s="62"/>
      <c r="HE10" s="62"/>
      <c r="HF10" s="62"/>
      <c r="HG10" s="62"/>
      <c r="HH10" s="62"/>
      <c r="HI10" s="62"/>
      <c r="HJ10" s="62"/>
      <c r="HK10" s="62"/>
      <c r="HL10" s="62"/>
      <c r="HM10" s="62"/>
      <c r="HN10" s="62"/>
      <c r="HO10" s="62"/>
      <c r="HP10" s="62"/>
      <c r="HQ10" s="62"/>
      <c r="HR10" s="62"/>
      <c r="HS10" s="62"/>
      <c r="HT10" s="62"/>
      <c r="HU10" s="62"/>
      <c r="HV10" s="62"/>
      <c r="HW10" s="62"/>
      <c r="HX10" s="62"/>
      <c r="HY10" s="62"/>
      <c r="HZ10" s="62"/>
      <c r="IA10" s="62"/>
      <c r="IB10" s="62"/>
      <c r="IC10" s="62"/>
      <c r="ID10" s="62"/>
      <c r="IE10" s="62"/>
      <c r="IF10" s="62"/>
      <c r="IG10" s="62"/>
      <c r="IH10" s="62"/>
    </row>
    <row r="11" spans="1:242" ht="19.5" customHeight="1" x14ac:dyDescent="0.15">
      <c r="A11" s="123"/>
      <c r="B11" s="123"/>
      <c r="C11" s="123"/>
      <c r="D11" s="123"/>
      <c r="E11" s="126" t="s">
        <v>491</v>
      </c>
      <c r="F11" s="122">
        <v>216000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62"/>
      <c r="FE11" s="62"/>
      <c r="FF11" s="62"/>
      <c r="FG11" s="62"/>
      <c r="FH11" s="62"/>
      <c r="FI11" s="62"/>
      <c r="FJ11" s="62"/>
      <c r="FK11" s="62"/>
      <c r="FL11" s="62"/>
      <c r="FM11" s="62"/>
      <c r="FN11" s="62"/>
      <c r="FO11" s="62"/>
      <c r="FP11" s="62"/>
      <c r="FQ11" s="62"/>
      <c r="FR11" s="62"/>
      <c r="FS11" s="62"/>
      <c r="FT11" s="62"/>
      <c r="FU11" s="62"/>
      <c r="FV11" s="62"/>
      <c r="FW11" s="62"/>
      <c r="FX11" s="62"/>
      <c r="FY11" s="62"/>
      <c r="FZ11" s="62"/>
      <c r="GA11" s="62"/>
      <c r="GB11" s="62"/>
      <c r="GC11" s="62"/>
      <c r="GD11" s="62"/>
      <c r="GE11" s="62"/>
      <c r="GF11" s="62"/>
      <c r="GG11" s="62"/>
      <c r="GH11" s="62"/>
      <c r="GI11" s="62"/>
      <c r="GJ11" s="62"/>
      <c r="GK11" s="62"/>
      <c r="GL11" s="62"/>
      <c r="GM11" s="62"/>
      <c r="GN11" s="62"/>
      <c r="GO11" s="62"/>
      <c r="GP11" s="62"/>
      <c r="GQ11" s="62"/>
      <c r="GR11" s="62"/>
      <c r="GS11" s="62"/>
      <c r="GT11" s="62"/>
      <c r="GU11" s="62"/>
      <c r="GV11" s="62"/>
      <c r="GW11" s="62"/>
      <c r="GX11" s="62"/>
      <c r="GY11" s="62"/>
      <c r="GZ11" s="62"/>
      <c r="HA11" s="62"/>
      <c r="HB11" s="62"/>
      <c r="HC11" s="62"/>
      <c r="HD11" s="62"/>
      <c r="HE11" s="62"/>
      <c r="HF11" s="62"/>
      <c r="HG11" s="62"/>
      <c r="HH11" s="62"/>
      <c r="HI11" s="62"/>
      <c r="HJ11" s="62"/>
      <c r="HK11" s="62"/>
      <c r="HL11" s="62"/>
      <c r="HM11" s="62"/>
      <c r="HN11" s="62"/>
      <c r="HO11" s="62"/>
      <c r="HP11" s="62"/>
      <c r="HQ11" s="62"/>
      <c r="HR11" s="62"/>
      <c r="HS11" s="62"/>
      <c r="HT11" s="62"/>
      <c r="HU11" s="62"/>
      <c r="HV11" s="62"/>
      <c r="HW11" s="62"/>
      <c r="HX11" s="62"/>
      <c r="HY11" s="62"/>
      <c r="HZ11" s="62"/>
      <c r="IA11" s="62"/>
      <c r="IB11" s="62"/>
      <c r="IC11" s="62"/>
      <c r="ID11" s="62"/>
      <c r="IE11" s="62"/>
      <c r="IF11" s="62"/>
      <c r="IG11" s="62"/>
      <c r="IH11" s="62"/>
    </row>
    <row r="12" spans="1:242" ht="19.5" customHeight="1" x14ac:dyDescent="0.15">
      <c r="A12" s="123"/>
      <c r="B12" s="123"/>
      <c r="C12" s="123"/>
      <c r="D12" s="123"/>
      <c r="E12" s="126" t="s">
        <v>492</v>
      </c>
      <c r="F12" s="122">
        <v>86400</v>
      </c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62"/>
      <c r="FT12" s="62"/>
      <c r="FU12" s="62"/>
      <c r="FV12" s="62"/>
      <c r="FW12" s="62"/>
      <c r="FX12" s="62"/>
      <c r="FY12" s="62"/>
      <c r="FZ12" s="62"/>
      <c r="GA12" s="62"/>
      <c r="GB12" s="62"/>
      <c r="GC12" s="62"/>
      <c r="GD12" s="62"/>
      <c r="GE12" s="62"/>
      <c r="GF12" s="62"/>
      <c r="GG12" s="62"/>
      <c r="GH12" s="62"/>
      <c r="GI12" s="62"/>
      <c r="GJ12" s="62"/>
      <c r="GK12" s="62"/>
      <c r="GL12" s="62"/>
      <c r="GM12" s="62"/>
      <c r="GN12" s="62"/>
      <c r="GO12" s="62"/>
      <c r="GP12" s="62"/>
      <c r="GQ12" s="62"/>
      <c r="GR12" s="62"/>
      <c r="GS12" s="62"/>
      <c r="GT12" s="62"/>
      <c r="GU12" s="62"/>
      <c r="GV12" s="62"/>
      <c r="GW12" s="62"/>
      <c r="GX12" s="62"/>
      <c r="GY12" s="62"/>
      <c r="GZ12" s="62"/>
      <c r="HA12" s="62"/>
      <c r="HB12" s="62"/>
      <c r="HC12" s="62"/>
      <c r="HD12" s="62"/>
      <c r="HE12" s="62"/>
      <c r="HF12" s="62"/>
      <c r="HG12" s="62"/>
      <c r="HH12" s="62"/>
      <c r="HI12" s="62"/>
      <c r="HJ12" s="62"/>
      <c r="HK12" s="62"/>
      <c r="HL12" s="62"/>
      <c r="HM12" s="62"/>
      <c r="HN12" s="62"/>
      <c r="HO12" s="62"/>
      <c r="HP12" s="62"/>
      <c r="HQ12" s="62"/>
      <c r="HR12" s="62"/>
      <c r="HS12" s="62"/>
      <c r="HT12" s="62"/>
      <c r="HU12" s="62"/>
      <c r="HV12" s="62"/>
      <c r="HW12" s="62"/>
      <c r="HX12" s="62"/>
      <c r="HY12" s="62"/>
      <c r="HZ12" s="62"/>
      <c r="IA12" s="62"/>
      <c r="IB12" s="62"/>
      <c r="IC12" s="62"/>
      <c r="ID12" s="62"/>
      <c r="IE12" s="62"/>
      <c r="IF12" s="62"/>
      <c r="IG12" s="62"/>
      <c r="IH12" s="62"/>
    </row>
    <row r="13" spans="1:242" ht="19.5" customHeight="1" x14ac:dyDescent="0.15">
      <c r="A13" s="123" t="s">
        <v>487</v>
      </c>
      <c r="B13" s="123" t="s">
        <v>214</v>
      </c>
      <c r="C13" s="123" t="s">
        <v>493</v>
      </c>
      <c r="D13" s="123" t="s">
        <v>89</v>
      </c>
      <c r="E13" s="448" t="s">
        <v>494</v>
      </c>
      <c r="F13" s="122">
        <v>656508</v>
      </c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62"/>
      <c r="FE13" s="62"/>
      <c r="FF13" s="62"/>
      <c r="FG13" s="62"/>
      <c r="FH13" s="62"/>
      <c r="FI13" s="62"/>
      <c r="FJ13" s="62"/>
      <c r="FK13" s="62"/>
      <c r="FL13" s="62"/>
      <c r="FM13" s="62"/>
      <c r="FN13" s="62"/>
      <c r="FO13" s="62"/>
      <c r="FP13" s="62"/>
      <c r="FQ13" s="62"/>
      <c r="FR13" s="62"/>
      <c r="FS13" s="62"/>
      <c r="FT13" s="62"/>
      <c r="FU13" s="62"/>
      <c r="FV13" s="62"/>
      <c r="FW13" s="62"/>
      <c r="FX13" s="62"/>
      <c r="FY13" s="62"/>
      <c r="FZ13" s="62"/>
      <c r="GA13" s="62"/>
      <c r="GB13" s="62"/>
      <c r="GC13" s="62"/>
      <c r="GD13" s="62"/>
      <c r="GE13" s="62"/>
      <c r="GF13" s="62"/>
      <c r="GG13" s="62"/>
      <c r="GH13" s="62"/>
      <c r="GI13" s="62"/>
      <c r="GJ13" s="62"/>
      <c r="GK13" s="62"/>
      <c r="GL13" s="62"/>
      <c r="GM13" s="62"/>
      <c r="GN13" s="62"/>
      <c r="GO13" s="62"/>
      <c r="GP13" s="62"/>
      <c r="GQ13" s="62"/>
      <c r="GR13" s="62"/>
      <c r="GS13" s="62"/>
      <c r="GT13" s="62"/>
      <c r="GU13" s="62"/>
      <c r="GV13" s="62"/>
      <c r="GW13" s="62"/>
      <c r="GX13" s="62"/>
      <c r="GY13" s="62"/>
      <c r="GZ13" s="62"/>
      <c r="HA13" s="62"/>
      <c r="HB13" s="62"/>
      <c r="HC13" s="62"/>
      <c r="HD13" s="62"/>
      <c r="HE13" s="62"/>
      <c r="HF13" s="62"/>
      <c r="HG13" s="62"/>
      <c r="HH13" s="62"/>
      <c r="HI13" s="62"/>
      <c r="HJ13" s="62"/>
      <c r="HK13" s="62"/>
      <c r="HL13" s="62"/>
      <c r="HM13" s="62"/>
      <c r="HN13" s="62"/>
      <c r="HO13" s="62"/>
      <c r="HP13" s="62"/>
      <c r="HQ13" s="62"/>
      <c r="HR13" s="62"/>
      <c r="HS13" s="62"/>
      <c r="HT13" s="62"/>
      <c r="HU13" s="62"/>
      <c r="HV13" s="62"/>
      <c r="HW13" s="62"/>
      <c r="HX13" s="62"/>
      <c r="HY13" s="62"/>
      <c r="HZ13" s="62"/>
      <c r="IA13" s="62"/>
      <c r="IB13" s="62"/>
      <c r="IC13" s="62"/>
      <c r="ID13" s="62"/>
      <c r="IE13" s="62"/>
      <c r="IF13" s="62"/>
      <c r="IG13" s="62"/>
      <c r="IH13" s="62"/>
    </row>
    <row r="14" spans="1:242" ht="19.5" customHeight="1" x14ac:dyDescent="0.15">
      <c r="A14" s="123"/>
      <c r="B14" s="123"/>
      <c r="C14" s="123"/>
      <c r="D14" s="123"/>
      <c r="E14" s="126" t="s">
        <v>495</v>
      </c>
      <c r="F14" s="122">
        <v>656508</v>
      </c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62"/>
      <c r="FG14" s="62"/>
      <c r="FH14" s="62"/>
      <c r="FI14" s="62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62"/>
      <c r="FU14" s="62"/>
      <c r="FV14" s="62"/>
      <c r="FW14" s="62"/>
      <c r="FX14" s="62"/>
      <c r="FY14" s="62"/>
      <c r="FZ14" s="62"/>
      <c r="GA14" s="62"/>
      <c r="GB14" s="62"/>
      <c r="GC14" s="62"/>
      <c r="GD14" s="62"/>
      <c r="GE14" s="62"/>
      <c r="GF14" s="62"/>
      <c r="GG14" s="62"/>
      <c r="GH14" s="62"/>
      <c r="GI14" s="62"/>
      <c r="GJ14" s="62"/>
      <c r="GK14" s="62"/>
      <c r="GL14" s="62"/>
      <c r="GM14" s="62"/>
      <c r="GN14" s="62"/>
      <c r="GO14" s="62"/>
      <c r="GP14" s="62"/>
      <c r="GQ14" s="62"/>
      <c r="GR14" s="62"/>
      <c r="GS14" s="62"/>
      <c r="GT14" s="62"/>
      <c r="GU14" s="62"/>
      <c r="GV14" s="62"/>
      <c r="GW14" s="62"/>
      <c r="GX14" s="62"/>
      <c r="GY14" s="62"/>
      <c r="GZ14" s="62"/>
      <c r="HA14" s="62"/>
      <c r="HB14" s="62"/>
      <c r="HC14" s="62"/>
      <c r="HD14" s="62"/>
      <c r="HE14" s="62"/>
      <c r="HF14" s="62"/>
      <c r="HG14" s="62"/>
      <c r="HH14" s="62"/>
      <c r="HI14" s="62"/>
      <c r="HJ14" s="62"/>
      <c r="HK14" s="62"/>
      <c r="HL14" s="62"/>
      <c r="HM14" s="62"/>
      <c r="HN14" s="62"/>
      <c r="HO14" s="62"/>
      <c r="HP14" s="62"/>
      <c r="HQ14" s="62"/>
      <c r="HR14" s="62"/>
      <c r="HS14" s="62"/>
      <c r="HT14" s="62"/>
      <c r="HU14" s="62"/>
      <c r="HV14" s="62"/>
      <c r="HW14" s="62"/>
      <c r="HX14" s="62"/>
      <c r="HY14" s="62"/>
      <c r="HZ14" s="62"/>
      <c r="IA14" s="62"/>
      <c r="IB14" s="62"/>
      <c r="IC14" s="62"/>
      <c r="ID14" s="62"/>
      <c r="IE14" s="62"/>
      <c r="IF14" s="62"/>
      <c r="IG14" s="62"/>
      <c r="IH14" s="62"/>
    </row>
    <row r="15" spans="1:242" ht="19.5" customHeight="1" x14ac:dyDescent="0.15">
      <c r="A15" s="123" t="s">
        <v>487</v>
      </c>
      <c r="B15" s="123" t="s">
        <v>488</v>
      </c>
      <c r="C15" s="123" t="s">
        <v>496</v>
      </c>
      <c r="D15" s="123" t="s">
        <v>89</v>
      </c>
      <c r="E15" s="448" t="s">
        <v>497</v>
      </c>
      <c r="F15" s="122">
        <v>450009.84</v>
      </c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  <c r="FH15" s="62"/>
      <c r="FI15" s="62"/>
      <c r="FJ15" s="62"/>
      <c r="FK15" s="62"/>
      <c r="FL15" s="62"/>
      <c r="FM15" s="62"/>
      <c r="FN15" s="62"/>
      <c r="FO15" s="62"/>
      <c r="FP15" s="62"/>
      <c r="FQ15" s="62"/>
      <c r="FR15" s="62"/>
      <c r="FS15" s="62"/>
      <c r="FT15" s="62"/>
      <c r="FU15" s="62"/>
      <c r="FV15" s="62"/>
      <c r="FW15" s="62"/>
      <c r="FX15" s="62"/>
      <c r="FY15" s="62"/>
      <c r="FZ15" s="62"/>
      <c r="GA15" s="62"/>
      <c r="GB15" s="62"/>
      <c r="GC15" s="62"/>
      <c r="GD15" s="62"/>
      <c r="GE15" s="62"/>
      <c r="GF15" s="62"/>
      <c r="GG15" s="62"/>
      <c r="GH15" s="62"/>
      <c r="GI15" s="62"/>
      <c r="GJ15" s="62"/>
      <c r="GK15" s="62"/>
      <c r="GL15" s="62"/>
      <c r="GM15" s="62"/>
      <c r="GN15" s="62"/>
      <c r="GO15" s="62"/>
      <c r="GP15" s="62"/>
      <c r="GQ15" s="62"/>
      <c r="GR15" s="62"/>
      <c r="GS15" s="62"/>
      <c r="GT15" s="62"/>
      <c r="GU15" s="62"/>
      <c r="GV15" s="62"/>
      <c r="GW15" s="62"/>
      <c r="GX15" s="62"/>
      <c r="GY15" s="62"/>
      <c r="GZ15" s="62"/>
      <c r="HA15" s="62"/>
      <c r="HB15" s="62"/>
      <c r="HC15" s="62"/>
      <c r="HD15" s="62"/>
      <c r="HE15" s="62"/>
      <c r="HF15" s="62"/>
      <c r="HG15" s="62"/>
      <c r="HH15" s="62"/>
      <c r="HI15" s="62"/>
      <c r="HJ15" s="62"/>
      <c r="HK15" s="62"/>
      <c r="HL15" s="62"/>
      <c r="HM15" s="62"/>
      <c r="HN15" s="62"/>
      <c r="HO15" s="62"/>
      <c r="HP15" s="62"/>
      <c r="HQ15" s="62"/>
      <c r="HR15" s="62"/>
      <c r="HS15" s="62"/>
      <c r="HT15" s="62"/>
      <c r="HU15" s="62"/>
      <c r="HV15" s="62"/>
      <c r="HW15" s="62"/>
      <c r="HX15" s="62"/>
      <c r="HY15" s="62"/>
      <c r="HZ15" s="62"/>
      <c r="IA15" s="62"/>
      <c r="IB15" s="62"/>
      <c r="IC15" s="62"/>
      <c r="ID15" s="62"/>
      <c r="IE15" s="62"/>
      <c r="IF15" s="62"/>
      <c r="IG15" s="62"/>
      <c r="IH15" s="62"/>
    </row>
    <row r="16" spans="1:242" s="108" customFormat="1" ht="19.5" customHeight="1" x14ac:dyDescent="0.15">
      <c r="A16" s="127"/>
      <c r="B16" s="127"/>
      <c r="C16" s="127"/>
      <c r="D16" s="127"/>
      <c r="E16" s="128" t="s">
        <v>498</v>
      </c>
      <c r="F16" s="129">
        <v>450009.84</v>
      </c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  <c r="EN16" s="64"/>
      <c r="EO16" s="64"/>
      <c r="EP16" s="64"/>
      <c r="EQ16" s="64"/>
      <c r="ER16" s="64"/>
      <c r="ES16" s="64"/>
      <c r="ET16" s="64"/>
      <c r="EU16" s="64"/>
      <c r="EV16" s="64"/>
      <c r="EW16" s="64"/>
      <c r="EX16" s="64"/>
      <c r="EY16" s="64"/>
      <c r="EZ16" s="64"/>
      <c r="FA16" s="64"/>
      <c r="FB16" s="64"/>
      <c r="FC16" s="64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</row>
    <row r="17" spans="1:242" ht="19.5" customHeight="1" x14ac:dyDescent="0.15">
      <c r="A17" s="123" t="s">
        <v>487</v>
      </c>
      <c r="B17" s="123" t="s">
        <v>488</v>
      </c>
      <c r="C17" s="123" t="s">
        <v>499</v>
      </c>
      <c r="D17" s="123" t="s">
        <v>89</v>
      </c>
      <c r="E17" s="448" t="s">
        <v>500</v>
      </c>
      <c r="F17" s="122">
        <v>210000</v>
      </c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62"/>
      <c r="FE17" s="62"/>
      <c r="FF17" s="62"/>
      <c r="FG17" s="62"/>
      <c r="FH17" s="62"/>
      <c r="FI17" s="62"/>
      <c r="FJ17" s="62"/>
      <c r="FK17" s="62"/>
      <c r="FL17" s="62"/>
      <c r="FM17" s="62"/>
      <c r="FN17" s="62"/>
      <c r="FO17" s="62"/>
      <c r="FP17" s="62"/>
      <c r="FQ17" s="62"/>
      <c r="FR17" s="62"/>
      <c r="FS17" s="62"/>
      <c r="FT17" s="62"/>
      <c r="FU17" s="62"/>
      <c r="FV17" s="62"/>
      <c r="FW17" s="62"/>
      <c r="FX17" s="62"/>
      <c r="FY17" s="62"/>
      <c r="FZ17" s="62"/>
      <c r="GA17" s="62"/>
      <c r="GB17" s="62"/>
      <c r="GC17" s="62"/>
      <c r="GD17" s="62"/>
      <c r="GE17" s="62"/>
      <c r="GF17" s="62"/>
      <c r="GG17" s="62"/>
      <c r="GH17" s="62"/>
      <c r="GI17" s="62"/>
      <c r="GJ17" s="62"/>
      <c r="GK17" s="62"/>
      <c r="GL17" s="62"/>
      <c r="GM17" s="62"/>
      <c r="GN17" s="62"/>
      <c r="GO17" s="62"/>
      <c r="GP17" s="62"/>
      <c r="GQ17" s="62"/>
      <c r="GR17" s="62"/>
      <c r="GS17" s="62"/>
      <c r="GT17" s="62"/>
      <c r="GU17" s="62"/>
      <c r="GV17" s="62"/>
      <c r="GW17" s="62"/>
      <c r="GX17" s="62"/>
      <c r="GY17" s="62"/>
      <c r="GZ17" s="62"/>
      <c r="HA17" s="62"/>
      <c r="HB17" s="62"/>
      <c r="HC17" s="62"/>
      <c r="HD17" s="62"/>
      <c r="HE17" s="62"/>
      <c r="HF17" s="62"/>
      <c r="HG17" s="62"/>
      <c r="HH17" s="62"/>
      <c r="HI17" s="62"/>
      <c r="HJ17" s="62"/>
      <c r="HK17" s="62"/>
      <c r="HL17" s="62"/>
      <c r="HM17" s="62"/>
      <c r="HN17" s="62"/>
      <c r="HO17" s="62"/>
      <c r="HP17" s="62"/>
      <c r="HQ17" s="62"/>
      <c r="HR17" s="62"/>
      <c r="HS17" s="62"/>
      <c r="HT17" s="62"/>
      <c r="HU17" s="62"/>
      <c r="HV17" s="62"/>
      <c r="HW17" s="62"/>
      <c r="HX17" s="62"/>
      <c r="HY17" s="62"/>
      <c r="HZ17" s="62"/>
      <c r="IA17" s="62"/>
      <c r="IB17" s="62"/>
      <c r="IC17" s="62"/>
      <c r="ID17" s="62"/>
      <c r="IE17" s="62"/>
      <c r="IF17" s="62"/>
      <c r="IG17" s="62"/>
      <c r="IH17" s="62"/>
    </row>
    <row r="18" spans="1:242" ht="19.5" customHeight="1" x14ac:dyDescent="0.15">
      <c r="A18" s="123"/>
      <c r="B18" s="123"/>
      <c r="C18" s="123"/>
      <c r="D18" s="123"/>
      <c r="E18" s="126" t="s">
        <v>501</v>
      </c>
      <c r="F18" s="122">
        <v>210000</v>
      </c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2"/>
      <c r="EF18" s="62"/>
      <c r="EG18" s="62"/>
      <c r="EH18" s="62"/>
      <c r="EI18" s="62"/>
      <c r="EJ18" s="62"/>
      <c r="EK18" s="62"/>
      <c r="EL18" s="62"/>
      <c r="EM18" s="62"/>
      <c r="EN18" s="62"/>
      <c r="EO18" s="62"/>
      <c r="EP18" s="62"/>
      <c r="EQ18" s="62"/>
      <c r="ER18" s="62"/>
      <c r="ES18" s="62"/>
      <c r="ET18" s="62"/>
      <c r="EU18" s="62"/>
      <c r="EV18" s="62"/>
      <c r="EW18" s="62"/>
      <c r="EX18" s="62"/>
      <c r="EY18" s="62"/>
      <c r="EZ18" s="62"/>
      <c r="FA18" s="62"/>
      <c r="FB18" s="62"/>
      <c r="FC18" s="62"/>
      <c r="FD18" s="62"/>
      <c r="FE18" s="62"/>
      <c r="FF18" s="62"/>
      <c r="FG18" s="62"/>
      <c r="FH18" s="62"/>
      <c r="FI18" s="62"/>
      <c r="FJ18" s="62"/>
      <c r="FK18" s="62"/>
      <c r="FL18" s="62"/>
      <c r="FM18" s="62"/>
      <c r="FN18" s="62"/>
      <c r="FO18" s="62"/>
      <c r="FP18" s="62"/>
      <c r="FQ18" s="62"/>
      <c r="FR18" s="62"/>
      <c r="FS18" s="62"/>
      <c r="FT18" s="62"/>
      <c r="FU18" s="62"/>
      <c r="FV18" s="62"/>
      <c r="FW18" s="62"/>
      <c r="FX18" s="62"/>
      <c r="FY18" s="62"/>
      <c r="FZ18" s="62"/>
      <c r="GA18" s="62"/>
      <c r="GB18" s="62"/>
      <c r="GC18" s="62"/>
      <c r="GD18" s="62"/>
      <c r="GE18" s="62"/>
      <c r="GF18" s="62"/>
      <c r="GG18" s="62"/>
      <c r="GH18" s="62"/>
      <c r="GI18" s="62"/>
      <c r="GJ18" s="62"/>
      <c r="GK18" s="62"/>
      <c r="GL18" s="62"/>
      <c r="GM18" s="62"/>
      <c r="GN18" s="62"/>
      <c r="GO18" s="62"/>
      <c r="GP18" s="62"/>
      <c r="GQ18" s="62"/>
      <c r="GR18" s="62"/>
      <c r="GS18" s="62"/>
      <c r="GT18" s="62"/>
      <c r="GU18" s="62"/>
      <c r="GV18" s="62"/>
      <c r="GW18" s="62"/>
      <c r="GX18" s="62"/>
      <c r="GY18" s="62"/>
      <c r="GZ18" s="62"/>
      <c r="HA18" s="62"/>
      <c r="HB18" s="62"/>
      <c r="HC18" s="62"/>
      <c r="HD18" s="62"/>
      <c r="HE18" s="62"/>
      <c r="HF18" s="62"/>
      <c r="HG18" s="62"/>
      <c r="HH18" s="62"/>
      <c r="HI18" s="62"/>
      <c r="HJ18" s="62"/>
      <c r="HK18" s="62"/>
      <c r="HL18" s="62"/>
      <c r="HM18" s="62"/>
      <c r="HN18" s="62"/>
      <c r="HO18" s="62"/>
      <c r="HP18" s="62"/>
      <c r="HQ18" s="62"/>
      <c r="HR18" s="62"/>
      <c r="HS18" s="62"/>
      <c r="HT18" s="62"/>
      <c r="HU18" s="62"/>
      <c r="HV18" s="62"/>
      <c r="HW18" s="62"/>
      <c r="HX18" s="62"/>
      <c r="HY18" s="62"/>
      <c r="HZ18" s="62"/>
      <c r="IA18" s="62"/>
      <c r="IB18" s="62"/>
      <c r="IC18" s="62"/>
      <c r="ID18" s="62"/>
      <c r="IE18" s="62"/>
      <c r="IF18" s="62"/>
      <c r="IG18" s="62"/>
      <c r="IH18" s="62"/>
    </row>
    <row r="19" spans="1:242" ht="19.5" customHeight="1" x14ac:dyDescent="0.15">
      <c r="A19" s="123" t="s">
        <v>487</v>
      </c>
      <c r="B19" s="123" t="s">
        <v>488</v>
      </c>
      <c r="C19" s="123" t="s">
        <v>502</v>
      </c>
      <c r="D19" s="123" t="s">
        <v>89</v>
      </c>
      <c r="E19" s="448" t="s">
        <v>105</v>
      </c>
      <c r="F19" s="122">
        <v>600000</v>
      </c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ED19" s="62"/>
      <c r="EE19" s="62"/>
      <c r="EF19" s="62"/>
      <c r="EG19" s="62"/>
      <c r="EH19" s="62"/>
      <c r="EI19" s="62"/>
      <c r="EJ19" s="62"/>
      <c r="EK19" s="62"/>
      <c r="EL19" s="62"/>
      <c r="EM19" s="62"/>
      <c r="EN19" s="62"/>
      <c r="EO19" s="62"/>
      <c r="EP19" s="62"/>
      <c r="EQ19" s="62"/>
      <c r="ER19" s="62"/>
      <c r="ES19" s="62"/>
      <c r="ET19" s="62"/>
      <c r="EU19" s="62"/>
      <c r="EV19" s="62"/>
      <c r="EW19" s="62"/>
      <c r="EX19" s="62"/>
      <c r="EY19" s="62"/>
      <c r="EZ19" s="62"/>
      <c r="FA19" s="62"/>
      <c r="FB19" s="62"/>
      <c r="FC19" s="62"/>
      <c r="FD19" s="62"/>
      <c r="FE19" s="62"/>
      <c r="FF19" s="62"/>
      <c r="FG19" s="62"/>
      <c r="FH19" s="62"/>
      <c r="FI19" s="62"/>
      <c r="FJ19" s="62"/>
      <c r="FK19" s="62"/>
      <c r="FL19" s="62"/>
      <c r="FM19" s="62"/>
      <c r="FN19" s="62"/>
      <c r="FO19" s="62"/>
      <c r="FP19" s="62"/>
      <c r="FQ19" s="62"/>
      <c r="FR19" s="62"/>
      <c r="FS19" s="62"/>
      <c r="FT19" s="62"/>
      <c r="FU19" s="62"/>
      <c r="FV19" s="62"/>
      <c r="FW19" s="62"/>
      <c r="FX19" s="62"/>
      <c r="FY19" s="62"/>
      <c r="FZ19" s="62"/>
      <c r="GA19" s="62"/>
      <c r="GB19" s="62"/>
      <c r="GC19" s="62"/>
      <c r="GD19" s="62"/>
      <c r="GE19" s="62"/>
      <c r="GF19" s="62"/>
      <c r="GG19" s="62"/>
      <c r="GH19" s="62"/>
      <c r="GI19" s="62"/>
      <c r="GJ19" s="62"/>
      <c r="GK19" s="62"/>
      <c r="GL19" s="62"/>
      <c r="GM19" s="62"/>
      <c r="GN19" s="62"/>
      <c r="GO19" s="62"/>
      <c r="GP19" s="62"/>
      <c r="GQ19" s="62"/>
      <c r="GR19" s="62"/>
      <c r="GS19" s="62"/>
      <c r="GT19" s="62"/>
      <c r="GU19" s="62"/>
      <c r="GV19" s="62"/>
      <c r="GW19" s="62"/>
      <c r="GX19" s="62"/>
      <c r="GY19" s="62"/>
      <c r="GZ19" s="62"/>
      <c r="HA19" s="62"/>
      <c r="HB19" s="62"/>
      <c r="HC19" s="62"/>
      <c r="HD19" s="62"/>
      <c r="HE19" s="62"/>
      <c r="HF19" s="62"/>
      <c r="HG19" s="62"/>
      <c r="HH19" s="62"/>
      <c r="HI19" s="62"/>
      <c r="HJ19" s="62"/>
      <c r="HK19" s="62"/>
      <c r="HL19" s="62"/>
      <c r="HM19" s="62"/>
      <c r="HN19" s="62"/>
      <c r="HO19" s="62"/>
      <c r="HP19" s="62"/>
      <c r="HQ19" s="62"/>
      <c r="HR19" s="62"/>
      <c r="HS19" s="62"/>
      <c r="HT19" s="62"/>
      <c r="HU19" s="62"/>
      <c r="HV19" s="62"/>
      <c r="HW19" s="62"/>
      <c r="HX19" s="62"/>
      <c r="HY19" s="62"/>
      <c r="HZ19" s="62"/>
      <c r="IA19" s="62"/>
      <c r="IB19" s="62"/>
      <c r="IC19" s="62"/>
      <c r="ID19" s="62"/>
      <c r="IE19" s="62"/>
      <c r="IF19" s="62"/>
      <c r="IG19" s="62"/>
      <c r="IH19" s="62"/>
    </row>
    <row r="20" spans="1:242" ht="19.5" customHeight="1" x14ac:dyDescent="0.15">
      <c r="A20" s="123"/>
      <c r="B20" s="123"/>
      <c r="C20" s="123"/>
      <c r="D20" s="123"/>
      <c r="E20" s="126" t="s">
        <v>503</v>
      </c>
      <c r="F20" s="122">
        <v>600000</v>
      </c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2"/>
      <c r="EO20" s="62"/>
      <c r="EP20" s="62"/>
      <c r="EQ20" s="62"/>
      <c r="ER20" s="62"/>
      <c r="ES20" s="62"/>
      <c r="ET20" s="62"/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2"/>
      <c r="FK20" s="62"/>
      <c r="FL20" s="62"/>
      <c r="FM20" s="62"/>
      <c r="FN20" s="62"/>
      <c r="FO20" s="62"/>
      <c r="FP20" s="62"/>
      <c r="FQ20" s="62"/>
      <c r="FR20" s="62"/>
      <c r="FS20" s="62"/>
      <c r="FT20" s="62"/>
      <c r="FU20" s="62"/>
      <c r="FV20" s="62"/>
      <c r="FW20" s="62"/>
      <c r="FX20" s="62"/>
      <c r="FY20" s="62"/>
      <c r="FZ20" s="62"/>
      <c r="GA20" s="62"/>
      <c r="GB20" s="62"/>
      <c r="GC20" s="62"/>
      <c r="GD20" s="62"/>
      <c r="GE20" s="62"/>
      <c r="GF20" s="62"/>
      <c r="GG20" s="62"/>
      <c r="GH20" s="62"/>
      <c r="GI20" s="62"/>
      <c r="GJ20" s="62"/>
      <c r="GK20" s="62"/>
      <c r="GL20" s="62"/>
      <c r="GM20" s="62"/>
      <c r="GN20" s="62"/>
      <c r="GO20" s="62"/>
      <c r="GP20" s="62"/>
      <c r="GQ20" s="62"/>
      <c r="GR20" s="62"/>
      <c r="GS20" s="62"/>
      <c r="GT20" s="62"/>
      <c r="GU20" s="62"/>
      <c r="GV20" s="62"/>
      <c r="GW20" s="62"/>
      <c r="GX20" s="62"/>
      <c r="GY20" s="62"/>
      <c r="GZ20" s="62"/>
      <c r="HA20" s="62"/>
      <c r="HB20" s="62"/>
      <c r="HC20" s="62"/>
      <c r="HD20" s="62"/>
      <c r="HE20" s="62"/>
      <c r="HF20" s="62"/>
      <c r="HG20" s="62"/>
      <c r="HH20" s="62"/>
      <c r="HI20" s="62"/>
      <c r="HJ20" s="62"/>
      <c r="HK20" s="62"/>
      <c r="HL20" s="62"/>
      <c r="HM20" s="62"/>
      <c r="HN20" s="62"/>
      <c r="HO20" s="62"/>
      <c r="HP20" s="62"/>
      <c r="HQ20" s="62"/>
      <c r="HR20" s="62"/>
      <c r="HS20" s="62"/>
      <c r="HT20" s="62"/>
      <c r="HU20" s="62"/>
      <c r="HV20" s="62"/>
      <c r="HW20" s="62"/>
      <c r="HX20" s="62"/>
      <c r="HY20" s="62"/>
      <c r="HZ20" s="62"/>
      <c r="IA20" s="62"/>
      <c r="IB20" s="62"/>
      <c r="IC20" s="62"/>
      <c r="ID20" s="62"/>
      <c r="IE20" s="62"/>
      <c r="IF20" s="62"/>
      <c r="IG20" s="62"/>
      <c r="IH20" s="62"/>
    </row>
    <row r="21" spans="1:242" ht="19.5" customHeight="1" x14ac:dyDescent="0.15">
      <c r="A21" s="123"/>
      <c r="B21" s="123"/>
      <c r="C21" s="123"/>
      <c r="D21" s="123"/>
      <c r="E21" s="448" t="s">
        <v>504</v>
      </c>
      <c r="F21" s="122">
        <v>770448</v>
      </c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2"/>
      <c r="EF21" s="62"/>
      <c r="EG21" s="62"/>
      <c r="EH21" s="62"/>
      <c r="EI21" s="62"/>
      <c r="EJ21" s="62"/>
      <c r="EK21" s="62"/>
      <c r="EL21" s="62"/>
      <c r="EM21" s="62"/>
      <c r="EN21" s="62"/>
      <c r="EO21" s="62"/>
      <c r="EP21" s="62"/>
      <c r="EQ21" s="62"/>
      <c r="ER21" s="62"/>
      <c r="ES21" s="62"/>
      <c r="ET21" s="62"/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2"/>
      <c r="FK21" s="62"/>
      <c r="FL21" s="62"/>
      <c r="FM21" s="62"/>
      <c r="FN21" s="62"/>
      <c r="FO21" s="62"/>
      <c r="FP21" s="62"/>
      <c r="FQ21" s="62"/>
      <c r="FR21" s="62"/>
      <c r="FS21" s="62"/>
      <c r="FT21" s="62"/>
      <c r="FU21" s="62"/>
      <c r="FV21" s="62"/>
      <c r="FW21" s="62"/>
      <c r="FX21" s="62"/>
      <c r="FY21" s="62"/>
      <c r="FZ21" s="62"/>
      <c r="GA21" s="62"/>
      <c r="GB21" s="62"/>
      <c r="GC21" s="62"/>
      <c r="GD21" s="62"/>
      <c r="GE21" s="62"/>
      <c r="GF21" s="62"/>
      <c r="GG21" s="62"/>
      <c r="GH21" s="62"/>
      <c r="GI21" s="62"/>
      <c r="GJ21" s="62"/>
      <c r="GK21" s="62"/>
      <c r="GL21" s="62"/>
      <c r="GM21" s="62"/>
      <c r="GN21" s="62"/>
      <c r="GO21" s="62"/>
      <c r="GP21" s="62"/>
      <c r="GQ21" s="62"/>
      <c r="GR21" s="62"/>
      <c r="GS21" s="62"/>
      <c r="GT21" s="62"/>
      <c r="GU21" s="62"/>
      <c r="GV21" s="62"/>
      <c r="GW21" s="62"/>
      <c r="GX21" s="62"/>
      <c r="GY21" s="62"/>
      <c r="GZ21" s="62"/>
      <c r="HA21" s="62"/>
      <c r="HB21" s="62"/>
      <c r="HC21" s="62"/>
      <c r="HD21" s="62"/>
      <c r="HE21" s="62"/>
      <c r="HF21" s="62"/>
      <c r="HG21" s="62"/>
      <c r="HH21" s="62"/>
      <c r="HI21" s="62"/>
      <c r="HJ21" s="62"/>
      <c r="HK21" s="62"/>
      <c r="HL21" s="62"/>
      <c r="HM21" s="62"/>
      <c r="HN21" s="62"/>
      <c r="HO21" s="62"/>
      <c r="HP21" s="62"/>
      <c r="HQ21" s="62"/>
      <c r="HR21" s="62"/>
      <c r="HS21" s="62"/>
      <c r="HT21" s="62"/>
      <c r="HU21" s="62"/>
      <c r="HV21" s="62"/>
      <c r="HW21" s="62"/>
      <c r="HX21" s="62"/>
      <c r="HY21" s="62"/>
      <c r="HZ21" s="62"/>
      <c r="IA21" s="62"/>
      <c r="IB21" s="62"/>
      <c r="IC21" s="62"/>
      <c r="ID21" s="62"/>
      <c r="IE21" s="62"/>
      <c r="IF21" s="62"/>
      <c r="IG21" s="62"/>
      <c r="IH21" s="62"/>
    </row>
    <row r="22" spans="1:242" ht="19.5" customHeight="1" x14ac:dyDescent="0.15">
      <c r="A22" s="123" t="s">
        <v>487</v>
      </c>
      <c r="B22" s="123" t="s">
        <v>505</v>
      </c>
      <c r="C22" s="123" t="s">
        <v>506</v>
      </c>
      <c r="D22" s="123" t="s">
        <v>89</v>
      </c>
      <c r="E22" s="448" t="s">
        <v>507</v>
      </c>
      <c r="F22" s="122">
        <v>770448</v>
      </c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2"/>
      <c r="EF22" s="62"/>
      <c r="EG22" s="62"/>
      <c r="EH22" s="62"/>
      <c r="EI22" s="62"/>
      <c r="EJ22" s="62"/>
      <c r="EK22" s="62"/>
      <c r="EL22" s="62"/>
      <c r="EM22" s="62"/>
      <c r="EN22" s="62"/>
      <c r="EO22" s="62"/>
      <c r="EP22" s="62"/>
      <c r="EQ22" s="62"/>
      <c r="ER22" s="62"/>
      <c r="ES22" s="62"/>
      <c r="ET22" s="62"/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2"/>
      <c r="FK22" s="62"/>
      <c r="FL22" s="62"/>
      <c r="FM22" s="62"/>
      <c r="FN22" s="62"/>
      <c r="FO22" s="62"/>
      <c r="FP22" s="62"/>
      <c r="FQ22" s="62"/>
      <c r="FR22" s="62"/>
      <c r="FS22" s="62"/>
      <c r="FT22" s="62"/>
      <c r="FU22" s="62"/>
      <c r="FV22" s="62"/>
      <c r="FW22" s="62"/>
      <c r="FX22" s="62"/>
      <c r="FY22" s="62"/>
      <c r="FZ22" s="62"/>
      <c r="GA22" s="62"/>
      <c r="GB22" s="62"/>
      <c r="GC22" s="62"/>
      <c r="GD22" s="62"/>
      <c r="GE22" s="62"/>
      <c r="GF22" s="62"/>
      <c r="GG22" s="62"/>
      <c r="GH22" s="62"/>
      <c r="GI22" s="62"/>
      <c r="GJ22" s="62"/>
      <c r="GK22" s="62"/>
      <c r="GL22" s="62"/>
      <c r="GM22" s="62"/>
      <c r="GN22" s="62"/>
      <c r="GO22" s="62"/>
      <c r="GP22" s="62"/>
      <c r="GQ22" s="62"/>
      <c r="GR22" s="62"/>
      <c r="GS22" s="62"/>
      <c r="GT22" s="62"/>
      <c r="GU22" s="62"/>
      <c r="GV22" s="62"/>
      <c r="GW22" s="62"/>
      <c r="GX22" s="62"/>
      <c r="GY22" s="62"/>
      <c r="GZ22" s="62"/>
      <c r="HA22" s="62"/>
      <c r="HB22" s="62"/>
      <c r="HC22" s="62"/>
      <c r="HD22" s="62"/>
      <c r="HE22" s="62"/>
      <c r="HF22" s="62"/>
      <c r="HG22" s="62"/>
      <c r="HH22" s="62"/>
      <c r="HI22" s="62"/>
      <c r="HJ22" s="62"/>
      <c r="HK22" s="62"/>
      <c r="HL22" s="62"/>
      <c r="HM22" s="62"/>
      <c r="HN22" s="62"/>
      <c r="HO22" s="62"/>
      <c r="HP22" s="62"/>
      <c r="HQ22" s="62"/>
      <c r="HR22" s="62"/>
      <c r="HS22" s="62"/>
      <c r="HT22" s="62"/>
      <c r="HU22" s="62"/>
      <c r="HV22" s="62"/>
      <c r="HW22" s="62"/>
      <c r="HX22" s="62"/>
      <c r="HY22" s="62"/>
      <c r="HZ22" s="62"/>
      <c r="IA22" s="62"/>
      <c r="IB22" s="62"/>
      <c r="IC22" s="62"/>
      <c r="ID22" s="62"/>
      <c r="IE22" s="62"/>
      <c r="IF22" s="62"/>
      <c r="IG22" s="62"/>
      <c r="IH22" s="62"/>
    </row>
    <row r="23" spans="1:242" ht="19.5" customHeight="1" x14ac:dyDescent="0.15">
      <c r="A23" s="123"/>
      <c r="B23" s="123"/>
      <c r="C23" s="123"/>
      <c r="D23" s="123"/>
      <c r="E23" s="126" t="s">
        <v>508</v>
      </c>
      <c r="F23" s="122">
        <v>311976</v>
      </c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/>
      <c r="EG23" s="62"/>
      <c r="EH23" s="62"/>
      <c r="EI23" s="62"/>
      <c r="EJ23" s="62"/>
      <c r="EK23" s="62"/>
      <c r="EL23" s="62"/>
      <c r="EM23" s="62"/>
      <c r="EN23" s="62"/>
      <c r="EO23" s="62"/>
      <c r="EP23" s="62"/>
      <c r="EQ23" s="62"/>
      <c r="ER23" s="62"/>
      <c r="ES23" s="62"/>
      <c r="ET23" s="62"/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2"/>
      <c r="FK23" s="62"/>
      <c r="FL23" s="62"/>
      <c r="FM23" s="62"/>
      <c r="FN23" s="62"/>
      <c r="FO23" s="62"/>
      <c r="FP23" s="62"/>
      <c r="FQ23" s="62"/>
      <c r="FR23" s="62"/>
      <c r="FS23" s="62"/>
      <c r="FT23" s="62"/>
      <c r="FU23" s="62"/>
      <c r="FV23" s="62"/>
      <c r="FW23" s="62"/>
      <c r="FX23" s="62"/>
      <c r="FY23" s="62"/>
      <c r="FZ23" s="62"/>
      <c r="GA23" s="62"/>
      <c r="GB23" s="62"/>
      <c r="GC23" s="62"/>
      <c r="GD23" s="62"/>
      <c r="GE23" s="62"/>
      <c r="GF23" s="62"/>
      <c r="GG23" s="62"/>
      <c r="GH23" s="62"/>
      <c r="GI23" s="62"/>
      <c r="GJ23" s="62"/>
      <c r="GK23" s="62"/>
      <c r="GL23" s="62"/>
      <c r="GM23" s="62"/>
      <c r="GN23" s="62"/>
      <c r="GO23" s="62"/>
      <c r="GP23" s="62"/>
      <c r="GQ23" s="62"/>
      <c r="GR23" s="62"/>
      <c r="GS23" s="62"/>
      <c r="GT23" s="62"/>
      <c r="GU23" s="62"/>
      <c r="GV23" s="62"/>
      <c r="GW23" s="62"/>
      <c r="GX23" s="62"/>
      <c r="GY23" s="62"/>
      <c r="GZ23" s="62"/>
      <c r="HA23" s="62"/>
      <c r="HB23" s="62"/>
      <c r="HC23" s="62"/>
      <c r="HD23" s="62"/>
      <c r="HE23" s="62"/>
      <c r="HF23" s="62"/>
      <c r="HG23" s="62"/>
      <c r="HH23" s="62"/>
      <c r="HI23" s="62"/>
      <c r="HJ23" s="62"/>
      <c r="HK23" s="62"/>
      <c r="HL23" s="62"/>
      <c r="HM23" s="62"/>
      <c r="HN23" s="62"/>
      <c r="HO23" s="62"/>
      <c r="HP23" s="62"/>
      <c r="HQ23" s="62"/>
      <c r="HR23" s="62"/>
      <c r="HS23" s="62"/>
      <c r="HT23" s="62"/>
      <c r="HU23" s="62"/>
      <c r="HV23" s="62"/>
      <c r="HW23" s="62"/>
      <c r="HX23" s="62"/>
      <c r="HY23" s="62"/>
      <c r="HZ23" s="62"/>
      <c r="IA23" s="62"/>
      <c r="IB23" s="62"/>
      <c r="IC23" s="62"/>
      <c r="ID23" s="62"/>
      <c r="IE23" s="62"/>
      <c r="IF23" s="62"/>
      <c r="IG23" s="62"/>
      <c r="IH23" s="62"/>
    </row>
    <row r="24" spans="1:242" ht="19.5" customHeight="1" x14ac:dyDescent="0.15">
      <c r="A24" s="123"/>
      <c r="B24" s="123"/>
      <c r="C24" s="123"/>
      <c r="D24" s="123"/>
      <c r="E24" s="126" t="s">
        <v>509</v>
      </c>
      <c r="F24" s="122">
        <v>458472</v>
      </c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2"/>
      <c r="EO24" s="62"/>
      <c r="EP24" s="62"/>
      <c r="EQ24" s="62"/>
      <c r="ER24" s="62"/>
      <c r="ES24" s="62"/>
      <c r="ET24" s="62"/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2"/>
      <c r="FK24" s="62"/>
      <c r="FL24" s="62"/>
      <c r="FM24" s="62"/>
      <c r="FN24" s="62"/>
      <c r="FO24" s="62"/>
      <c r="FP24" s="62"/>
      <c r="FQ24" s="62"/>
      <c r="FR24" s="62"/>
      <c r="FS24" s="62"/>
      <c r="FT24" s="62"/>
      <c r="FU24" s="62"/>
      <c r="FV24" s="62"/>
      <c r="FW24" s="62"/>
      <c r="FX24" s="62"/>
      <c r="FY24" s="62"/>
      <c r="FZ24" s="62"/>
      <c r="GA24" s="62"/>
      <c r="GB24" s="62"/>
      <c r="GC24" s="62"/>
      <c r="GD24" s="62"/>
      <c r="GE24" s="62"/>
      <c r="GF24" s="62"/>
      <c r="GG24" s="62"/>
      <c r="GH24" s="62"/>
      <c r="GI24" s="62"/>
      <c r="GJ24" s="62"/>
      <c r="GK24" s="62"/>
      <c r="GL24" s="62"/>
      <c r="GM24" s="62"/>
      <c r="GN24" s="62"/>
      <c r="GO24" s="62"/>
      <c r="GP24" s="62"/>
      <c r="GQ24" s="62"/>
      <c r="GR24" s="62"/>
      <c r="GS24" s="62"/>
      <c r="GT24" s="62"/>
      <c r="GU24" s="62"/>
      <c r="GV24" s="62"/>
      <c r="GW24" s="62"/>
      <c r="GX24" s="62"/>
      <c r="GY24" s="62"/>
      <c r="GZ24" s="62"/>
      <c r="HA24" s="62"/>
      <c r="HB24" s="62"/>
      <c r="HC24" s="62"/>
      <c r="HD24" s="62"/>
      <c r="HE24" s="62"/>
      <c r="HF24" s="62"/>
      <c r="HG24" s="62"/>
      <c r="HH24" s="62"/>
      <c r="HI24" s="62"/>
      <c r="HJ24" s="62"/>
      <c r="HK24" s="62"/>
      <c r="HL24" s="62"/>
      <c r="HM24" s="62"/>
      <c r="HN24" s="62"/>
      <c r="HO24" s="62"/>
      <c r="HP24" s="62"/>
      <c r="HQ24" s="62"/>
      <c r="HR24" s="62"/>
      <c r="HS24" s="62"/>
      <c r="HT24" s="62"/>
      <c r="HU24" s="62"/>
      <c r="HV24" s="62"/>
      <c r="HW24" s="62"/>
      <c r="HX24" s="62"/>
      <c r="HY24" s="62"/>
      <c r="HZ24" s="62"/>
      <c r="IA24" s="62"/>
      <c r="IB24" s="62"/>
      <c r="IC24" s="62"/>
      <c r="ID24" s="62"/>
      <c r="IE24" s="62"/>
      <c r="IF24" s="62"/>
      <c r="IG24" s="62"/>
      <c r="IH24" s="62"/>
    </row>
    <row r="25" spans="1:242" ht="19.5" customHeight="1" x14ac:dyDescent="0.15">
      <c r="A25" s="123"/>
      <c r="B25" s="123"/>
      <c r="C25" s="123"/>
      <c r="D25" s="123"/>
      <c r="E25" s="448" t="s">
        <v>510</v>
      </c>
      <c r="F25" s="122">
        <v>225436</v>
      </c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2"/>
      <c r="EO25" s="62"/>
      <c r="EP25" s="62"/>
      <c r="EQ25" s="62"/>
      <c r="ER25" s="62"/>
      <c r="ES25" s="62"/>
      <c r="ET25" s="62"/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2"/>
      <c r="FK25" s="62"/>
      <c r="FL25" s="62"/>
      <c r="FM25" s="62"/>
      <c r="FN25" s="62"/>
      <c r="FO25" s="62"/>
      <c r="FP25" s="62"/>
      <c r="FQ25" s="62"/>
      <c r="FR25" s="62"/>
      <c r="FS25" s="62"/>
      <c r="FT25" s="62"/>
      <c r="FU25" s="62"/>
      <c r="FV25" s="62"/>
      <c r="FW25" s="62"/>
      <c r="FX25" s="62"/>
      <c r="FY25" s="62"/>
      <c r="FZ25" s="62"/>
      <c r="GA25" s="62"/>
      <c r="GB25" s="62"/>
      <c r="GC25" s="62"/>
      <c r="GD25" s="62"/>
      <c r="GE25" s="62"/>
      <c r="GF25" s="62"/>
      <c r="GG25" s="62"/>
      <c r="GH25" s="62"/>
      <c r="GI25" s="62"/>
      <c r="GJ25" s="62"/>
      <c r="GK25" s="62"/>
      <c r="GL25" s="62"/>
      <c r="GM25" s="62"/>
      <c r="GN25" s="62"/>
      <c r="GO25" s="62"/>
      <c r="GP25" s="62"/>
      <c r="GQ25" s="62"/>
      <c r="GR25" s="62"/>
      <c r="GS25" s="62"/>
      <c r="GT25" s="62"/>
      <c r="GU25" s="62"/>
      <c r="GV25" s="62"/>
      <c r="GW25" s="62"/>
      <c r="GX25" s="62"/>
      <c r="GY25" s="62"/>
      <c r="GZ25" s="62"/>
      <c r="HA25" s="62"/>
      <c r="HB25" s="62"/>
      <c r="HC25" s="62"/>
      <c r="HD25" s="62"/>
      <c r="HE25" s="62"/>
      <c r="HF25" s="62"/>
      <c r="HG25" s="62"/>
      <c r="HH25" s="62"/>
      <c r="HI25" s="62"/>
      <c r="HJ25" s="62"/>
      <c r="HK25" s="62"/>
      <c r="HL25" s="62"/>
      <c r="HM25" s="62"/>
      <c r="HN25" s="62"/>
      <c r="HO25" s="62"/>
      <c r="HP25" s="62"/>
      <c r="HQ25" s="62"/>
      <c r="HR25" s="62"/>
      <c r="HS25" s="62"/>
      <c r="HT25" s="62"/>
      <c r="HU25" s="62"/>
      <c r="HV25" s="62"/>
      <c r="HW25" s="62"/>
      <c r="HX25" s="62"/>
      <c r="HY25" s="62"/>
      <c r="HZ25" s="62"/>
      <c r="IA25" s="62"/>
      <c r="IB25" s="62"/>
      <c r="IC25" s="62"/>
      <c r="ID25" s="62"/>
      <c r="IE25" s="62"/>
      <c r="IF25" s="62"/>
      <c r="IG25" s="62"/>
      <c r="IH25" s="62"/>
    </row>
    <row r="26" spans="1:242" ht="19.5" customHeight="1" x14ac:dyDescent="0.15">
      <c r="A26" s="123" t="s">
        <v>487</v>
      </c>
      <c r="B26" s="123" t="s">
        <v>511</v>
      </c>
      <c r="C26" s="123" t="s">
        <v>489</v>
      </c>
      <c r="D26" s="123" t="s">
        <v>89</v>
      </c>
      <c r="E26" s="448" t="s">
        <v>512</v>
      </c>
      <c r="F26" s="122">
        <v>225436</v>
      </c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2"/>
      <c r="EF26" s="62"/>
      <c r="EG26" s="62"/>
      <c r="EH26" s="62"/>
      <c r="EI26" s="62"/>
      <c r="EJ26" s="62"/>
      <c r="EK26" s="62"/>
      <c r="EL26" s="62"/>
      <c r="EM26" s="62"/>
      <c r="EN26" s="62"/>
      <c r="EO26" s="62"/>
      <c r="EP26" s="62"/>
      <c r="EQ26" s="62"/>
      <c r="ER26" s="62"/>
      <c r="ES26" s="62"/>
      <c r="ET26" s="62"/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2"/>
      <c r="FK26" s="62"/>
      <c r="FL26" s="62"/>
      <c r="FM26" s="62"/>
      <c r="FN26" s="62"/>
      <c r="FO26" s="62"/>
      <c r="FP26" s="62"/>
      <c r="FQ26" s="62"/>
      <c r="FR26" s="62"/>
      <c r="FS26" s="62"/>
      <c r="FT26" s="62"/>
      <c r="FU26" s="62"/>
      <c r="FV26" s="62"/>
      <c r="FW26" s="62"/>
      <c r="FX26" s="62"/>
      <c r="FY26" s="62"/>
      <c r="FZ26" s="62"/>
      <c r="GA26" s="62"/>
      <c r="GB26" s="62"/>
      <c r="GC26" s="62"/>
      <c r="GD26" s="62"/>
      <c r="GE26" s="62"/>
      <c r="GF26" s="62"/>
      <c r="GG26" s="62"/>
      <c r="GH26" s="62"/>
      <c r="GI26" s="62"/>
      <c r="GJ26" s="62"/>
      <c r="GK26" s="62"/>
      <c r="GL26" s="62"/>
      <c r="GM26" s="62"/>
      <c r="GN26" s="62"/>
      <c r="GO26" s="62"/>
      <c r="GP26" s="62"/>
      <c r="GQ26" s="62"/>
      <c r="GR26" s="62"/>
      <c r="GS26" s="62"/>
      <c r="GT26" s="62"/>
      <c r="GU26" s="62"/>
      <c r="GV26" s="62"/>
      <c r="GW26" s="62"/>
      <c r="GX26" s="62"/>
      <c r="GY26" s="62"/>
      <c r="GZ26" s="62"/>
      <c r="HA26" s="62"/>
      <c r="HB26" s="62"/>
      <c r="HC26" s="62"/>
      <c r="HD26" s="62"/>
      <c r="HE26" s="62"/>
      <c r="HF26" s="62"/>
      <c r="HG26" s="62"/>
      <c r="HH26" s="62"/>
      <c r="HI26" s="62"/>
      <c r="HJ26" s="62"/>
      <c r="HK26" s="62"/>
      <c r="HL26" s="62"/>
      <c r="HM26" s="62"/>
      <c r="HN26" s="62"/>
      <c r="HO26" s="62"/>
      <c r="HP26" s="62"/>
      <c r="HQ26" s="62"/>
      <c r="HR26" s="62"/>
      <c r="HS26" s="62"/>
      <c r="HT26" s="62"/>
      <c r="HU26" s="62"/>
      <c r="HV26" s="62"/>
      <c r="HW26" s="62"/>
      <c r="HX26" s="62"/>
      <c r="HY26" s="62"/>
      <c r="HZ26" s="62"/>
      <c r="IA26" s="62"/>
      <c r="IB26" s="62"/>
      <c r="IC26" s="62"/>
      <c r="ID26" s="62"/>
      <c r="IE26" s="62"/>
      <c r="IF26" s="62"/>
      <c r="IG26" s="62"/>
      <c r="IH26" s="62"/>
    </row>
    <row r="27" spans="1:242" ht="19.5" customHeight="1" x14ac:dyDescent="0.15">
      <c r="A27" s="123"/>
      <c r="B27" s="123"/>
      <c r="C27" s="123"/>
      <c r="D27" s="123"/>
      <c r="E27" s="448" t="s">
        <v>513</v>
      </c>
      <c r="F27" s="122">
        <v>115318</v>
      </c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2"/>
      <c r="EF27" s="62"/>
      <c r="EG27" s="62"/>
      <c r="EH27" s="62"/>
      <c r="EI27" s="62"/>
      <c r="EJ27" s="62"/>
      <c r="EK27" s="62"/>
      <c r="EL27" s="62"/>
      <c r="EM27" s="62"/>
      <c r="EN27" s="62"/>
      <c r="EO27" s="62"/>
      <c r="EP27" s="62"/>
      <c r="EQ27" s="62"/>
      <c r="ER27" s="62"/>
      <c r="ES27" s="62"/>
      <c r="ET27" s="62"/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2"/>
      <c r="FK27" s="62"/>
      <c r="FL27" s="62"/>
      <c r="FM27" s="62"/>
      <c r="FN27" s="62"/>
      <c r="FO27" s="62"/>
      <c r="FP27" s="62"/>
      <c r="FQ27" s="62"/>
      <c r="FR27" s="62"/>
      <c r="FS27" s="62"/>
      <c r="FT27" s="62"/>
      <c r="FU27" s="62"/>
      <c r="FV27" s="62"/>
      <c r="FW27" s="62"/>
      <c r="FX27" s="62"/>
      <c r="FY27" s="62"/>
      <c r="FZ27" s="62"/>
      <c r="GA27" s="62"/>
      <c r="GB27" s="62"/>
      <c r="GC27" s="62"/>
      <c r="GD27" s="62"/>
      <c r="GE27" s="62"/>
      <c r="GF27" s="62"/>
      <c r="GG27" s="62"/>
      <c r="GH27" s="62"/>
      <c r="GI27" s="62"/>
      <c r="GJ27" s="62"/>
      <c r="GK27" s="62"/>
      <c r="GL27" s="62"/>
      <c r="GM27" s="62"/>
      <c r="GN27" s="62"/>
      <c r="GO27" s="62"/>
      <c r="GP27" s="62"/>
      <c r="GQ27" s="62"/>
      <c r="GR27" s="62"/>
      <c r="GS27" s="62"/>
      <c r="GT27" s="62"/>
      <c r="GU27" s="62"/>
      <c r="GV27" s="62"/>
      <c r="GW27" s="62"/>
      <c r="GX27" s="62"/>
      <c r="GY27" s="62"/>
      <c r="GZ27" s="62"/>
      <c r="HA27" s="62"/>
      <c r="HB27" s="62"/>
      <c r="HC27" s="62"/>
      <c r="HD27" s="62"/>
      <c r="HE27" s="62"/>
      <c r="HF27" s="62"/>
      <c r="HG27" s="62"/>
      <c r="HH27" s="62"/>
      <c r="HI27" s="62"/>
      <c r="HJ27" s="62"/>
      <c r="HK27" s="62"/>
      <c r="HL27" s="62"/>
      <c r="HM27" s="62"/>
      <c r="HN27" s="62"/>
      <c r="HO27" s="62"/>
      <c r="HP27" s="62"/>
      <c r="HQ27" s="62"/>
      <c r="HR27" s="62"/>
      <c r="HS27" s="62"/>
      <c r="HT27" s="62"/>
      <c r="HU27" s="62"/>
      <c r="HV27" s="62"/>
      <c r="HW27" s="62"/>
      <c r="HX27" s="62"/>
      <c r="HY27" s="62"/>
      <c r="HZ27" s="62"/>
      <c r="IA27" s="62"/>
      <c r="IB27" s="62"/>
      <c r="IC27" s="62"/>
      <c r="ID27" s="62"/>
      <c r="IE27" s="62"/>
      <c r="IF27" s="62"/>
      <c r="IG27" s="62"/>
      <c r="IH27" s="62"/>
    </row>
    <row r="28" spans="1:242" ht="19.5" customHeight="1" x14ac:dyDescent="0.15">
      <c r="A28" s="123" t="s">
        <v>487</v>
      </c>
      <c r="B28" s="123" t="s">
        <v>514</v>
      </c>
      <c r="C28" s="123" t="s">
        <v>489</v>
      </c>
      <c r="D28" s="123" t="s">
        <v>89</v>
      </c>
      <c r="E28" s="448" t="s">
        <v>515</v>
      </c>
      <c r="F28" s="122">
        <v>115318</v>
      </c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  <c r="EL28" s="62"/>
      <c r="EM28" s="62"/>
      <c r="EN28" s="62"/>
      <c r="EO28" s="62"/>
      <c r="EP28" s="62"/>
      <c r="EQ28" s="62"/>
      <c r="ER28" s="62"/>
      <c r="ES28" s="62"/>
      <c r="ET28" s="62"/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2"/>
      <c r="FK28" s="62"/>
      <c r="FL28" s="62"/>
      <c r="FM28" s="62"/>
      <c r="FN28" s="62"/>
      <c r="FO28" s="62"/>
      <c r="FP28" s="62"/>
      <c r="FQ28" s="62"/>
      <c r="FR28" s="62"/>
      <c r="FS28" s="62"/>
      <c r="FT28" s="62"/>
      <c r="FU28" s="62"/>
      <c r="FV28" s="62"/>
      <c r="FW28" s="62"/>
      <c r="FX28" s="62"/>
      <c r="FY28" s="62"/>
      <c r="FZ28" s="62"/>
      <c r="GA28" s="62"/>
      <c r="GB28" s="62"/>
      <c r="GC28" s="62"/>
      <c r="GD28" s="62"/>
      <c r="GE28" s="62"/>
      <c r="GF28" s="62"/>
      <c r="GG28" s="62"/>
      <c r="GH28" s="62"/>
      <c r="GI28" s="62"/>
      <c r="GJ28" s="62"/>
      <c r="GK28" s="62"/>
      <c r="GL28" s="62"/>
      <c r="GM28" s="62"/>
      <c r="GN28" s="62"/>
      <c r="GO28" s="62"/>
      <c r="GP28" s="62"/>
      <c r="GQ28" s="62"/>
      <c r="GR28" s="62"/>
      <c r="GS28" s="62"/>
      <c r="GT28" s="62"/>
      <c r="GU28" s="62"/>
      <c r="GV28" s="62"/>
      <c r="GW28" s="62"/>
      <c r="GX28" s="62"/>
      <c r="GY28" s="62"/>
      <c r="GZ28" s="62"/>
      <c r="HA28" s="62"/>
      <c r="HB28" s="62"/>
      <c r="HC28" s="62"/>
      <c r="HD28" s="62"/>
      <c r="HE28" s="62"/>
      <c r="HF28" s="62"/>
      <c r="HG28" s="62"/>
      <c r="HH28" s="62"/>
      <c r="HI28" s="62"/>
      <c r="HJ28" s="62"/>
      <c r="HK28" s="62"/>
      <c r="HL28" s="62"/>
      <c r="HM28" s="62"/>
      <c r="HN28" s="62"/>
      <c r="HO28" s="62"/>
      <c r="HP28" s="62"/>
      <c r="HQ28" s="62"/>
      <c r="HR28" s="62"/>
      <c r="HS28" s="62"/>
      <c r="HT28" s="62"/>
      <c r="HU28" s="62"/>
      <c r="HV28" s="62"/>
      <c r="HW28" s="62"/>
      <c r="HX28" s="62"/>
      <c r="HY28" s="62"/>
      <c r="HZ28" s="62"/>
      <c r="IA28" s="62"/>
      <c r="IB28" s="62"/>
      <c r="IC28" s="62"/>
      <c r="ID28" s="62"/>
      <c r="IE28" s="62"/>
      <c r="IF28" s="62"/>
      <c r="IG28" s="62"/>
      <c r="IH28" s="62"/>
    </row>
    <row r="29" spans="1:242" ht="19.5" customHeight="1" x14ac:dyDescent="0.15">
      <c r="A29" s="123"/>
      <c r="B29" s="123"/>
      <c r="C29" s="123"/>
      <c r="D29" s="123"/>
      <c r="E29" s="448" t="s">
        <v>516</v>
      </c>
      <c r="F29" s="122">
        <v>350600</v>
      </c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2"/>
      <c r="EF29" s="62"/>
      <c r="EG29" s="62"/>
      <c r="EH29" s="62"/>
      <c r="EI29" s="62"/>
      <c r="EJ29" s="62"/>
      <c r="EK29" s="62"/>
      <c r="EL29" s="62"/>
      <c r="EM29" s="62"/>
      <c r="EN29" s="62"/>
      <c r="EO29" s="62"/>
      <c r="EP29" s="62"/>
      <c r="EQ29" s="62"/>
      <c r="ER29" s="62"/>
      <c r="ES29" s="62"/>
      <c r="ET29" s="62"/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2"/>
      <c r="FK29" s="62"/>
      <c r="FL29" s="62"/>
      <c r="FM29" s="62"/>
      <c r="FN29" s="62"/>
      <c r="FO29" s="62"/>
      <c r="FP29" s="62"/>
      <c r="FQ29" s="62"/>
      <c r="FR29" s="62"/>
      <c r="FS29" s="62"/>
      <c r="FT29" s="62"/>
      <c r="FU29" s="62"/>
      <c r="FV29" s="62"/>
      <c r="FW29" s="62"/>
      <c r="FX29" s="62"/>
      <c r="FY29" s="62"/>
      <c r="FZ29" s="62"/>
      <c r="GA29" s="62"/>
      <c r="GB29" s="62"/>
      <c r="GC29" s="62"/>
      <c r="GD29" s="62"/>
      <c r="GE29" s="62"/>
      <c r="GF29" s="62"/>
      <c r="GG29" s="62"/>
      <c r="GH29" s="62"/>
      <c r="GI29" s="62"/>
      <c r="GJ29" s="62"/>
      <c r="GK29" s="62"/>
      <c r="GL29" s="62"/>
      <c r="GM29" s="62"/>
      <c r="GN29" s="62"/>
      <c r="GO29" s="62"/>
      <c r="GP29" s="62"/>
      <c r="GQ29" s="62"/>
      <c r="GR29" s="62"/>
      <c r="GS29" s="62"/>
      <c r="GT29" s="62"/>
      <c r="GU29" s="62"/>
      <c r="GV29" s="62"/>
      <c r="GW29" s="62"/>
      <c r="GX29" s="62"/>
      <c r="GY29" s="62"/>
      <c r="GZ29" s="62"/>
      <c r="HA29" s="62"/>
      <c r="HB29" s="62"/>
      <c r="HC29" s="62"/>
      <c r="HD29" s="62"/>
      <c r="HE29" s="62"/>
      <c r="HF29" s="62"/>
      <c r="HG29" s="62"/>
      <c r="HH29" s="62"/>
      <c r="HI29" s="62"/>
      <c r="HJ29" s="62"/>
      <c r="HK29" s="62"/>
      <c r="HL29" s="62"/>
      <c r="HM29" s="62"/>
      <c r="HN29" s="62"/>
      <c r="HO29" s="62"/>
      <c r="HP29" s="62"/>
      <c r="HQ29" s="62"/>
      <c r="HR29" s="62"/>
      <c r="HS29" s="62"/>
      <c r="HT29" s="62"/>
      <c r="HU29" s="62"/>
      <c r="HV29" s="62"/>
      <c r="HW29" s="62"/>
      <c r="HX29" s="62"/>
      <c r="HY29" s="62"/>
      <c r="HZ29" s="62"/>
      <c r="IA29" s="62"/>
      <c r="IB29" s="62"/>
      <c r="IC29" s="62"/>
      <c r="ID29" s="62"/>
      <c r="IE29" s="62"/>
      <c r="IF29" s="62"/>
      <c r="IG29" s="62"/>
      <c r="IH29" s="62"/>
    </row>
    <row r="30" spans="1:242" ht="19.5" customHeight="1" x14ac:dyDescent="0.15">
      <c r="A30" s="123" t="s">
        <v>487</v>
      </c>
      <c r="B30" s="123" t="s">
        <v>517</v>
      </c>
      <c r="C30" s="123" t="s">
        <v>493</v>
      </c>
      <c r="D30" s="123" t="s">
        <v>89</v>
      </c>
      <c r="E30" s="448" t="s">
        <v>518</v>
      </c>
      <c r="F30" s="122">
        <v>350600</v>
      </c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2"/>
      <c r="EF30" s="62"/>
      <c r="EG30" s="62"/>
      <c r="EH30" s="62"/>
      <c r="EI30" s="62"/>
      <c r="EJ30" s="62"/>
      <c r="EK30" s="62"/>
      <c r="EL30" s="62"/>
      <c r="EM30" s="62"/>
      <c r="EN30" s="62"/>
      <c r="EO30" s="62"/>
      <c r="EP30" s="62"/>
      <c r="EQ30" s="62"/>
      <c r="ER30" s="62"/>
      <c r="ES30" s="62"/>
      <c r="ET30" s="62"/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2"/>
      <c r="FK30" s="62"/>
      <c r="FL30" s="62"/>
      <c r="FM30" s="62"/>
      <c r="FN30" s="62"/>
      <c r="FO30" s="62"/>
      <c r="FP30" s="62"/>
      <c r="FQ30" s="62"/>
      <c r="FR30" s="62"/>
      <c r="FS30" s="62"/>
      <c r="FT30" s="62"/>
      <c r="FU30" s="62"/>
      <c r="FV30" s="62"/>
      <c r="FW30" s="62"/>
      <c r="FX30" s="62"/>
      <c r="FY30" s="62"/>
      <c r="FZ30" s="62"/>
      <c r="GA30" s="62"/>
      <c r="GB30" s="62"/>
      <c r="GC30" s="62"/>
      <c r="GD30" s="62"/>
      <c r="GE30" s="62"/>
      <c r="GF30" s="62"/>
      <c r="GG30" s="62"/>
      <c r="GH30" s="62"/>
      <c r="GI30" s="62"/>
      <c r="GJ30" s="62"/>
      <c r="GK30" s="62"/>
      <c r="GL30" s="62"/>
      <c r="GM30" s="62"/>
      <c r="GN30" s="62"/>
      <c r="GO30" s="62"/>
      <c r="GP30" s="62"/>
      <c r="GQ30" s="62"/>
      <c r="GR30" s="62"/>
      <c r="GS30" s="62"/>
      <c r="GT30" s="62"/>
      <c r="GU30" s="62"/>
      <c r="GV30" s="62"/>
      <c r="GW30" s="62"/>
      <c r="GX30" s="62"/>
      <c r="GY30" s="62"/>
      <c r="GZ30" s="62"/>
      <c r="HA30" s="62"/>
      <c r="HB30" s="62"/>
      <c r="HC30" s="62"/>
      <c r="HD30" s="62"/>
      <c r="HE30" s="62"/>
      <c r="HF30" s="62"/>
      <c r="HG30" s="62"/>
      <c r="HH30" s="62"/>
      <c r="HI30" s="62"/>
      <c r="HJ30" s="62"/>
      <c r="HK30" s="62"/>
      <c r="HL30" s="62"/>
      <c r="HM30" s="62"/>
      <c r="HN30" s="62"/>
      <c r="HO30" s="62"/>
      <c r="HP30" s="62"/>
      <c r="HQ30" s="62"/>
      <c r="HR30" s="62"/>
      <c r="HS30" s="62"/>
      <c r="HT30" s="62"/>
      <c r="HU30" s="62"/>
      <c r="HV30" s="62"/>
      <c r="HW30" s="62"/>
      <c r="HX30" s="62"/>
      <c r="HY30" s="62"/>
      <c r="HZ30" s="62"/>
      <c r="IA30" s="62"/>
      <c r="IB30" s="62"/>
      <c r="IC30" s="62"/>
      <c r="ID30" s="62"/>
      <c r="IE30" s="62"/>
      <c r="IF30" s="62"/>
      <c r="IG30" s="62"/>
      <c r="IH30" s="62"/>
    </row>
    <row r="31" spans="1:242" ht="19.5" customHeight="1" x14ac:dyDescent="0.15">
      <c r="A31" s="123"/>
      <c r="B31" s="123"/>
      <c r="C31" s="123"/>
      <c r="D31" s="123"/>
      <c r="E31" s="126" t="s">
        <v>519</v>
      </c>
      <c r="F31" s="122">
        <v>350600</v>
      </c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2"/>
      <c r="EF31" s="62"/>
      <c r="EG31" s="62"/>
      <c r="EH31" s="62"/>
      <c r="EI31" s="62"/>
      <c r="EJ31" s="62"/>
      <c r="EK31" s="62"/>
      <c r="EL31" s="62"/>
      <c r="EM31" s="62"/>
      <c r="EN31" s="62"/>
      <c r="EO31" s="62"/>
      <c r="EP31" s="62"/>
      <c r="EQ31" s="62"/>
      <c r="ER31" s="62"/>
      <c r="ES31" s="62"/>
      <c r="ET31" s="62"/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2"/>
      <c r="FK31" s="62"/>
      <c r="FL31" s="62"/>
      <c r="FM31" s="62"/>
      <c r="FN31" s="62"/>
      <c r="FO31" s="62"/>
      <c r="FP31" s="62"/>
      <c r="FQ31" s="62"/>
      <c r="FR31" s="62"/>
      <c r="FS31" s="62"/>
      <c r="FT31" s="62"/>
      <c r="FU31" s="62"/>
      <c r="FV31" s="62"/>
      <c r="FW31" s="62"/>
      <c r="FX31" s="62"/>
      <c r="FY31" s="62"/>
      <c r="FZ31" s="62"/>
      <c r="GA31" s="62"/>
      <c r="GB31" s="62"/>
      <c r="GC31" s="62"/>
      <c r="GD31" s="62"/>
      <c r="GE31" s="62"/>
      <c r="GF31" s="62"/>
      <c r="GG31" s="62"/>
      <c r="GH31" s="62"/>
      <c r="GI31" s="62"/>
      <c r="GJ31" s="62"/>
      <c r="GK31" s="62"/>
      <c r="GL31" s="62"/>
      <c r="GM31" s="62"/>
      <c r="GN31" s="62"/>
      <c r="GO31" s="62"/>
      <c r="GP31" s="62"/>
      <c r="GQ31" s="62"/>
      <c r="GR31" s="62"/>
      <c r="GS31" s="62"/>
      <c r="GT31" s="62"/>
      <c r="GU31" s="62"/>
      <c r="GV31" s="62"/>
      <c r="GW31" s="62"/>
      <c r="GX31" s="62"/>
      <c r="GY31" s="62"/>
      <c r="GZ31" s="62"/>
      <c r="HA31" s="62"/>
      <c r="HB31" s="62"/>
      <c r="HC31" s="62"/>
      <c r="HD31" s="62"/>
      <c r="HE31" s="62"/>
      <c r="HF31" s="62"/>
      <c r="HG31" s="62"/>
      <c r="HH31" s="62"/>
      <c r="HI31" s="62"/>
      <c r="HJ31" s="62"/>
      <c r="HK31" s="62"/>
      <c r="HL31" s="62"/>
      <c r="HM31" s="62"/>
      <c r="HN31" s="62"/>
      <c r="HO31" s="62"/>
      <c r="HP31" s="62"/>
      <c r="HQ31" s="62"/>
      <c r="HR31" s="62"/>
      <c r="HS31" s="62"/>
      <c r="HT31" s="62"/>
      <c r="HU31" s="62"/>
      <c r="HV31" s="62"/>
      <c r="HW31" s="62"/>
      <c r="HX31" s="62"/>
      <c r="HY31" s="62"/>
      <c r="HZ31" s="62"/>
      <c r="IA31" s="62"/>
      <c r="IB31" s="62"/>
      <c r="IC31" s="62"/>
      <c r="ID31" s="62"/>
      <c r="IE31" s="62"/>
      <c r="IF31" s="62"/>
      <c r="IG31" s="62"/>
      <c r="IH31" s="62"/>
    </row>
    <row r="32" spans="1:242" ht="19.5" customHeight="1" x14ac:dyDescent="0.15">
      <c r="A32" s="123"/>
      <c r="B32" s="123"/>
      <c r="C32" s="123"/>
      <c r="D32" s="123"/>
      <c r="E32" s="448" t="s">
        <v>520</v>
      </c>
      <c r="F32" s="122">
        <v>28800</v>
      </c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2"/>
      <c r="EF32" s="62"/>
      <c r="EG32" s="62"/>
      <c r="EH32" s="62"/>
      <c r="EI32" s="62"/>
      <c r="EJ32" s="62"/>
      <c r="EK32" s="62"/>
      <c r="EL32" s="62"/>
      <c r="EM32" s="62"/>
      <c r="EN32" s="62"/>
      <c r="EO32" s="62"/>
      <c r="EP32" s="62"/>
      <c r="EQ32" s="62"/>
      <c r="ER32" s="62"/>
      <c r="ES32" s="62"/>
      <c r="ET32" s="62"/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2"/>
      <c r="FK32" s="62"/>
      <c r="FL32" s="62"/>
      <c r="FM32" s="62"/>
      <c r="FN32" s="62"/>
      <c r="FO32" s="62"/>
      <c r="FP32" s="62"/>
      <c r="FQ32" s="62"/>
      <c r="FR32" s="62"/>
      <c r="FS32" s="62"/>
      <c r="FT32" s="62"/>
      <c r="FU32" s="62"/>
      <c r="FV32" s="62"/>
      <c r="FW32" s="62"/>
      <c r="FX32" s="62"/>
      <c r="FY32" s="62"/>
      <c r="FZ32" s="62"/>
      <c r="GA32" s="62"/>
      <c r="GB32" s="62"/>
      <c r="GC32" s="62"/>
      <c r="GD32" s="62"/>
      <c r="GE32" s="62"/>
      <c r="GF32" s="62"/>
      <c r="GG32" s="62"/>
      <c r="GH32" s="62"/>
      <c r="GI32" s="62"/>
      <c r="GJ32" s="62"/>
      <c r="GK32" s="62"/>
      <c r="GL32" s="62"/>
      <c r="GM32" s="62"/>
      <c r="GN32" s="62"/>
      <c r="GO32" s="62"/>
      <c r="GP32" s="62"/>
      <c r="GQ32" s="62"/>
      <c r="GR32" s="62"/>
      <c r="GS32" s="62"/>
      <c r="GT32" s="62"/>
      <c r="GU32" s="62"/>
      <c r="GV32" s="62"/>
      <c r="GW32" s="62"/>
      <c r="GX32" s="62"/>
      <c r="GY32" s="62"/>
      <c r="GZ32" s="62"/>
      <c r="HA32" s="62"/>
      <c r="HB32" s="62"/>
      <c r="HC32" s="62"/>
      <c r="HD32" s="62"/>
      <c r="HE32" s="62"/>
      <c r="HF32" s="62"/>
      <c r="HG32" s="62"/>
      <c r="HH32" s="62"/>
      <c r="HI32" s="62"/>
      <c r="HJ32" s="62"/>
      <c r="HK32" s="62"/>
      <c r="HL32" s="62"/>
      <c r="HM32" s="62"/>
      <c r="HN32" s="62"/>
      <c r="HO32" s="62"/>
      <c r="HP32" s="62"/>
      <c r="HQ32" s="62"/>
      <c r="HR32" s="62"/>
      <c r="HS32" s="62"/>
      <c r="HT32" s="62"/>
      <c r="HU32" s="62"/>
      <c r="HV32" s="62"/>
      <c r="HW32" s="62"/>
      <c r="HX32" s="62"/>
      <c r="HY32" s="62"/>
      <c r="HZ32" s="62"/>
      <c r="IA32" s="62"/>
      <c r="IB32" s="62"/>
      <c r="IC32" s="62"/>
      <c r="ID32" s="62"/>
      <c r="IE32" s="62"/>
      <c r="IF32" s="62"/>
      <c r="IG32" s="62"/>
      <c r="IH32" s="62"/>
    </row>
    <row r="33" spans="1:242" ht="19.5" customHeight="1" x14ac:dyDescent="0.15">
      <c r="A33" s="123" t="s">
        <v>487</v>
      </c>
      <c r="B33" s="123" t="s">
        <v>521</v>
      </c>
      <c r="C33" s="123" t="s">
        <v>493</v>
      </c>
      <c r="D33" s="123" t="s">
        <v>89</v>
      </c>
      <c r="E33" s="448" t="s">
        <v>522</v>
      </c>
      <c r="F33" s="122">
        <v>28800</v>
      </c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2"/>
      <c r="EF33" s="62"/>
      <c r="EG33" s="62"/>
      <c r="EH33" s="62"/>
      <c r="EI33" s="62"/>
      <c r="EJ33" s="62"/>
      <c r="EK33" s="62"/>
      <c r="EL33" s="62"/>
      <c r="EM33" s="62"/>
      <c r="EN33" s="62"/>
      <c r="EO33" s="62"/>
      <c r="EP33" s="62"/>
      <c r="EQ33" s="62"/>
      <c r="ER33" s="62"/>
      <c r="ES33" s="62"/>
      <c r="ET33" s="62"/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62"/>
      <c r="FF33" s="62"/>
      <c r="FG33" s="62"/>
      <c r="FH33" s="62"/>
      <c r="FI33" s="62"/>
      <c r="FJ33" s="62"/>
      <c r="FK33" s="62"/>
      <c r="FL33" s="62"/>
      <c r="FM33" s="62"/>
      <c r="FN33" s="62"/>
      <c r="FO33" s="62"/>
      <c r="FP33" s="62"/>
      <c r="FQ33" s="62"/>
      <c r="FR33" s="62"/>
      <c r="FS33" s="62"/>
      <c r="FT33" s="62"/>
      <c r="FU33" s="62"/>
      <c r="FV33" s="62"/>
      <c r="FW33" s="62"/>
      <c r="FX33" s="62"/>
      <c r="FY33" s="62"/>
      <c r="FZ33" s="62"/>
      <c r="GA33" s="62"/>
      <c r="GB33" s="62"/>
      <c r="GC33" s="62"/>
      <c r="GD33" s="62"/>
      <c r="GE33" s="62"/>
      <c r="GF33" s="62"/>
      <c r="GG33" s="62"/>
      <c r="GH33" s="62"/>
      <c r="GI33" s="62"/>
      <c r="GJ33" s="62"/>
      <c r="GK33" s="62"/>
      <c r="GL33" s="62"/>
      <c r="GM33" s="62"/>
      <c r="GN33" s="62"/>
      <c r="GO33" s="62"/>
      <c r="GP33" s="62"/>
      <c r="GQ33" s="62"/>
      <c r="GR33" s="62"/>
      <c r="GS33" s="62"/>
      <c r="GT33" s="62"/>
      <c r="GU33" s="62"/>
      <c r="GV33" s="62"/>
      <c r="GW33" s="62"/>
      <c r="GX33" s="62"/>
      <c r="GY33" s="62"/>
      <c r="GZ33" s="62"/>
      <c r="HA33" s="62"/>
      <c r="HB33" s="62"/>
      <c r="HC33" s="62"/>
      <c r="HD33" s="62"/>
      <c r="HE33" s="62"/>
      <c r="HF33" s="62"/>
      <c r="HG33" s="62"/>
      <c r="HH33" s="62"/>
      <c r="HI33" s="62"/>
      <c r="HJ33" s="62"/>
      <c r="HK33" s="62"/>
      <c r="HL33" s="62"/>
      <c r="HM33" s="62"/>
      <c r="HN33" s="62"/>
      <c r="HO33" s="62"/>
      <c r="HP33" s="62"/>
      <c r="HQ33" s="62"/>
      <c r="HR33" s="62"/>
      <c r="HS33" s="62"/>
      <c r="HT33" s="62"/>
      <c r="HU33" s="62"/>
      <c r="HV33" s="62"/>
      <c r="HW33" s="62"/>
      <c r="HX33" s="62"/>
      <c r="HY33" s="62"/>
      <c r="HZ33" s="62"/>
      <c r="IA33" s="62"/>
      <c r="IB33" s="62"/>
      <c r="IC33" s="62"/>
      <c r="ID33" s="62"/>
      <c r="IE33" s="62"/>
      <c r="IF33" s="62"/>
      <c r="IG33" s="62"/>
      <c r="IH33" s="62"/>
    </row>
    <row r="34" spans="1:242" ht="19.5" customHeight="1" x14ac:dyDescent="0.15">
      <c r="A34" s="123"/>
      <c r="B34" s="123"/>
      <c r="C34" s="123"/>
      <c r="D34" s="123"/>
      <c r="E34" s="126" t="s">
        <v>523</v>
      </c>
      <c r="F34" s="122">
        <v>28800</v>
      </c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2"/>
      <c r="EF34" s="62"/>
      <c r="EG34" s="62"/>
      <c r="EH34" s="62"/>
      <c r="EI34" s="62"/>
      <c r="EJ34" s="62"/>
      <c r="EK34" s="62"/>
      <c r="EL34" s="62"/>
      <c r="EM34" s="62"/>
      <c r="EN34" s="62"/>
      <c r="EO34" s="62"/>
      <c r="EP34" s="62"/>
      <c r="EQ34" s="62"/>
      <c r="ER34" s="62"/>
      <c r="ES34" s="62"/>
      <c r="ET34" s="62"/>
      <c r="EU34" s="62"/>
      <c r="EV34" s="62"/>
      <c r="EW34" s="62"/>
      <c r="EX34" s="62"/>
      <c r="EY34" s="62"/>
      <c r="EZ34" s="62"/>
      <c r="FA34" s="62"/>
      <c r="FB34" s="62"/>
      <c r="FC34" s="62"/>
      <c r="FD34" s="62"/>
      <c r="FE34" s="62"/>
      <c r="FF34" s="62"/>
      <c r="FG34" s="62"/>
      <c r="FH34" s="62"/>
      <c r="FI34" s="62"/>
      <c r="FJ34" s="62"/>
      <c r="FK34" s="62"/>
      <c r="FL34" s="62"/>
      <c r="FM34" s="62"/>
      <c r="FN34" s="62"/>
      <c r="FO34" s="62"/>
      <c r="FP34" s="62"/>
      <c r="FQ34" s="62"/>
      <c r="FR34" s="62"/>
      <c r="FS34" s="62"/>
      <c r="FT34" s="62"/>
      <c r="FU34" s="62"/>
      <c r="FV34" s="62"/>
      <c r="FW34" s="62"/>
      <c r="FX34" s="62"/>
      <c r="FY34" s="62"/>
      <c r="FZ34" s="62"/>
      <c r="GA34" s="62"/>
      <c r="GB34" s="62"/>
      <c r="GC34" s="62"/>
      <c r="GD34" s="62"/>
      <c r="GE34" s="62"/>
      <c r="GF34" s="62"/>
      <c r="GG34" s="62"/>
      <c r="GH34" s="62"/>
      <c r="GI34" s="62"/>
      <c r="GJ34" s="62"/>
      <c r="GK34" s="62"/>
      <c r="GL34" s="62"/>
      <c r="GM34" s="62"/>
      <c r="GN34" s="62"/>
      <c r="GO34" s="62"/>
      <c r="GP34" s="62"/>
      <c r="GQ34" s="62"/>
      <c r="GR34" s="62"/>
      <c r="GS34" s="62"/>
      <c r="GT34" s="62"/>
      <c r="GU34" s="62"/>
      <c r="GV34" s="62"/>
      <c r="GW34" s="62"/>
      <c r="GX34" s="62"/>
      <c r="GY34" s="62"/>
      <c r="GZ34" s="62"/>
      <c r="HA34" s="62"/>
      <c r="HB34" s="62"/>
      <c r="HC34" s="62"/>
      <c r="HD34" s="62"/>
      <c r="HE34" s="62"/>
      <c r="HF34" s="62"/>
      <c r="HG34" s="62"/>
      <c r="HH34" s="62"/>
      <c r="HI34" s="62"/>
      <c r="HJ34" s="62"/>
      <c r="HK34" s="62"/>
      <c r="HL34" s="62"/>
      <c r="HM34" s="62"/>
      <c r="HN34" s="62"/>
      <c r="HO34" s="62"/>
      <c r="HP34" s="62"/>
      <c r="HQ34" s="62"/>
      <c r="HR34" s="62"/>
      <c r="HS34" s="62"/>
      <c r="HT34" s="62"/>
      <c r="HU34" s="62"/>
      <c r="HV34" s="62"/>
      <c r="HW34" s="62"/>
      <c r="HX34" s="62"/>
      <c r="HY34" s="62"/>
      <c r="HZ34" s="62"/>
      <c r="IA34" s="62"/>
      <c r="IB34" s="62"/>
      <c r="IC34" s="62"/>
      <c r="ID34" s="62"/>
      <c r="IE34" s="62"/>
      <c r="IF34" s="62"/>
      <c r="IG34" s="62"/>
      <c r="IH34" s="62"/>
    </row>
    <row r="35" spans="1:242" ht="19.5" customHeight="1" x14ac:dyDescent="0.15">
      <c r="A35" s="123" t="s">
        <v>524</v>
      </c>
      <c r="B35" s="123" t="s">
        <v>506</v>
      </c>
      <c r="C35" s="123" t="s">
        <v>496</v>
      </c>
      <c r="D35" s="123" t="s">
        <v>89</v>
      </c>
      <c r="E35" s="448" t="s">
        <v>525</v>
      </c>
      <c r="F35" s="122">
        <v>997120</v>
      </c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62"/>
      <c r="ED35" s="62"/>
      <c r="EE35" s="62"/>
      <c r="EF35" s="62"/>
      <c r="EG35" s="62"/>
      <c r="EH35" s="62"/>
      <c r="EI35" s="62"/>
      <c r="EJ35" s="62"/>
      <c r="EK35" s="62"/>
      <c r="EL35" s="62"/>
      <c r="EM35" s="62"/>
      <c r="EN35" s="62"/>
      <c r="EO35" s="62"/>
      <c r="EP35" s="62"/>
      <c r="EQ35" s="62"/>
      <c r="ER35" s="62"/>
      <c r="ES35" s="62"/>
      <c r="ET35" s="62"/>
      <c r="EU35" s="62"/>
      <c r="EV35" s="62"/>
      <c r="EW35" s="62"/>
      <c r="EX35" s="62"/>
      <c r="EY35" s="62"/>
      <c r="EZ35" s="62"/>
      <c r="FA35" s="62"/>
      <c r="FB35" s="62"/>
      <c r="FC35" s="62"/>
      <c r="FD35" s="62"/>
      <c r="FE35" s="62"/>
      <c r="FF35" s="62"/>
      <c r="FG35" s="62"/>
      <c r="FH35" s="62"/>
      <c r="FI35" s="62"/>
      <c r="FJ35" s="62"/>
      <c r="FK35" s="62"/>
      <c r="FL35" s="62"/>
      <c r="FM35" s="62"/>
      <c r="FN35" s="62"/>
      <c r="FO35" s="62"/>
      <c r="FP35" s="62"/>
      <c r="FQ35" s="62"/>
      <c r="FR35" s="62"/>
      <c r="FS35" s="62"/>
      <c r="FT35" s="62"/>
      <c r="FU35" s="62"/>
      <c r="FV35" s="62"/>
      <c r="FW35" s="62"/>
      <c r="FX35" s="62"/>
      <c r="FY35" s="62"/>
      <c r="FZ35" s="62"/>
      <c r="GA35" s="62"/>
      <c r="GB35" s="62"/>
      <c r="GC35" s="62"/>
      <c r="GD35" s="62"/>
      <c r="GE35" s="62"/>
      <c r="GF35" s="62"/>
      <c r="GG35" s="62"/>
      <c r="GH35" s="62"/>
      <c r="GI35" s="62"/>
      <c r="GJ35" s="62"/>
      <c r="GK35" s="62"/>
      <c r="GL35" s="62"/>
      <c r="GM35" s="62"/>
      <c r="GN35" s="62"/>
      <c r="GO35" s="62"/>
      <c r="GP35" s="62"/>
      <c r="GQ35" s="62"/>
      <c r="GR35" s="62"/>
      <c r="GS35" s="62"/>
      <c r="GT35" s="62"/>
      <c r="GU35" s="62"/>
      <c r="GV35" s="62"/>
      <c r="GW35" s="62"/>
      <c r="GX35" s="62"/>
      <c r="GY35" s="62"/>
      <c r="GZ35" s="62"/>
      <c r="HA35" s="62"/>
      <c r="HB35" s="62"/>
      <c r="HC35" s="62"/>
      <c r="HD35" s="62"/>
      <c r="HE35" s="62"/>
      <c r="HF35" s="62"/>
      <c r="HG35" s="62"/>
      <c r="HH35" s="62"/>
      <c r="HI35" s="62"/>
      <c r="HJ35" s="62"/>
      <c r="HK35" s="62"/>
      <c r="HL35" s="62"/>
      <c r="HM35" s="62"/>
      <c r="HN35" s="62"/>
      <c r="HO35" s="62"/>
      <c r="HP35" s="62"/>
      <c r="HQ35" s="62"/>
      <c r="HR35" s="62"/>
      <c r="HS35" s="62"/>
      <c r="HT35" s="62"/>
      <c r="HU35" s="62"/>
      <c r="HV35" s="62"/>
      <c r="HW35" s="62"/>
      <c r="HX35" s="62"/>
      <c r="HY35" s="62"/>
      <c r="HZ35" s="62"/>
      <c r="IA35" s="62"/>
      <c r="IB35" s="62"/>
      <c r="IC35" s="62"/>
      <c r="ID35" s="62"/>
      <c r="IE35" s="62"/>
      <c r="IF35" s="62"/>
      <c r="IG35" s="62"/>
      <c r="IH35" s="62"/>
    </row>
    <row r="36" spans="1:242" ht="19.5" customHeight="1" x14ac:dyDescent="0.15">
      <c r="A36" s="123"/>
      <c r="B36" s="123"/>
      <c r="C36" s="123"/>
      <c r="D36" s="123"/>
      <c r="E36" s="124" t="s">
        <v>526</v>
      </c>
      <c r="F36" s="122">
        <v>819120</v>
      </c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2"/>
      <c r="DS36" s="62"/>
      <c r="DT36" s="62"/>
      <c r="DU36" s="62"/>
      <c r="DV36" s="62"/>
      <c r="DW36" s="62"/>
      <c r="DX36" s="62"/>
      <c r="DY36" s="62"/>
      <c r="DZ36" s="62"/>
      <c r="EA36" s="62"/>
      <c r="EB36" s="62"/>
      <c r="EC36" s="62"/>
      <c r="ED36" s="62"/>
      <c r="EE36" s="62"/>
      <c r="EF36" s="62"/>
      <c r="EG36" s="62"/>
      <c r="EH36" s="62"/>
      <c r="EI36" s="62"/>
      <c r="EJ36" s="62"/>
      <c r="EK36" s="62"/>
      <c r="EL36" s="62"/>
      <c r="EM36" s="62"/>
      <c r="EN36" s="62"/>
      <c r="EO36" s="62"/>
      <c r="EP36" s="62"/>
      <c r="EQ36" s="62"/>
      <c r="ER36" s="62"/>
      <c r="ES36" s="62"/>
      <c r="ET36" s="62"/>
      <c r="EU36" s="62"/>
      <c r="EV36" s="62"/>
      <c r="EW36" s="62"/>
      <c r="EX36" s="62"/>
      <c r="EY36" s="62"/>
      <c r="EZ36" s="62"/>
      <c r="FA36" s="62"/>
      <c r="FB36" s="62"/>
      <c r="FC36" s="62"/>
      <c r="FD36" s="62"/>
      <c r="FE36" s="62"/>
      <c r="FF36" s="62"/>
      <c r="FG36" s="62"/>
      <c r="FH36" s="62"/>
      <c r="FI36" s="62"/>
      <c r="FJ36" s="62"/>
      <c r="FK36" s="62"/>
      <c r="FL36" s="62"/>
      <c r="FM36" s="62"/>
      <c r="FN36" s="62"/>
      <c r="FO36" s="62"/>
      <c r="FP36" s="62"/>
      <c r="FQ36" s="62"/>
      <c r="FR36" s="62"/>
      <c r="FS36" s="62"/>
      <c r="FT36" s="62"/>
      <c r="FU36" s="62"/>
      <c r="FV36" s="62"/>
      <c r="FW36" s="62"/>
      <c r="FX36" s="62"/>
      <c r="FY36" s="62"/>
      <c r="FZ36" s="62"/>
      <c r="GA36" s="62"/>
      <c r="GB36" s="62"/>
      <c r="GC36" s="62"/>
      <c r="GD36" s="62"/>
      <c r="GE36" s="62"/>
      <c r="GF36" s="62"/>
      <c r="GG36" s="62"/>
      <c r="GH36" s="62"/>
      <c r="GI36" s="62"/>
      <c r="GJ36" s="62"/>
      <c r="GK36" s="62"/>
      <c r="GL36" s="62"/>
      <c r="GM36" s="62"/>
      <c r="GN36" s="62"/>
      <c r="GO36" s="62"/>
      <c r="GP36" s="62"/>
      <c r="GQ36" s="62"/>
      <c r="GR36" s="62"/>
      <c r="GS36" s="62"/>
      <c r="GT36" s="62"/>
      <c r="GU36" s="62"/>
      <c r="GV36" s="62"/>
      <c r="GW36" s="62"/>
      <c r="GX36" s="62"/>
      <c r="GY36" s="62"/>
      <c r="GZ36" s="62"/>
      <c r="HA36" s="62"/>
      <c r="HB36" s="62"/>
      <c r="HC36" s="62"/>
      <c r="HD36" s="62"/>
      <c r="HE36" s="62"/>
      <c r="HF36" s="62"/>
      <c r="HG36" s="62"/>
      <c r="HH36" s="62"/>
      <c r="HI36" s="62"/>
      <c r="HJ36" s="62"/>
      <c r="HK36" s="62"/>
      <c r="HL36" s="62"/>
      <c r="HM36" s="62"/>
      <c r="HN36" s="62"/>
      <c r="HO36" s="62"/>
      <c r="HP36" s="62"/>
      <c r="HQ36" s="62"/>
      <c r="HR36" s="62"/>
      <c r="HS36" s="62"/>
      <c r="HT36" s="62"/>
      <c r="HU36" s="62"/>
      <c r="HV36" s="62"/>
      <c r="HW36" s="62"/>
      <c r="HX36" s="62"/>
      <c r="HY36" s="62"/>
      <c r="HZ36" s="62"/>
      <c r="IA36" s="62"/>
      <c r="IB36" s="62"/>
      <c r="IC36" s="62"/>
      <c r="ID36" s="62"/>
      <c r="IE36" s="62"/>
      <c r="IF36" s="62"/>
      <c r="IG36" s="62"/>
      <c r="IH36" s="62"/>
    </row>
    <row r="37" spans="1:242" ht="19.5" customHeight="1" x14ac:dyDescent="0.15">
      <c r="A37" s="123"/>
      <c r="B37" s="123"/>
      <c r="C37" s="123"/>
      <c r="D37" s="123"/>
      <c r="E37" s="126" t="s">
        <v>527</v>
      </c>
      <c r="F37" s="122">
        <v>178000</v>
      </c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/>
      <c r="DY37" s="62"/>
      <c r="DZ37" s="62"/>
      <c r="EA37" s="62"/>
      <c r="EB37" s="62"/>
      <c r="EC37" s="62"/>
      <c r="ED37" s="62"/>
      <c r="EE37" s="62"/>
      <c r="EF37" s="62"/>
      <c r="EG37" s="62"/>
      <c r="EH37" s="62"/>
      <c r="EI37" s="62"/>
      <c r="EJ37" s="62"/>
      <c r="EK37" s="62"/>
      <c r="EL37" s="62"/>
      <c r="EM37" s="62"/>
      <c r="EN37" s="62"/>
      <c r="EO37" s="62"/>
      <c r="EP37" s="62"/>
      <c r="EQ37" s="62"/>
      <c r="ER37" s="62"/>
      <c r="ES37" s="62"/>
      <c r="ET37" s="62"/>
      <c r="EU37" s="62"/>
      <c r="EV37" s="62"/>
      <c r="EW37" s="62"/>
      <c r="EX37" s="62"/>
      <c r="EY37" s="62"/>
      <c r="EZ37" s="62"/>
      <c r="FA37" s="62"/>
      <c r="FB37" s="62"/>
      <c r="FC37" s="62"/>
      <c r="FD37" s="62"/>
      <c r="FE37" s="62"/>
      <c r="FF37" s="62"/>
      <c r="FG37" s="62"/>
      <c r="FH37" s="62"/>
      <c r="FI37" s="62"/>
      <c r="FJ37" s="62"/>
      <c r="FK37" s="62"/>
      <c r="FL37" s="62"/>
      <c r="FM37" s="62"/>
      <c r="FN37" s="62"/>
      <c r="FO37" s="62"/>
      <c r="FP37" s="62"/>
      <c r="FQ37" s="62"/>
      <c r="FR37" s="62"/>
      <c r="FS37" s="62"/>
      <c r="FT37" s="62"/>
      <c r="FU37" s="62"/>
      <c r="FV37" s="62"/>
      <c r="FW37" s="62"/>
      <c r="FX37" s="62"/>
      <c r="FY37" s="62"/>
      <c r="FZ37" s="62"/>
      <c r="GA37" s="62"/>
      <c r="GB37" s="62"/>
      <c r="GC37" s="62"/>
      <c r="GD37" s="62"/>
      <c r="GE37" s="62"/>
      <c r="GF37" s="62"/>
      <c r="GG37" s="62"/>
      <c r="GH37" s="62"/>
      <c r="GI37" s="62"/>
      <c r="GJ37" s="62"/>
      <c r="GK37" s="62"/>
      <c r="GL37" s="62"/>
      <c r="GM37" s="62"/>
      <c r="GN37" s="62"/>
      <c r="GO37" s="62"/>
      <c r="GP37" s="62"/>
      <c r="GQ37" s="62"/>
      <c r="GR37" s="62"/>
      <c r="GS37" s="62"/>
      <c r="GT37" s="62"/>
      <c r="GU37" s="62"/>
      <c r="GV37" s="62"/>
      <c r="GW37" s="62"/>
      <c r="GX37" s="62"/>
      <c r="GY37" s="62"/>
      <c r="GZ37" s="62"/>
      <c r="HA37" s="62"/>
      <c r="HB37" s="62"/>
      <c r="HC37" s="62"/>
      <c r="HD37" s="62"/>
      <c r="HE37" s="62"/>
      <c r="HF37" s="62"/>
      <c r="HG37" s="62"/>
      <c r="HH37" s="62"/>
      <c r="HI37" s="62"/>
      <c r="HJ37" s="62"/>
      <c r="HK37" s="62"/>
      <c r="HL37" s="62"/>
      <c r="HM37" s="62"/>
      <c r="HN37" s="62"/>
      <c r="HO37" s="62"/>
      <c r="HP37" s="62"/>
      <c r="HQ37" s="62"/>
      <c r="HR37" s="62"/>
      <c r="HS37" s="62"/>
      <c r="HT37" s="62"/>
      <c r="HU37" s="62"/>
      <c r="HV37" s="62"/>
      <c r="HW37" s="62"/>
      <c r="HX37" s="62"/>
      <c r="HY37" s="62"/>
      <c r="HZ37" s="62"/>
      <c r="IA37" s="62"/>
      <c r="IB37" s="62"/>
      <c r="IC37" s="62"/>
      <c r="ID37" s="62"/>
      <c r="IE37" s="62"/>
      <c r="IF37" s="62"/>
      <c r="IG37" s="62"/>
      <c r="IH37" s="62"/>
    </row>
    <row r="38" spans="1:242" ht="19.5" customHeight="1" x14ac:dyDescent="0.15">
      <c r="A38" s="62"/>
      <c r="B38" s="62"/>
      <c r="C38" s="62"/>
      <c r="D38" s="62"/>
      <c r="E38" s="62"/>
      <c r="F38" s="130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  <c r="DT38" s="62"/>
      <c r="DU38" s="62"/>
      <c r="DV38" s="62"/>
      <c r="DW38" s="62"/>
      <c r="DX38" s="62"/>
      <c r="DY38" s="62"/>
      <c r="DZ38" s="62"/>
      <c r="EA38" s="62"/>
      <c r="EB38" s="62"/>
      <c r="EC38" s="62"/>
      <c r="ED38" s="62"/>
      <c r="EE38" s="62"/>
      <c r="EF38" s="62"/>
      <c r="EG38" s="62"/>
      <c r="EH38" s="62"/>
      <c r="EI38" s="62"/>
      <c r="EJ38" s="62"/>
      <c r="EK38" s="62"/>
      <c r="EL38" s="62"/>
      <c r="EM38" s="62"/>
      <c r="EN38" s="62"/>
      <c r="EO38" s="62"/>
      <c r="EP38" s="62"/>
      <c r="EQ38" s="62"/>
      <c r="ER38" s="62"/>
      <c r="ES38" s="62"/>
      <c r="ET38" s="62"/>
      <c r="EU38" s="62"/>
      <c r="EV38" s="62"/>
      <c r="EW38" s="62"/>
      <c r="EX38" s="62"/>
      <c r="EY38" s="62"/>
      <c r="EZ38" s="62"/>
      <c r="FA38" s="62"/>
      <c r="FB38" s="62"/>
      <c r="FC38" s="62"/>
      <c r="FD38" s="62"/>
      <c r="FE38" s="62"/>
      <c r="FF38" s="62"/>
      <c r="FG38" s="62"/>
      <c r="FH38" s="62"/>
      <c r="FI38" s="62"/>
      <c r="FJ38" s="62"/>
      <c r="FK38" s="62"/>
      <c r="FL38" s="62"/>
      <c r="FM38" s="62"/>
      <c r="FN38" s="62"/>
      <c r="FO38" s="62"/>
      <c r="FP38" s="62"/>
      <c r="FQ38" s="62"/>
      <c r="FR38" s="62"/>
      <c r="FS38" s="62"/>
      <c r="FT38" s="62"/>
      <c r="FU38" s="62"/>
      <c r="FV38" s="62"/>
      <c r="FW38" s="62"/>
      <c r="FX38" s="62"/>
      <c r="FY38" s="62"/>
      <c r="FZ38" s="62"/>
      <c r="GA38" s="62"/>
      <c r="GB38" s="62"/>
      <c r="GC38" s="62"/>
      <c r="GD38" s="62"/>
      <c r="GE38" s="62"/>
      <c r="GF38" s="62"/>
      <c r="GG38" s="62"/>
      <c r="GH38" s="62"/>
      <c r="GI38" s="62"/>
      <c r="GJ38" s="62"/>
      <c r="GK38" s="62"/>
      <c r="GL38" s="62"/>
      <c r="GM38" s="62"/>
      <c r="GN38" s="62"/>
      <c r="GO38" s="62"/>
      <c r="GP38" s="62"/>
      <c r="GQ38" s="62"/>
      <c r="GR38" s="62"/>
      <c r="GS38" s="62"/>
      <c r="GT38" s="62"/>
      <c r="GU38" s="62"/>
      <c r="GV38" s="62"/>
      <c r="GW38" s="62"/>
      <c r="GX38" s="62"/>
      <c r="GY38" s="62"/>
      <c r="GZ38" s="62"/>
      <c r="HA38" s="62"/>
      <c r="HB38" s="62"/>
      <c r="HC38" s="62"/>
      <c r="HD38" s="62"/>
      <c r="HE38" s="62"/>
      <c r="HF38" s="62"/>
      <c r="HG38" s="62"/>
      <c r="HH38" s="62"/>
      <c r="HI38" s="62"/>
      <c r="HJ38" s="62"/>
      <c r="HK38" s="62"/>
      <c r="HL38" s="62"/>
      <c r="HM38" s="62"/>
      <c r="HN38" s="62"/>
      <c r="HO38" s="62"/>
      <c r="HP38" s="62"/>
      <c r="HQ38" s="62"/>
      <c r="HR38" s="62"/>
      <c r="HS38" s="62"/>
      <c r="HT38" s="62"/>
      <c r="HU38" s="62"/>
      <c r="HV38" s="62"/>
      <c r="HW38" s="62"/>
      <c r="HX38" s="62"/>
      <c r="HY38" s="62"/>
      <c r="HZ38" s="62"/>
      <c r="IA38" s="62"/>
      <c r="IB38" s="62"/>
      <c r="IC38" s="62"/>
      <c r="ID38" s="62"/>
      <c r="IE38" s="62"/>
      <c r="IF38" s="62"/>
      <c r="IG38" s="62"/>
      <c r="IH38" s="62"/>
    </row>
    <row r="39" spans="1:242" ht="19.5" customHeight="1" x14ac:dyDescent="0.15">
      <c r="A39" s="62"/>
      <c r="B39" s="62"/>
      <c r="C39" s="62"/>
      <c r="D39" s="63"/>
      <c r="E39" s="63"/>
      <c r="F39" s="130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62"/>
      <c r="DQ39" s="62"/>
      <c r="DR39" s="62"/>
      <c r="DS39" s="62"/>
      <c r="DT39" s="62"/>
      <c r="DU39" s="62"/>
      <c r="DV39" s="62"/>
      <c r="DW39" s="62"/>
      <c r="DX39" s="62"/>
      <c r="DY39" s="62"/>
      <c r="DZ39" s="62"/>
      <c r="EA39" s="62"/>
      <c r="EB39" s="62"/>
      <c r="EC39" s="62"/>
      <c r="ED39" s="62"/>
      <c r="EE39" s="62"/>
      <c r="EF39" s="62"/>
      <c r="EG39" s="62"/>
      <c r="EH39" s="62"/>
      <c r="EI39" s="62"/>
      <c r="EJ39" s="62"/>
      <c r="EK39" s="62"/>
      <c r="EL39" s="62"/>
      <c r="EM39" s="62"/>
      <c r="EN39" s="62"/>
      <c r="EO39" s="62"/>
      <c r="EP39" s="62"/>
      <c r="EQ39" s="62"/>
      <c r="ER39" s="62"/>
      <c r="ES39" s="62"/>
      <c r="ET39" s="62"/>
      <c r="EU39" s="62"/>
      <c r="EV39" s="62"/>
      <c r="EW39" s="62"/>
      <c r="EX39" s="62"/>
      <c r="EY39" s="62"/>
      <c r="EZ39" s="62"/>
      <c r="FA39" s="62"/>
      <c r="FB39" s="62"/>
      <c r="FC39" s="62"/>
      <c r="FD39" s="62"/>
      <c r="FE39" s="62"/>
      <c r="FF39" s="62"/>
      <c r="FG39" s="62"/>
      <c r="FH39" s="62"/>
      <c r="FI39" s="62"/>
      <c r="FJ39" s="62"/>
      <c r="FK39" s="62"/>
      <c r="FL39" s="62"/>
      <c r="FM39" s="62"/>
      <c r="FN39" s="62"/>
      <c r="FO39" s="62"/>
      <c r="FP39" s="62"/>
      <c r="FQ39" s="62"/>
      <c r="FR39" s="62"/>
      <c r="FS39" s="62"/>
      <c r="FT39" s="62"/>
      <c r="FU39" s="62"/>
      <c r="FV39" s="62"/>
      <c r="FW39" s="62"/>
      <c r="FX39" s="62"/>
      <c r="FY39" s="62"/>
      <c r="FZ39" s="62"/>
      <c r="GA39" s="62"/>
      <c r="GB39" s="62"/>
      <c r="GC39" s="62"/>
      <c r="GD39" s="62"/>
      <c r="GE39" s="62"/>
      <c r="GF39" s="62"/>
      <c r="GG39" s="62"/>
      <c r="GH39" s="62"/>
      <c r="GI39" s="62"/>
      <c r="GJ39" s="62"/>
      <c r="GK39" s="62"/>
      <c r="GL39" s="62"/>
      <c r="GM39" s="62"/>
      <c r="GN39" s="62"/>
      <c r="GO39" s="62"/>
      <c r="GP39" s="62"/>
      <c r="GQ39" s="62"/>
      <c r="GR39" s="62"/>
      <c r="GS39" s="62"/>
      <c r="GT39" s="62"/>
      <c r="GU39" s="62"/>
      <c r="GV39" s="62"/>
      <c r="GW39" s="62"/>
      <c r="GX39" s="62"/>
      <c r="GY39" s="62"/>
      <c r="GZ39" s="62"/>
      <c r="HA39" s="62"/>
      <c r="HB39" s="62"/>
      <c r="HC39" s="62"/>
      <c r="HD39" s="62"/>
      <c r="HE39" s="62"/>
      <c r="HF39" s="62"/>
      <c r="HG39" s="62"/>
      <c r="HH39" s="62"/>
      <c r="HI39" s="62"/>
      <c r="HJ39" s="62"/>
      <c r="HK39" s="62"/>
      <c r="HL39" s="62"/>
      <c r="HM39" s="62"/>
      <c r="HN39" s="62"/>
      <c r="HO39" s="62"/>
      <c r="HP39" s="62"/>
      <c r="HQ39" s="62"/>
      <c r="HR39" s="62"/>
      <c r="HS39" s="62"/>
      <c r="HT39" s="62"/>
      <c r="HU39" s="62"/>
      <c r="HV39" s="62"/>
      <c r="HW39" s="62"/>
      <c r="HX39" s="62"/>
      <c r="HY39" s="62"/>
      <c r="HZ39" s="62"/>
      <c r="IA39" s="62"/>
      <c r="IB39" s="62"/>
      <c r="IC39" s="62"/>
      <c r="ID39" s="62"/>
      <c r="IE39" s="62"/>
      <c r="IF39" s="62"/>
      <c r="IG39" s="62"/>
      <c r="IH39" s="62"/>
    </row>
    <row r="40" spans="1:242" ht="19.5" customHeight="1" x14ac:dyDescent="0.15">
      <c r="A40" s="62"/>
      <c r="B40" s="62"/>
      <c r="C40" s="62"/>
      <c r="D40" s="63"/>
      <c r="E40" s="63"/>
      <c r="F40" s="130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2"/>
      <c r="DQ40" s="62"/>
      <c r="DR40" s="62"/>
      <c r="DS40" s="62"/>
      <c r="DT40" s="62"/>
      <c r="DU40" s="62"/>
      <c r="DV40" s="62"/>
      <c r="DW40" s="62"/>
      <c r="DX40" s="62"/>
      <c r="DY40" s="62"/>
      <c r="DZ40" s="62"/>
      <c r="EA40" s="62"/>
      <c r="EB40" s="62"/>
      <c r="EC40" s="62"/>
      <c r="ED40" s="62"/>
      <c r="EE40" s="62"/>
      <c r="EF40" s="62"/>
      <c r="EG40" s="62"/>
      <c r="EH40" s="62"/>
      <c r="EI40" s="62"/>
      <c r="EJ40" s="62"/>
      <c r="EK40" s="62"/>
      <c r="EL40" s="62"/>
      <c r="EM40" s="62"/>
      <c r="EN40" s="62"/>
      <c r="EO40" s="62"/>
      <c r="EP40" s="62"/>
      <c r="EQ40" s="62"/>
      <c r="ER40" s="62"/>
      <c r="ES40" s="62"/>
      <c r="ET40" s="62"/>
      <c r="EU40" s="62"/>
      <c r="EV40" s="62"/>
      <c r="EW40" s="62"/>
      <c r="EX40" s="62"/>
      <c r="EY40" s="62"/>
      <c r="EZ40" s="62"/>
      <c r="FA40" s="62"/>
      <c r="FB40" s="62"/>
      <c r="FC40" s="62"/>
      <c r="FD40" s="62"/>
      <c r="FE40" s="62"/>
      <c r="FF40" s="62"/>
      <c r="FG40" s="62"/>
      <c r="FH40" s="62"/>
      <c r="FI40" s="62"/>
      <c r="FJ40" s="62"/>
      <c r="FK40" s="62"/>
      <c r="FL40" s="62"/>
      <c r="FM40" s="62"/>
      <c r="FN40" s="62"/>
      <c r="FO40" s="62"/>
      <c r="FP40" s="62"/>
      <c r="FQ40" s="62"/>
      <c r="FR40" s="62"/>
      <c r="FS40" s="62"/>
      <c r="FT40" s="62"/>
      <c r="FU40" s="62"/>
      <c r="FV40" s="62"/>
      <c r="FW40" s="62"/>
      <c r="FX40" s="62"/>
      <c r="FY40" s="62"/>
      <c r="FZ40" s="62"/>
      <c r="GA40" s="62"/>
      <c r="GB40" s="62"/>
      <c r="GC40" s="62"/>
      <c r="GD40" s="62"/>
      <c r="GE40" s="62"/>
      <c r="GF40" s="62"/>
      <c r="GG40" s="62"/>
      <c r="GH40" s="62"/>
      <c r="GI40" s="62"/>
      <c r="GJ40" s="62"/>
      <c r="GK40" s="62"/>
      <c r="GL40" s="62"/>
      <c r="GM40" s="62"/>
      <c r="GN40" s="62"/>
      <c r="GO40" s="62"/>
      <c r="GP40" s="62"/>
      <c r="GQ40" s="62"/>
      <c r="GR40" s="62"/>
      <c r="GS40" s="62"/>
      <c r="GT40" s="62"/>
      <c r="GU40" s="62"/>
      <c r="GV40" s="62"/>
      <c r="GW40" s="62"/>
      <c r="GX40" s="62"/>
      <c r="GY40" s="62"/>
      <c r="GZ40" s="62"/>
      <c r="HA40" s="62"/>
      <c r="HB40" s="62"/>
      <c r="HC40" s="62"/>
      <c r="HD40" s="62"/>
      <c r="HE40" s="62"/>
      <c r="HF40" s="62"/>
      <c r="HG40" s="62"/>
      <c r="HH40" s="62"/>
      <c r="HI40" s="62"/>
      <c r="HJ40" s="62"/>
      <c r="HK40" s="62"/>
      <c r="HL40" s="62"/>
      <c r="HM40" s="62"/>
      <c r="HN40" s="62"/>
      <c r="HO40" s="62"/>
      <c r="HP40" s="62"/>
      <c r="HQ40" s="62"/>
      <c r="HR40" s="62"/>
      <c r="HS40" s="62"/>
      <c r="HT40" s="62"/>
      <c r="HU40" s="62"/>
      <c r="HV40" s="62"/>
      <c r="HW40" s="62"/>
      <c r="HX40" s="62"/>
      <c r="HY40" s="62"/>
      <c r="HZ40" s="62"/>
      <c r="IA40" s="62"/>
      <c r="IB40" s="62"/>
      <c r="IC40" s="62"/>
      <c r="ID40" s="62"/>
      <c r="IE40" s="62"/>
      <c r="IF40" s="62"/>
      <c r="IG40" s="62"/>
      <c r="IH40" s="62"/>
    </row>
    <row r="41" spans="1:242" ht="19.5" customHeight="1" x14ac:dyDescent="0.15">
      <c r="A41" s="62"/>
      <c r="B41" s="62"/>
      <c r="C41" s="62"/>
      <c r="D41" s="62"/>
      <c r="E41" s="62"/>
      <c r="F41" s="130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/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/>
      <c r="EL41" s="62"/>
      <c r="EM41" s="62"/>
      <c r="EN41" s="62"/>
      <c r="EO41" s="62"/>
      <c r="EP41" s="62"/>
      <c r="EQ41" s="62"/>
      <c r="ER41" s="62"/>
      <c r="ES41" s="62"/>
      <c r="ET41" s="62"/>
      <c r="EU41" s="62"/>
      <c r="EV41" s="62"/>
      <c r="EW41" s="62"/>
      <c r="EX41" s="62"/>
      <c r="EY41" s="62"/>
      <c r="EZ41" s="62"/>
      <c r="FA41" s="62"/>
      <c r="FB41" s="62"/>
      <c r="FC41" s="62"/>
      <c r="FD41" s="62"/>
      <c r="FE41" s="62"/>
      <c r="FF41" s="62"/>
      <c r="FG41" s="62"/>
      <c r="FH41" s="62"/>
      <c r="FI41" s="62"/>
      <c r="FJ41" s="62"/>
      <c r="FK41" s="62"/>
      <c r="FL41" s="62"/>
      <c r="FM41" s="62"/>
      <c r="FN41" s="62"/>
      <c r="FO41" s="62"/>
      <c r="FP41" s="62"/>
      <c r="FQ41" s="62"/>
      <c r="FR41" s="62"/>
      <c r="FS41" s="62"/>
      <c r="FT41" s="62"/>
      <c r="FU41" s="62"/>
      <c r="FV41" s="62"/>
      <c r="FW41" s="62"/>
      <c r="FX41" s="62"/>
      <c r="FY41" s="62"/>
      <c r="FZ41" s="62"/>
      <c r="GA41" s="62"/>
      <c r="GB41" s="62"/>
      <c r="GC41" s="62"/>
      <c r="GD41" s="62"/>
      <c r="GE41" s="62"/>
      <c r="GF41" s="62"/>
      <c r="GG41" s="62"/>
      <c r="GH41" s="62"/>
      <c r="GI41" s="62"/>
      <c r="GJ41" s="62"/>
      <c r="GK41" s="62"/>
      <c r="GL41" s="62"/>
      <c r="GM41" s="62"/>
      <c r="GN41" s="62"/>
      <c r="GO41" s="62"/>
      <c r="GP41" s="62"/>
      <c r="GQ41" s="62"/>
      <c r="GR41" s="62"/>
      <c r="GS41" s="62"/>
      <c r="GT41" s="62"/>
      <c r="GU41" s="62"/>
      <c r="GV41" s="62"/>
      <c r="GW41" s="62"/>
      <c r="GX41" s="62"/>
      <c r="GY41" s="62"/>
      <c r="GZ41" s="62"/>
      <c r="HA41" s="62"/>
      <c r="HB41" s="62"/>
      <c r="HC41" s="62"/>
      <c r="HD41" s="62"/>
      <c r="HE41" s="62"/>
      <c r="HF41" s="62"/>
      <c r="HG41" s="62"/>
      <c r="HH41" s="62"/>
      <c r="HI41" s="62"/>
      <c r="HJ41" s="62"/>
      <c r="HK41" s="62"/>
      <c r="HL41" s="62"/>
      <c r="HM41" s="62"/>
      <c r="HN41" s="62"/>
      <c r="HO41" s="62"/>
      <c r="HP41" s="62"/>
      <c r="HQ41" s="62"/>
      <c r="HR41" s="62"/>
      <c r="HS41" s="62"/>
      <c r="HT41" s="62"/>
      <c r="HU41" s="62"/>
      <c r="HV41" s="62"/>
      <c r="HW41" s="62"/>
      <c r="HX41" s="62"/>
      <c r="HY41" s="62"/>
      <c r="HZ41" s="62"/>
      <c r="IA41" s="62"/>
      <c r="IB41" s="62"/>
      <c r="IC41" s="62"/>
      <c r="ID41" s="62"/>
      <c r="IE41" s="62"/>
      <c r="IF41" s="62"/>
      <c r="IG41" s="62"/>
      <c r="IH41" s="62"/>
    </row>
    <row r="42" spans="1:242" ht="19.5" customHeight="1" x14ac:dyDescent="0.15">
      <c r="A42" s="62"/>
      <c r="B42" s="62"/>
      <c r="C42" s="62"/>
      <c r="D42" s="62"/>
      <c r="E42" s="131"/>
      <c r="F42" s="130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2"/>
      <c r="FK42" s="62"/>
      <c r="FL42" s="62"/>
      <c r="FM42" s="62"/>
      <c r="FN42" s="62"/>
      <c r="FO42" s="62"/>
      <c r="FP42" s="62"/>
      <c r="FQ42" s="62"/>
      <c r="FR42" s="62"/>
      <c r="FS42" s="62"/>
      <c r="FT42" s="62"/>
      <c r="FU42" s="62"/>
      <c r="FV42" s="62"/>
      <c r="FW42" s="62"/>
      <c r="FX42" s="62"/>
      <c r="FY42" s="62"/>
      <c r="FZ42" s="62"/>
      <c r="GA42" s="62"/>
      <c r="GB42" s="62"/>
      <c r="GC42" s="62"/>
      <c r="GD42" s="62"/>
      <c r="GE42" s="62"/>
      <c r="GF42" s="62"/>
      <c r="GG42" s="62"/>
      <c r="GH42" s="62"/>
      <c r="GI42" s="62"/>
      <c r="GJ42" s="62"/>
      <c r="GK42" s="62"/>
      <c r="GL42" s="62"/>
      <c r="GM42" s="62"/>
      <c r="GN42" s="62"/>
      <c r="GO42" s="62"/>
      <c r="GP42" s="62"/>
      <c r="GQ42" s="62"/>
      <c r="GR42" s="62"/>
      <c r="GS42" s="62"/>
      <c r="GT42" s="62"/>
      <c r="GU42" s="62"/>
      <c r="GV42" s="62"/>
      <c r="GW42" s="62"/>
      <c r="GX42" s="62"/>
      <c r="GY42" s="62"/>
      <c r="GZ42" s="62"/>
      <c r="HA42" s="62"/>
      <c r="HB42" s="62"/>
      <c r="HC42" s="62"/>
      <c r="HD42" s="62"/>
      <c r="HE42" s="62"/>
      <c r="HF42" s="62"/>
      <c r="HG42" s="62"/>
      <c r="HH42" s="62"/>
      <c r="HI42" s="62"/>
      <c r="HJ42" s="62"/>
      <c r="HK42" s="62"/>
      <c r="HL42" s="62"/>
      <c r="HM42" s="62"/>
      <c r="HN42" s="62"/>
      <c r="HO42" s="62"/>
      <c r="HP42" s="62"/>
      <c r="HQ42" s="62"/>
      <c r="HR42" s="62"/>
      <c r="HS42" s="62"/>
      <c r="HT42" s="62"/>
      <c r="HU42" s="62"/>
      <c r="HV42" s="62"/>
      <c r="HW42" s="62"/>
      <c r="HX42" s="62"/>
      <c r="HY42" s="62"/>
      <c r="HZ42" s="62"/>
      <c r="IA42" s="62"/>
      <c r="IB42" s="62"/>
      <c r="IC42" s="62"/>
      <c r="ID42" s="62"/>
      <c r="IE42" s="62"/>
      <c r="IF42" s="62"/>
      <c r="IG42" s="62"/>
      <c r="IH42" s="62"/>
    </row>
    <row r="43" spans="1:242" ht="19.5" customHeight="1" x14ac:dyDescent="0.15">
      <c r="A43" s="62"/>
      <c r="B43" s="62"/>
      <c r="C43" s="62"/>
      <c r="D43" s="62"/>
      <c r="E43" s="131"/>
      <c r="F43" s="63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2"/>
      <c r="DQ43" s="62"/>
      <c r="DR43" s="62"/>
      <c r="DS43" s="62"/>
      <c r="DT43" s="62"/>
      <c r="DU43" s="62"/>
      <c r="DV43" s="62"/>
      <c r="DW43" s="62"/>
      <c r="DX43" s="62"/>
      <c r="DY43" s="62"/>
      <c r="DZ43" s="62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/>
      <c r="EL43" s="62"/>
      <c r="EM43" s="62"/>
      <c r="EN43" s="62"/>
      <c r="EO43" s="62"/>
      <c r="EP43" s="62"/>
      <c r="EQ43" s="62"/>
      <c r="ER43" s="62"/>
      <c r="ES43" s="62"/>
      <c r="ET43" s="62"/>
      <c r="EU43" s="62"/>
      <c r="EV43" s="62"/>
      <c r="EW43" s="62"/>
      <c r="EX43" s="62"/>
      <c r="EY43" s="62"/>
      <c r="EZ43" s="62"/>
      <c r="FA43" s="62"/>
      <c r="FB43" s="62"/>
      <c r="FC43" s="62"/>
      <c r="FD43" s="62"/>
      <c r="FE43" s="62"/>
      <c r="FF43" s="62"/>
      <c r="FG43" s="62"/>
      <c r="FH43" s="62"/>
      <c r="FI43" s="62"/>
      <c r="FJ43" s="62"/>
      <c r="FK43" s="62"/>
      <c r="FL43" s="62"/>
      <c r="FM43" s="62"/>
      <c r="FN43" s="62"/>
      <c r="FO43" s="62"/>
      <c r="FP43" s="62"/>
      <c r="FQ43" s="62"/>
      <c r="FR43" s="62"/>
      <c r="FS43" s="62"/>
      <c r="FT43" s="62"/>
      <c r="FU43" s="62"/>
      <c r="FV43" s="62"/>
      <c r="FW43" s="62"/>
      <c r="FX43" s="62"/>
      <c r="FY43" s="62"/>
      <c r="FZ43" s="62"/>
      <c r="GA43" s="62"/>
      <c r="GB43" s="62"/>
      <c r="GC43" s="62"/>
      <c r="GD43" s="62"/>
      <c r="GE43" s="62"/>
      <c r="GF43" s="62"/>
      <c r="GG43" s="62"/>
      <c r="GH43" s="62"/>
      <c r="GI43" s="62"/>
      <c r="GJ43" s="62"/>
      <c r="GK43" s="62"/>
      <c r="GL43" s="62"/>
      <c r="GM43" s="62"/>
      <c r="GN43" s="62"/>
      <c r="GO43" s="62"/>
      <c r="GP43" s="62"/>
      <c r="GQ43" s="62"/>
      <c r="GR43" s="62"/>
      <c r="GS43" s="62"/>
      <c r="GT43" s="62"/>
      <c r="GU43" s="62"/>
      <c r="GV43" s="62"/>
      <c r="GW43" s="62"/>
      <c r="GX43" s="62"/>
      <c r="GY43" s="62"/>
      <c r="GZ43" s="62"/>
      <c r="HA43" s="62"/>
      <c r="HB43" s="62"/>
      <c r="HC43" s="62"/>
      <c r="HD43" s="62"/>
      <c r="HE43" s="62"/>
      <c r="HF43" s="62"/>
      <c r="HG43" s="62"/>
      <c r="HH43" s="62"/>
      <c r="HI43" s="62"/>
      <c r="HJ43" s="62"/>
      <c r="HK43" s="62"/>
      <c r="HL43" s="62"/>
      <c r="HM43" s="62"/>
      <c r="HN43" s="62"/>
      <c r="HO43" s="62"/>
      <c r="HP43" s="62"/>
      <c r="HQ43" s="62"/>
      <c r="HR43" s="62"/>
      <c r="HS43" s="62"/>
      <c r="HT43" s="62"/>
      <c r="HU43" s="62"/>
      <c r="HV43" s="62"/>
      <c r="HW43" s="62"/>
      <c r="HX43" s="62"/>
      <c r="HY43" s="62"/>
      <c r="HZ43" s="62"/>
      <c r="IA43" s="62"/>
      <c r="IB43" s="62"/>
      <c r="IC43" s="62"/>
      <c r="ID43" s="62"/>
      <c r="IE43" s="62"/>
      <c r="IF43" s="62"/>
      <c r="IG43" s="62"/>
      <c r="IH43" s="62"/>
    </row>
    <row r="44" spans="1:242" ht="19.5" customHeight="1" x14ac:dyDescent="0.15">
      <c r="A44" s="62"/>
      <c r="B44" s="62"/>
      <c r="C44" s="62"/>
      <c r="D44" s="62"/>
      <c r="E44" s="62"/>
      <c r="F44" s="63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  <c r="HX44" s="62"/>
      <c r="HY44" s="62"/>
      <c r="HZ44" s="62"/>
      <c r="IA44" s="62"/>
      <c r="IB44" s="62"/>
      <c r="IC44" s="62"/>
      <c r="ID44" s="62"/>
      <c r="IE44" s="62"/>
      <c r="IF44" s="62"/>
      <c r="IG44" s="62"/>
      <c r="IH44" s="62"/>
    </row>
    <row r="45" spans="1:242" ht="19.5" customHeight="1" x14ac:dyDescent="0.15">
      <c r="A45" s="62"/>
      <c r="B45" s="62"/>
      <c r="C45" s="62"/>
      <c r="D45" s="62"/>
      <c r="E45" s="132"/>
      <c r="F45" s="63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/>
      <c r="DY45" s="62"/>
      <c r="DZ45" s="62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/>
      <c r="EL45" s="62"/>
      <c r="EM45" s="62"/>
      <c r="EN45" s="62"/>
      <c r="EO45" s="62"/>
      <c r="EP45" s="62"/>
      <c r="EQ45" s="62"/>
      <c r="ER45" s="62"/>
      <c r="ES45" s="62"/>
      <c r="ET45" s="62"/>
      <c r="EU45" s="62"/>
      <c r="EV45" s="62"/>
      <c r="EW45" s="62"/>
      <c r="EX45" s="62"/>
      <c r="EY45" s="62"/>
      <c r="EZ45" s="62"/>
      <c r="FA45" s="62"/>
      <c r="FB45" s="62"/>
      <c r="FC45" s="62"/>
      <c r="FD45" s="62"/>
      <c r="FE45" s="62"/>
      <c r="FF45" s="62"/>
      <c r="FG45" s="62"/>
      <c r="FH45" s="62"/>
      <c r="FI45" s="62"/>
      <c r="FJ45" s="62"/>
      <c r="FK45" s="62"/>
      <c r="FL45" s="62"/>
      <c r="FM45" s="62"/>
      <c r="FN45" s="62"/>
      <c r="FO45" s="62"/>
      <c r="FP45" s="62"/>
      <c r="FQ45" s="62"/>
      <c r="FR45" s="62"/>
      <c r="FS45" s="62"/>
      <c r="FT45" s="62"/>
      <c r="FU45" s="62"/>
      <c r="FV45" s="62"/>
      <c r="FW45" s="62"/>
      <c r="FX45" s="62"/>
      <c r="FY45" s="62"/>
      <c r="FZ45" s="62"/>
      <c r="GA45" s="62"/>
      <c r="GB45" s="62"/>
      <c r="GC45" s="62"/>
      <c r="GD45" s="62"/>
      <c r="GE45" s="62"/>
      <c r="GF45" s="62"/>
      <c r="GG45" s="62"/>
      <c r="GH45" s="62"/>
      <c r="GI45" s="62"/>
      <c r="GJ45" s="62"/>
      <c r="GK45" s="62"/>
      <c r="GL45" s="62"/>
      <c r="GM45" s="62"/>
      <c r="GN45" s="62"/>
      <c r="GO45" s="62"/>
      <c r="GP45" s="62"/>
      <c r="GQ45" s="62"/>
      <c r="GR45" s="62"/>
      <c r="GS45" s="62"/>
      <c r="GT45" s="62"/>
      <c r="GU45" s="62"/>
      <c r="GV45" s="62"/>
      <c r="GW45" s="62"/>
      <c r="GX45" s="62"/>
      <c r="GY45" s="62"/>
      <c r="GZ45" s="62"/>
      <c r="HA45" s="62"/>
      <c r="HB45" s="62"/>
      <c r="HC45" s="62"/>
      <c r="HD45" s="62"/>
      <c r="HE45" s="62"/>
      <c r="HF45" s="62"/>
      <c r="HG45" s="62"/>
      <c r="HH45" s="62"/>
      <c r="HI45" s="62"/>
      <c r="HJ45" s="62"/>
      <c r="HK45" s="62"/>
      <c r="HL45" s="62"/>
      <c r="HM45" s="62"/>
      <c r="HN45" s="62"/>
      <c r="HO45" s="62"/>
      <c r="HP45" s="62"/>
      <c r="HQ45" s="62"/>
      <c r="HR45" s="62"/>
      <c r="HS45" s="62"/>
      <c r="HT45" s="62"/>
      <c r="HU45" s="62"/>
      <c r="HV45" s="62"/>
      <c r="HW45" s="62"/>
      <c r="HX45" s="62"/>
      <c r="HY45" s="62"/>
      <c r="HZ45" s="62"/>
      <c r="IA45" s="62"/>
      <c r="IB45" s="62"/>
      <c r="IC45" s="62"/>
      <c r="ID45" s="62"/>
      <c r="IE45" s="62"/>
      <c r="IF45" s="62"/>
      <c r="IG45" s="62"/>
      <c r="IH45" s="62"/>
    </row>
    <row r="46" spans="1:242" ht="19.5" customHeight="1" x14ac:dyDescent="0.15">
      <c r="A46" s="72"/>
      <c r="B46" s="72"/>
      <c r="C46" s="72"/>
      <c r="D46" s="72"/>
      <c r="E46" s="133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2"/>
      <c r="BN46" s="72"/>
      <c r="BO46" s="72"/>
      <c r="BP46" s="72"/>
      <c r="BQ46" s="72"/>
      <c r="BR46" s="72"/>
      <c r="BS46" s="72"/>
      <c r="BT46" s="72"/>
      <c r="BU46" s="72"/>
      <c r="BV46" s="72"/>
      <c r="BW46" s="72"/>
      <c r="BX46" s="72"/>
      <c r="BY46" s="72"/>
      <c r="BZ46" s="72"/>
      <c r="CA46" s="72"/>
      <c r="CB46" s="72"/>
      <c r="CC46" s="72"/>
      <c r="CD46" s="72"/>
      <c r="CE46" s="72"/>
      <c r="CF46" s="72"/>
      <c r="CG46" s="72"/>
      <c r="CH46" s="72"/>
      <c r="CI46" s="72"/>
      <c r="CJ46" s="72"/>
      <c r="CK46" s="72"/>
      <c r="CL46" s="72"/>
      <c r="CM46" s="72"/>
      <c r="CN46" s="72"/>
      <c r="CO46" s="72"/>
      <c r="CP46" s="72"/>
      <c r="CQ46" s="72"/>
      <c r="CR46" s="72"/>
      <c r="CS46" s="72"/>
      <c r="CT46" s="72"/>
      <c r="CU46" s="72"/>
      <c r="CV46" s="72"/>
      <c r="CW46" s="72"/>
      <c r="CX46" s="72"/>
      <c r="CY46" s="72"/>
      <c r="CZ46" s="72"/>
      <c r="DA46" s="72"/>
      <c r="DB46" s="72"/>
      <c r="DC46" s="72"/>
      <c r="DD46" s="72"/>
      <c r="DE46" s="72"/>
      <c r="DF46" s="72"/>
      <c r="DG46" s="72"/>
      <c r="DH46" s="72"/>
      <c r="DI46" s="72"/>
      <c r="DJ46" s="72"/>
      <c r="DK46" s="72"/>
      <c r="DL46" s="72"/>
      <c r="DM46" s="72"/>
      <c r="DN46" s="72"/>
      <c r="DO46" s="72"/>
      <c r="DP46" s="72"/>
      <c r="DQ46" s="72"/>
      <c r="DR46" s="72"/>
      <c r="DS46" s="72"/>
      <c r="DT46" s="72"/>
      <c r="DU46" s="72"/>
      <c r="DV46" s="72"/>
      <c r="DW46" s="72"/>
      <c r="DX46" s="72"/>
      <c r="DY46" s="72"/>
      <c r="DZ46" s="72"/>
      <c r="EA46" s="72"/>
      <c r="EB46" s="72"/>
      <c r="EC46" s="72"/>
      <c r="ED46" s="72"/>
      <c r="EE46" s="72"/>
      <c r="EF46" s="72"/>
      <c r="EG46" s="72"/>
      <c r="EH46" s="72"/>
      <c r="EI46" s="72"/>
      <c r="EJ46" s="72"/>
      <c r="EK46" s="72"/>
      <c r="EL46" s="72"/>
      <c r="EM46" s="72"/>
      <c r="EN46" s="72"/>
      <c r="EO46" s="72"/>
      <c r="EP46" s="72"/>
      <c r="EQ46" s="72"/>
      <c r="ER46" s="72"/>
      <c r="ES46" s="72"/>
      <c r="ET46" s="72"/>
      <c r="EU46" s="72"/>
      <c r="EV46" s="72"/>
      <c r="EW46" s="72"/>
      <c r="EX46" s="72"/>
      <c r="EY46" s="72"/>
      <c r="EZ46" s="72"/>
      <c r="FA46" s="72"/>
      <c r="FB46" s="72"/>
      <c r="FC46" s="72"/>
      <c r="FD46" s="72"/>
      <c r="FE46" s="72"/>
      <c r="FF46" s="72"/>
      <c r="FG46" s="72"/>
      <c r="FH46" s="72"/>
      <c r="FI46" s="72"/>
      <c r="FJ46" s="72"/>
      <c r="FK46" s="72"/>
      <c r="FL46" s="72"/>
      <c r="FM46" s="72"/>
      <c r="FN46" s="72"/>
      <c r="FO46" s="72"/>
      <c r="FP46" s="72"/>
      <c r="FQ46" s="72"/>
      <c r="FR46" s="72"/>
      <c r="FS46" s="72"/>
      <c r="FT46" s="72"/>
      <c r="FU46" s="72"/>
      <c r="FV46" s="72"/>
      <c r="FW46" s="72"/>
      <c r="FX46" s="72"/>
      <c r="FY46" s="72"/>
      <c r="FZ46" s="72"/>
      <c r="GA46" s="72"/>
      <c r="GB46" s="72"/>
      <c r="GC46" s="72"/>
      <c r="GD46" s="72"/>
      <c r="GE46" s="72"/>
      <c r="GF46" s="72"/>
      <c r="GG46" s="72"/>
      <c r="GH46" s="72"/>
      <c r="GI46" s="72"/>
      <c r="GJ46" s="72"/>
      <c r="GK46" s="72"/>
      <c r="GL46" s="72"/>
      <c r="GM46" s="72"/>
      <c r="GN46" s="72"/>
      <c r="GO46" s="72"/>
      <c r="GP46" s="72"/>
      <c r="GQ46" s="72"/>
      <c r="GR46" s="72"/>
      <c r="GS46" s="72"/>
      <c r="GT46" s="72"/>
      <c r="GU46" s="72"/>
      <c r="GV46" s="72"/>
      <c r="GW46" s="72"/>
      <c r="GX46" s="72"/>
      <c r="GY46" s="72"/>
      <c r="GZ46" s="72"/>
      <c r="HA46" s="72"/>
      <c r="HB46" s="72"/>
      <c r="HC46" s="72"/>
      <c r="HD46" s="72"/>
      <c r="HE46" s="72"/>
      <c r="HF46" s="72"/>
      <c r="HG46" s="72"/>
      <c r="HH46" s="72"/>
      <c r="HI46" s="72"/>
      <c r="HJ46" s="72"/>
      <c r="HK46" s="72"/>
      <c r="HL46" s="72"/>
      <c r="HM46" s="72"/>
      <c r="HN46" s="72"/>
      <c r="HO46" s="72"/>
      <c r="HP46" s="72"/>
      <c r="HQ46" s="72"/>
      <c r="HR46" s="72"/>
      <c r="HS46" s="72"/>
      <c r="HT46" s="72"/>
      <c r="HU46" s="72"/>
      <c r="HV46" s="72"/>
      <c r="HW46" s="72"/>
      <c r="HX46" s="72"/>
      <c r="HY46" s="72"/>
      <c r="HZ46" s="72"/>
      <c r="IA46" s="72"/>
      <c r="IB46" s="72"/>
      <c r="IC46" s="72"/>
      <c r="ID46" s="72"/>
      <c r="IE46" s="72"/>
      <c r="IF46" s="72"/>
      <c r="IG46" s="72"/>
      <c r="IH46" s="72"/>
    </row>
    <row r="47" spans="1:242" ht="19.5" customHeight="1" x14ac:dyDescent="0.15">
      <c r="A47" s="12"/>
      <c r="B47" s="12"/>
      <c r="C47" s="12"/>
      <c r="D47" s="12"/>
      <c r="E47" s="12"/>
      <c r="F47" s="70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119"/>
      <c r="BO47" s="119"/>
      <c r="BP47" s="119"/>
      <c r="BQ47" s="119"/>
      <c r="BR47" s="119"/>
      <c r="BS47" s="119"/>
      <c r="BT47" s="119"/>
      <c r="BU47" s="119"/>
      <c r="BV47" s="119"/>
      <c r="BW47" s="119"/>
      <c r="BX47" s="119"/>
      <c r="BY47" s="119"/>
      <c r="BZ47" s="119"/>
      <c r="CA47" s="119"/>
      <c r="CB47" s="119"/>
      <c r="CC47" s="119"/>
      <c r="CD47" s="119"/>
      <c r="CE47" s="119"/>
      <c r="CF47" s="119"/>
      <c r="CG47" s="119"/>
      <c r="CH47" s="119"/>
      <c r="CI47" s="119"/>
      <c r="CJ47" s="119"/>
      <c r="CK47" s="119"/>
      <c r="CL47" s="119"/>
      <c r="CM47" s="119"/>
      <c r="CN47" s="119"/>
      <c r="CO47" s="119"/>
      <c r="CP47" s="119"/>
      <c r="CQ47" s="119"/>
      <c r="CR47" s="119"/>
      <c r="CS47" s="119"/>
      <c r="CT47" s="119"/>
      <c r="CU47" s="119"/>
      <c r="CV47" s="119"/>
      <c r="CW47" s="119"/>
      <c r="CX47" s="119"/>
      <c r="CY47" s="119"/>
      <c r="CZ47" s="119"/>
      <c r="DA47" s="119"/>
      <c r="DB47" s="119"/>
      <c r="DC47" s="119"/>
      <c r="DD47" s="119"/>
      <c r="DE47" s="119"/>
      <c r="DF47" s="119"/>
      <c r="DG47" s="119"/>
      <c r="DH47" s="119"/>
      <c r="DI47" s="119"/>
      <c r="DJ47" s="119"/>
      <c r="DK47" s="119"/>
      <c r="DL47" s="119"/>
      <c r="DM47" s="119"/>
      <c r="DN47" s="119"/>
      <c r="DO47" s="119"/>
      <c r="DP47" s="119"/>
      <c r="DQ47" s="119"/>
      <c r="DR47" s="119"/>
      <c r="DS47" s="119"/>
      <c r="DT47" s="119"/>
      <c r="DU47" s="119"/>
      <c r="DV47" s="119"/>
      <c r="DW47" s="119"/>
      <c r="DX47" s="119"/>
      <c r="DY47" s="119"/>
      <c r="DZ47" s="119"/>
      <c r="EA47" s="119"/>
      <c r="EB47" s="119"/>
      <c r="EC47" s="119"/>
      <c r="ED47" s="119"/>
      <c r="EE47" s="119"/>
      <c r="EF47" s="119"/>
      <c r="EG47" s="119"/>
      <c r="EH47" s="119"/>
      <c r="EI47" s="119"/>
      <c r="EJ47" s="119"/>
      <c r="EK47" s="119"/>
      <c r="EL47" s="119"/>
      <c r="EM47" s="119"/>
      <c r="EN47" s="119"/>
      <c r="EO47" s="119"/>
      <c r="EP47" s="119"/>
      <c r="EQ47" s="119"/>
      <c r="ER47" s="119"/>
      <c r="ES47" s="119"/>
      <c r="ET47" s="119"/>
      <c r="EU47" s="119"/>
      <c r="EV47" s="119"/>
      <c r="EW47" s="119"/>
      <c r="EX47" s="119"/>
      <c r="EY47" s="119"/>
      <c r="EZ47" s="119"/>
      <c r="FA47" s="119"/>
      <c r="FB47" s="119"/>
      <c r="FC47" s="119"/>
      <c r="FD47" s="119"/>
      <c r="FE47" s="119"/>
      <c r="FF47" s="119"/>
      <c r="FG47" s="119"/>
      <c r="FH47" s="119"/>
      <c r="FI47" s="119"/>
      <c r="FJ47" s="119"/>
      <c r="FK47" s="119"/>
      <c r="FL47" s="119"/>
      <c r="FM47" s="119"/>
      <c r="FN47" s="119"/>
      <c r="FO47" s="119"/>
      <c r="FP47" s="119"/>
      <c r="FQ47" s="119"/>
      <c r="FR47" s="119"/>
      <c r="FS47" s="119"/>
      <c r="FT47" s="119"/>
      <c r="FU47" s="119"/>
      <c r="FV47" s="119"/>
      <c r="FW47" s="119"/>
      <c r="FX47" s="119"/>
      <c r="FY47" s="119"/>
      <c r="FZ47" s="119"/>
      <c r="GA47" s="119"/>
      <c r="GB47" s="119"/>
      <c r="GC47" s="119"/>
      <c r="GD47" s="119"/>
      <c r="GE47" s="119"/>
      <c r="GF47" s="119"/>
      <c r="GG47" s="119"/>
      <c r="GH47" s="119"/>
      <c r="GI47" s="119"/>
      <c r="GJ47" s="119"/>
      <c r="GK47" s="119"/>
      <c r="GL47" s="119"/>
      <c r="GM47" s="119"/>
      <c r="GN47" s="119"/>
      <c r="GO47" s="119"/>
      <c r="GP47" s="119"/>
      <c r="GQ47" s="119"/>
      <c r="GR47" s="119"/>
      <c r="GS47" s="119"/>
      <c r="GT47" s="119"/>
      <c r="GU47" s="119"/>
      <c r="GV47" s="119"/>
      <c r="GW47" s="119"/>
      <c r="GX47" s="119"/>
      <c r="GY47" s="119"/>
      <c r="GZ47" s="119"/>
      <c r="HA47" s="119"/>
      <c r="HB47" s="119"/>
      <c r="HC47" s="119"/>
      <c r="HD47" s="119"/>
      <c r="HE47" s="119"/>
      <c r="HF47" s="119"/>
      <c r="HG47" s="119"/>
      <c r="HH47" s="119"/>
      <c r="HI47" s="119"/>
      <c r="HJ47" s="119"/>
      <c r="HK47" s="119"/>
      <c r="HL47" s="119"/>
      <c r="HM47" s="119"/>
      <c r="HN47" s="119"/>
      <c r="HO47" s="119"/>
      <c r="HP47" s="119"/>
      <c r="HQ47" s="119"/>
      <c r="HR47" s="119"/>
      <c r="HS47" s="119"/>
      <c r="HT47" s="119"/>
      <c r="HU47" s="119"/>
      <c r="HV47" s="119"/>
      <c r="HW47" s="119"/>
      <c r="HX47" s="119"/>
      <c r="HY47" s="119"/>
      <c r="HZ47" s="119"/>
      <c r="IA47" s="119"/>
      <c r="IB47" s="119"/>
      <c r="IC47" s="119"/>
      <c r="ID47" s="119"/>
      <c r="IE47" s="119"/>
      <c r="IF47" s="119"/>
      <c r="IG47" s="119"/>
      <c r="IH47" s="119"/>
    </row>
    <row r="48" spans="1:242" ht="19.5" customHeight="1" x14ac:dyDescent="0.15">
      <c r="A48" s="72"/>
      <c r="B48" s="72"/>
      <c r="C48" s="72"/>
      <c r="D48" s="72"/>
      <c r="E48" s="72"/>
      <c r="F48" s="70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119"/>
      <c r="BO48" s="119"/>
      <c r="BP48" s="119"/>
      <c r="BQ48" s="119"/>
      <c r="BR48" s="119"/>
      <c r="BS48" s="119"/>
      <c r="BT48" s="119"/>
      <c r="BU48" s="119"/>
      <c r="BV48" s="119"/>
      <c r="BW48" s="119"/>
      <c r="BX48" s="119"/>
      <c r="BY48" s="119"/>
      <c r="BZ48" s="119"/>
      <c r="CA48" s="119"/>
      <c r="CB48" s="119"/>
      <c r="CC48" s="119"/>
      <c r="CD48" s="119"/>
      <c r="CE48" s="119"/>
      <c r="CF48" s="119"/>
      <c r="CG48" s="119"/>
      <c r="CH48" s="119"/>
      <c r="CI48" s="119"/>
      <c r="CJ48" s="119"/>
      <c r="CK48" s="119"/>
      <c r="CL48" s="119"/>
      <c r="CM48" s="119"/>
      <c r="CN48" s="119"/>
      <c r="CO48" s="119"/>
      <c r="CP48" s="119"/>
      <c r="CQ48" s="119"/>
      <c r="CR48" s="119"/>
      <c r="CS48" s="119"/>
      <c r="CT48" s="119"/>
      <c r="CU48" s="119"/>
      <c r="CV48" s="119"/>
      <c r="CW48" s="119"/>
      <c r="CX48" s="119"/>
      <c r="CY48" s="119"/>
      <c r="CZ48" s="119"/>
      <c r="DA48" s="119"/>
      <c r="DB48" s="119"/>
      <c r="DC48" s="119"/>
      <c r="DD48" s="119"/>
      <c r="DE48" s="119"/>
      <c r="DF48" s="119"/>
      <c r="DG48" s="119"/>
      <c r="DH48" s="119"/>
      <c r="DI48" s="119"/>
      <c r="DJ48" s="119"/>
      <c r="DK48" s="119"/>
      <c r="DL48" s="119"/>
      <c r="DM48" s="119"/>
      <c r="DN48" s="119"/>
      <c r="DO48" s="119"/>
      <c r="DP48" s="119"/>
      <c r="DQ48" s="119"/>
      <c r="DR48" s="119"/>
      <c r="DS48" s="119"/>
      <c r="DT48" s="119"/>
      <c r="DU48" s="119"/>
      <c r="DV48" s="119"/>
      <c r="DW48" s="119"/>
      <c r="DX48" s="119"/>
      <c r="DY48" s="119"/>
      <c r="DZ48" s="119"/>
      <c r="EA48" s="119"/>
      <c r="EB48" s="119"/>
      <c r="EC48" s="119"/>
      <c r="ED48" s="119"/>
      <c r="EE48" s="119"/>
      <c r="EF48" s="119"/>
      <c r="EG48" s="119"/>
      <c r="EH48" s="119"/>
      <c r="EI48" s="119"/>
      <c r="EJ48" s="119"/>
      <c r="EK48" s="119"/>
      <c r="EL48" s="119"/>
      <c r="EM48" s="119"/>
      <c r="EN48" s="119"/>
      <c r="EO48" s="119"/>
      <c r="EP48" s="119"/>
      <c r="EQ48" s="119"/>
      <c r="ER48" s="119"/>
      <c r="ES48" s="119"/>
      <c r="ET48" s="119"/>
      <c r="EU48" s="119"/>
      <c r="EV48" s="119"/>
      <c r="EW48" s="119"/>
      <c r="EX48" s="119"/>
      <c r="EY48" s="119"/>
      <c r="EZ48" s="119"/>
      <c r="FA48" s="119"/>
      <c r="FB48" s="119"/>
      <c r="FC48" s="119"/>
      <c r="FD48" s="119"/>
      <c r="FE48" s="119"/>
      <c r="FF48" s="119"/>
      <c r="FG48" s="119"/>
      <c r="FH48" s="119"/>
      <c r="FI48" s="119"/>
      <c r="FJ48" s="119"/>
      <c r="FK48" s="119"/>
      <c r="FL48" s="119"/>
      <c r="FM48" s="119"/>
      <c r="FN48" s="119"/>
      <c r="FO48" s="119"/>
      <c r="FP48" s="119"/>
      <c r="FQ48" s="119"/>
      <c r="FR48" s="119"/>
      <c r="FS48" s="119"/>
      <c r="FT48" s="119"/>
      <c r="FU48" s="119"/>
      <c r="FV48" s="119"/>
      <c r="FW48" s="119"/>
      <c r="FX48" s="119"/>
      <c r="FY48" s="119"/>
      <c r="FZ48" s="119"/>
      <c r="GA48" s="119"/>
      <c r="GB48" s="119"/>
      <c r="GC48" s="119"/>
      <c r="GD48" s="119"/>
      <c r="GE48" s="119"/>
      <c r="GF48" s="119"/>
      <c r="GG48" s="119"/>
      <c r="GH48" s="119"/>
      <c r="GI48" s="119"/>
      <c r="GJ48" s="119"/>
      <c r="GK48" s="119"/>
      <c r="GL48" s="119"/>
      <c r="GM48" s="119"/>
      <c r="GN48" s="119"/>
      <c r="GO48" s="119"/>
      <c r="GP48" s="119"/>
      <c r="GQ48" s="119"/>
      <c r="GR48" s="119"/>
      <c r="GS48" s="119"/>
      <c r="GT48" s="119"/>
      <c r="GU48" s="119"/>
      <c r="GV48" s="119"/>
      <c r="GW48" s="119"/>
      <c r="GX48" s="119"/>
      <c r="GY48" s="119"/>
      <c r="GZ48" s="119"/>
      <c r="HA48" s="119"/>
      <c r="HB48" s="119"/>
      <c r="HC48" s="119"/>
      <c r="HD48" s="119"/>
      <c r="HE48" s="119"/>
      <c r="HF48" s="119"/>
      <c r="HG48" s="119"/>
      <c r="HH48" s="119"/>
      <c r="HI48" s="119"/>
      <c r="HJ48" s="119"/>
      <c r="HK48" s="119"/>
      <c r="HL48" s="119"/>
      <c r="HM48" s="119"/>
      <c r="HN48" s="119"/>
      <c r="HO48" s="119"/>
      <c r="HP48" s="119"/>
      <c r="HQ48" s="119"/>
      <c r="HR48" s="119"/>
      <c r="HS48" s="119"/>
      <c r="HT48" s="119"/>
      <c r="HU48" s="119"/>
      <c r="HV48" s="119"/>
      <c r="HW48" s="119"/>
      <c r="HX48" s="119"/>
      <c r="HY48" s="119"/>
      <c r="HZ48" s="119"/>
      <c r="IA48" s="119"/>
      <c r="IB48" s="119"/>
      <c r="IC48" s="119"/>
      <c r="ID48" s="119"/>
      <c r="IE48" s="119"/>
      <c r="IF48" s="119"/>
      <c r="IG48" s="119"/>
      <c r="IH48" s="119"/>
    </row>
    <row r="49" spans="1:242" ht="19.5" customHeight="1" x14ac:dyDescent="0.15">
      <c r="A49" s="119"/>
      <c r="B49" s="119"/>
      <c r="C49" s="119"/>
      <c r="D49" s="119"/>
      <c r="E49" s="119"/>
      <c r="F49" s="70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119"/>
      <c r="BO49" s="119"/>
      <c r="BP49" s="119"/>
      <c r="BQ49" s="119"/>
      <c r="BR49" s="119"/>
      <c r="BS49" s="119"/>
      <c r="BT49" s="119"/>
      <c r="BU49" s="119"/>
      <c r="BV49" s="119"/>
      <c r="BW49" s="119"/>
      <c r="BX49" s="119"/>
      <c r="BY49" s="119"/>
      <c r="BZ49" s="119"/>
      <c r="CA49" s="119"/>
      <c r="CB49" s="119"/>
      <c r="CC49" s="119"/>
      <c r="CD49" s="119"/>
      <c r="CE49" s="119"/>
      <c r="CF49" s="119"/>
      <c r="CG49" s="119"/>
      <c r="CH49" s="119"/>
      <c r="CI49" s="119"/>
      <c r="CJ49" s="119"/>
      <c r="CK49" s="119"/>
      <c r="CL49" s="119"/>
      <c r="CM49" s="119"/>
      <c r="CN49" s="119"/>
      <c r="CO49" s="119"/>
      <c r="CP49" s="119"/>
      <c r="CQ49" s="119"/>
      <c r="CR49" s="119"/>
      <c r="CS49" s="119"/>
      <c r="CT49" s="119"/>
      <c r="CU49" s="119"/>
      <c r="CV49" s="119"/>
      <c r="CW49" s="119"/>
      <c r="CX49" s="119"/>
      <c r="CY49" s="119"/>
      <c r="CZ49" s="119"/>
      <c r="DA49" s="119"/>
      <c r="DB49" s="119"/>
      <c r="DC49" s="119"/>
      <c r="DD49" s="119"/>
      <c r="DE49" s="119"/>
      <c r="DF49" s="119"/>
      <c r="DG49" s="119"/>
      <c r="DH49" s="119"/>
      <c r="DI49" s="119"/>
      <c r="DJ49" s="119"/>
      <c r="DK49" s="119"/>
      <c r="DL49" s="119"/>
      <c r="DM49" s="119"/>
      <c r="DN49" s="119"/>
      <c r="DO49" s="119"/>
      <c r="DP49" s="119"/>
      <c r="DQ49" s="119"/>
      <c r="DR49" s="119"/>
      <c r="DS49" s="119"/>
      <c r="DT49" s="119"/>
      <c r="DU49" s="119"/>
      <c r="DV49" s="119"/>
      <c r="DW49" s="119"/>
      <c r="DX49" s="119"/>
      <c r="DY49" s="119"/>
      <c r="DZ49" s="119"/>
      <c r="EA49" s="119"/>
      <c r="EB49" s="119"/>
      <c r="EC49" s="119"/>
      <c r="ED49" s="119"/>
      <c r="EE49" s="119"/>
      <c r="EF49" s="119"/>
      <c r="EG49" s="119"/>
      <c r="EH49" s="119"/>
      <c r="EI49" s="119"/>
      <c r="EJ49" s="119"/>
      <c r="EK49" s="119"/>
      <c r="EL49" s="119"/>
      <c r="EM49" s="119"/>
      <c r="EN49" s="119"/>
      <c r="EO49" s="119"/>
      <c r="EP49" s="119"/>
      <c r="EQ49" s="119"/>
      <c r="ER49" s="119"/>
      <c r="ES49" s="119"/>
      <c r="ET49" s="119"/>
      <c r="EU49" s="119"/>
      <c r="EV49" s="119"/>
      <c r="EW49" s="119"/>
      <c r="EX49" s="119"/>
      <c r="EY49" s="119"/>
      <c r="EZ49" s="119"/>
      <c r="FA49" s="119"/>
      <c r="FB49" s="119"/>
      <c r="FC49" s="119"/>
      <c r="FD49" s="119"/>
      <c r="FE49" s="119"/>
      <c r="FF49" s="119"/>
      <c r="FG49" s="119"/>
      <c r="FH49" s="119"/>
      <c r="FI49" s="119"/>
      <c r="FJ49" s="119"/>
      <c r="FK49" s="119"/>
      <c r="FL49" s="119"/>
      <c r="FM49" s="119"/>
      <c r="FN49" s="119"/>
      <c r="FO49" s="119"/>
      <c r="FP49" s="119"/>
      <c r="FQ49" s="119"/>
      <c r="FR49" s="119"/>
      <c r="FS49" s="119"/>
      <c r="FT49" s="119"/>
      <c r="FU49" s="119"/>
      <c r="FV49" s="119"/>
      <c r="FW49" s="119"/>
      <c r="FX49" s="119"/>
      <c r="FY49" s="119"/>
      <c r="FZ49" s="119"/>
      <c r="GA49" s="119"/>
      <c r="GB49" s="119"/>
      <c r="GC49" s="119"/>
      <c r="GD49" s="119"/>
      <c r="GE49" s="119"/>
      <c r="GF49" s="119"/>
      <c r="GG49" s="119"/>
      <c r="GH49" s="119"/>
      <c r="GI49" s="119"/>
      <c r="GJ49" s="119"/>
      <c r="GK49" s="119"/>
      <c r="GL49" s="119"/>
      <c r="GM49" s="119"/>
      <c r="GN49" s="119"/>
      <c r="GO49" s="119"/>
      <c r="GP49" s="119"/>
      <c r="GQ49" s="119"/>
      <c r="GR49" s="119"/>
      <c r="GS49" s="119"/>
      <c r="GT49" s="119"/>
      <c r="GU49" s="119"/>
      <c r="GV49" s="119"/>
      <c r="GW49" s="119"/>
      <c r="GX49" s="119"/>
      <c r="GY49" s="119"/>
      <c r="GZ49" s="119"/>
      <c r="HA49" s="119"/>
      <c r="HB49" s="119"/>
      <c r="HC49" s="119"/>
      <c r="HD49" s="119"/>
      <c r="HE49" s="119"/>
      <c r="HF49" s="119"/>
      <c r="HG49" s="119"/>
      <c r="HH49" s="119"/>
      <c r="HI49" s="119"/>
      <c r="HJ49" s="119"/>
      <c r="HK49" s="119"/>
      <c r="HL49" s="119"/>
      <c r="HM49" s="119"/>
      <c r="HN49" s="119"/>
      <c r="HO49" s="119"/>
      <c r="HP49" s="119"/>
      <c r="HQ49" s="119"/>
      <c r="HR49" s="119"/>
      <c r="HS49" s="119"/>
      <c r="HT49" s="119"/>
      <c r="HU49" s="119"/>
      <c r="HV49" s="119"/>
      <c r="HW49" s="119"/>
      <c r="HX49" s="119"/>
      <c r="HY49" s="119"/>
      <c r="HZ49" s="119"/>
      <c r="IA49" s="119"/>
      <c r="IB49" s="119"/>
      <c r="IC49" s="119"/>
      <c r="ID49" s="119"/>
      <c r="IE49" s="119"/>
      <c r="IF49" s="119"/>
      <c r="IG49" s="119"/>
      <c r="IH49" s="119"/>
    </row>
    <row r="50" spans="1:242" ht="19.5" customHeight="1" x14ac:dyDescent="0.15">
      <c r="A50" s="119"/>
      <c r="B50" s="119"/>
      <c r="C50" s="119"/>
      <c r="D50" s="119"/>
      <c r="E50" s="119"/>
      <c r="F50" s="70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119"/>
      <c r="BO50" s="119"/>
      <c r="BP50" s="119"/>
      <c r="BQ50" s="119"/>
      <c r="BR50" s="119"/>
      <c r="BS50" s="119"/>
      <c r="BT50" s="119"/>
      <c r="BU50" s="119"/>
      <c r="BV50" s="119"/>
      <c r="BW50" s="119"/>
      <c r="BX50" s="119"/>
      <c r="BY50" s="119"/>
      <c r="BZ50" s="119"/>
      <c r="CA50" s="119"/>
      <c r="CB50" s="119"/>
      <c r="CC50" s="119"/>
      <c r="CD50" s="119"/>
      <c r="CE50" s="119"/>
      <c r="CF50" s="119"/>
      <c r="CG50" s="119"/>
      <c r="CH50" s="119"/>
      <c r="CI50" s="119"/>
      <c r="CJ50" s="119"/>
      <c r="CK50" s="119"/>
      <c r="CL50" s="119"/>
      <c r="CM50" s="119"/>
      <c r="CN50" s="119"/>
      <c r="CO50" s="119"/>
      <c r="CP50" s="119"/>
      <c r="CQ50" s="119"/>
      <c r="CR50" s="119"/>
      <c r="CS50" s="119"/>
      <c r="CT50" s="119"/>
      <c r="CU50" s="119"/>
      <c r="CV50" s="119"/>
      <c r="CW50" s="119"/>
      <c r="CX50" s="119"/>
      <c r="CY50" s="119"/>
      <c r="CZ50" s="119"/>
      <c r="DA50" s="119"/>
      <c r="DB50" s="119"/>
      <c r="DC50" s="119"/>
      <c r="DD50" s="119"/>
      <c r="DE50" s="119"/>
      <c r="DF50" s="119"/>
      <c r="DG50" s="119"/>
      <c r="DH50" s="119"/>
      <c r="DI50" s="119"/>
      <c r="DJ50" s="119"/>
      <c r="DK50" s="119"/>
      <c r="DL50" s="119"/>
      <c r="DM50" s="119"/>
      <c r="DN50" s="119"/>
      <c r="DO50" s="119"/>
      <c r="DP50" s="119"/>
      <c r="DQ50" s="119"/>
      <c r="DR50" s="119"/>
      <c r="DS50" s="119"/>
      <c r="DT50" s="119"/>
      <c r="DU50" s="119"/>
      <c r="DV50" s="119"/>
      <c r="DW50" s="119"/>
      <c r="DX50" s="119"/>
      <c r="DY50" s="119"/>
      <c r="DZ50" s="119"/>
      <c r="EA50" s="119"/>
      <c r="EB50" s="119"/>
      <c r="EC50" s="119"/>
      <c r="ED50" s="119"/>
      <c r="EE50" s="119"/>
      <c r="EF50" s="119"/>
      <c r="EG50" s="119"/>
      <c r="EH50" s="119"/>
      <c r="EI50" s="119"/>
      <c r="EJ50" s="119"/>
      <c r="EK50" s="119"/>
      <c r="EL50" s="119"/>
      <c r="EM50" s="119"/>
      <c r="EN50" s="119"/>
      <c r="EO50" s="119"/>
      <c r="EP50" s="119"/>
      <c r="EQ50" s="119"/>
      <c r="ER50" s="119"/>
      <c r="ES50" s="119"/>
      <c r="ET50" s="119"/>
      <c r="EU50" s="119"/>
      <c r="EV50" s="119"/>
      <c r="EW50" s="119"/>
      <c r="EX50" s="119"/>
      <c r="EY50" s="119"/>
      <c r="EZ50" s="119"/>
      <c r="FA50" s="119"/>
      <c r="FB50" s="119"/>
      <c r="FC50" s="119"/>
      <c r="FD50" s="119"/>
      <c r="FE50" s="119"/>
      <c r="FF50" s="119"/>
      <c r="FG50" s="119"/>
      <c r="FH50" s="119"/>
      <c r="FI50" s="119"/>
      <c r="FJ50" s="119"/>
      <c r="FK50" s="119"/>
      <c r="FL50" s="119"/>
      <c r="FM50" s="119"/>
      <c r="FN50" s="119"/>
      <c r="FO50" s="119"/>
      <c r="FP50" s="119"/>
      <c r="FQ50" s="119"/>
      <c r="FR50" s="119"/>
      <c r="FS50" s="119"/>
      <c r="FT50" s="119"/>
      <c r="FU50" s="119"/>
      <c r="FV50" s="119"/>
      <c r="FW50" s="119"/>
      <c r="FX50" s="119"/>
      <c r="FY50" s="119"/>
      <c r="FZ50" s="119"/>
      <c r="GA50" s="119"/>
      <c r="GB50" s="119"/>
      <c r="GC50" s="119"/>
      <c r="GD50" s="119"/>
      <c r="GE50" s="119"/>
      <c r="GF50" s="119"/>
      <c r="GG50" s="119"/>
      <c r="GH50" s="119"/>
      <c r="GI50" s="119"/>
      <c r="GJ50" s="119"/>
      <c r="GK50" s="119"/>
      <c r="GL50" s="119"/>
      <c r="GM50" s="119"/>
      <c r="GN50" s="119"/>
      <c r="GO50" s="119"/>
      <c r="GP50" s="119"/>
      <c r="GQ50" s="119"/>
      <c r="GR50" s="119"/>
      <c r="GS50" s="119"/>
      <c r="GT50" s="119"/>
      <c r="GU50" s="119"/>
      <c r="GV50" s="119"/>
      <c r="GW50" s="119"/>
      <c r="GX50" s="119"/>
      <c r="GY50" s="119"/>
      <c r="GZ50" s="119"/>
      <c r="HA50" s="119"/>
      <c r="HB50" s="119"/>
      <c r="HC50" s="119"/>
      <c r="HD50" s="119"/>
      <c r="HE50" s="119"/>
      <c r="HF50" s="119"/>
      <c r="HG50" s="119"/>
      <c r="HH50" s="119"/>
      <c r="HI50" s="119"/>
      <c r="HJ50" s="119"/>
      <c r="HK50" s="119"/>
      <c r="HL50" s="119"/>
      <c r="HM50" s="119"/>
      <c r="HN50" s="119"/>
      <c r="HO50" s="119"/>
      <c r="HP50" s="119"/>
      <c r="HQ50" s="119"/>
      <c r="HR50" s="119"/>
      <c r="HS50" s="119"/>
      <c r="HT50" s="119"/>
      <c r="HU50" s="119"/>
      <c r="HV50" s="119"/>
      <c r="HW50" s="119"/>
      <c r="HX50" s="119"/>
      <c r="HY50" s="119"/>
      <c r="HZ50" s="119"/>
      <c r="IA50" s="119"/>
      <c r="IB50" s="119"/>
      <c r="IC50" s="119"/>
      <c r="ID50" s="119"/>
      <c r="IE50" s="119"/>
      <c r="IF50" s="119"/>
      <c r="IG50" s="119"/>
      <c r="IH50" s="119"/>
    </row>
    <row r="51" spans="1:242" ht="19.5" customHeight="1" x14ac:dyDescent="0.15">
      <c r="A51" s="119"/>
      <c r="B51" s="119"/>
      <c r="C51" s="119"/>
      <c r="D51" s="119"/>
      <c r="E51" s="119"/>
      <c r="F51" s="70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119"/>
      <c r="BO51" s="119"/>
      <c r="BP51" s="119"/>
      <c r="BQ51" s="119"/>
      <c r="BR51" s="119"/>
      <c r="BS51" s="119"/>
      <c r="BT51" s="119"/>
      <c r="BU51" s="119"/>
      <c r="BV51" s="119"/>
      <c r="BW51" s="119"/>
      <c r="BX51" s="119"/>
      <c r="BY51" s="119"/>
      <c r="BZ51" s="119"/>
      <c r="CA51" s="119"/>
      <c r="CB51" s="119"/>
      <c r="CC51" s="119"/>
      <c r="CD51" s="119"/>
      <c r="CE51" s="119"/>
      <c r="CF51" s="119"/>
      <c r="CG51" s="119"/>
      <c r="CH51" s="119"/>
      <c r="CI51" s="119"/>
      <c r="CJ51" s="119"/>
      <c r="CK51" s="119"/>
      <c r="CL51" s="119"/>
      <c r="CM51" s="119"/>
      <c r="CN51" s="119"/>
      <c r="CO51" s="119"/>
      <c r="CP51" s="119"/>
      <c r="CQ51" s="119"/>
      <c r="CR51" s="119"/>
      <c r="CS51" s="119"/>
      <c r="CT51" s="119"/>
      <c r="CU51" s="119"/>
      <c r="CV51" s="119"/>
      <c r="CW51" s="119"/>
      <c r="CX51" s="119"/>
      <c r="CY51" s="119"/>
      <c r="CZ51" s="119"/>
      <c r="DA51" s="119"/>
      <c r="DB51" s="119"/>
      <c r="DC51" s="119"/>
      <c r="DD51" s="119"/>
      <c r="DE51" s="119"/>
      <c r="DF51" s="119"/>
      <c r="DG51" s="119"/>
      <c r="DH51" s="119"/>
      <c r="DI51" s="119"/>
      <c r="DJ51" s="119"/>
      <c r="DK51" s="119"/>
      <c r="DL51" s="119"/>
      <c r="DM51" s="119"/>
      <c r="DN51" s="119"/>
      <c r="DO51" s="119"/>
      <c r="DP51" s="119"/>
      <c r="DQ51" s="119"/>
      <c r="DR51" s="119"/>
      <c r="DS51" s="119"/>
      <c r="DT51" s="119"/>
      <c r="DU51" s="119"/>
      <c r="DV51" s="119"/>
      <c r="DW51" s="119"/>
      <c r="DX51" s="119"/>
      <c r="DY51" s="119"/>
      <c r="DZ51" s="119"/>
      <c r="EA51" s="119"/>
      <c r="EB51" s="119"/>
      <c r="EC51" s="119"/>
      <c r="ED51" s="119"/>
      <c r="EE51" s="119"/>
      <c r="EF51" s="119"/>
      <c r="EG51" s="119"/>
      <c r="EH51" s="119"/>
      <c r="EI51" s="119"/>
      <c r="EJ51" s="119"/>
      <c r="EK51" s="119"/>
      <c r="EL51" s="119"/>
      <c r="EM51" s="119"/>
      <c r="EN51" s="119"/>
      <c r="EO51" s="119"/>
      <c r="EP51" s="119"/>
      <c r="EQ51" s="119"/>
      <c r="ER51" s="119"/>
      <c r="ES51" s="119"/>
      <c r="ET51" s="119"/>
      <c r="EU51" s="119"/>
      <c r="EV51" s="119"/>
      <c r="EW51" s="119"/>
      <c r="EX51" s="119"/>
      <c r="EY51" s="119"/>
      <c r="EZ51" s="119"/>
      <c r="FA51" s="119"/>
      <c r="FB51" s="119"/>
      <c r="FC51" s="119"/>
      <c r="FD51" s="119"/>
      <c r="FE51" s="119"/>
      <c r="FF51" s="119"/>
      <c r="FG51" s="119"/>
      <c r="FH51" s="119"/>
      <c r="FI51" s="119"/>
      <c r="FJ51" s="119"/>
      <c r="FK51" s="119"/>
      <c r="FL51" s="119"/>
      <c r="FM51" s="119"/>
      <c r="FN51" s="119"/>
      <c r="FO51" s="119"/>
      <c r="FP51" s="119"/>
      <c r="FQ51" s="119"/>
      <c r="FR51" s="119"/>
      <c r="FS51" s="119"/>
      <c r="FT51" s="119"/>
      <c r="FU51" s="119"/>
      <c r="FV51" s="119"/>
      <c r="FW51" s="119"/>
      <c r="FX51" s="119"/>
      <c r="FY51" s="119"/>
      <c r="FZ51" s="119"/>
      <c r="GA51" s="119"/>
      <c r="GB51" s="119"/>
      <c r="GC51" s="119"/>
      <c r="GD51" s="119"/>
      <c r="GE51" s="119"/>
      <c r="GF51" s="119"/>
      <c r="GG51" s="119"/>
      <c r="GH51" s="119"/>
      <c r="GI51" s="119"/>
      <c r="GJ51" s="119"/>
      <c r="GK51" s="119"/>
      <c r="GL51" s="119"/>
      <c r="GM51" s="119"/>
      <c r="GN51" s="119"/>
      <c r="GO51" s="119"/>
      <c r="GP51" s="119"/>
      <c r="GQ51" s="119"/>
      <c r="GR51" s="119"/>
      <c r="GS51" s="119"/>
      <c r="GT51" s="119"/>
      <c r="GU51" s="119"/>
      <c r="GV51" s="119"/>
      <c r="GW51" s="119"/>
      <c r="GX51" s="119"/>
      <c r="GY51" s="119"/>
      <c r="GZ51" s="119"/>
      <c r="HA51" s="119"/>
      <c r="HB51" s="119"/>
      <c r="HC51" s="119"/>
      <c r="HD51" s="119"/>
      <c r="HE51" s="119"/>
      <c r="HF51" s="119"/>
      <c r="HG51" s="119"/>
      <c r="HH51" s="119"/>
      <c r="HI51" s="119"/>
      <c r="HJ51" s="119"/>
      <c r="HK51" s="119"/>
      <c r="HL51" s="119"/>
      <c r="HM51" s="119"/>
      <c r="HN51" s="119"/>
      <c r="HO51" s="119"/>
      <c r="HP51" s="119"/>
      <c r="HQ51" s="119"/>
      <c r="HR51" s="119"/>
      <c r="HS51" s="119"/>
      <c r="HT51" s="119"/>
      <c r="HU51" s="119"/>
      <c r="HV51" s="119"/>
      <c r="HW51" s="119"/>
      <c r="HX51" s="119"/>
      <c r="HY51" s="119"/>
      <c r="HZ51" s="119"/>
      <c r="IA51" s="119"/>
      <c r="IB51" s="119"/>
      <c r="IC51" s="119"/>
      <c r="ID51" s="119"/>
      <c r="IE51" s="119"/>
      <c r="IF51" s="119"/>
      <c r="IG51" s="119"/>
      <c r="IH51" s="119"/>
    </row>
    <row r="52" spans="1:242" ht="19.5" customHeight="1" x14ac:dyDescent="0.15">
      <c r="A52" s="119"/>
      <c r="B52" s="119"/>
      <c r="C52" s="119"/>
      <c r="D52" s="119"/>
      <c r="E52" s="119"/>
      <c r="F52" s="70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/>
      <c r="BH52" s="119"/>
      <c r="BI52" s="119"/>
      <c r="BJ52" s="119"/>
      <c r="BK52" s="119"/>
      <c r="BL52" s="119"/>
      <c r="BM52" s="119"/>
      <c r="BN52" s="119"/>
      <c r="BO52" s="119"/>
      <c r="BP52" s="119"/>
      <c r="BQ52" s="119"/>
      <c r="BR52" s="119"/>
      <c r="BS52" s="119"/>
      <c r="BT52" s="119"/>
      <c r="BU52" s="119"/>
      <c r="BV52" s="119"/>
      <c r="BW52" s="119"/>
      <c r="BX52" s="119"/>
      <c r="BY52" s="119"/>
      <c r="BZ52" s="119"/>
      <c r="CA52" s="119"/>
      <c r="CB52" s="119"/>
      <c r="CC52" s="119"/>
      <c r="CD52" s="119"/>
      <c r="CE52" s="119"/>
      <c r="CF52" s="119"/>
      <c r="CG52" s="119"/>
      <c r="CH52" s="119"/>
      <c r="CI52" s="119"/>
      <c r="CJ52" s="119"/>
      <c r="CK52" s="119"/>
      <c r="CL52" s="119"/>
      <c r="CM52" s="119"/>
      <c r="CN52" s="119"/>
      <c r="CO52" s="119"/>
      <c r="CP52" s="119"/>
      <c r="CQ52" s="119"/>
      <c r="CR52" s="119"/>
      <c r="CS52" s="119"/>
      <c r="CT52" s="119"/>
      <c r="CU52" s="119"/>
      <c r="CV52" s="119"/>
      <c r="CW52" s="119"/>
      <c r="CX52" s="119"/>
      <c r="CY52" s="119"/>
      <c r="CZ52" s="119"/>
      <c r="DA52" s="119"/>
      <c r="DB52" s="119"/>
      <c r="DC52" s="119"/>
      <c r="DD52" s="119"/>
      <c r="DE52" s="119"/>
      <c r="DF52" s="119"/>
      <c r="DG52" s="119"/>
      <c r="DH52" s="119"/>
      <c r="DI52" s="119"/>
      <c r="DJ52" s="119"/>
      <c r="DK52" s="119"/>
      <c r="DL52" s="119"/>
      <c r="DM52" s="119"/>
      <c r="DN52" s="119"/>
      <c r="DO52" s="119"/>
      <c r="DP52" s="119"/>
      <c r="DQ52" s="119"/>
      <c r="DR52" s="119"/>
      <c r="DS52" s="119"/>
      <c r="DT52" s="119"/>
      <c r="DU52" s="119"/>
      <c r="DV52" s="119"/>
      <c r="DW52" s="119"/>
      <c r="DX52" s="119"/>
      <c r="DY52" s="119"/>
      <c r="DZ52" s="119"/>
      <c r="EA52" s="119"/>
      <c r="EB52" s="119"/>
      <c r="EC52" s="119"/>
      <c r="ED52" s="119"/>
      <c r="EE52" s="119"/>
      <c r="EF52" s="119"/>
      <c r="EG52" s="119"/>
      <c r="EH52" s="119"/>
      <c r="EI52" s="119"/>
      <c r="EJ52" s="119"/>
      <c r="EK52" s="119"/>
      <c r="EL52" s="119"/>
      <c r="EM52" s="119"/>
      <c r="EN52" s="119"/>
      <c r="EO52" s="119"/>
      <c r="EP52" s="119"/>
      <c r="EQ52" s="119"/>
      <c r="ER52" s="119"/>
      <c r="ES52" s="119"/>
      <c r="ET52" s="119"/>
      <c r="EU52" s="119"/>
      <c r="EV52" s="119"/>
      <c r="EW52" s="119"/>
      <c r="EX52" s="119"/>
      <c r="EY52" s="119"/>
      <c r="EZ52" s="119"/>
      <c r="FA52" s="119"/>
      <c r="FB52" s="119"/>
      <c r="FC52" s="119"/>
      <c r="FD52" s="119"/>
      <c r="FE52" s="119"/>
      <c r="FF52" s="119"/>
      <c r="FG52" s="119"/>
      <c r="FH52" s="119"/>
      <c r="FI52" s="119"/>
      <c r="FJ52" s="119"/>
      <c r="FK52" s="119"/>
      <c r="FL52" s="119"/>
      <c r="FM52" s="119"/>
      <c r="FN52" s="119"/>
      <c r="FO52" s="119"/>
      <c r="FP52" s="119"/>
      <c r="FQ52" s="119"/>
      <c r="FR52" s="119"/>
      <c r="FS52" s="119"/>
      <c r="FT52" s="119"/>
      <c r="FU52" s="119"/>
      <c r="FV52" s="119"/>
      <c r="FW52" s="119"/>
      <c r="FX52" s="119"/>
      <c r="FY52" s="119"/>
      <c r="FZ52" s="119"/>
      <c r="GA52" s="119"/>
      <c r="GB52" s="119"/>
      <c r="GC52" s="119"/>
      <c r="GD52" s="119"/>
      <c r="GE52" s="119"/>
      <c r="GF52" s="119"/>
      <c r="GG52" s="119"/>
      <c r="GH52" s="119"/>
      <c r="GI52" s="119"/>
      <c r="GJ52" s="119"/>
      <c r="GK52" s="119"/>
      <c r="GL52" s="119"/>
      <c r="GM52" s="119"/>
      <c r="GN52" s="119"/>
      <c r="GO52" s="119"/>
      <c r="GP52" s="119"/>
      <c r="GQ52" s="119"/>
      <c r="GR52" s="119"/>
      <c r="GS52" s="119"/>
      <c r="GT52" s="119"/>
      <c r="GU52" s="119"/>
      <c r="GV52" s="119"/>
      <c r="GW52" s="119"/>
      <c r="GX52" s="119"/>
      <c r="GY52" s="119"/>
      <c r="GZ52" s="119"/>
      <c r="HA52" s="119"/>
      <c r="HB52" s="119"/>
      <c r="HC52" s="119"/>
      <c r="HD52" s="119"/>
      <c r="HE52" s="119"/>
      <c r="HF52" s="119"/>
      <c r="HG52" s="119"/>
      <c r="HH52" s="119"/>
      <c r="HI52" s="119"/>
      <c r="HJ52" s="119"/>
      <c r="HK52" s="119"/>
      <c r="HL52" s="119"/>
      <c r="HM52" s="119"/>
      <c r="HN52" s="119"/>
      <c r="HO52" s="119"/>
      <c r="HP52" s="119"/>
      <c r="HQ52" s="119"/>
      <c r="HR52" s="119"/>
      <c r="HS52" s="119"/>
      <c r="HT52" s="119"/>
      <c r="HU52" s="119"/>
      <c r="HV52" s="119"/>
      <c r="HW52" s="119"/>
      <c r="HX52" s="119"/>
      <c r="HY52" s="119"/>
      <c r="HZ52" s="119"/>
      <c r="IA52" s="119"/>
      <c r="IB52" s="119"/>
      <c r="IC52" s="119"/>
      <c r="ID52" s="119"/>
      <c r="IE52" s="119"/>
      <c r="IF52" s="119"/>
      <c r="IG52" s="119"/>
      <c r="IH52" s="119"/>
    </row>
    <row r="53" spans="1:242" ht="19.5" customHeight="1" x14ac:dyDescent="0.15">
      <c r="A53" s="119"/>
      <c r="B53" s="119"/>
      <c r="C53" s="119"/>
      <c r="D53" s="119"/>
      <c r="E53" s="119"/>
      <c r="F53" s="70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119"/>
      <c r="BO53" s="119"/>
      <c r="BP53" s="119"/>
      <c r="BQ53" s="119"/>
      <c r="BR53" s="119"/>
      <c r="BS53" s="119"/>
      <c r="BT53" s="119"/>
      <c r="BU53" s="119"/>
      <c r="BV53" s="119"/>
      <c r="BW53" s="119"/>
      <c r="BX53" s="119"/>
      <c r="BY53" s="119"/>
      <c r="BZ53" s="119"/>
      <c r="CA53" s="119"/>
      <c r="CB53" s="119"/>
      <c r="CC53" s="119"/>
      <c r="CD53" s="119"/>
      <c r="CE53" s="119"/>
      <c r="CF53" s="119"/>
      <c r="CG53" s="119"/>
      <c r="CH53" s="119"/>
      <c r="CI53" s="119"/>
      <c r="CJ53" s="119"/>
      <c r="CK53" s="119"/>
      <c r="CL53" s="119"/>
      <c r="CM53" s="119"/>
      <c r="CN53" s="119"/>
      <c r="CO53" s="119"/>
      <c r="CP53" s="119"/>
      <c r="CQ53" s="119"/>
      <c r="CR53" s="119"/>
      <c r="CS53" s="119"/>
      <c r="CT53" s="119"/>
      <c r="CU53" s="119"/>
      <c r="CV53" s="119"/>
      <c r="CW53" s="119"/>
      <c r="CX53" s="119"/>
      <c r="CY53" s="119"/>
      <c r="CZ53" s="119"/>
      <c r="DA53" s="119"/>
      <c r="DB53" s="119"/>
      <c r="DC53" s="119"/>
      <c r="DD53" s="119"/>
      <c r="DE53" s="119"/>
      <c r="DF53" s="119"/>
      <c r="DG53" s="119"/>
      <c r="DH53" s="119"/>
      <c r="DI53" s="119"/>
      <c r="DJ53" s="119"/>
      <c r="DK53" s="119"/>
      <c r="DL53" s="119"/>
      <c r="DM53" s="119"/>
      <c r="DN53" s="119"/>
      <c r="DO53" s="119"/>
      <c r="DP53" s="119"/>
      <c r="DQ53" s="119"/>
      <c r="DR53" s="119"/>
      <c r="DS53" s="119"/>
      <c r="DT53" s="119"/>
      <c r="DU53" s="119"/>
      <c r="DV53" s="119"/>
      <c r="DW53" s="119"/>
      <c r="DX53" s="119"/>
      <c r="DY53" s="119"/>
      <c r="DZ53" s="119"/>
      <c r="EA53" s="119"/>
      <c r="EB53" s="119"/>
      <c r="EC53" s="119"/>
      <c r="ED53" s="119"/>
      <c r="EE53" s="119"/>
      <c r="EF53" s="119"/>
      <c r="EG53" s="119"/>
      <c r="EH53" s="119"/>
      <c r="EI53" s="119"/>
      <c r="EJ53" s="119"/>
      <c r="EK53" s="119"/>
      <c r="EL53" s="119"/>
      <c r="EM53" s="119"/>
      <c r="EN53" s="119"/>
      <c r="EO53" s="119"/>
      <c r="EP53" s="119"/>
      <c r="EQ53" s="119"/>
      <c r="ER53" s="119"/>
      <c r="ES53" s="119"/>
      <c r="ET53" s="119"/>
      <c r="EU53" s="119"/>
      <c r="EV53" s="119"/>
      <c r="EW53" s="119"/>
      <c r="EX53" s="119"/>
      <c r="EY53" s="119"/>
      <c r="EZ53" s="119"/>
      <c r="FA53" s="119"/>
      <c r="FB53" s="119"/>
      <c r="FC53" s="119"/>
      <c r="FD53" s="119"/>
      <c r="FE53" s="119"/>
      <c r="FF53" s="119"/>
      <c r="FG53" s="119"/>
      <c r="FH53" s="119"/>
      <c r="FI53" s="119"/>
      <c r="FJ53" s="119"/>
      <c r="FK53" s="119"/>
      <c r="FL53" s="119"/>
      <c r="FM53" s="119"/>
      <c r="FN53" s="119"/>
      <c r="FO53" s="119"/>
      <c r="FP53" s="119"/>
      <c r="FQ53" s="119"/>
      <c r="FR53" s="119"/>
      <c r="FS53" s="119"/>
      <c r="FT53" s="119"/>
      <c r="FU53" s="119"/>
      <c r="FV53" s="119"/>
      <c r="FW53" s="119"/>
      <c r="FX53" s="119"/>
      <c r="FY53" s="119"/>
      <c r="FZ53" s="119"/>
      <c r="GA53" s="119"/>
      <c r="GB53" s="119"/>
      <c r="GC53" s="119"/>
      <c r="GD53" s="119"/>
      <c r="GE53" s="119"/>
      <c r="GF53" s="119"/>
      <c r="GG53" s="119"/>
      <c r="GH53" s="119"/>
      <c r="GI53" s="119"/>
      <c r="GJ53" s="119"/>
      <c r="GK53" s="119"/>
      <c r="GL53" s="119"/>
      <c r="GM53" s="119"/>
      <c r="GN53" s="119"/>
      <c r="GO53" s="119"/>
      <c r="GP53" s="119"/>
      <c r="GQ53" s="119"/>
      <c r="GR53" s="119"/>
      <c r="GS53" s="119"/>
      <c r="GT53" s="119"/>
      <c r="GU53" s="119"/>
      <c r="GV53" s="119"/>
      <c r="GW53" s="119"/>
      <c r="GX53" s="119"/>
      <c r="GY53" s="119"/>
      <c r="GZ53" s="119"/>
      <c r="HA53" s="119"/>
      <c r="HB53" s="119"/>
      <c r="HC53" s="119"/>
      <c r="HD53" s="119"/>
      <c r="HE53" s="119"/>
      <c r="HF53" s="119"/>
      <c r="HG53" s="119"/>
      <c r="HH53" s="119"/>
      <c r="HI53" s="119"/>
      <c r="HJ53" s="119"/>
      <c r="HK53" s="119"/>
      <c r="HL53" s="119"/>
      <c r="HM53" s="119"/>
      <c r="HN53" s="119"/>
      <c r="HO53" s="119"/>
      <c r="HP53" s="119"/>
      <c r="HQ53" s="119"/>
      <c r="HR53" s="119"/>
      <c r="HS53" s="119"/>
      <c r="HT53" s="119"/>
      <c r="HU53" s="119"/>
      <c r="HV53" s="119"/>
      <c r="HW53" s="119"/>
      <c r="HX53" s="119"/>
      <c r="HY53" s="119"/>
      <c r="HZ53" s="119"/>
      <c r="IA53" s="119"/>
      <c r="IB53" s="119"/>
      <c r="IC53" s="119"/>
      <c r="ID53" s="119"/>
      <c r="IE53" s="119"/>
      <c r="IF53" s="119"/>
      <c r="IG53" s="119"/>
      <c r="IH53" s="119"/>
    </row>
    <row r="54" spans="1:242" ht="19.5" customHeight="1" x14ac:dyDescent="0.15">
      <c r="A54" s="119"/>
      <c r="B54" s="119"/>
      <c r="C54" s="119"/>
      <c r="D54" s="119"/>
      <c r="E54" s="119"/>
      <c r="F54" s="70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119"/>
      <c r="BO54" s="119"/>
      <c r="BP54" s="119"/>
      <c r="BQ54" s="119"/>
      <c r="BR54" s="119"/>
      <c r="BS54" s="119"/>
      <c r="BT54" s="119"/>
      <c r="BU54" s="119"/>
      <c r="BV54" s="119"/>
      <c r="BW54" s="119"/>
      <c r="BX54" s="119"/>
      <c r="BY54" s="119"/>
      <c r="BZ54" s="119"/>
      <c r="CA54" s="119"/>
      <c r="CB54" s="119"/>
      <c r="CC54" s="119"/>
      <c r="CD54" s="119"/>
      <c r="CE54" s="119"/>
      <c r="CF54" s="119"/>
      <c r="CG54" s="119"/>
      <c r="CH54" s="119"/>
      <c r="CI54" s="119"/>
      <c r="CJ54" s="119"/>
      <c r="CK54" s="119"/>
      <c r="CL54" s="119"/>
      <c r="CM54" s="119"/>
      <c r="CN54" s="119"/>
      <c r="CO54" s="119"/>
      <c r="CP54" s="119"/>
      <c r="CQ54" s="119"/>
      <c r="CR54" s="119"/>
      <c r="CS54" s="119"/>
      <c r="CT54" s="119"/>
      <c r="CU54" s="119"/>
      <c r="CV54" s="119"/>
      <c r="CW54" s="119"/>
      <c r="CX54" s="119"/>
      <c r="CY54" s="119"/>
      <c r="CZ54" s="119"/>
      <c r="DA54" s="119"/>
      <c r="DB54" s="119"/>
      <c r="DC54" s="119"/>
      <c r="DD54" s="119"/>
      <c r="DE54" s="119"/>
      <c r="DF54" s="119"/>
      <c r="DG54" s="119"/>
      <c r="DH54" s="119"/>
      <c r="DI54" s="119"/>
      <c r="DJ54" s="119"/>
      <c r="DK54" s="119"/>
      <c r="DL54" s="119"/>
      <c r="DM54" s="119"/>
      <c r="DN54" s="119"/>
      <c r="DO54" s="119"/>
      <c r="DP54" s="119"/>
      <c r="DQ54" s="119"/>
      <c r="DR54" s="119"/>
      <c r="DS54" s="119"/>
      <c r="DT54" s="119"/>
      <c r="DU54" s="119"/>
      <c r="DV54" s="119"/>
      <c r="DW54" s="119"/>
      <c r="DX54" s="119"/>
      <c r="DY54" s="119"/>
      <c r="DZ54" s="119"/>
      <c r="EA54" s="119"/>
      <c r="EB54" s="119"/>
      <c r="EC54" s="119"/>
      <c r="ED54" s="119"/>
      <c r="EE54" s="119"/>
      <c r="EF54" s="119"/>
      <c r="EG54" s="119"/>
      <c r="EH54" s="119"/>
      <c r="EI54" s="119"/>
      <c r="EJ54" s="119"/>
      <c r="EK54" s="119"/>
      <c r="EL54" s="119"/>
      <c r="EM54" s="119"/>
      <c r="EN54" s="119"/>
      <c r="EO54" s="119"/>
      <c r="EP54" s="119"/>
      <c r="EQ54" s="119"/>
      <c r="ER54" s="119"/>
      <c r="ES54" s="119"/>
      <c r="ET54" s="119"/>
      <c r="EU54" s="119"/>
      <c r="EV54" s="119"/>
      <c r="EW54" s="119"/>
      <c r="EX54" s="119"/>
      <c r="EY54" s="119"/>
      <c r="EZ54" s="119"/>
      <c r="FA54" s="119"/>
      <c r="FB54" s="119"/>
      <c r="FC54" s="119"/>
      <c r="FD54" s="119"/>
      <c r="FE54" s="119"/>
      <c r="FF54" s="119"/>
      <c r="FG54" s="119"/>
      <c r="FH54" s="119"/>
      <c r="FI54" s="119"/>
      <c r="FJ54" s="119"/>
      <c r="FK54" s="119"/>
      <c r="FL54" s="119"/>
      <c r="FM54" s="119"/>
      <c r="FN54" s="119"/>
      <c r="FO54" s="119"/>
      <c r="FP54" s="119"/>
      <c r="FQ54" s="119"/>
      <c r="FR54" s="119"/>
      <c r="FS54" s="119"/>
      <c r="FT54" s="119"/>
      <c r="FU54" s="119"/>
      <c r="FV54" s="119"/>
      <c r="FW54" s="119"/>
      <c r="FX54" s="119"/>
      <c r="FY54" s="119"/>
      <c r="FZ54" s="119"/>
      <c r="GA54" s="119"/>
      <c r="GB54" s="119"/>
      <c r="GC54" s="119"/>
      <c r="GD54" s="119"/>
      <c r="GE54" s="119"/>
      <c r="GF54" s="119"/>
      <c r="GG54" s="119"/>
      <c r="GH54" s="119"/>
      <c r="GI54" s="119"/>
      <c r="GJ54" s="119"/>
      <c r="GK54" s="119"/>
      <c r="GL54" s="119"/>
      <c r="GM54" s="119"/>
      <c r="GN54" s="119"/>
      <c r="GO54" s="119"/>
      <c r="GP54" s="119"/>
      <c r="GQ54" s="119"/>
      <c r="GR54" s="119"/>
      <c r="GS54" s="119"/>
      <c r="GT54" s="119"/>
      <c r="GU54" s="119"/>
      <c r="GV54" s="119"/>
      <c r="GW54" s="119"/>
      <c r="GX54" s="119"/>
      <c r="GY54" s="119"/>
      <c r="GZ54" s="119"/>
      <c r="HA54" s="119"/>
      <c r="HB54" s="119"/>
      <c r="HC54" s="119"/>
      <c r="HD54" s="119"/>
      <c r="HE54" s="119"/>
      <c r="HF54" s="119"/>
      <c r="HG54" s="119"/>
      <c r="HH54" s="119"/>
      <c r="HI54" s="119"/>
      <c r="HJ54" s="119"/>
      <c r="HK54" s="119"/>
      <c r="HL54" s="119"/>
      <c r="HM54" s="119"/>
      <c r="HN54" s="119"/>
      <c r="HO54" s="119"/>
      <c r="HP54" s="119"/>
      <c r="HQ54" s="119"/>
      <c r="HR54" s="119"/>
      <c r="HS54" s="119"/>
      <c r="HT54" s="119"/>
      <c r="HU54" s="119"/>
      <c r="HV54" s="119"/>
      <c r="HW54" s="119"/>
      <c r="HX54" s="119"/>
      <c r="HY54" s="119"/>
      <c r="HZ54" s="119"/>
      <c r="IA54" s="119"/>
      <c r="IB54" s="119"/>
      <c r="IC54" s="119"/>
      <c r="ID54" s="119"/>
      <c r="IE54" s="119"/>
      <c r="IF54" s="119"/>
      <c r="IG54" s="119"/>
      <c r="IH54" s="119"/>
    </row>
    <row r="55" spans="1:242" ht="19.5" customHeight="1" x14ac:dyDescent="0.15">
      <c r="A55" s="119"/>
      <c r="B55" s="119"/>
      <c r="C55" s="119"/>
      <c r="D55" s="119"/>
      <c r="E55" s="119"/>
      <c r="F55" s="70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119"/>
      <c r="BO55" s="119"/>
      <c r="BP55" s="119"/>
      <c r="BQ55" s="119"/>
      <c r="BR55" s="119"/>
      <c r="BS55" s="119"/>
      <c r="BT55" s="119"/>
      <c r="BU55" s="119"/>
      <c r="BV55" s="119"/>
      <c r="BW55" s="119"/>
      <c r="BX55" s="119"/>
      <c r="BY55" s="119"/>
      <c r="BZ55" s="119"/>
      <c r="CA55" s="119"/>
      <c r="CB55" s="119"/>
      <c r="CC55" s="119"/>
      <c r="CD55" s="119"/>
      <c r="CE55" s="119"/>
      <c r="CF55" s="119"/>
      <c r="CG55" s="119"/>
      <c r="CH55" s="119"/>
      <c r="CI55" s="119"/>
      <c r="CJ55" s="119"/>
      <c r="CK55" s="119"/>
      <c r="CL55" s="119"/>
      <c r="CM55" s="119"/>
      <c r="CN55" s="119"/>
      <c r="CO55" s="119"/>
      <c r="CP55" s="119"/>
      <c r="CQ55" s="119"/>
      <c r="CR55" s="119"/>
      <c r="CS55" s="119"/>
      <c r="CT55" s="119"/>
      <c r="CU55" s="119"/>
      <c r="CV55" s="119"/>
      <c r="CW55" s="119"/>
      <c r="CX55" s="119"/>
      <c r="CY55" s="119"/>
      <c r="CZ55" s="119"/>
      <c r="DA55" s="119"/>
      <c r="DB55" s="119"/>
      <c r="DC55" s="119"/>
      <c r="DD55" s="119"/>
      <c r="DE55" s="119"/>
      <c r="DF55" s="119"/>
      <c r="DG55" s="119"/>
      <c r="DH55" s="119"/>
      <c r="DI55" s="119"/>
      <c r="DJ55" s="119"/>
      <c r="DK55" s="119"/>
      <c r="DL55" s="119"/>
      <c r="DM55" s="119"/>
      <c r="DN55" s="119"/>
      <c r="DO55" s="119"/>
      <c r="DP55" s="119"/>
      <c r="DQ55" s="119"/>
      <c r="DR55" s="119"/>
      <c r="DS55" s="119"/>
      <c r="DT55" s="119"/>
      <c r="DU55" s="119"/>
      <c r="DV55" s="119"/>
      <c r="DW55" s="119"/>
      <c r="DX55" s="119"/>
      <c r="DY55" s="119"/>
      <c r="DZ55" s="119"/>
      <c r="EA55" s="119"/>
      <c r="EB55" s="119"/>
      <c r="EC55" s="119"/>
      <c r="ED55" s="119"/>
      <c r="EE55" s="119"/>
      <c r="EF55" s="119"/>
      <c r="EG55" s="119"/>
      <c r="EH55" s="119"/>
      <c r="EI55" s="119"/>
      <c r="EJ55" s="119"/>
      <c r="EK55" s="119"/>
      <c r="EL55" s="119"/>
      <c r="EM55" s="119"/>
      <c r="EN55" s="119"/>
      <c r="EO55" s="119"/>
      <c r="EP55" s="119"/>
      <c r="EQ55" s="119"/>
      <c r="ER55" s="119"/>
      <c r="ES55" s="119"/>
      <c r="ET55" s="119"/>
      <c r="EU55" s="119"/>
      <c r="EV55" s="119"/>
      <c r="EW55" s="119"/>
      <c r="EX55" s="119"/>
      <c r="EY55" s="119"/>
      <c r="EZ55" s="119"/>
      <c r="FA55" s="119"/>
      <c r="FB55" s="119"/>
      <c r="FC55" s="119"/>
      <c r="FD55" s="119"/>
      <c r="FE55" s="119"/>
      <c r="FF55" s="119"/>
      <c r="FG55" s="119"/>
      <c r="FH55" s="119"/>
      <c r="FI55" s="119"/>
      <c r="FJ55" s="119"/>
      <c r="FK55" s="119"/>
      <c r="FL55" s="119"/>
      <c r="FM55" s="119"/>
      <c r="FN55" s="119"/>
      <c r="FO55" s="119"/>
      <c r="FP55" s="119"/>
      <c r="FQ55" s="119"/>
      <c r="FR55" s="119"/>
      <c r="FS55" s="119"/>
      <c r="FT55" s="119"/>
      <c r="FU55" s="119"/>
      <c r="FV55" s="119"/>
      <c r="FW55" s="119"/>
      <c r="FX55" s="119"/>
      <c r="FY55" s="119"/>
      <c r="FZ55" s="119"/>
      <c r="GA55" s="119"/>
      <c r="GB55" s="119"/>
      <c r="GC55" s="119"/>
      <c r="GD55" s="119"/>
      <c r="GE55" s="119"/>
      <c r="GF55" s="119"/>
      <c r="GG55" s="119"/>
      <c r="GH55" s="119"/>
      <c r="GI55" s="119"/>
      <c r="GJ55" s="119"/>
      <c r="GK55" s="119"/>
      <c r="GL55" s="119"/>
      <c r="GM55" s="119"/>
      <c r="GN55" s="119"/>
      <c r="GO55" s="119"/>
      <c r="GP55" s="119"/>
      <c r="GQ55" s="119"/>
      <c r="GR55" s="119"/>
      <c r="GS55" s="119"/>
      <c r="GT55" s="119"/>
      <c r="GU55" s="119"/>
      <c r="GV55" s="119"/>
      <c r="GW55" s="119"/>
      <c r="GX55" s="119"/>
      <c r="GY55" s="119"/>
      <c r="GZ55" s="119"/>
      <c r="HA55" s="119"/>
      <c r="HB55" s="119"/>
      <c r="HC55" s="119"/>
      <c r="HD55" s="119"/>
      <c r="HE55" s="119"/>
      <c r="HF55" s="119"/>
      <c r="HG55" s="119"/>
      <c r="HH55" s="119"/>
      <c r="HI55" s="119"/>
      <c r="HJ55" s="119"/>
      <c r="HK55" s="119"/>
      <c r="HL55" s="119"/>
      <c r="HM55" s="119"/>
      <c r="HN55" s="119"/>
      <c r="HO55" s="119"/>
      <c r="HP55" s="119"/>
      <c r="HQ55" s="119"/>
      <c r="HR55" s="119"/>
      <c r="HS55" s="119"/>
      <c r="HT55" s="119"/>
      <c r="HU55" s="119"/>
      <c r="HV55" s="119"/>
      <c r="HW55" s="119"/>
      <c r="HX55" s="119"/>
      <c r="HY55" s="119"/>
      <c r="HZ55" s="119"/>
      <c r="IA55" s="119"/>
      <c r="IB55" s="119"/>
      <c r="IC55" s="119"/>
      <c r="ID55" s="119"/>
      <c r="IE55" s="119"/>
      <c r="IF55" s="119"/>
      <c r="IG55" s="119"/>
      <c r="IH55" s="119"/>
    </row>
    <row r="56" spans="1:242" ht="19.5" customHeight="1" x14ac:dyDescent="0.15">
      <c r="A56" s="119"/>
      <c r="B56" s="119"/>
      <c r="C56" s="119"/>
      <c r="D56" s="119"/>
      <c r="E56" s="119"/>
      <c r="F56" s="70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119"/>
      <c r="BO56" s="119"/>
      <c r="BP56" s="119"/>
      <c r="BQ56" s="119"/>
      <c r="BR56" s="119"/>
      <c r="BS56" s="119"/>
      <c r="BT56" s="119"/>
      <c r="BU56" s="119"/>
      <c r="BV56" s="119"/>
      <c r="BW56" s="119"/>
      <c r="BX56" s="119"/>
      <c r="BY56" s="119"/>
      <c r="BZ56" s="119"/>
      <c r="CA56" s="119"/>
      <c r="CB56" s="119"/>
      <c r="CC56" s="119"/>
      <c r="CD56" s="119"/>
      <c r="CE56" s="119"/>
      <c r="CF56" s="119"/>
      <c r="CG56" s="119"/>
      <c r="CH56" s="119"/>
      <c r="CI56" s="119"/>
      <c r="CJ56" s="119"/>
      <c r="CK56" s="119"/>
      <c r="CL56" s="119"/>
      <c r="CM56" s="119"/>
      <c r="CN56" s="119"/>
      <c r="CO56" s="119"/>
      <c r="CP56" s="119"/>
      <c r="CQ56" s="119"/>
      <c r="CR56" s="119"/>
      <c r="CS56" s="119"/>
      <c r="CT56" s="119"/>
      <c r="CU56" s="119"/>
      <c r="CV56" s="119"/>
      <c r="CW56" s="119"/>
      <c r="CX56" s="119"/>
      <c r="CY56" s="119"/>
      <c r="CZ56" s="119"/>
      <c r="DA56" s="119"/>
      <c r="DB56" s="119"/>
      <c r="DC56" s="119"/>
      <c r="DD56" s="119"/>
      <c r="DE56" s="119"/>
      <c r="DF56" s="119"/>
      <c r="DG56" s="119"/>
      <c r="DH56" s="119"/>
      <c r="DI56" s="119"/>
      <c r="DJ56" s="119"/>
      <c r="DK56" s="119"/>
      <c r="DL56" s="119"/>
      <c r="DM56" s="119"/>
      <c r="DN56" s="119"/>
      <c r="DO56" s="119"/>
      <c r="DP56" s="119"/>
      <c r="DQ56" s="119"/>
      <c r="DR56" s="119"/>
      <c r="DS56" s="119"/>
      <c r="DT56" s="119"/>
      <c r="DU56" s="119"/>
      <c r="DV56" s="119"/>
      <c r="DW56" s="119"/>
      <c r="DX56" s="119"/>
      <c r="DY56" s="119"/>
      <c r="DZ56" s="119"/>
      <c r="EA56" s="119"/>
      <c r="EB56" s="119"/>
      <c r="EC56" s="119"/>
      <c r="ED56" s="119"/>
      <c r="EE56" s="119"/>
      <c r="EF56" s="119"/>
      <c r="EG56" s="119"/>
      <c r="EH56" s="119"/>
      <c r="EI56" s="119"/>
      <c r="EJ56" s="119"/>
      <c r="EK56" s="119"/>
      <c r="EL56" s="119"/>
      <c r="EM56" s="119"/>
      <c r="EN56" s="119"/>
      <c r="EO56" s="119"/>
      <c r="EP56" s="119"/>
      <c r="EQ56" s="119"/>
      <c r="ER56" s="119"/>
      <c r="ES56" s="119"/>
      <c r="ET56" s="119"/>
      <c r="EU56" s="119"/>
      <c r="EV56" s="119"/>
      <c r="EW56" s="119"/>
      <c r="EX56" s="119"/>
      <c r="EY56" s="119"/>
      <c r="EZ56" s="119"/>
      <c r="FA56" s="119"/>
      <c r="FB56" s="119"/>
      <c r="FC56" s="119"/>
      <c r="FD56" s="119"/>
      <c r="FE56" s="119"/>
      <c r="FF56" s="119"/>
      <c r="FG56" s="119"/>
      <c r="FH56" s="119"/>
      <c r="FI56" s="119"/>
      <c r="FJ56" s="119"/>
      <c r="FK56" s="119"/>
      <c r="FL56" s="119"/>
      <c r="FM56" s="119"/>
      <c r="FN56" s="119"/>
      <c r="FO56" s="119"/>
      <c r="FP56" s="119"/>
      <c r="FQ56" s="119"/>
      <c r="FR56" s="119"/>
      <c r="FS56" s="119"/>
      <c r="FT56" s="119"/>
      <c r="FU56" s="119"/>
      <c r="FV56" s="119"/>
      <c r="FW56" s="119"/>
      <c r="FX56" s="119"/>
      <c r="FY56" s="119"/>
      <c r="FZ56" s="119"/>
      <c r="GA56" s="119"/>
      <c r="GB56" s="119"/>
      <c r="GC56" s="119"/>
      <c r="GD56" s="119"/>
      <c r="GE56" s="119"/>
      <c r="GF56" s="119"/>
      <c r="GG56" s="119"/>
      <c r="GH56" s="119"/>
      <c r="GI56" s="119"/>
      <c r="GJ56" s="119"/>
      <c r="GK56" s="119"/>
      <c r="GL56" s="119"/>
      <c r="GM56" s="119"/>
      <c r="GN56" s="119"/>
      <c r="GO56" s="119"/>
      <c r="GP56" s="119"/>
      <c r="GQ56" s="119"/>
      <c r="GR56" s="119"/>
      <c r="GS56" s="119"/>
      <c r="GT56" s="119"/>
      <c r="GU56" s="119"/>
      <c r="GV56" s="119"/>
      <c r="GW56" s="119"/>
      <c r="GX56" s="119"/>
      <c r="GY56" s="119"/>
      <c r="GZ56" s="119"/>
      <c r="HA56" s="119"/>
      <c r="HB56" s="119"/>
      <c r="HC56" s="119"/>
      <c r="HD56" s="119"/>
      <c r="HE56" s="119"/>
      <c r="HF56" s="119"/>
      <c r="HG56" s="119"/>
      <c r="HH56" s="119"/>
      <c r="HI56" s="119"/>
      <c r="HJ56" s="119"/>
      <c r="HK56" s="119"/>
      <c r="HL56" s="119"/>
      <c r="HM56" s="119"/>
      <c r="HN56" s="119"/>
      <c r="HO56" s="119"/>
      <c r="HP56" s="119"/>
      <c r="HQ56" s="119"/>
      <c r="HR56" s="119"/>
      <c r="HS56" s="119"/>
      <c r="HT56" s="119"/>
      <c r="HU56" s="119"/>
      <c r="HV56" s="119"/>
      <c r="HW56" s="119"/>
      <c r="HX56" s="119"/>
      <c r="HY56" s="119"/>
      <c r="HZ56" s="119"/>
      <c r="IA56" s="119"/>
      <c r="IB56" s="119"/>
      <c r="IC56" s="119"/>
      <c r="ID56" s="119"/>
      <c r="IE56" s="119"/>
      <c r="IF56" s="119"/>
      <c r="IG56" s="119"/>
      <c r="IH56" s="119"/>
    </row>
    <row r="57" spans="1:242" ht="19.5" customHeight="1" x14ac:dyDescent="0.15">
      <c r="A57" s="119"/>
      <c r="B57" s="119"/>
      <c r="C57" s="119"/>
      <c r="D57" s="119"/>
      <c r="E57" s="119"/>
      <c r="F57" s="70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  <c r="BM57" s="119"/>
      <c r="BN57" s="119"/>
      <c r="BO57" s="119"/>
      <c r="BP57" s="119"/>
      <c r="BQ57" s="119"/>
      <c r="BR57" s="119"/>
      <c r="BS57" s="119"/>
      <c r="BT57" s="119"/>
      <c r="BU57" s="119"/>
      <c r="BV57" s="119"/>
      <c r="BW57" s="119"/>
      <c r="BX57" s="119"/>
      <c r="BY57" s="119"/>
      <c r="BZ57" s="119"/>
      <c r="CA57" s="119"/>
      <c r="CB57" s="119"/>
      <c r="CC57" s="119"/>
      <c r="CD57" s="119"/>
      <c r="CE57" s="119"/>
      <c r="CF57" s="119"/>
      <c r="CG57" s="119"/>
      <c r="CH57" s="119"/>
      <c r="CI57" s="119"/>
      <c r="CJ57" s="119"/>
      <c r="CK57" s="119"/>
      <c r="CL57" s="119"/>
      <c r="CM57" s="119"/>
      <c r="CN57" s="119"/>
      <c r="CO57" s="119"/>
      <c r="CP57" s="119"/>
      <c r="CQ57" s="119"/>
      <c r="CR57" s="119"/>
      <c r="CS57" s="119"/>
      <c r="CT57" s="119"/>
      <c r="CU57" s="119"/>
      <c r="CV57" s="119"/>
      <c r="CW57" s="119"/>
      <c r="CX57" s="119"/>
      <c r="CY57" s="119"/>
      <c r="CZ57" s="119"/>
      <c r="DA57" s="119"/>
      <c r="DB57" s="119"/>
      <c r="DC57" s="119"/>
      <c r="DD57" s="119"/>
      <c r="DE57" s="119"/>
      <c r="DF57" s="119"/>
      <c r="DG57" s="119"/>
      <c r="DH57" s="119"/>
      <c r="DI57" s="119"/>
      <c r="DJ57" s="119"/>
      <c r="DK57" s="119"/>
      <c r="DL57" s="119"/>
      <c r="DM57" s="119"/>
      <c r="DN57" s="119"/>
      <c r="DO57" s="119"/>
      <c r="DP57" s="119"/>
      <c r="DQ57" s="119"/>
      <c r="DR57" s="119"/>
      <c r="DS57" s="119"/>
      <c r="DT57" s="119"/>
      <c r="DU57" s="119"/>
      <c r="DV57" s="119"/>
      <c r="DW57" s="119"/>
      <c r="DX57" s="119"/>
      <c r="DY57" s="119"/>
      <c r="DZ57" s="119"/>
      <c r="EA57" s="119"/>
      <c r="EB57" s="119"/>
      <c r="EC57" s="119"/>
      <c r="ED57" s="119"/>
      <c r="EE57" s="119"/>
      <c r="EF57" s="119"/>
      <c r="EG57" s="119"/>
      <c r="EH57" s="119"/>
      <c r="EI57" s="119"/>
      <c r="EJ57" s="119"/>
      <c r="EK57" s="119"/>
      <c r="EL57" s="119"/>
      <c r="EM57" s="119"/>
      <c r="EN57" s="119"/>
      <c r="EO57" s="119"/>
      <c r="EP57" s="119"/>
      <c r="EQ57" s="119"/>
      <c r="ER57" s="119"/>
      <c r="ES57" s="119"/>
      <c r="ET57" s="119"/>
      <c r="EU57" s="119"/>
      <c r="EV57" s="119"/>
      <c r="EW57" s="119"/>
      <c r="EX57" s="119"/>
      <c r="EY57" s="119"/>
      <c r="EZ57" s="119"/>
      <c r="FA57" s="119"/>
      <c r="FB57" s="119"/>
      <c r="FC57" s="119"/>
      <c r="FD57" s="119"/>
      <c r="FE57" s="119"/>
      <c r="FF57" s="119"/>
      <c r="FG57" s="119"/>
      <c r="FH57" s="119"/>
      <c r="FI57" s="119"/>
      <c r="FJ57" s="119"/>
      <c r="FK57" s="119"/>
      <c r="FL57" s="119"/>
      <c r="FM57" s="119"/>
      <c r="FN57" s="119"/>
      <c r="FO57" s="119"/>
      <c r="FP57" s="119"/>
      <c r="FQ57" s="119"/>
      <c r="FR57" s="119"/>
      <c r="FS57" s="119"/>
      <c r="FT57" s="119"/>
      <c r="FU57" s="119"/>
      <c r="FV57" s="119"/>
      <c r="FW57" s="119"/>
      <c r="FX57" s="119"/>
      <c r="FY57" s="119"/>
      <c r="FZ57" s="119"/>
      <c r="GA57" s="119"/>
      <c r="GB57" s="119"/>
      <c r="GC57" s="119"/>
      <c r="GD57" s="119"/>
      <c r="GE57" s="119"/>
      <c r="GF57" s="119"/>
      <c r="GG57" s="119"/>
      <c r="GH57" s="119"/>
      <c r="GI57" s="119"/>
      <c r="GJ57" s="119"/>
      <c r="GK57" s="119"/>
      <c r="GL57" s="119"/>
      <c r="GM57" s="119"/>
      <c r="GN57" s="119"/>
      <c r="GO57" s="119"/>
      <c r="GP57" s="119"/>
      <c r="GQ57" s="119"/>
      <c r="GR57" s="119"/>
      <c r="GS57" s="119"/>
      <c r="GT57" s="119"/>
      <c r="GU57" s="119"/>
      <c r="GV57" s="119"/>
      <c r="GW57" s="119"/>
      <c r="GX57" s="119"/>
      <c r="GY57" s="119"/>
      <c r="GZ57" s="119"/>
      <c r="HA57" s="119"/>
      <c r="HB57" s="119"/>
      <c r="HC57" s="119"/>
      <c r="HD57" s="119"/>
      <c r="HE57" s="119"/>
      <c r="HF57" s="119"/>
      <c r="HG57" s="119"/>
      <c r="HH57" s="119"/>
      <c r="HI57" s="119"/>
      <c r="HJ57" s="119"/>
      <c r="HK57" s="119"/>
      <c r="HL57" s="119"/>
      <c r="HM57" s="119"/>
      <c r="HN57" s="119"/>
      <c r="HO57" s="119"/>
      <c r="HP57" s="119"/>
      <c r="HQ57" s="119"/>
      <c r="HR57" s="119"/>
      <c r="HS57" s="119"/>
      <c r="HT57" s="119"/>
      <c r="HU57" s="119"/>
      <c r="HV57" s="119"/>
      <c r="HW57" s="119"/>
      <c r="HX57" s="119"/>
      <c r="HY57" s="119"/>
      <c r="HZ57" s="119"/>
      <c r="IA57" s="119"/>
      <c r="IB57" s="119"/>
      <c r="IC57" s="119"/>
      <c r="ID57" s="119"/>
      <c r="IE57" s="119"/>
      <c r="IF57" s="119"/>
      <c r="IG57" s="119"/>
      <c r="IH57" s="119"/>
    </row>
    <row r="58" spans="1:242" ht="19.5" customHeight="1" x14ac:dyDescent="0.15">
      <c r="A58" s="119"/>
      <c r="B58" s="119"/>
      <c r="C58" s="119"/>
      <c r="D58" s="119"/>
      <c r="E58" s="119"/>
      <c r="F58" s="70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119"/>
      <c r="BO58" s="119"/>
      <c r="BP58" s="119"/>
      <c r="BQ58" s="119"/>
      <c r="BR58" s="119"/>
      <c r="BS58" s="119"/>
      <c r="BT58" s="119"/>
      <c r="BU58" s="119"/>
      <c r="BV58" s="119"/>
      <c r="BW58" s="119"/>
      <c r="BX58" s="119"/>
      <c r="BY58" s="119"/>
      <c r="BZ58" s="119"/>
      <c r="CA58" s="119"/>
      <c r="CB58" s="119"/>
      <c r="CC58" s="119"/>
      <c r="CD58" s="119"/>
      <c r="CE58" s="119"/>
      <c r="CF58" s="119"/>
      <c r="CG58" s="119"/>
      <c r="CH58" s="119"/>
      <c r="CI58" s="119"/>
      <c r="CJ58" s="119"/>
      <c r="CK58" s="119"/>
      <c r="CL58" s="119"/>
      <c r="CM58" s="119"/>
      <c r="CN58" s="119"/>
      <c r="CO58" s="119"/>
      <c r="CP58" s="119"/>
      <c r="CQ58" s="119"/>
      <c r="CR58" s="119"/>
      <c r="CS58" s="119"/>
      <c r="CT58" s="119"/>
      <c r="CU58" s="119"/>
      <c r="CV58" s="119"/>
      <c r="CW58" s="119"/>
      <c r="CX58" s="119"/>
      <c r="CY58" s="119"/>
      <c r="CZ58" s="119"/>
      <c r="DA58" s="119"/>
      <c r="DB58" s="119"/>
      <c r="DC58" s="119"/>
      <c r="DD58" s="119"/>
      <c r="DE58" s="119"/>
      <c r="DF58" s="119"/>
      <c r="DG58" s="119"/>
      <c r="DH58" s="119"/>
      <c r="DI58" s="119"/>
      <c r="DJ58" s="119"/>
      <c r="DK58" s="119"/>
      <c r="DL58" s="119"/>
      <c r="DM58" s="119"/>
      <c r="DN58" s="119"/>
      <c r="DO58" s="119"/>
      <c r="DP58" s="119"/>
      <c r="DQ58" s="119"/>
      <c r="DR58" s="119"/>
      <c r="DS58" s="119"/>
      <c r="DT58" s="119"/>
      <c r="DU58" s="119"/>
      <c r="DV58" s="119"/>
      <c r="DW58" s="119"/>
      <c r="DX58" s="119"/>
      <c r="DY58" s="119"/>
      <c r="DZ58" s="119"/>
      <c r="EA58" s="119"/>
      <c r="EB58" s="119"/>
      <c r="EC58" s="119"/>
      <c r="ED58" s="119"/>
      <c r="EE58" s="119"/>
      <c r="EF58" s="119"/>
      <c r="EG58" s="119"/>
      <c r="EH58" s="119"/>
      <c r="EI58" s="119"/>
      <c r="EJ58" s="119"/>
      <c r="EK58" s="119"/>
      <c r="EL58" s="119"/>
      <c r="EM58" s="119"/>
      <c r="EN58" s="119"/>
      <c r="EO58" s="119"/>
      <c r="EP58" s="119"/>
      <c r="EQ58" s="119"/>
      <c r="ER58" s="119"/>
      <c r="ES58" s="119"/>
      <c r="ET58" s="119"/>
      <c r="EU58" s="119"/>
      <c r="EV58" s="119"/>
      <c r="EW58" s="119"/>
      <c r="EX58" s="119"/>
      <c r="EY58" s="119"/>
      <c r="EZ58" s="119"/>
      <c r="FA58" s="119"/>
      <c r="FB58" s="119"/>
      <c r="FC58" s="119"/>
      <c r="FD58" s="119"/>
      <c r="FE58" s="119"/>
      <c r="FF58" s="119"/>
      <c r="FG58" s="119"/>
      <c r="FH58" s="119"/>
      <c r="FI58" s="119"/>
      <c r="FJ58" s="119"/>
      <c r="FK58" s="119"/>
      <c r="FL58" s="119"/>
      <c r="FM58" s="119"/>
      <c r="FN58" s="119"/>
      <c r="FO58" s="119"/>
      <c r="FP58" s="119"/>
      <c r="FQ58" s="119"/>
      <c r="FR58" s="119"/>
      <c r="FS58" s="119"/>
      <c r="FT58" s="119"/>
      <c r="FU58" s="119"/>
      <c r="FV58" s="119"/>
      <c r="FW58" s="119"/>
      <c r="FX58" s="119"/>
      <c r="FY58" s="119"/>
      <c r="FZ58" s="119"/>
      <c r="GA58" s="119"/>
      <c r="GB58" s="119"/>
      <c r="GC58" s="119"/>
      <c r="GD58" s="119"/>
      <c r="GE58" s="119"/>
      <c r="GF58" s="119"/>
      <c r="GG58" s="119"/>
      <c r="GH58" s="119"/>
      <c r="GI58" s="119"/>
      <c r="GJ58" s="119"/>
      <c r="GK58" s="119"/>
      <c r="GL58" s="119"/>
      <c r="GM58" s="119"/>
      <c r="GN58" s="119"/>
      <c r="GO58" s="119"/>
      <c r="GP58" s="119"/>
      <c r="GQ58" s="119"/>
      <c r="GR58" s="119"/>
      <c r="GS58" s="119"/>
      <c r="GT58" s="119"/>
      <c r="GU58" s="119"/>
      <c r="GV58" s="119"/>
      <c r="GW58" s="119"/>
      <c r="GX58" s="119"/>
      <c r="GY58" s="119"/>
      <c r="GZ58" s="119"/>
      <c r="HA58" s="119"/>
      <c r="HB58" s="119"/>
      <c r="HC58" s="119"/>
      <c r="HD58" s="119"/>
      <c r="HE58" s="119"/>
      <c r="HF58" s="119"/>
      <c r="HG58" s="119"/>
      <c r="HH58" s="119"/>
      <c r="HI58" s="119"/>
      <c r="HJ58" s="119"/>
      <c r="HK58" s="119"/>
      <c r="HL58" s="119"/>
      <c r="HM58" s="119"/>
      <c r="HN58" s="119"/>
      <c r="HO58" s="119"/>
      <c r="HP58" s="119"/>
      <c r="HQ58" s="119"/>
      <c r="HR58" s="119"/>
      <c r="HS58" s="119"/>
      <c r="HT58" s="119"/>
      <c r="HU58" s="119"/>
      <c r="HV58" s="119"/>
      <c r="HW58" s="119"/>
      <c r="HX58" s="119"/>
      <c r="HY58" s="119"/>
      <c r="HZ58" s="119"/>
      <c r="IA58" s="119"/>
      <c r="IB58" s="119"/>
      <c r="IC58" s="119"/>
      <c r="ID58" s="119"/>
      <c r="IE58" s="119"/>
      <c r="IF58" s="119"/>
      <c r="IG58" s="119"/>
      <c r="IH58" s="119"/>
    </row>
  </sheetData>
  <sheetProtection formatCells="0" formatColumns="0" formatRows="0" insertColumns="0" insertRow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scale="67" orientation="landscape" fitToHeight="1000" errors="blank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user</cp:lastModifiedBy>
  <cp:revision>0</cp:revision>
  <dcterms:created xsi:type="dcterms:W3CDTF">2021-04-19T11:45:00Z</dcterms:created>
  <dcterms:modified xsi:type="dcterms:W3CDTF">2022-04-29T01:34:52Z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2052-11.1.0.8612</vt:lpwstr>
  </property>
  <property fmtid="{D5CDD505-2E9C-101B-9397-08002B2CF9AE}" pid="3" name="ICV">
    <vt:lpwstr>2EC1621EC8994021809C6EEAF2460040</vt:lpwstr>
  </property>
</Properties>
</file>