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12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申报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'1-2'!#REF!</definedName>
    <definedName name="DETAILRANGE" localSheetId="4">'2'!#REF!</definedName>
    <definedName name="DETAILRANGE" localSheetId="5">'2-1'!#REF!</definedName>
    <definedName name="DETAILRANGE" localSheetId="6">'3'!$A$17:$DH$17</definedName>
    <definedName name="DETAILRANGE" localSheetId="7">'3-1'!$A$7:$G$7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'1-2'!$A$1:$J$6</definedName>
    <definedName name="_xlnm.Print_Area" localSheetId="4">'2'!$A$1:$H$39</definedName>
    <definedName name="_xlnm.Print_Area" localSheetId="5">'2-1'!$A$1:$AI$24</definedName>
    <definedName name="_xlnm.Print_Area" localSheetId="6">'3'!$A$1:$DH$17</definedName>
    <definedName name="_xlnm.Print_Area" localSheetId="7">'3-1'!$A$1:$G$37</definedName>
    <definedName name="_xlnm.Print_Area" localSheetId="8">'3-2'!$A$1:$F$8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<sst xmlns="http://schemas.openxmlformats.org/spreadsheetml/2006/main" count="1039" uniqueCount="465">
  <si>
    <t>黑水县交通运输局</t>
  </si>
  <si>
    <t>2022年部门预算</t>
  </si>
  <si>
    <t>报送日期：   2022  年  1 月  20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</si>
  <si>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</si>
  <si>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</si>
  <si>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</si>
  <si>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</si>
  <si>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</si>
  <si>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</si>
  <si>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</si>
  <si>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</si>
  <si>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</si>
  <si>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</si>
  <si>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</si>
  <si>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</si>
  <si>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</si>
  <si>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</si>
  <si>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</si>
  <si>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</si>
  <si>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</si>
  <si>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</si>
  <si>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</si>
  <si>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</si>
  <si>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</si>
  <si>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</si>
  <si>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</si>
  <si>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</si>
  <si>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</si>
  <si>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</si>
  <si>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</si>
  <si>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</si>
  <si>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</si>
  <si>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</si>
  <si>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</si>
  <si>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</si>
  <si>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</si>
  <si>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</si>
  <si>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</si>
  <si>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</si>
  <si>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</si>
  <si>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</si>
  <si>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</si>
  <si>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</si>
  <si>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</si>
  <si>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</si>
  <si>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</si>
  <si>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</si>
  <si>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</si>
  <si>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</si>
  <si>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</si>
  <si>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</si>
  <si>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</si>
  <si>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</si>
  <si>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</si>
  <si>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</si>
  <si>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</si>
  <si>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</si>
  <si>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</si>
  <si>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</si>
  <si>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</si>
  <si>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</si>
  <si>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</si>
  <si>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</si>
  <si>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</si>
  <si>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</si>
  <si>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</si>
  <si>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</si>
  <si>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</si>
  <si>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</si>
  <si>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</si>
  <si>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</si>
  <si>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</si>
  <si>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</si>
  <si>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</si>
  <si>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</si>
  <si>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</si>
  <si>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</si>
  <si>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</si>
  <si>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</si>
  <si>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</si>
  <si>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</si>
  <si>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</si>
  <si>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</si>
  <si>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</si>
  <si>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</si>
  <si>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139</t>
  </si>
  <si>
    <t>黑水县交通局</t>
  </si>
  <si>
    <t>208</t>
  </si>
  <si>
    <t>05</t>
  </si>
  <si>
    <t xml:space="preserve">  139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</si>
  <si>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</si>
  <si>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</si>
  <si>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</si>
  <si>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</si>
  <si>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</si>
  <si>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</si>
  <si>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</si>
  <si>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</si>
  <si>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</si>
  <si>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</si>
  <si>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</si>
  <si>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214</t>
  </si>
  <si>
    <t xml:space="preserve">  行政运行</t>
  </si>
  <si>
    <t xml:space="preserve">  公路养护</t>
  </si>
  <si>
    <t>12</t>
  </si>
  <si>
    <t xml:space="preserve">  公路运输管理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</si>
  <si>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</si>
  <si>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</si>
  <si>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</si>
  <si>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</si>
  <si>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</si>
  <si>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</si>
  <si>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</si>
  <si>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</si>
  <si>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</si>
  <si>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</si>
  <si>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</si>
  <si>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</si>
  <si>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</si>
  <si>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</si>
  <si>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</si>
  <si>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</si>
  <si>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</si>
  <si>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</si>
  <si>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</si>
  <si>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</si>
  <si>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</si>
  <si>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</si>
  <si>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</si>
  <si>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</si>
  <si>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</si>
  <si>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</si>
  <si>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</si>
  <si>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</si>
  <si>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</si>
  <si>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</si>
  <si>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</si>
  <si>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</si>
  <si>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</si>
  <si>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</si>
  <si>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</si>
  <si>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</si>
  <si>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</si>
  <si>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</si>
  <si>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</si>
  <si>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</si>
  <si>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</si>
  <si>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</si>
  <si>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</si>
  <si>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</si>
  <si>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</si>
  <si>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</si>
  <si>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</si>
  <si>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</si>
  <si>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</si>
  <si>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</si>
  <si>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</si>
  <si>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</si>
  <si>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</si>
  <si>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</si>
  <si>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</si>
  <si>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</si>
  <si>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</si>
  <si>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</si>
  <si>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</si>
  <si>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</si>
  <si>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</si>
  <si>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</si>
  <si>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</si>
  <si>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</si>
  <si>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</si>
  <si>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</si>
  <si>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</si>
  <si>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</si>
  <si>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</si>
  <si>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</si>
  <si>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</si>
  <si>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</si>
  <si>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</si>
  <si>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</si>
  <si>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</si>
  <si>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业务委托费</t>
  </si>
  <si>
    <t xml:space="preserve">    公务接待费</t>
  </si>
  <si>
    <t>08</t>
  </si>
  <si>
    <t xml:space="preserve">    公务用车运行维护费</t>
  </si>
  <si>
    <t xml:space="preserve">    其他商品和服务支出</t>
  </si>
  <si>
    <t>506</t>
  </si>
  <si>
    <t xml:space="preserve">   资本性支出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</si>
  <si>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</si>
  <si>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</si>
  <si>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</si>
  <si>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</si>
  <si>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 xml:space="preserve">    离退休费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</si>
  <si>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</si>
  <si>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</si>
  <si>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</si>
  <si>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</si>
  <si>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</si>
  <si>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</si>
  <si>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</si>
  <si>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</si>
  <si>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</si>
  <si>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</si>
  <si>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</si>
  <si>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</si>
  <si>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</si>
  <si>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</si>
  <si>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</si>
  <si>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</si>
  <si>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</si>
  <si>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</si>
  <si>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</si>
  <si>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</si>
  <si>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</si>
  <si>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</si>
  <si>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</si>
  <si>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</si>
  <si>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</si>
  <si>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</si>
  <si>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</si>
  <si>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</si>
  <si>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</si>
  <si>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</si>
  <si>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</si>
  <si>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</si>
  <si>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</si>
  <si>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</si>
  <si>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</si>
  <si>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</si>
  <si>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</si>
  <si>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</si>
  <si>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</si>
  <si>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</si>
  <si>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</si>
  <si>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</si>
  <si>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</si>
  <si>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</si>
  <si>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</si>
  <si>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</si>
  <si>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</si>
  <si>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</si>
  <si>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</si>
  <si>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</si>
  <si>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</si>
  <si>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</si>
  <si>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</si>
  <si>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</si>
  <si>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</si>
  <si>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</si>
  <si>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</si>
  <si>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</si>
  <si>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</si>
  <si>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</si>
  <si>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</si>
  <si>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</si>
  <si>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</si>
  <si>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</si>
  <si>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</si>
  <si>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</si>
  <si>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</si>
  <si>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</si>
  <si>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</si>
  <si>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</si>
  <si>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</si>
  <si>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</si>
  <si>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</si>
  <si>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</si>
  <si>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</si>
  <si>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</si>
  <si>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</si>
  <si>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</si>
  <si>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</si>
  <si>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</si>
  <si>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</si>
  <si>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</si>
  <si>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</si>
  <si>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</si>
  <si>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</si>
  <si>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</si>
  <si>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</si>
  <si>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</si>
  <si>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</si>
  <si>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</si>
  <si>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</si>
  <si>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</si>
  <si>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</si>
  <si>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</si>
  <si>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</si>
  <si>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</si>
  <si>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</si>
  <si>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</si>
  <si>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</si>
  <si>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</si>
  <si>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</si>
  <si>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</si>
  <si>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</si>
  <si>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交通运输支出</t>
  </si>
  <si>
    <t xml:space="preserve">  公路水路运输</t>
  </si>
  <si>
    <t xml:space="preserve">    行政运行</t>
  </si>
  <si>
    <t xml:space="preserve">    公路运输管理</t>
  </si>
  <si>
    <t xml:space="preserve">    公路养护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</si>
  <si>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</si>
  <si>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</si>
  <si>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</si>
  <si>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</si>
  <si>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</si>
  <si>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</si>
  <si>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</si>
  <si>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</si>
  <si>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经济科目类编码</t>
  </si>
  <si>
    <t>经济科目款编码</t>
  </si>
  <si>
    <t>部门编码</t>
  </si>
  <si>
    <t>经济科目款名称</t>
  </si>
  <si>
    <t>金额(基本支出)</t>
  </si>
  <si>
    <t>公式人员经费</t>
  </si>
  <si>
    <t>金额(商品和服务支出)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</si>
  <si>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</si>
  <si>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</si>
  <si>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</si>
  <si>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</si>
  <si>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</si>
  <si>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</si>
  <si>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</si>
  <si>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</si>
  <si>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</si>
  <si>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</si>
  <si>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</si>
  <si>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</si>
  <si>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</si>
  <si>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</si>
  <si>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</si>
  <si>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</si>
  <si>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</si>
  <si>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</si>
  <si>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</si>
  <si>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</si>
  <si>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</si>
  <si>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</si>
  <si>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</si>
  <si>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</si>
  <si>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   维修（护）费</t>
  </si>
  <si>
    <t>16</t>
  </si>
  <si>
    <t>17</t>
  </si>
  <si>
    <t>26</t>
  </si>
  <si>
    <t xml:space="preserve">    劳务费</t>
  </si>
  <si>
    <t>31</t>
  </si>
  <si>
    <t>303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</si>
  <si>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</si>
  <si>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</si>
  <si>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</si>
  <si>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</si>
  <si>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</si>
  <si>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</si>
  <si>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</si>
  <si>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</si>
  <si>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</si>
  <si>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2020年农村公路维护（应急）</t>
  </si>
  <si>
    <t>2022年交通运政执法协助人员经费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</si>
  <si>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</si>
  <si>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</si>
  <si>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</si>
  <si>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</si>
  <si>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</si>
  <si>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</si>
  <si>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</si>
  <si>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</si>
  <si>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</si>
  <si>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</si>
  <si>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</si>
  <si>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功能科目名称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</si>
  <si>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</si>
  <si>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</si>
  <si>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</si>
  <si>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</si>
  <si>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</si>
  <si>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</si>
  <si>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</si>
  <si>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</si>
  <si>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</si>
  <si>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</si>
  <si>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</si>
  <si>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</si>
  <si>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</si>
  <si>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</si>
  <si>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</si>
  <si>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</si>
  <si>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</si>
  <si>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</si>
  <si>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</si>
  <si>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</si>
  <si>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</si>
  <si>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</si>
  <si>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</si>
  <si>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</si>
  <si>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</si>
  <si>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139001-县交通运输局（行政）</t>
  </si>
  <si>
    <t>本项目为维护我县道路运输合法经营者的合法权益，进一步加大道路运输市场整治力度，开展道路运输市场整治，打击非法运营，查出道路运输安全生产过程中存在的违法，违规行为，促进道路运输行业健康稳定发展。</t>
  </si>
  <si>
    <t>服务对象满意度指标</t>
  </si>
  <si>
    <t>群众满意度</t>
  </si>
  <si>
    <r>
      <rPr>
        <sz val="9"/>
        <rFont val="宋体"/>
        <charset val="134"/>
      </rPr>
      <t>≤</t>
    </r>
  </si>
  <si>
    <t>90</t>
  </si>
  <si>
    <t>人/户</t>
  </si>
  <si>
    <t>反向指标</t>
  </si>
  <si>
    <t>公车运行维护费</t>
  </si>
  <si>
    <t>保障单位日常运转，提高预算编制质量，严格执行预算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</si>
  <si>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</si>
  <si>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</si>
  <si>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</si>
  <si>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</si>
  <si>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</si>
  <si>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</si>
  <si>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</si>
  <si>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</si>
  <si>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</si>
  <si>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</si>
  <si>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</si>
  <si>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</si>
  <si>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</si>
  <si>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</si>
  <si>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“三公经费”控制率[计算方法为：（三公经费实际支出数/预算安排数]×100%）</t>
  </si>
  <si>
    <r>
      <rPr>
        <sz val="9"/>
        <rFont val="宋体"/>
        <charset val="134"/>
      </rPr>
      <t>139102-县交通运输局（事业）</t>
    </r>
  </si>
  <si>
    <t>农村公路维护（应急）</t>
  </si>
  <si>
    <t>公共基础设施是促进经济社会持续健康发展的重要支撑，是推进乡村全面振兴的重要基础。为了巩固基础设施建设成果，加强和规范公共基础设施维护管理，发挥公共基础设施效能，推进基础设施共建共享、互联互通，完善管护运行机制。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</si>
  <si>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</si>
  <si>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</si>
  <si>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</si>
  <si>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</si>
  <si>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定额公用经费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</si>
  <si>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</si>
  <si>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</si>
  <si>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22.5</t>
  </si>
  <si>
    <t>经济效益指标</t>
  </si>
  <si>
    <t>运转保障率</t>
  </si>
  <si>
    <t>预算编制准确率（计算方法为：∣（执行数-预算数）/预算数∣）</t>
  </si>
  <si>
    <t>报表编号：510000_0013</t>
  </si>
  <si>
    <t>部门整体支出绩效申报表</t>
  </si>
  <si>
    <t>（2022年度）</t>
  </si>
  <si>
    <t>年度主要任务</t>
  </si>
  <si>
    <t>任务名称</t>
  </si>
  <si>
    <t>主要内容</t>
  </si>
  <si>
    <t>重大项目开展协调经费</t>
  </si>
  <si>
    <t>主要用于办公费、车辆运行及其他商品服务支出、农村公路应急抢通维护资金</t>
  </si>
  <si>
    <t>交通局定额日常公用经费</t>
  </si>
  <si>
    <t>工资性支出、社会保障人员经费</t>
  </si>
  <si>
    <t>交通局人员工资福利支出、其他社保缴费支出、人员社会保障基本支出、住房公积金等</t>
  </si>
  <si>
    <t>年度部门整体支出预算</t>
  </si>
  <si>
    <t>资金总额</t>
  </si>
  <si>
    <t>财政拨款</t>
  </si>
  <si>
    <t>其他资金</t>
  </si>
  <si>
    <t>年度总体目标</t>
  </si>
  <si>
    <t>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.</t>
  </si>
  <si>
    <t>年度绩效指标</t>
  </si>
  <si>
    <t>指标值（包含数字及文字描述）</t>
  </si>
  <si>
    <t>产出指标</t>
  </si>
  <si>
    <t>数量指标</t>
  </si>
  <si>
    <t>新（改）扩建公路</t>
  </si>
  <si>
    <t>≥50公里</t>
  </si>
  <si>
    <t>质量指标</t>
  </si>
  <si>
    <t>预算编制准确率</t>
  </si>
  <si>
    <t>≤5%</t>
  </si>
  <si>
    <t>效益指标</t>
  </si>
  <si>
    <t>可持续发展指标</t>
  </si>
  <si>
    <t>全县村组道路养护里程</t>
  </si>
  <si>
    <t>1053公里</t>
  </si>
  <si>
    <t>＝100%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</si>
</sst>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#,###"/>
    <numFmt numFmtId="178" formatCode="#,###.00"/>
    <numFmt numFmtId="179" formatCode="&quot;\&quot;#,##0.00_);\(&quot;\&quot;#,##0.00\)"/>
    <numFmt numFmtId="180" formatCode="#,##0.0000"/>
  </numFmts>
  <fonts count="52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9"/>
      <name val="Arial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3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0" borderId="4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42" applyNumberFormat="0" applyAlignment="0" applyProtection="0">
      <alignment vertical="center"/>
    </xf>
    <xf numFmtId="0" fontId="42" fillId="6" borderId="43" applyNumberFormat="0" applyAlignment="0" applyProtection="0">
      <alignment vertical="center"/>
    </xf>
    <xf numFmtId="0" fontId="43" fillId="6" borderId="42" applyNumberFormat="0" applyAlignment="0" applyProtection="0">
      <alignment vertical="center"/>
    </xf>
    <xf numFmtId="0" fontId="44" fillId="7" borderId="44" applyNumberFormat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6" fillId="0" borderId="46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3" fillId="0" borderId="0"/>
  </cellStyleXfs>
  <cellXfs count="272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center"/>
    </xf>
    <xf numFmtId="0" fontId="8" fillId="0" borderId="4" xfId="0" applyNumberFormat="1" applyFont="1" applyBorder="1" applyAlignment="1">
      <alignment vertical="center" wrapText="1"/>
    </xf>
    <xf numFmtId="0" fontId="9" fillId="0" borderId="4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10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0" fillId="0" borderId="7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horizontal="right" vertical="center" wrapText="1"/>
    </xf>
    <xf numFmtId="0" fontId="0" fillId="0" borderId="7" xfId="0" applyNumberFormat="1" applyFont="1" applyBorder="1" applyAlignment="1">
      <alignment horizontal="right" vertical="center"/>
    </xf>
    <xf numFmtId="0" fontId="2" fillId="0" borderId="8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>
      <alignment horizontal="righ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1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3" borderId="1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49" fontId="12" fillId="0" borderId="17" xfId="0" applyNumberFormat="1" applyFont="1" applyFill="1" applyBorder="1" applyAlignment="1" applyProtection="1">
      <alignment vertical="center" wrapText="1"/>
    </xf>
    <xf numFmtId="3" fontId="12" fillId="0" borderId="18" xfId="0" applyNumberFormat="1" applyFont="1" applyBorder="1" applyAlignment="1" applyProtection="1">
      <alignment vertical="center" wrapText="1"/>
    </xf>
    <xf numFmtId="3" fontId="12" fillId="0" borderId="9" xfId="0" applyNumberFormat="1" applyFont="1" applyBorder="1" applyAlignment="1" applyProtection="1">
      <alignment vertical="center" wrapText="1"/>
    </xf>
    <xf numFmtId="3" fontId="12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17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8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5" fillId="0" borderId="0" xfId="0" applyNumberFormat="1" applyFont="1" applyFill="1"/>
    <xf numFmtId="0" fontId="15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0" xfId="0" applyNumberFormat="1" applyFont="1" applyFill="1" applyAlignment="1"/>
    <xf numFmtId="0" fontId="12" fillId="0" borderId="17" xfId="0" applyNumberFormat="1" applyFont="1" applyFill="1" applyBorder="1" applyAlignment="1" applyProtection="1">
      <alignment horizontal="center" vertical="center" wrapText="1"/>
    </xf>
    <xf numFmtId="1" fontId="12" fillId="0" borderId="1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1" fontId="12" fillId="0" borderId="20" xfId="0" applyNumberFormat="1" applyFont="1" applyFill="1" applyBorder="1" applyAlignment="1" applyProtection="1">
      <alignment horizontal="center" vertical="center" wrapText="1"/>
    </xf>
    <xf numFmtId="1" fontId="12" fillId="0" borderId="15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Border="1" applyAlignment="1" applyProtection="1">
      <alignment vertical="center" wrapText="1"/>
    </xf>
    <xf numFmtId="3" fontId="12" fillId="0" borderId="22" xfId="0" applyNumberFormat="1" applyFont="1" applyBorder="1" applyAlignment="1" applyProtection="1">
      <alignment vertical="center" wrapText="1"/>
    </xf>
    <xf numFmtId="3" fontId="12" fillId="0" borderId="23" xfId="0" applyNumberFormat="1" applyFont="1" applyBorder="1" applyAlignment="1" applyProtection="1">
      <alignment vertical="center" wrapText="1"/>
    </xf>
    <xf numFmtId="3" fontId="12" fillId="0" borderId="3" xfId="0" applyNumberFormat="1" applyFont="1" applyBorder="1" applyAlignment="1" applyProtection="1">
      <alignment vertical="center" wrapText="1"/>
    </xf>
    <xf numFmtId="0" fontId="19" fillId="0" borderId="0" xfId="0" applyNumberFormat="1" applyFont="1" applyFill="1"/>
    <xf numFmtId="0" fontId="20" fillId="0" borderId="0" xfId="0" applyNumberFormat="1" applyFont="1" applyFill="1" applyAlignment="1">
      <alignment horizontal="centerContinuous" vertical="center"/>
    </xf>
    <xf numFmtId="1" fontId="21" fillId="0" borderId="0" xfId="0" applyNumberFormat="1" applyFont="1" applyFill="1"/>
    <xf numFmtId="0" fontId="19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0" fontId="20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 applyAlignment="1">
      <alignment horizontal="centerContinuous" vertical="center"/>
    </xf>
    <xf numFmtId="1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49" fontId="12" fillId="0" borderId="7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0" fontId="12" fillId="0" borderId="11" xfId="0" applyNumberFormat="1" applyFont="1" applyFill="1" applyBorder="1" applyAlignment="1" applyProtection="1">
      <alignment horizontal="left"/>
    </xf>
    <xf numFmtId="1" fontId="12" fillId="0" borderId="24" xfId="0" applyNumberFormat="1" applyFont="1" applyFill="1" applyBorder="1" applyAlignment="1" applyProtection="1">
      <alignment horizontal="center" vertical="center" wrapText="1"/>
    </xf>
    <xf numFmtId="1" fontId="12" fillId="0" borderId="17" xfId="0" applyNumberFormat="1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vertical="center" wrapText="1"/>
    </xf>
    <xf numFmtId="49" fontId="12" fillId="0" borderId="14" xfId="0" applyNumberFormat="1" applyFont="1" applyFill="1" applyBorder="1" applyAlignment="1" applyProtection="1">
      <alignment horizontal="center" vertical="center" wrapText="1"/>
    </xf>
    <xf numFmtId="49" fontId="12" fillId="0" borderId="14" xfId="0" applyNumberFormat="1" applyFont="1" applyFill="1" applyBorder="1" applyAlignment="1" applyProtection="1">
      <alignment vertical="center" wrapText="1"/>
    </xf>
    <xf numFmtId="3" fontId="12" fillId="0" borderId="25" xfId="0" applyNumberFormat="1" applyFont="1" applyBorder="1" applyAlignment="1" applyProtection="1">
      <alignment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left" vertical="center" wrapText="1"/>
    </xf>
    <xf numFmtId="1" fontId="12" fillId="0" borderId="7" xfId="0" applyNumberFormat="1" applyFont="1" applyFill="1" applyBorder="1" applyAlignment="1" applyProtection="1">
      <alignment horizontal="center" vertical="center" wrapText="1"/>
    </xf>
    <xf numFmtId="1" fontId="12" fillId="0" borderId="7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Fill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" fontId="12" fillId="0" borderId="20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vertical="center" wrapText="1"/>
    </xf>
    <xf numFmtId="49" fontId="12" fillId="0" borderId="26" xfId="0" applyNumberFormat="1" applyFont="1" applyFill="1" applyBorder="1" applyAlignment="1" applyProtection="1">
      <alignment vertical="center" wrapText="1"/>
    </xf>
    <xf numFmtId="3" fontId="12" fillId="0" borderId="27" xfId="0" applyNumberFormat="1" applyFont="1" applyBorder="1" applyAlignment="1" applyProtection="1">
      <alignment vertical="center" wrapText="1"/>
    </xf>
    <xf numFmtId="3" fontId="12" fillId="0" borderId="15" xfId="0" applyNumberFormat="1" applyFont="1" applyBorder="1" applyAlignment="1" applyProtection="1">
      <alignment vertical="center" wrapText="1"/>
    </xf>
    <xf numFmtId="1" fontId="21" fillId="0" borderId="7" xfId="0" applyNumberFormat="1" applyFont="1" applyFill="1" applyBorder="1"/>
    <xf numFmtId="1" fontId="12" fillId="0" borderId="0" xfId="0" applyNumberFormat="1" applyFont="1" applyFill="1" applyBorder="1" applyAlignment="1"/>
    <xf numFmtId="1" fontId="12" fillId="0" borderId="0" xfId="0" applyNumberFormat="1" applyFont="1" applyFill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/>
    <xf numFmtId="0" fontId="16" fillId="0" borderId="0" xfId="0" applyNumberFormat="1" applyFont="1" applyFill="1" applyBorder="1"/>
    <xf numFmtId="0" fontId="12" fillId="0" borderId="0" xfId="0" applyNumberFormat="1" applyFont="1" applyFill="1" applyAlignment="1" applyProtection="1">
      <alignment vertical="center"/>
    </xf>
    <xf numFmtId="0" fontId="23" fillId="0" borderId="0" xfId="0" applyNumberFormat="1" applyFont="1" applyFill="1"/>
    <xf numFmtId="0" fontId="23" fillId="0" borderId="0" xfId="0" applyNumberFormat="1" applyFont="1" applyFill="1" applyBorder="1"/>
    <xf numFmtId="176" fontId="24" fillId="0" borderId="0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Border="1"/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vertical="center" wrapText="1"/>
    </xf>
    <xf numFmtId="3" fontId="12" fillId="0" borderId="3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2" fillId="0" borderId="28" xfId="0" applyNumberFormat="1" applyFont="1" applyFill="1" applyBorder="1" applyAlignment="1">
      <alignment horizontal="center"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Border="1" applyAlignment="1" applyProtection="1">
      <alignment vertical="center" wrapText="1"/>
    </xf>
    <xf numFmtId="0" fontId="25" fillId="0" borderId="0" xfId="0" applyNumberFormat="1" applyFont="1" applyFill="1"/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29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 applyProtection="1">
      <alignment horizontal="center" vertical="center"/>
    </xf>
    <xf numFmtId="4" fontId="15" fillId="0" borderId="13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>
      <alignment vertical="center"/>
    </xf>
    <xf numFmtId="177" fontId="15" fillId="0" borderId="25" xfId="0" applyNumberFormat="1" applyFont="1" applyBorder="1" applyAlignment="1" applyProtection="1">
      <alignment vertical="center" wrapText="1"/>
    </xf>
    <xf numFmtId="0" fontId="12" fillId="0" borderId="24" xfId="0" applyNumberFormat="1" applyFont="1" applyFill="1" applyBorder="1" applyAlignment="1">
      <alignment vertical="center"/>
    </xf>
    <xf numFmtId="3" fontId="15" fillId="0" borderId="25" xfId="0" applyNumberFormat="1" applyFont="1" applyBorder="1" applyAlignment="1" applyProtection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178" fontId="15" fillId="0" borderId="26" xfId="0" applyNumberFormat="1" applyFont="1" applyBorder="1" applyAlignment="1" applyProtection="1">
      <alignment vertical="center" wrapText="1"/>
    </xf>
    <xf numFmtId="3" fontId="15" fillId="0" borderId="30" xfId="0" applyNumberFormat="1" applyFont="1" applyBorder="1" applyAlignment="1" applyProtection="1">
      <alignment vertical="center" wrapText="1"/>
    </xf>
    <xf numFmtId="3" fontId="15" fillId="0" borderId="31" xfId="0" applyNumberFormat="1" applyFont="1" applyBorder="1" applyAlignment="1" applyProtection="1">
      <alignment vertical="center" wrapText="1"/>
    </xf>
    <xf numFmtId="3" fontId="15" fillId="0" borderId="32" xfId="0" applyNumberFormat="1" applyFont="1" applyBorder="1" applyAlignment="1" applyProtection="1">
      <alignment vertical="center" wrapText="1"/>
    </xf>
    <xf numFmtId="1" fontId="15" fillId="0" borderId="17" xfId="0" applyNumberFormat="1" applyFont="1" applyFill="1" applyBorder="1" applyAlignment="1">
      <alignment vertical="center"/>
    </xf>
    <xf numFmtId="3" fontId="15" fillId="0" borderId="33" xfId="0" applyNumberFormat="1" applyFont="1" applyBorder="1" applyAlignment="1" applyProtection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15" fillId="0" borderId="7" xfId="0" applyNumberFormat="1" applyFont="1" applyBorder="1" applyAlignment="1" applyProtection="1">
      <alignment vertical="center" wrapText="1"/>
    </xf>
    <xf numFmtId="178" fontId="15" fillId="0" borderId="7" xfId="0" applyNumberFormat="1" applyFont="1" applyBorder="1" applyAlignment="1" applyProtection="1">
      <alignment vertical="center" wrapText="1"/>
    </xf>
    <xf numFmtId="1" fontId="23" fillId="0" borderId="0" xfId="0" applyNumberFormat="1" applyFont="1" applyFill="1"/>
    <xf numFmtId="1" fontId="0" fillId="0" borderId="0" xfId="0" applyNumberFormat="1" applyFont="1" applyFill="1"/>
    <xf numFmtId="0" fontId="15" fillId="0" borderId="0" xfId="0" applyNumberFormat="1" applyFont="1" applyFill="1"/>
    <xf numFmtId="0" fontId="15" fillId="0" borderId="0" xfId="0" applyNumberFormat="1" applyFont="1" applyFill="1"/>
    <xf numFmtId="0" fontId="14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Alignment="1"/>
    <xf numFmtId="0" fontId="15" fillId="0" borderId="7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vertical="center" wrapText="1"/>
    </xf>
    <xf numFmtId="3" fontId="12" fillId="0" borderId="7" xfId="0" applyNumberFormat="1" applyFont="1" applyFill="1" applyBorder="1" applyAlignment="1" applyProtection="1">
      <alignment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/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/>
    <xf numFmtId="0" fontId="15" fillId="0" borderId="0" xfId="0" applyNumberFormat="1" applyFont="1" applyFill="1" applyAlignment="1" applyProtection="1">
      <alignment vertical="center"/>
    </xf>
    <xf numFmtId="0" fontId="25" fillId="0" borderId="0" xfId="0" applyNumberFormat="1" applyFont="1" applyFill="1"/>
    <xf numFmtId="0" fontId="25" fillId="0" borderId="0" xfId="0" applyNumberFormat="1" applyFont="1" applyFill="1" applyBorder="1"/>
    <xf numFmtId="0" fontId="15" fillId="0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/>
    <xf numFmtId="0" fontId="19" fillId="0" borderId="7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9" fillId="0" borderId="7" xfId="0" applyNumberFormat="1" applyFont="1" applyFill="1" applyBorder="1"/>
    <xf numFmtId="1" fontId="0" fillId="0" borderId="0" xfId="0" applyNumberFormat="1" applyFont="1" applyFill="1" applyBorder="1"/>
    <xf numFmtId="0" fontId="12" fillId="0" borderId="0" xfId="0" applyNumberFormat="1" applyFont="1" applyFill="1"/>
    <xf numFmtId="0" fontId="12" fillId="0" borderId="0" xfId="0" applyNumberFormat="1" applyFont="1" applyFill="1"/>
    <xf numFmtId="0" fontId="12" fillId="0" borderId="34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/>
    <xf numFmtId="0" fontId="12" fillId="0" borderId="2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49" fontId="12" fillId="0" borderId="17" xfId="0" applyNumberFormat="1" applyFont="1" applyFill="1" applyBorder="1" applyAlignment="1" applyProtection="1">
      <alignment vertical="center" wrapText="1"/>
    </xf>
    <xf numFmtId="3" fontId="12" fillId="0" borderId="2" xfId="0" applyNumberFormat="1" applyFont="1" applyFill="1" applyBorder="1" applyAlignment="1" applyProtection="1">
      <alignment vertical="center" wrapText="1"/>
    </xf>
    <xf numFmtId="3" fontId="12" fillId="0" borderId="22" xfId="0" applyNumberFormat="1" applyFont="1" applyFill="1" applyBorder="1" applyAlignment="1" applyProtection="1">
      <alignment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/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179" fontId="12" fillId="0" borderId="36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3" fontId="12" fillId="0" borderId="19" xfId="0" applyNumberFormat="1" applyFont="1" applyFill="1" applyBorder="1" applyAlignment="1" applyProtection="1">
      <alignment vertical="center" wrapText="1"/>
    </xf>
    <xf numFmtId="3" fontId="12" fillId="0" borderId="24" xfId="0" applyNumberFormat="1" applyFont="1" applyFill="1" applyBorder="1" applyAlignment="1" applyProtection="1">
      <alignment vertical="center" wrapText="1"/>
    </xf>
    <xf numFmtId="3" fontId="12" fillId="0" borderId="17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/>
    <xf numFmtId="0" fontId="25" fillId="0" borderId="0" xfId="0" applyNumberFormat="1" applyFont="1" applyFill="1" applyBorder="1"/>
    <xf numFmtId="0" fontId="25" fillId="0" borderId="0" xfId="0" applyNumberFormat="1" applyFont="1" applyFill="1"/>
    <xf numFmtId="0" fontId="12" fillId="0" borderId="0" xfId="0" applyNumberFormat="1" applyFont="1" applyFill="1" applyAlignment="1" applyProtection="1">
      <alignment horizontal="right" vertical="center"/>
    </xf>
    <xf numFmtId="1" fontId="0" fillId="0" borderId="3" xfId="0" applyNumberFormat="1" applyFont="1" applyFill="1" applyBorder="1" applyAlignment="1">
      <alignment horizontal="center" vertical="center"/>
    </xf>
    <xf numFmtId="3" fontId="12" fillId="0" borderId="37" xfId="0" applyNumberFormat="1" applyFont="1" applyFill="1" applyBorder="1" applyAlignment="1" applyProtection="1">
      <alignment vertical="center" wrapText="1"/>
    </xf>
    <xf numFmtId="3" fontId="15" fillId="0" borderId="1" xfId="0" applyNumberFormat="1" applyFont="1" applyBorder="1" applyAlignment="1" applyProtection="1">
      <alignment vertical="center" wrapText="1"/>
    </xf>
    <xf numFmtId="0" fontId="15" fillId="0" borderId="24" xfId="0" applyNumberFormat="1" applyFont="1" applyFill="1" applyBorder="1" applyAlignment="1">
      <alignment vertical="center"/>
    </xf>
    <xf numFmtId="0" fontId="15" fillId="0" borderId="17" xfId="0" applyNumberFormat="1" applyFont="1" applyFill="1" applyBorder="1" applyAlignment="1">
      <alignment horizontal="center" vertical="center"/>
    </xf>
    <xf numFmtId="3" fontId="15" fillId="0" borderId="31" xfId="0" applyNumberFormat="1" applyFont="1" applyBorder="1" applyAlignment="1">
      <alignment vertical="center" wrapText="1"/>
    </xf>
    <xf numFmtId="0" fontId="15" fillId="0" borderId="24" xfId="0" applyNumberFormat="1" applyFont="1" applyFill="1" applyBorder="1" applyAlignment="1">
      <alignment horizontal="center" vertical="center"/>
    </xf>
    <xf numFmtId="1" fontId="26" fillId="0" borderId="0" xfId="0" applyNumberFormat="1" applyFont="1" applyFill="1"/>
    <xf numFmtId="3" fontId="15" fillId="0" borderId="31" xfId="0" applyNumberFormat="1" applyFont="1" applyBorder="1" applyAlignment="1">
      <alignment horizontal="right" vertical="center" wrapText="1"/>
    </xf>
    <xf numFmtId="3" fontId="15" fillId="0" borderId="38" xfId="0" applyNumberFormat="1" applyFont="1" applyBorder="1" applyAlignment="1">
      <alignment horizontal="right" vertical="center" wrapText="1"/>
    </xf>
    <xf numFmtId="0" fontId="23" fillId="0" borderId="0" xfId="0" applyNumberFormat="1" applyFont="1" applyFill="1" applyAlignment="1">
      <alignment horizontal="center"/>
    </xf>
    <xf numFmtId="178" fontId="27" fillId="0" borderId="28" xfId="0" applyNumberFormat="1" applyFont="1" applyBorder="1" applyAlignment="1"/>
    <xf numFmtId="0" fontId="25" fillId="0" borderId="0" xfId="0" applyNumberFormat="1" applyFont="1" applyFill="1" applyAlignment="1">
      <alignment horizontal="center"/>
    </xf>
    <xf numFmtId="178" fontId="25" fillId="0" borderId="0" xfId="0" applyNumberFormat="1" applyFont="1" applyBorder="1" applyAlignment="1"/>
    <xf numFmtId="1" fontId="28" fillId="0" borderId="0" xfId="0" applyNumberFormat="1" applyFont="1" applyFill="1"/>
    <xf numFmtId="180" fontId="29" fillId="0" borderId="0" xfId="0" applyNumberFormat="1" applyFont="1" applyFill="1" applyAlignment="1" applyProtection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66"/>
    </row>
    <row r="3" ht="102" customHeight="1" spans="1:1">
      <c r="A3" s="267" t="s">
        <v>0</v>
      </c>
    </row>
    <row r="4" ht="107.25" customHeight="1" spans="1:1">
      <c r="A4" s="268" t="s">
        <v>1</v>
      </c>
    </row>
    <row r="5" ht="409.5" hidden="1" customHeight="1" spans="1:1">
      <c r="A5" s="269"/>
    </row>
    <row r="6" ht="29.25" customHeight="1" spans="1:1">
      <c r="A6" s="270"/>
    </row>
    <row r="7" ht="78" customHeight="1"/>
    <row r="8" ht="82.5" customHeight="1" spans="1:1">
      <c r="A8" s="27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22222222" right="0.590972222222222" top="0.590972222222222" bottom="0.59097222222222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view="pageBreakPreview" zoomScaleNormal="100" workbookViewId="0">
      <selection activeCell="D19" sqref="D18:D1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7"/>
      <c r="B1" s="67"/>
      <c r="C1" s="67"/>
      <c r="D1" s="67"/>
      <c r="E1" s="68"/>
      <c r="F1" s="67"/>
      <c r="G1" s="67"/>
      <c r="H1" s="34" t="s">
        <v>359</v>
      </c>
      <c r="I1" s="88"/>
    </row>
    <row r="2" ht="25.5" customHeight="1" spans="1:9">
      <c r="A2" s="31" t="s">
        <v>360</v>
      </c>
      <c r="B2" s="31"/>
      <c r="C2" s="31"/>
      <c r="D2" s="31"/>
      <c r="E2" s="31"/>
      <c r="F2" s="31"/>
      <c r="G2" s="31"/>
      <c r="H2" s="31"/>
      <c r="I2" s="88"/>
    </row>
    <row r="3" ht="20.1" customHeight="1" spans="1:9">
      <c r="A3" s="69" t="s">
        <v>5</v>
      </c>
      <c r="B3" s="70"/>
      <c r="C3" s="70"/>
      <c r="D3" s="70"/>
      <c r="E3" s="70"/>
      <c r="F3" s="70"/>
      <c r="G3" s="70"/>
      <c r="H3" s="34" t="s">
        <v>6</v>
      </c>
      <c r="I3" s="88"/>
    </row>
    <row r="4" ht="20.1" customHeight="1" spans="1:9">
      <c r="A4" s="71" t="s">
        <v>361</v>
      </c>
      <c r="B4" s="71" t="s">
        <v>5</v>
      </c>
      <c r="C4" s="39" t="s">
        <v>362</v>
      </c>
      <c r="D4" s="39"/>
      <c r="E4" s="49"/>
      <c r="F4" s="49"/>
      <c r="G4" s="49"/>
      <c r="H4" s="39"/>
      <c r="I4" s="88"/>
    </row>
    <row r="5" ht="20.1" customHeight="1" spans="1:9">
      <c r="A5" s="71"/>
      <c r="B5" s="71"/>
      <c r="C5" s="72" t="s">
        <v>62</v>
      </c>
      <c r="D5" s="41" t="s">
        <v>228</v>
      </c>
      <c r="E5" s="73" t="s">
        <v>363</v>
      </c>
      <c r="F5" s="74"/>
      <c r="G5" s="75"/>
      <c r="H5" s="76" t="s">
        <v>233</v>
      </c>
      <c r="I5" s="88"/>
    </row>
    <row r="6" ht="33.75" customHeight="1" spans="1:9">
      <c r="A6" s="47"/>
      <c r="B6" s="47"/>
      <c r="C6" s="77"/>
      <c r="D6" s="48"/>
      <c r="E6" s="78" t="s">
        <v>77</v>
      </c>
      <c r="F6" s="79" t="s">
        <v>364</v>
      </c>
      <c r="G6" s="80" t="s">
        <v>365</v>
      </c>
      <c r="H6" s="81"/>
      <c r="I6" s="88"/>
    </row>
    <row r="7" ht="20.1" customHeight="1" spans="1:9">
      <c r="A7" s="98" t="s">
        <v>85</v>
      </c>
      <c r="B7" s="99" t="s">
        <v>62</v>
      </c>
      <c r="C7" s="100">
        <v>104900</v>
      </c>
      <c r="D7" s="100"/>
      <c r="E7" s="100"/>
      <c r="F7" s="100"/>
      <c r="G7" s="100">
        <v>95000</v>
      </c>
      <c r="H7" s="100">
        <v>9900</v>
      </c>
      <c r="I7" s="88"/>
    </row>
    <row r="8" ht="20.1" customHeight="1" spans="1:9">
      <c r="A8" s="98" t="s">
        <v>85</v>
      </c>
      <c r="B8" s="99" t="s">
        <v>86</v>
      </c>
      <c r="C8" s="100">
        <v>104900</v>
      </c>
      <c r="D8" s="100"/>
      <c r="E8" s="100"/>
      <c r="F8" s="100"/>
      <c r="G8" s="100">
        <v>95000</v>
      </c>
      <c r="H8" s="100">
        <v>9900</v>
      </c>
      <c r="I8" s="93"/>
    </row>
    <row r="9" ht="20.1" customHeight="1" spans="1:9">
      <c r="A9" s="89"/>
      <c r="B9" s="89"/>
      <c r="C9" s="89"/>
      <c r="D9" s="89"/>
      <c r="E9" s="92"/>
      <c r="F9" s="89"/>
      <c r="G9" s="89"/>
      <c r="H9" s="93"/>
      <c r="I9" s="93"/>
    </row>
    <row r="10" ht="20.1" customHeight="1" spans="1:9">
      <c r="A10" s="89"/>
      <c r="B10" s="89"/>
      <c r="C10" s="89"/>
      <c r="D10" s="89"/>
      <c r="E10" s="92"/>
      <c r="F10" s="89"/>
      <c r="G10" s="89"/>
      <c r="H10" s="93"/>
      <c r="I10" s="93"/>
    </row>
    <row r="11" ht="20.1" customHeight="1" spans="1:9">
      <c r="A11" s="89"/>
      <c r="B11" s="89"/>
      <c r="C11" s="89"/>
      <c r="D11" s="89"/>
      <c r="E11" s="90"/>
      <c r="F11" s="89"/>
      <c r="G11" s="89"/>
      <c r="H11" s="93"/>
      <c r="I11" s="93"/>
    </row>
    <row r="12" ht="20.1" customHeight="1" spans="1:9">
      <c r="A12" s="89"/>
      <c r="B12" s="89"/>
      <c r="C12" s="89"/>
      <c r="D12" s="89"/>
      <c r="E12" s="90"/>
      <c r="F12" s="89"/>
      <c r="G12" s="89"/>
      <c r="H12" s="93"/>
      <c r="I12" s="93"/>
    </row>
    <row r="13" ht="20.1" customHeight="1" spans="1:9">
      <c r="A13" s="89"/>
      <c r="B13" s="89"/>
      <c r="C13" s="89"/>
      <c r="D13" s="89"/>
      <c r="E13" s="92"/>
      <c r="F13" s="89"/>
      <c r="G13" s="89"/>
      <c r="H13" s="93"/>
      <c r="I13" s="93"/>
    </row>
    <row r="14" ht="20.1" customHeight="1" spans="1:9">
      <c r="A14" s="89"/>
      <c r="B14" s="89"/>
      <c r="C14" s="89"/>
      <c r="D14" s="89"/>
      <c r="E14" s="92"/>
      <c r="F14" s="89"/>
      <c r="G14" s="89"/>
      <c r="H14" s="93"/>
      <c r="I14" s="93"/>
    </row>
    <row r="15" ht="20.1" customHeight="1" spans="1:9">
      <c r="A15" s="89"/>
      <c r="B15" s="89"/>
      <c r="C15" s="89"/>
      <c r="D15" s="89"/>
      <c r="E15" s="90"/>
      <c r="F15" s="89"/>
      <c r="G15" s="89"/>
      <c r="H15" s="93"/>
      <c r="I15" s="93"/>
    </row>
    <row r="16" ht="20.1" customHeight="1" spans="1:9">
      <c r="A16" s="89"/>
      <c r="B16" s="89"/>
      <c r="C16" s="89"/>
      <c r="D16" s="89"/>
      <c r="E16" s="90"/>
      <c r="F16" s="89"/>
      <c r="G16" s="89"/>
      <c r="H16" s="93"/>
      <c r="I16" s="93"/>
    </row>
    <row r="17" ht="20.1" customHeight="1" spans="1:9">
      <c r="A17" s="89"/>
      <c r="B17" s="89"/>
      <c r="C17" s="89"/>
      <c r="D17" s="89"/>
      <c r="E17" s="94"/>
      <c r="F17" s="89"/>
      <c r="G17" s="89"/>
      <c r="H17" s="93"/>
      <c r="I17" s="93"/>
    </row>
    <row r="18" ht="20.1" customHeight="1" spans="1:9">
      <c r="A18" s="89"/>
      <c r="B18" s="89"/>
      <c r="C18" s="89"/>
      <c r="D18" s="89"/>
      <c r="E18" s="92"/>
      <c r="F18" s="89"/>
      <c r="G18" s="89"/>
      <c r="H18" s="93"/>
      <c r="I18" s="93"/>
    </row>
    <row r="19" ht="20.1" customHeight="1" spans="1:9">
      <c r="A19" s="92"/>
      <c r="B19" s="92"/>
      <c r="C19" s="92"/>
      <c r="D19" s="92"/>
      <c r="E19" s="92"/>
      <c r="F19" s="89"/>
      <c r="G19" s="89"/>
      <c r="H19" s="93"/>
      <c r="I19" s="93"/>
    </row>
    <row r="20" ht="20.1" customHeight="1" spans="1:9">
      <c r="A20" s="93"/>
      <c r="B20" s="93"/>
      <c r="C20" s="93"/>
      <c r="D20" s="93"/>
      <c r="E20" s="95"/>
      <c r="F20" s="93"/>
      <c r="G20" s="93"/>
      <c r="H20" s="93"/>
      <c r="I20" s="93"/>
    </row>
    <row r="21" ht="20.1" customHeight="1" spans="1:9">
      <c r="A21" s="93"/>
      <c r="B21" s="93"/>
      <c r="C21" s="93"/>
      <c r="D21" s="93"/>
      <c r="E21" s="95"/>
      <c r="F21" s="93"/>
      <c r="G21" s="93"/>
      <c r="H21" s="93"/>
      <c r="I21" s="93"/>
    </row>
    <row r="22" ht="20.1" customHeight="1" spans="1:9">
      <c r="A22" s="93"/>
      <c r="B22" s="93"/>
      <c r="C22" s="93"/>
      <c r="D22" s="93"/>
      <c r="E22" s="95"/>
      <c r="F22" s="93"/>
      <c r="G22" s="93"/>
      <c r="H22" s="93"/>
      <c r="I22" s="93"/>
    </row>
    <row r="23" ht="20.1" customHeight="1" spans="1:9">
      <c r="A23" s="93"/>
      <c r="B23" s="93"/>
      <c r="C23" s="93"/>
      <c r="D23" s="93"/>
      <c r="E23" s="95"/>
      <c r="F23" s="93"/>
      <c r="G23" s="93"/>
      <c r="H23" s="93"/>
      <c r="I23" s="93"/>
    </row>
    <row r="24" ht="20.1" customHeight="1" spans="1:9">
      <c r="A24" s="93"/>
      <c r="B24" s="93"/>
      <c r="C24" s="93"/>
      <c r="D24" s="93"/>
      <c r="E24" s="95"/>
      <c r="F24" s="93"/>
      <c r="G24" s="93"/>
      <c r="H24" s="93"/>
      <c r="I24" s="93"/>
    </row>
    <row r="25" ht="20.1" customHeight="1" spans="1:9">
      <c r="A25" s="93"/>
      <c r="B25" s="93"/>
      <c r="C25" s="93"/>
      <c r="D25" s="93"/>
      <c r="E25" s="95"/>
      <c r="F25" s="93"/>
      <c r="G25" s="93"/>
      <c r="H25" s="93"/>
      <c r="I25" s="93"/>
    </row>
    <row r="26" ht="20.1" customHeight="1" spans="1:9">
      <c r="A26" s="93"/>
      <c r="B26" s="93"/>
      <c r="C26" s="93"/>
      <c r="D26" s="93"/>
      <c r="E26" s="95"/>
      <c r="F26" s="93"/>
      <c r="G26" s="93"/>
      <c r="H26" s="93"/>
      <c r="I26" s="93"/>
    </row>
    <row r="27" ht="20.1" customHeight="1" spans="1:9">
      <c r="A27" s="93"/>
      <c r="B27" s="93"/>
      <c r="C27" s="93"/>
      <c r="D27" s="93"/>
      <c r="E27" s="95"/>
      <c r="F27" s="93"/>
      <c r="G27" s="93"/>
      <c r="H27" s="93"/>
      <c r="I27" s="93"/>
    </row>
    <row r="28" ht="20.1" customHeight="1" spans="1:9">
      <c r="A28" s="93"/>
      <c r="B28" s="93"/>
      <c r="C28" s="93"/>
      <c r="D28" s="93"/>
      <c r="E28" s="95"/>
      <c r="F28" s="93"/>
      <c r="G28" s="93"/>
      <c r="H28" s="93"/>
      <c r="I28" s="93"/>
    </row>
    <row r="29" ht="20.1" customHeight="1" spans="1:9">
      <c r="A29" s="93"/>
      <c r="B29" s="93"/>
      <c r="C29" s="93"/>
      <c r="D29" s="93"/>
      <c r="E29" s="95"/>
      <c r="F29" s="93"/>
      <c r="G29" s="93"/>
      <c r="H29" s="93"/>
      <c r="I29" s="9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8"/>
      <c r="B1" s="29"/>
      <c r="C1" s="29"/>
      <c r="D1" s="29"/>
      <c r="E1" s="29"/>
      <c r="F1" s="29"/>
      <c r="G1" s="29"/>
      <c r="H1" s="30" t="s">
        <v>366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</row>
    <row r="2" ht="20.1" customHeight="1" spans="1:245">
      <c r="A2" s="31" t="s">
        <v>367</v>
      </c>
      <c r="B2" s="31"/>
      <c r="C2" s="31"/>
      <c r="D2" s="31"/>
      <c r="E2" s="31"/>
      <c r="F2" s="31"/>
      <c r="G2" s="31"/>
      <c r="H2" s="3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</row>
    <row r="3" ht="20.1" customHeight="1" spans="1:245">
      <c r="A3" s="97" t="s">
        <v>5</v>
      </c>
      <c r="B3" s="32"/>
      <c r="C3" s="32"/>
      <c r="D3" s="32"/>
      <c r="E3" s="32"/>
      <c r="F3" s="33"/>
      <c r="G3" s="33"/>
      <c r="H3" s="34" t="s">
        <v>6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</row>
    <row r="4" ht="20.1" customHeight="1" spans="1:245">
      <c r="A4" s="35" t="s">
        <v>61</v>
      </c>
      <c r="B4" s="36"/>
      <c r="C4" s="36"/>
      <c r="D4" s="36"/>
      <c r="E4" s="37"/>
      <c r="F4" s="38" t="s">
        <v>368</v>
      </c>
      <c r="G4" s="39"/>
      <c r="H4" s="39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</row>
    <row r="5" ht="20.1" customHeight="1" spans="1:245">
      <c r="A5" s="35" t="s">
        <v>70</v>
      </c>
      <c r="B5" s="36"/>
      <c r="C5" s="37"/>
      <c r="D5" s="40" t="s">
        <v>71</v>
      </c>
      <c r="E5" s="41" t="s">
        <v>114</v>
      </c>
      <c r="F5" s="42" t="s">
        <v>62</v>
      </c>
      <c r="G5" s="42" t="s">
        <v>110</v>
      </c>
      <c r="H5" s="39" t="s">
        <v>111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</row>
    <row r="6" ht="20.1" customHeight="1" spans="1:245">
      <c r="A6" s="43" t="s">
        <v>82</v>
      </c>
      <c r="B6" s="44" t="s">
        <v>83</v>
      </c>
      <c r="C6" s="45" t="s">
        <v>84</v>
      </c>
      <c r="D6" s="46"/>
      <c r="E6" s="47"/>
      <c r="F6" s="48"/>
      <c r="G6" s="48"/>
      <c r="H6" s="49"/>
      <c r="I6" s="66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</row>
    <row r="7" ht="20.1" customHeight="1" spans="1:245">
      <c r="A7" s="50" t="s">
        <v>82</v>
      </c>
      <c r="B7" s="50" t="s">
        <v>83</v>
      </c>
      <c r="C7" s="50" t="s">
        <v>84</v>
      </c>
      <c r="D7" s="50" t="s">
        <v>311</v>
      </c>
      <c r="E7" s="50" t="s">
        <v>369</v>
      </c>
      <c r="F7" s="51">
        <f>SUM(G7,H7)</f>
        <v>0</v>
      </c>
      <c r="G7" s="52" t="s">
        <v>313</v>
      </c>
      <c r="H7" s="53" t="s">
        <v>370</v>
      </c>
      <c r="I7" s="66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</row>
    <row r="8" ht="20.1" customHeight="1" spans="1:245">
      <c r="A8" s="54"/>
      <c r="B8" s="54"/>
      <c r="C8" s="54"/>
      <c r="D8" s="55"/>
      <c r="E8" s="55"/>
      <c r="F8" s="55"/>
      <c r="G8" s="55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</row>
    <row r="9" ht="20.1" customHeight="1" spans="1:245">
      <c r="A9" s="56"/>
      <c r="B9" s="56"/>
      <c r="C9" s="56"/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</row>
    <row r="10" ht="20.1" customHeight="1" spans="1:245">
      <c r="A10" s="56"/>
      <c r="B10" s="56"/>
      <c r="C10" s="56"/>
      <c r="D10" s="56"/>
      <c r="E10" s="56"/>
      <c r="F10" s="56"/>
      <c r="G10" s="56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</row>
    <row r="11" ht="20.1" customHeight="1" spans="1:245">
      <c r="A11" s="56"/>
      <c r="B11" s="56"/>
      <c r="C11" s="56"/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</row>
    <row r="12" ht="20.1" customHeight="1" spans="1:245">
      <c r="A12" s="56"/>
      <c r="B12" s="56"/>
      <c r="C12" s="56"/>
      <c r="D12" s="57"/>
      <c r="E12" s="57"/>
      <c r="F12" s="57"/>
      <c r="G12" s="57"/>
      <c r="H12" s="57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</row>
    <row r="13" ht="20.1" customHeight="1" spans="1:245">
      <c r="A13" s="56"/>
      <c r="B13" s="56"/>
      <c r="C13" s="56"/>
      <c r="D13" s="56"/>
      <c r="E13" s="56"/>
      <c r="F13" s="56"/>
      <c r="G13" s="56"/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</row>
    <row r="14" ht="20.1" customHeight="1" spans="1:245">
      <c r="A14" s="56"/>
      <c r="B14" s="56"/>
      <c r="C14" s="56"/>
      <c r="D14" s="57"/>
      <c r="E14" s="57"/>
      <c r="F14" s="57"/>
      <c r="G14" s="57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</row>
    <row r="15" ht="20.1" customHeight="1" spans="1:245">
      <c r="A15" s="58"/>
      <c r="B15" s="56"/>
      <c r="C15" s="56"/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</row>
    <row r="16" ht="20.1" customHeight="1" spans="1:245">
      <c r="A16" s="58"/>
      <c r="B16" s="58"/>
      <c r="C16" s="56"/>
      <c r="D16" s="56"/>
      <c r="E16" s="58"/>
      <c r="F16" s="58"/>
      <c r="G16" s="58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</row>
    <row r="17" ht="20.1" customHeight="1" spans="1:245">
      <c r="A17" s="58"/>
      <c r="B17" s="58"/>
      <c r="C17" s="56"/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</row>
    <row r="18" ht="20.1" customHeight="1" spans="1:245">
      <c r="A18" s="56"/>
      <c r="B18" s="58"/>
      <c r="C18" s="56"/>
      <c r="D18" s="57"/>
      <c r="E18" s="57"/>
      <c r="F18" s="57"/>
      <c r="G18" s="57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</row>
    <row r="19" ht="20.1" customHeight="1" spans="1:245">
      <c r="A19" s="56"/>
      <c r="B19" s="58"/>
      <c r="C19" s="58"/>
      <c r="D19" s="58"/>
      <c r="E19" s="58"/>
      <c r="F19" s="58"/>
      <c r="G19" s="58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</row>
    <row r="20" ht="20.1" customHeight="1" spans="1:245">
      <c r="A20" s="58"/>
      <c r="B20" s="58"/>
      <c r="C20" s="58"/>
      <c r="D20" s="57"/>
      <c r="E20" s="57"/>
      <c r="F20" s="57"/>
      <c r="G20" s="57"/>
      <c r="H20" s="57"/>
      <c r="I20" s="58"/>
      <c r="J20" s="56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</row>
    <row r="21" ht="20.1" customHeight="1" spans="1:245">
      <c r="A21" s="58"/>
      <c r="B21" s="58"/>
      <c r="C21" s="58"/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</row>
    <row r="22" ht="20.1" customHeight="1" spans="1:245">
      <c r="A22" s="58"/>
      <c r="B22" s="58"/>
      <c r="C22" s="58"/>
      <c r="D22" s="58"/>
      <c r="E22" s="58"/>
      <c r="F22" s="58"/>
      <c r="G22" s="58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</row>
    <row r="23" ht="20.1" customHeight="1" spans="1:245">
      <c r="A23" s="58"/>
      <c r="B23" s="58"/>
      <c r="C23" s="58"/>
      <c r="D23" s="57"/>
      <c r="E23" s="57"/>
      <c r="F23" s="57"/>
      <c r="G23" s="57"/>
      <c r="H23" s="5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</row>
    <row r="24" ht="20.1" customHeight="1" spans="1:245">
      <c r="A24" s="58"/>
      <c r="B24" s="58"/>
      <c r="C24" s="58"/>
      <c r="D24" s="57"/>
      <c r="E24" s="57"/>
      <c r="F24" s="57"/>
      <c r="G24" s="57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</row>
    <row r="25" ht="20.1" customHeight="1" spans="1:245">
      <c r="A25" s="58"/>
      <c r="B25" s="58"/>
      <c r="C25" s="58"/>
      <c r="D25" s="58"/>
      <c r="E25" s="58"/>
      <c r="F25" s="58"/>
      <c r="G25" s="58"/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</row>
    <row r="26" ht="20.1" customHeight="1" spans="1:245">
      <c r="A26" s="58"/>
      <c r="B26" s="58"/>
      <c r="C26" s="58"/>
      <c r="D26" s="57"/>
      <c r="E26" s="57"/>
      <c r="F26" s="57"/>
      <c r="G26" s="57"/>
      <c r="H26" s="57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</row>
    <row r="27" ht="20.1" customHeight="1" spans="1:245">
      <c r="A27" s="58"/>
      <c r="B27" s="58"/>
      <c r="C27" s="58"/>
      <c r="D27" s="57"/>
      <c r="E27" s="57"/>
      <c r="F27" s="57"/>
      <c r="G27" s="57"/>
      <c r="H27" s="57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</row>
    <row r="28" ht="20.1" customHeight="1" spans="1:245">
      <c r="A28" s="58"/>
      <c r="B28" s="58"/>
      <c r="C28" s="58"/>
      <c r="D28" s="58"/>
      <c r="E28" s="58"/>
      <c r="F28" s="58"/>
      <c r="G28" s="58"/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</row>
    <row r="29" ht="20.1" customHeight="1" spans="1:245">
      <c r="A29" s="58"/>
      <c r="B29" s="58"/>
      <c r="C29" s="58"/>
      <c r="D29" s="57"/>
      <c r="E29" s="57"/>
      <c r="F29" s="57"/>
      <c r="G29" s="57"/>
      <c r="H29" s="5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</row>
    <row r="30" ht="20.1" customHeight="1" spans="1:245">
      <c r="A30" s="58"/>
      <c r="B30" s="58"/>
      <c r="C30" s="58"/>
      <c r="D30" s="57"/>
      <c r="E30" s="57"/>
      <c r="F30" s="57"/>
      <c r="G30" s="57"/>
      <c r="H30" s="57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</row>
    <row r="31" ht="20.1" customHeight="1" spans="1:245">
      <c r="A31" s="58"/>
      <c r="B31" s="58"/>
      <c r="C31" s="58"/>
      <c r="D31" s="58"/>
      <c r="E31" s="58"/>
      <c r="F31" s="58"/>
      <c r="G31" s="58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</row>
    <row r="32" ht="20.1" customHeight="1" spans="1:245">
      <c r="A32" s="58"/>
      <c r="B32" s="58"/>
      <c r="C32" s="58"/>
      <c r="D32" s="58"/>
      <c r="E32" s="59"/>
      <c r="F32" s="59"/>
      <c r="G32" s="59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</row>
    <row r="33" ht="20.1" customHeight="1" spans="1:245">
      <c r="A33" s="58"/>
      <c r="B33" s="58"/>
      <c r="C33" s="58"/>
      <c r="D33" s="58"/>
      <c r="E33" s="59"/>
      <c r="F33" s="59"/>
      <c r="G33" s="59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</row>
    <row r="34" ht="20.1" customHeight="1" spans="1:245">
      <c r="A34" s="58"/>
      <c r="B34" s="58"/>
      <c r="C34" s="58"/>
      <c r="D34" s="58"/>
      <c r="E34" s="58"/>
      <c r="F34" s="58"/>
      <c r="G34" s="58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</row>
    <row r="35" ht="20.1" customHeight="1" spans="1:245">
      <c r="A35" s="58"/>
      <c r="B35" s="58"/>
      <c r="C35" s="58"/>
      <c r="D35" s="58"/>
      <c r="E35" s="60"/>
      <c r="F35" s="60"/>
      <c r="G35" s="60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</row>
    <row r="36" ht="20.1" customHeight="1" spans="1:245">
      <c r="A36" s="61"/>
      <c r="B36" s="61"/>
      <c r="C36" s="61"/>
      <c r="D36" s="61"/>
      <c r="E36" s="62"/>
      <c r="F36" s="62"/>
      <c r="G36" s="62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</row>
    <row r="37" ht="20.1" customHeight="1" spans="1:245">
      <c r="A37" s="63"/>
      <c r="B37" s="63"/>
      <c r="C37" s="63"/>
      <c r="D37" s="63"/>
      <c r="E37" s="63"/>
      <c r="F37" s="63"/>
      <c r="G37" s="63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</row>
    <row r="38" ht="20.1" customHeight="1" spans="1:245">
      <c r="A38" s="61"/>
      <c r="B38" s="61"/>
      <c r="C38" s="61"/>
      <c r="D38" s="61"/>
      <c r="E38" s="61"/>
      <c r="F38" s="61"/>
      <c r="G38" s="61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</row>
    <row r="39" ht="20.1" customHeight="1" spans="1:245">
      <c r="A39" s="65"/>
      <c r="B39" s="65"/>
      <c r="C39" s="65"/>
      <c r="D39" s="65"/>
      <c r="E39" s="65"/>
      <c r="F39" s="61"/>
      <c r="G39" s="61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</row>
    <row r="40" ht="20.1" customHeight="1" spans="1:245">
      <c r="A40" s="65"/>
      <c r="B40" s="65"/>
      <c r="C40" s="65"/>
      <c r="D40" s="65"/>
      <c r="E40" s="65"/>
      <c r="F40" s="61"/>
      <c r="G40" s="61"/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</row>
    <row r="41" ht="20.1" customHeight="1" spans="1:245">
      <c r="A41" s="65"/>
      <c r="B41" s="65"/>
      <c r="C41" s="65"/>
      <c r="D41" s="65"/>
      <c r="E41" s="65"/>
      <c r="F41" s="61"/>
      <c r="G41" s="61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</row>
    <row r="42" ht="20.1" customHeight="1" spans="1:245">
      <c r="A42" s="65"/>
      <c r="B42" s="65"/>
      <c r="C42" s="65"/>
      <c r="D42" s="65"/>
      <c r="E42" s="65"/>
      <c r="F42" s="61"/>
      <c r="G42" s="61"/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</row>
    <row r="43" ht="20.1" customHeight="1" spans="1:245">
      <c r="A43" s="65"/>
      <c r="B43" s="65"/>
      <c r="C43" s="65"/>
      <c r="D43" s="65"/>
      <c r="E43" s="65"/>
      <c r="F43" s="61"/>
      <c r="G43" s="61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</row>
    <row r="44" ht="20.1" customHeight="1" spans="1:245">
      <c r="A44" s="65"/>
      <c r="B44" s="65"/>
      <c r="C44" s="65"/>
      <c r="D44" s="65"/>
      <c r="E44" s="65"/>
      <c r="F44" s="61"/>
      <c r="G44" s="61"/>
      <c r="H44" s="64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</row>
    <row r="45" ht="20.1" customHeight="1" spans="1:245">
      <c r="A45" s="65"/>
      <c r="B45" s="65"/>
      <c r="C45" s="65"/>
      <c r="D45" s="65"/>
      <c r="E45" s="65"/>
      <c r="F45" s="61"/>
      <c r="G45" s="61"/>
      <c r="H45" s="6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</row>
    <row r="46" ht="20.1" customHeight="1" spans="1:245">
      <c r="A46" s="65"/>
      <c r="B46" s="65"/>
      <c r="C46" s="65"/>
      <c r="D46" s="65"/>
      <c r="E46" s="65"/>
      <c r="F46" s="61"/>
      <c r="G46" s="61"/>
      <c r="H46" s="64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</row>
    <row r="47" ht="20.1" customHeight="1" spans="1:245">
      <c r="A47" s="65"/>
      <c r="B47" s="65"/>
      <c r="C47" s="65"/>
      <c r="D47" s="65"/>
      <c r="E47" s="65"/>
      <c r="F47" s="61"/>
      <c r="G47" s="61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</row>
    <row r="48" ht="20.1" customHeight="1" spans="1:245">
      <c r="A48" s="65"/>
      <c r="B48" s="65"/>
      <c r="C48" s="65"/>
      <c r="D48" s="65"/>
      <c r="E48" s="65"/>
      <c r="F48" s="61"/>
      <c r="G48" s="61"/>
      <c r="H48" s="6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7"/>
      <c r="B1" s="67"/>
      <c r="C1" s="67"/>
      <c r="D1" s="67"/>
      <c r="E1" s="68"/>
      <c r="F1" s="67"/>
      <c r="G1" s="67"/>
      <c r="H1" s="34" t="s">
        <v>371</v>
      </c>
      <c r="I1" s="88"/>
    </row>
    <row r="2" ht="25.5" customHeight="1" spans="1:9">
      <c r="A2" s="31" t="s">
        <v>372</v>
      </c>
      <c r="B2" s="31"/>
      <c r="C2" s="31"/>
      <c r="D2" s="31"/>
      <c r="E2" s="31"/>
      <c r="F2" s="31"/>
      <c r="G2" s="31"/>
      <c r="H2" s="31"/>
      <c r="I2" s="88"/>
    </row>
    <row r="3" ht="20.1" customHeight="1" spans="1:9">
      <c r="A3" s="69" t="s">
        <v>5</v>
      </c>
      <c r="B3" s="70"/>
      <c r="C3" s="70"/>
      <c r="D3" s="70"/>
      <c r="E3" s="70"/>
      <c r="F3" s="70"/>
      <c r="G3" s="70"/>
      <c r="H3" s="34" t="s">
        <v>6</v>
      </c>
      <c r="I3" s="88"/>
    </row>
    <row r="4" ht="20.1" customHeight="1" spans="1:9">
      <c r="A4" s="71" t="s">
        <v>361</v>
      </c>
      <c r="B4" s="71" t="s">
        <v>5</v>
      </c>
      <c r="C4" s="39" t="s">
        <v>362</v>
      </c>
      <c r="D4" s="39"/>
      <c r="E4" s="49"/>
      <c r="F4" s="49"/>
      <c r="G4" s="49"/>
      <c r="H4" s="39"/>
      <c r="I4" s="88"/>
    </row>
    <row r="5" ht="20.1" customHeight="1" spans="1:9">
      <c r="A5" s="71"/>
      <c r="B5" s="71"/>
      <c r="C5" s="72" t="s">
        <v>62</v>
      </c>
      <c r="D5" s="41" t="s">
        <v>228</v>
      </c>
      <c r="E5" s="73" t="s">
        <v>363</v>
      </c>
      <c r="F5" s="74"/>
      <c r="G5" s="75"/>
      <c r="H5" s="76" t="s">
        <v>233</v>
      </c>
      <c r="I5" s="88"/>
    </row>
    <row r="6" ht="33.75" customHeight="1" spans="1:9">
      <c r="A6" s="47"/>
      <c r="B6" s="47"/>
      <c r="C6" s="77"/>
      <c r="D6" s="48"/>
      <c r="E6" s="78" t="s">
        <v>77</v>
      </c>
      <c r="F6" s="79" t="s">
        <v>364</v>
      </c>
      <c r="G6" s="80" t="s">
        <v>365</v>
      </c>
      <c r="H6" s="81"/>
      <c r="I6" s="88"/>
    </row>
    <row r="7" ht="20.1" customHeight="1" spans="1:9">
      <c r="A7" s="50" t="s">
        <v>311</v>
      </c>
      <c r="B7" s="50" t="s">
        <v>373</v>
      </c>
      <c r="C7" s="82">
        <f>SUM(D7,E7,H7)</f>
        <v>0</v>
      </c>
      <c r="D7" s="83" t="s">
        <v>374</v>
      </c>
      <c r="E7" s="83">
        <f>SUM(F7,G7)</f>
        <v>0</v>
      </c>
      <c r="F7" s="83" t="s">
        <v>375</v>
      </c>
      <c r="G7" s="84" t="s">
        <v>376</v>
      </c>
      <c r="H7" s="85" t="s">
        <v>377</v>
      </c>
      <c r="I7" s="96"/>
    </row>
    <row r="8" ht="20.1" customHeight="1" spans="1:9">
      <c r="A8" s="86"/>
      <c r="B8" s="86"/>
      <c r="C8" s="86"/>
      <c r="D8" s="86"/>
      <c r="E8" s="87"/>
      <c r="F8" s="86"/>
      <c r="G8" s="86"/>
      <c r="H8" s="88"/>
      <c r="I8" s="88"/>
    </row>
    <row r="9" ht="20.1" customHeight="1" spans="1:9">
      <c r="A9" s="89"/>
      <c r="B9" s="89"/>
      <c r="C9" s="89"/>
      <c r="D9" s="89"/>
      <c r="E9" s="90"/>
      <c r="F9" s="91"/>
      <c r="G9" s="91"/>
      <c r="H9" s="88"/>
      <c r="I9" s="93"/>
    </row>
    <row r="10" ht="20.1" customHeight="1" spans="1:9">
      <c r="A10" s="89"/>
      <c r="B10" s="89"/>
      <c r="C10" s="89"/>
      <c r="D10" s="89"/>
      <c r="E10" s="92"/>
      <c r="F10" s="89"/>
      <c r="G10" s="89"/>
      <c r="H10" s="93"/>
      <c r="I10" s="93"/>
    </row>
    <row r="11" ht="20.1" customHeight="1" spans="1:9">
      <c r="A11" s="89"/>
      <c r="B11" s="89"/>
      <c r="C11" s="89"/>
      <c r="D11" s="89"/>
      <c r="E11" s="92"/>
      <c r="F11" s="89"/>
      <c r="G11" s="89"/>
      <c r="H11" s="93"/>
      <c r="I11" s="93"/>
    </row>
    <row r="12" ht="20.1" customHeight="1" spans="1:9">
      <c r="A12" s="89"/>
      <c r="B12" s="89"/>
      <c r="C12" s="89"/>
      <c r="D12" s="89"/>
      <c r="E12" s="90"/>
      <c r="F12" s="89"/>
      <c r="G12" s="89"/>
      <c r="H12" s="93"/>
      <c r="I12" s="93"/>
    </row>
    <row r="13" ht="20.1" customHeight="1" spans="1:9">
      <c r="A13" s="89"/>
      <c r="B13" s="89"/>
      <c r="C13" s="89"/>
      <c r="D13" s="89"/>
      <c r="E13" s="90"/>
      <c r="F13" s="89"/>
      <c r="G13" s="89"/>
      <c r="H13" s="93"/>
      <c r="I13" s="93"/>
    </row>
    <row r="14" ht="20.1" customHeight="1" spans="1:9">
      <c r="A14" s="89"/>
      <c r="B14" s="89"/>
      <c r="C14" s="89"/>
      <c r="D14" s="89"/>
      <c r="E14" s="92"/>
      <c r="F14" s="89"/>
      <c r="G14" s="89"/>
      <c r="H14" s="93"/>
      <c r="I14" s="93"/>
    </row>
    <row r="15" ht="20.1" customHeight="1" spans="1:9">
      <c r="A15" s="89"/>
      <c r="B15" s="89"/>
      <c r="C15" s="89"/>
      <c r="D15" s="89"/>
      <c r="E15" s="92"/>
      <c r="F15" s="89"/>
      <c r="G15" s="89"/>
      <c r="H15" s="93"/>
      <c r="I15" s="93"/>
    </row>
    <row r="16" ht="20.1" customHeight="1" spans="1:9">
      <c r="A16" s="89"/>
      <c r="B16" s="89"/>
      <c r="C16" s="89"/>
      <c r="D16" s="89"/>
      <c r="E16" s="90"/>
      <c r="F16" s="89"/>
      <c r="G16" s="89"/>
      <c r="H16" s="93"/>
      <c r="I16" s="93"/>
    </row>
    <row r="17" ht="20.1" customHeight="1" spans="1:9">
      <c r="A17" s="89"/>
      <c r="B17" s="89"/>
      <c r="C17" s="89"/>
      <c r="D17" s="89"/>
      <c r="E17" s="90"/>
      <c r="F17" s="89"/>
      <c r="G17" s="89"/>
      <c r="H17" s="93"/>
      <c r="I17" s="93"/>
    </row>
    <row r="18" ht="20.1" customHeight="1" spans="1:9">
      <c r="A18" s="89"/>
      <c r="B18" s="89"/>
      <c r="C18" s="89"/>
      <c r="D18" s="89"/>
      <c r="E18" s="94"/>
      <c r="F18" s="89"/>
      <c r="G18" s="89"/>
      <c r="H18" s="93"/>
      <c r="I18" s="93"/>
    </row>
    <row r="19" ht="20.1" customHeight="1" spans="1:9">
      <c r="A19" s="89"/>
      <c r="B19" s="89"/>
      <c r="C19" s="89"/>
      <c r="D19" s="89"/>
      <c r="E19" s="92"/>
      <c r="F19" s="89"/>
      <c r="G19" s="89"/>
      <c r="H19" s="93"/>
      <c r="I19" s="93"/>
    </row>
    <row r="20" ht="20.1" customHeight="1" spans="1:9">
      <c r="A20" s="92"/>
      <c r="B20" s="92"/>
      <c r="C20" s="92"/>
      <c r="D20" s="92"/>
      <c r="E20" s="92"/>
      <c r="F20" s="89"/>
      <c r="G20" s="89"/>
      <c r="H20" s="93"/>
      <c r="I20" s="93"/>
    </row>
    <row r="21" ht="20.1" customHeight="1" spans="1:9">
      <c r="A21" s="93"/>
      <c r="B21" s="93"/>
      <c r="C21" s="93"/>
      <c r="D21" s="93"/>
      <c r="E21" s="95"/>
      <c r="F21" s="93"/>
      <c r="G21" s="93"/>
      <c r="H21" s="93"/>
      <c r="I21" s="93"/>
    </row>
    <row r="22" ht="20.1" customHeight="1" spans="1:9">
      <c r="A22" s="93"/>
      <c r="B22" s="93"/>
      <c r="C22" s="93"/>
      <c r="D22" s="93"/>
      <c r="E22" s="95"/>
      <c r="F22" s="93"/>
      <c r="G22" s="93"/>
      <c r="H22" s="93"/>
      <c r="I22" s="93"/>
    </row>
    <row r="23" ht="20.1" customHeight="1" spans="1:9">
      <c r="A23" s="93"/>
      <c r="B23" s="93"/>
      <c r="C23" s="93"/>
      <c r="D23" s="93"/>
      <c r="E23" s="95"/>
      <c r="F23" s="93"/>
      <c r="G23" s="93"/>
      <c r="H23" s="93"/>
      <c r="I23" s="93"/>
    </row>
    <row r="24" ht="20.1" customHeight="1" spans="1:9">
      <c r="A24" s="93"/>
      <c r="B24" s="93"/>
      <c r="C24" s="93"/>
      <c r="D24" s="93"/>
      <c r="E24" s="95"/>
      <c r="F24" s="93"/>
      <c r="G24" s="93"/>
      <c r="H24" s="93"/>
      <c r="I24" s="93"/>
    </row>
    <row r="25" ht="20.1" customHeight="1" spans="1:9">
      <c r="A25" s="93"/>
      <c r="B25" s="93"/>
      <c r="C25" s="93"/>
      <c r="D25" s="93"/>
      <c r="E25" s="95"/>
      <c r="F25" s="93"/>
      <c r="G25" s="93"/>
      <c r="H25" s="93"/>
      <c r="I25" s="93"/>
    </row>
    <row r="26" ht="20.1" customHeight="1" spans="1:9">
      <c r="A26" s="93"/>
      <c r="B26" s="93"/>
      <c r="C26" s="93"/>
      <c r="D26" s="93"/>
      <c r="E26" s="95"/>
      <c r="F26" s="93"/>
      <c r="G26" s="93"/>
      <c r="H26" s="93"/>
      <c r="I26" s="93"/>
    </row>
    <row r="27" ht="20.1" customHeight="1" spans="1:9">
      <c r="A27" s="93"/>
      <c r="B27" s="93"/>
      <c r="C27" s="93"/>
      <c r="D27" s="93"/>
      <c r="E27" s="95"/>
      <c r="F27" s="93"/>
      <c r="G27" s="93"/>
      <c r="H27" s="93"/>
      <c r="I27" s="93"/>
    </row>
    <row r="28" ht="20.1" customHeight="1" spans="1:9">
      <c r="A28" s="93"/>
      <c r="B28" s="93"/>
      <c r="C28" s="93"/>
      <c r="D28" s="93"/>
      <c r="E28" s="95"/>
      <c r="F28" s="93"/>
      <c r="G28" s="93"/>
      <c r="H28" s="93"/>
      <c r="I28" s="93"/>
    </row>
    <row r="29" ht="20.1" customHeight="1" spans="1:9">
      <c r="A29" s="93"/>
      <c r="B29" s="93"/>
      <c r="C29" s="93"/>
      <c r="D29" s="93"/>
      <c r="E29" s="95"/>
      <c r="F29" s="93"/>
      <c r="G29" s="93"/>
      <c r="H29" s="93"/>
      <c r="I29" s="93"/>
    </row>
    <row r="30" ht="20.1" customHeight="1" spans="1:9">
      <c r="A30" s="93"/>
      <c r="B30" s="93"/>
      <c r="C30" s="93"/>
      <c r="D30" s="93"/>
      <c r="E30" s="95"/>
      <c r="F30" s="93"/>
      <c r="G30" s="93"/>
      <c r="H30" s="93"/>
      <c r="I30" s="9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8"/>
      <c r="B1" s="29"/>
      <c r="C1" s="29"/>
      <c r="D1" s="29"/>
      <c r="E1" s="29"/>
      <c r="F1" s="29"/>
      <c r="G1" s="29"/>
      <c r="H1" s="30" t="s">
        <v>378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</row>
    <row r="2" ht="20.1" customHeight="1" spans="1:245">
      <c r="A2" s="31" t="s">
        <v>379</v>
      </c>
      <c r="B2" s="31"/>
      <c r="C2" s="31"/>
      <c r="D2" s="31"/>
      <c r="E2" s="31"/>
      <c r="F2" s="31"/>
      <c r="G2" s="31"/>
      <c r="H2" s="3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</row>
    <row r="3" ht="20.1" customHeight="1" spans="1:245">
      <c r="A3" s="32" t="s">
        <v>16</v>
      </c>
      <c r="B3" s="32"/>
      <c r="C3" s="32"/>
      <c r="D3" s="32"/>
      <c r="E3" s="32"/>
      <c r="F3" s="33"/>
      <c r="G3" s="33"/>
      <c r="H3" s="34" t="s">
        <v>6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</row>
    <row r="4" ht="20.1" customHeight="1" spans="1:245">
      <c r="A4" s="35" t="s">
        <v>61</v>
      </c>
      <c r="B4" s="36"/>
      <c r="C4" s="36"/>
      <c r="D4" s="36"/>
      <c r="E4" s="37"/>
      <c r="F4" s="38" t="s">
        <v>380</v>
      </c>
      <c r="G4" s="39"/>
      <c r="H4" s="39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</row>
    <row r="5" ht="20.1" customHeight="1" spans="1:245">
      <c r="A5" s="35" t="s">
        <v>70</v>
      </c>
      <c r="B5" s="36"/>
      <c r="C5" s="37"/>
      <c r="D5" s="40" t="s">
        <v>71</v>
      </c>
      <c r="E5" s="41" t="s">
        <v>114</v>
      </c>
      <c r="F5" s="42" t="s">
        <v>62</v>
      </c>
      <c r="G5" s="42" t="s">
        <v>110</v>
      </c>
      <c r="H5" s="39" t="s">
        <v>111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</row>
    <row r="6" ht="20.1" customHeight="1" spans="1:245">
      <c r="A6" s="43" t="s">
        <v>82</v>
      </c>
      <c r="B6" s="44" t="s">
        <v>83</v>
      </c>
      <c r="C6" s="45" t="s">
        <v>84</v>
      </c>
      <c r="D6" s="46"/>
      <c r="E6" s="47"/>
      <c r="F6" s="48"/>
      <c r="G6" s="48"/>
      <c r="H6" s="49"/>
      <c r="I6" s="66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</row>
    <row r="7" ht="20.1" customHeight="1" spans="1:245">
      <c r="A7" s="50" t="s">
        <v>16</v>
      </c>
      <c r="B7" s="50" t="s">
        <v>16</v>
      </c>
      <c r="C7" s="50" t="s">
        <v>16</v>
      </c>
      <c r="D7" s="50" t="s">
        <v>16</v>
      </c>
      <c r="E7" s="50" t="s">
        <v>16</v>
      </c>
      <c r="F7" s="51" t="s">
        <v>16</v>
      </c>
      <c r="G7" s="52" t="s">
        <v>16</v>
      </c>
      <c r="H7" s="53" t="s">
        <v>16</v>
      </c>
      <c r="I7" s="66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</row>
    <row r="8" ht="20.1" customHeight="1" spans="1:245">
      <c r="A8" s="54"/>
      <c r="B8" s="54"/>
      <c r="C8" s="54"/>
      <c r="D8" s="55"/>
      <c r="E8" s="55"/>
      <c r="F8" s="55"/>
      <c r="G8" s="55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</row>
    <row r="9" ht="20.1" customHeight="1" spans="1:245">
      <c r="A9" s="56"/>
      <c r="B9" s="56"/>
      <c r="C9" s="56"/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</row>
    <row r="10" ht="20.1" customHeight="1" spans="1:245">
      <c r="A10" s="56"/>
      <c r="B10" s="56"/>
      <c r="C10" s="56"/>
      <c r="D10" s="56"/>
      <c r="E10" s="56"/>
      <c r="F10" s="56"/>
      <c r="G10" s="56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</row>
    <row r="11" ht="20.1" customHeight="1" spans="1:245">
      <c r="A11" s="56"/>
      <c r="B11" s="56"/>
      <c r="C11" s="56"/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</row>
    <row r="12" ht="20.1" customHeight="1" spans="1:245">
      <c r="A12" s="56"/>
      <c r="B12" s="56"/>
      <c r="C12" s="56"/>
      <c r="D12" s="57"/>
      <c r="E12" s="57"/>
      <c r="F12" s="57"/>
      <c r="G12" s="57"/>
      <c r="H12" s="57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</row>
    <row r="13" ht="20.1" customHeight="1" spans="1:245">
      <c r="A13" s="56"/>
      <c r="B13" s="56"/>
      <c r="C13" s="56"/>
      <c r="D13" s="56"/>
      <c r="E13" s="56"/>
      <c r="F13" s="56"/>
      <c r="G13" s="56"/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</row>
    <row r="14" ht="20.1" customHeight="1" spans="1:245">
      <c r="A14" s="56"/>
      <c r="B14" s="56"/>
      <c r="C14" s="56"/>
      <c r="D14" s="57"/>
      <c r="E14" s="57"/>
      <c r="F14" s="57"/>
      <c r="G14" s="57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</row>
    <row r="15" ht="20.1" customHeight="1" spans="1:245">
      <c r="A15" s="58"/>
      <c r="B15" s="56"/>
      <c r="C15" s="56"/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</row>
    <row r="16" ht="20.1" customHeight="1" spans="1:245">
      <c r="A16" s="58"/>
      <c r="B16" s="58"/>
      <c r="C16" s="56"/>
      <c r="D16" s="56"/>
      <c r="E16" s="58"/>
      <c r="F16" s="58"/>
      <c r="G16" s="58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</row>
    <row r="17" ht="20.1" customHeight="1" spans="1:245">
      <c r="A17" s="58"/>
      <c r="B17" s="58"/>
      <c r="C17" s="56"/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</row>
    <row r="18" ht="20.1" customHeight="1" spans="1:245">
      <c r="A18" s="56"/>
      <c r="B18" s="58"/>
      <c r="C18" s="56"/>
      <c r="D18" s="57"/>
      <c r="E18" s="57"/>
      <c r="F18" s="57"/>
      <c r="G18" s="57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</row>
    <row r="19" ht="20.1" customHeight="1" spans="1:245">
      <c r="A19" s="56"/>
      <c r="B19" s="58"/>
      <c r="C19" s="58"/>
      <c r="D19" s="58"/>
      <c r="E19" s="58"/>
      <c r="F19" s="58"/>
      <c r="G19" s="58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</row>
    <row r="20" ht="20.1" customHeight="1" spans="1:245">
      <c r="A20" s="58"/>
      <c r="B20" s="58"/>
      <c r="C20" s="58"/>
      <c r="D20" s="57"/>
      <c r="E20" s="57"/>
      <c r="F20" s="57"/>
      <c r="G20" s="57"/>
      <c r="H20" s="57"/>
      <c r="I20" s="58"/>
      <c r="J20" s="56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</row>
    <row r="21" ht="20.1" customHeight="1" spans="1:245">
      <c r="A21" s="58"/>
      <c r="B21" s="58"/>
      <c r="C21" s="58"/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</row>
    <row r="22" ht="20.1" customHeight="1" spans="1:245">
      <c r="A22" s="58"/>
      <c r="B22" s="58"/>
      <c r="C22" s="58"/>
      <c r="D22" s="58"/>
      <c r="E22" s="58"/>
      <c r="F22" s="58"/>
      <c r="G22" s="58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</row>
    <row r="23" ht="20.1" customHeight="1" spans="1:245">
      <c r="A23" s="58"/>
      <c r="B23" s="58"/>
      <c r="C23" s="58"/>
      <c r="D23" s="57"/>
      <c r="E23" s="57"/>
      <c r="F23" s="57"/>
      <c r="G23" s="57"/>
      <c r="H23" s="5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</row>
    <row r="24" ht="20.1" customHeight="1" spans="1:245">
      <c r="A24" s="58"/>
      <c r="B24" s="58"/>
      <c r="C24" s="58"/>
      <c r="D24" s="57"/>
      <c r="E24" s="57"/>
      <c r="F24" s="57"/>
      <c r="G24" s="57"/>
      <c r="H24" s="57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</row>
    <row r="25" ht="20.1" customHeight="1" spans="1:245">
      <c r="A25" s="58"/>
      <c r="B25" s="58"/>
      <c r="C25" s="58"/>
      <c r="D25" s="58"/>
      <c r="E25" s="58"/>
      <c r="F25" s="58"/>
      <c r="G25" s="58"/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</row>
    <row r="26" ht="20.1" customHeight="1" spans="1:245">
      <c r="A26" s="58"/>
      <c r="B26" s="58"/>
      <c r="C26" s="58"/>
      <c r="D26" s="57"/>
      <c r="E26" s="57"/>
      <c r="F26" s="57"/>
      <c r="G26" s="57"/>
      <c r="H26" s="57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</row>
    <row r="27" ht="20.1" customHeight="1" spans="1:245">
      <c r="A27" s="58"/>
      <c r="B27" s="58"/>
      <c r="C27" s="58"/>
      <c r="D27" s="57"/>
      <c r="E27" s="57"/>
      <c r="F27" s="57"/>
      <c r="G27" s="57"/>
      <c r="H27" s="57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</row>
    <row r="28" ht="20.1" customHeight="1" spans="1:245">
      <c r="A28" s="58"/>
      <c r="B28" s="58"/>
      <c r="C28" s="58"/>
      <c r="D28" s="58"/>
      <c r="E28" s="58"/>
      <c r="F28" s="58"/>
      <c r="G28" s="58"/>
      <c r="H28" s="57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</row>
    <row r="29" ht="20.1" customHeight="1" spans="1:245">
      <c r="A29" s="58"/>
      <c r="B29" s="58"/>
      <c r="C29" s="58"/>
      <c r="D29" s="57"/>
      <c r="E29" s="57"/>
      <c r="F29" s="57"/>
      <c r="G29" s="57"/>
      <c r="H29" s="5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</row>
    <row r="30" ht="20.1" customHeight="1" spans="1:245">
      <c r="A30" s="58"/>
      <c r="B30" s="58"/>
      <c r="C30" s="58"/>
      <c r="D30" s="57"/>
      <c r="E30" s="57"/>
      <c r="F30" s="57"/>
      <c r="G30" s="57"/>
      <c r="H30" s="57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</row>
    <row r="31" ht="20.1" customHeight="1" spans="1:245">
      <c r="A31" s="58"/>
      <c r="B31" s="58"/>
      <c r="C31" s="58"/>
      <c r="D31" s="58"/>
      <c r="E31" s="58"/>
      <c r="F31" s="58"/>
      <c r="G31" s="58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</row>
    <row r="32" ht="20.1" customHeight="1" spans="1:245">
      <c r="A32" s="58"/>
      <c r="B32" s="58"/>
      <c r="C32" s="58"/>
      <c r="D32" s="58"/>
      <c r="E32" s="59"/>
      <c r="F32" s="59"/>
      <c r="G32" s="59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</row>
    <row r="33" ht="20.1" customHeight="1" spans="1:245">
      <c r="A33" s="58"/>
      <c r="B33" s="58"/>
      <c r="C33" s="58"/>
      <c r="D33" s="58"/>
      <c r="E33" s="59"/>
      <c r="F33" s="59"/>
      <c r="G33" s="59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</row>
    <row r="34" ht="20.1" customHeight="1" spans="1:245">
      <c r="A34" s="58"/>
      <c r="B34" s="58"/>
      <c r="C34" s="58"/>
      <c r="D34" s="58"/>
      <c r="E34" s="58"/>
      <c r="F34" s="58"/>
      <c r="G34" s="58"/>
      <c r="H34" s="57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</row>
    <row r="35" ht="20.1" customHeight="1" spans="1:245">
      <c r="A35" s="58"/>
      <c r="B35" s="58"/>
      <c r="C35" s="58"/>
      <c r="D35" s="58"/>
      <c r="E35" s="60"/>
      <c r="F35" s="60"/>
      <c r="G35" s="60"/>
      <c r="H35" s="5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</row>
    <row r="36" ht="20.1" customHeight="1" spans="1:245">
      <c r="A36" s="61"/>
      <c r="B36" s="61"/>
      <c r="C36" s="61"/>
      <c r="D36" s="61"/>
      <c r="E36" s="62"/>
      <c r="F36" s="62"/>
      <c r="G36" s="62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</row>
    <row r="37" ht="20.1" customHeight="1" spans="1:245">
      <c r="A37" s="63"/>
      <c r="B37" s="63"/>
      <c r="C37" s="63"/>
      <c r="D37" s="63"/>
      <c r="E37" s="63"/>
      <c r="F37" s="63"/>
      <c r="G37" s="63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</row>
    <row r="38" ht="20.1" customHeight="1" spans="1:245">
      <c r="A38" s="61"/>
      <c r="B38" s="61"/>
      <c r="C38" s="61"/>
      <c r="D38" s="61"/>
      <c r="E38" s="61"/>
      <c r="F38" s="61"/>
      <c r="G38" s="61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</row>
    <row r="39" ht="20.1" customHeight="1" spans="1:245">
      <c r="A39" s="65"/>
      <c r="B39" s="65"/>
      <c r="C39" s="65"/>
      <c r="D39" s="65"/>
      <c r="E39" s="65"/>
      <c r="F39" s="61"/>
      <c r="G39" s="61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</row>
    <row r="40" ht="20.1" customHeight="1" spans="1:245">
      <c r="A40" s="65"/>
      <c r="B40" s="65"/>
      <c r="C40" s="65"/>
      <c r="D40" s="65"/>
      <c r="E40" s="65"/>
      <c r="F40" s="61"/>
      <c r="G40" s="61"/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</row>
    <row r="41" ht="20.1" customHeight="1" spans="1:245">
      <c r="A41" s="65"/>
      <c r="B41" s="65"/>
      <c r="C41" s="65"/>
      <c r="D41" s="65"/>
      <c r="E41" s="65"/>
      <c r="F41" s="61"/>
      <c r="G41" s="61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</row>
    <row r="42" ht="20.1" customHeight="1" spans="1:245">
      <c r="A42" s="65"/>
      <c r="B42" s="65"/>
      <c r="C42" s="65"/>
      <c r="D42" s="65"/>
      <c r="E42" s="65"/>
      <c r="F42" s="61"/>
      <c r="G42" s="61"/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  <c r="IJ42" s="65"/>
      <c r="IK42" s="65"/>
    </row>
    <row r="43" ht="20.1" customHeight="1" spans="1:245">
      <c r="A43" s="65"/>
      <c r="B43" s="65"/>
      <c r="C43" s="65"/>
      <c r="D43" s="65"/>
      <c r="E43" s="65"/>
      <c r="F43" s="61"/>
      <c r="G43" s="61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</row>
    <row r="44" ht="20.1" customHeight="1" spans="1:245">
      <c r="A44" s="65"/>
      <c r="B44" s="65"/>
      <c r="C44" s="65"/>
      <c r="D44" s="65"/>
      <c r="E44" s="65"/>
      <c r="F44" s="61"/>
      <c r="G44" s="61"/>
      <c r="H44" s="64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</row>
    <row r="45" ht="20.1" customHeight="1" spans="1:245">
      <c r="A45" s="65"/>
      <c r="B45" s="65"/>
      <c r="C45" s="65"/>
      <c r="D45" s="65"/>
      <c r="E45" s="65"/>
      <c r="F45" s="61"/>
      <c r="G45" s="61"/>
      <c r="H45" s="6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</row>
    <row r="46" ht="20.1" customHeight="1" spans="1:245">
      <c r="A46" s="65"/>
      <c r="B46" s="65"/>
      <c r="C46" s="65"/>
      <c r="D46" s="65"/>
      <c r="E46" s="65"/>
      <c r="F46" s="61"/>
      <c r="G46" s="61"/>
      <c r="H46" s="64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</row>
    <row r="47" ht="20.1" customHeight="1" spans="1:245">
      <c r="A47" s="65"/>
      <c r="B47" s="65"/>
      <c r="C47" s="65"/>
      <c r="D47" s="65"/>
      <c r="E47" s="65"/>
      <c r="F47" s="61"/>
      <c r="G47" s="61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</row>
    <row r="48" ht="20.1" customHeight="1" spans="1:245">
      <c r="A48" s="65"/>
      <c r="B48" s="65"/>
      <c r="C48" s="65"/>
      <c r="D48" s="65"/>
      <c r="E48" s="65"/>
      <c r="F48" s="61"/>
      <c r="G48" s="61"/>
      <c r="H48" s="6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zoomScale="80" zoomScaleNormal="80" workbookViewId="0">
      <selection activeCell="A2" sqref="A2:M2"/>
    </sheetView>
  </sheetViews>
  <sheetFormatPr defaultColWidth="12" defaultRowHeight="11.25"/>
  <cols>
    <col min="1" max="2" width="58.1666666666667" style="13" customWidth="1"/>
    <col min="3" max="3" width="29.3333333333333" style="13" customWidth="1"/>
    <col min="4" max="4" width="21.8333333333333" style="13" customWidth="1"/>
    <col min="5" max="5" width="35.6666666666667" style="13" customWidth="1"/>
    <col min="6" max="9" width="20.5" style="13" customWidth="1"/>
    <col min="10" max="10" width="22" style="13" customWidth="1"/>
    <col min="11" max="11" width="19" style="13" customWidth="1"/>
    <col min="12" max="12" width="13.3333333333333" style="13" customWidth="1"/>
    <col min="13" max="13" width="20" style="13" customWidth="1"/>
    <col min="14" max="14" width="2" style="13" customWidth="1"/>
    <col min="15" max="15" width="13" style="13" customWidth="1"/>
    <col min="16" max="16384" width="12" style="13"/>
  </cols>
  <sheetData>
    <row r="1" ht="16.35" customHeight="1" spans="2:14">
      <c r="B1" s="14"/>
      <c r="D1" s="15"/>
      <c r="E1" s="15"/>
      <c r="F1" s="16"/>
      <c r="H1" s="16"/>
      <c r="M1" s="16"/>
      <c r="N1" s="26"/>
    </row>
    <row r="2" ht="22.9" customHeight="1" spans="1:14">
      <c r="A2" s="17" t="s">
        <v>381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6" t="s">
        <v>55</v>
      </c>
    </row>
    <row r="3" ht="19.5" customHeight="1" spans="1:1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7" t="s">
        <v>382</v>
      </c>
      <c r="N3" s="26"/>
    </row>
    <row r="4" ht="24.4" customHeight="1" spans="1:14">
      <c r="A4" s="19" t="s">
        <v>5</v>
      </c>
      <c r="B4" s="19" t="s">
        <v>383</v>
      </c>
      <c r="C4" s="19" t="s">
        <v>384</v>
      </c>
      <c r="D4" s="19" t="s">
        <v>385</v>
      </c>
      <c r="E4" s="19" t="s">
        <v>386</v>
      </c>
      <c r="F4" s="19" t="s">
        <v>387</v>
      </c>
      <c r="G4" s="19" t="s">
        <v>388</v>
      </c>
      <c r="H4" s="19" t="s">
        <v>389</v>
      </c>
      <c r="I4" s="19" t="s">
        <v>390</v>
      </c>
      <c r="J4" s="19" t="s">
        <v>391</v>
      </c>
      <c r="K4" s="19" t="s">
        <v>392</v>
      </c>
      <c r="L4" s="19" t="s">
        <v>393</v>
      </c>
      <c r="M4" s="19" t="s">
        <v>394</v>
      </c>
      <c r="N4" s="26"/>
    </row>
    <row r="5" ht="67.5" spans="1:13">
      <c r="A5" s="20" t="s">
        <v>395</v>
      </c>
      <c r="B5" s="20" t="s">
        <v>357</v>
      </c>
      <c r="C5" s="21">
        <v>100</v>
      </c>
      <c r="D5" s="22">
        <v>120000</v>
      </c>
      <c r="E5" s="20" t="s">
        <v>396</v>
      </c>
      <c r="F5" s="20" t="s">
        <v>397</v>
      </c>
      <c r="G5" s="20" t="s">
        <v>397</v>
      </c>
      <c r="H5" s="20" t="s">
        <v>398</v>
      </c>
      <c r="I5" s="20" t="s">
        <v>399</v>
      </c>
      <c r="J5" s="20" t="s">
        <v>400</v>
      </c>
      <c r="K5" s="20" t="s">
        <v>401</v>
      </c>
      <c r="L5" s="20">
        <v>90</v>
      </c>
      <c r="M5" s="20" t="s">
        <v>402</v>
      </c>
    </row>
    <row r="6" ht="45" spans="1:13">
      <c r="A6" s="20" t="s">
        <v>395</v>
      </c>
      <c r="B6" s="20" t="s">
        <v>403</v>
      </c>
      <c r="C6" s="21">
        <v>100</v>
      </c>
      <c r="D6" s="22">
        <v>95000</v>
      </c>
      <c r="E6" s="20" t="s">
        <v>404</v>
      </c>
      <c r="F6" s="20" t="s">
        <v>405</v>
      </c>
      <c r="G6" s="20" t="s">
        <v>406</v>
      </c>
      <c r="H6" s="20" t="s">
        <v>407</v>
      </c>
      <c r="I6" s="20" t="s">
        <v>399</v>
      </c>
      <c r="J6" s="20" t="s">
        <v>408</v>
      </c>
      <c r="K6" s="20" t="s">
        <v>409</v>
      </c>
      <c r="L6" s="20">
        <v>22.5</v>
      </c>
      <c r="M6" s="20" t="s">
        <v>402</v>
      </c>
    </row>
    <row r="7" spans="1:13">
      <c r="A7" s="20"/>
      <c r="B7" s="20"/>
      <c r="C7" s="21"/>
      <c r="D7" s="22"/>
      <c r="E7" s="20"/>
      <c r="F7" s="20" t="s">
        <v>410</v>
      </c>
      <c r="G7" s="20" t="s">
        <v>411</v>
      </c>
      <c r="H7" s="20" t="s">
        <v>412</v>
      </c>
      <c r="I7" s="20" t="s">
        <v>413</v>
      </c>
      <c r="J7" s="20" t="s">
        <v>414</v>
      </c>
      <c r="K7" s="20" t="s">
        <v>409</v>
      </c>
      <c r="L7" s="20">
        <v>22.5</v>
      </c>
      <c r="M7" s="20" t="s">
        <v>415</v>
      </c>
    </row>
    <row r="8" spans="1:13">
      <c r="A8" s="20"/>
      <c r="B8" s="20"/>
      <c r="C8" s="21"/>
      <c r="D8" s="22"/>
      <c r="E8" s="20"/>
      <c r="F8" s="20" t="s">
        <v>405</v>
      </c>
      <c r="G8" s="20" t="s">
        <v>416</v>
      </c>
      <c r="H8" s="20" t="s">
        <v>417</v>
      </c>
      <c r="I8" s="20" t="s">
        <v>399</v>
      </c>
      <c r="J8" s="20" t="s">
        <v>327</v>
      </c>
      <c r="K8" s="20" t="s">
        <v>418</v>
      </c>
      <c r="L8" s="20">
        <v>22.5</v>
      </c>
      <c r="M8" s="20" t="s">
        <v>402</v>
      </c>
    </row>
    <row r="9" ht="45" spans="1:13">
      <c r="A9" s="20"/>
      <c r="B9" s="20"/>
      <c r="C9" s="21"/>
      <c r="D9" s="22"/>
      <c r="E9" s="20"/>
      <c r="F9" s="20" t="s">
        <v>410</v>
      </c>
      <c r="G9" s="20" t="s">
        <v>411</v>
      </c>
      <c r="H9" s="20" t="s">
        <v>419</v>
      </c>
      <c r="I9" s="20" t="s">
        <v>399</v>
      </c>
      <c r="J9" s="20" t="s">
        <v>414</v>
      </c>
      <c r="K9" s="20" t="s">
        <v>409</v>
      </c>
      <c r="L9" s="20">
        <v>22.5</v>
      </c>
      <c r="M9" s="20" t="s">
        <v>402</v>
      </c>
    </row>
    <row r="10" ht="91" customHeight="1" spans="1:13">
      <c r="A10" s="20" t="s">
        <v>420</v>
      </c>
      <c r="B10" s="23" t="s">
        <v>421</v>
      </c>
      <c r="C10" s="23">
        <v>100</v>
      </c>
      <c r="D10" s="22">
        <v>4700000</v>
      </c>
      <c r="E10" s="20" t="s">
        <v>422</v>
      </c>
      <c r="F10" s="20" t="s">
        <v>423</v>
      </c>
      <c r="G10" s="20" t="s">
        <v>424</v>
      </c>
      <c r="H10" s="20" t="s">
        <v>425</v>
      </c>
      <c r="I10" s="20" t="s">
        <v>426</v>
      </c>
      <c r="J10" s="20" t="s">
        <v>400</v>
      </c>
      <c r="K10" s="20" t="s">
        <v>401</v>
      </c>
      <c r="L10" s="20" t="s">
        <v>400</v>
      </c>
      <c r="M10" s="20" t="s">
        <v>415</v>
      </c>
    </row>
    <row r="11" ht="45" spans="1:13">
      <c r="A11" s="20" t="s">
        <v>395</v>
      </c>
      <c r="B11" s="20" t="s">
        <v>427</v>
      </c>
      <c r="C11" s="24">
        <v>100</v>
      </c>
      <c r="D11" s="22">
        <v>427500</v>
      </c>
      <c r="E11" s="20" t="s">
        <v>428</v>
      </c>
      <c r="F11" s="20" t="s">
        <v>410</v>
      </c>
      <c r="G11" s="20" t="s">
        <v>411</v>
      </c>
      <c r="H11" s="20" t="s">
        <v>429</v>
      </c>
      <c r="I11" s="20" t="s">
        <v>399</v>
      </c>
      <c r="J11" s="20" t="s">
        <v>414</v>
      </c>
      <c r="K11" s="20" t="s">
        <v>409</v>
      </c>
      <c r="L11" s="20" t="s">
        <v>430</v>
      </c>
      <c r="M11" s="20" t="s">
        <v>402</v>
      </c>
    </row>
    <row r="12" ht="45" spans="1:13">
      <c r="A12" s="20"/>
      <c r="B12" s="20"/>
      <c r="C12" s="24"/>
      <c r="D12" s="22"/>
      <c r="E12" s="20"/>
      <c r="F12" s="20" t="s">
        <v>405</v>
      </c>
      <c r="G12" s="20" t="s">
        <v>406</v>
      </c>
      <c r="H12" s="20" t="s">
        <v>407</v>
      </c>
      <c r="I12" s="20" t="s">
        <v>399</v>
      </c>
      <c r="J12" s="20" t="s">
        <v>408</v>
      </c>
      <c r="K12" s="20" t="s">
        <v>409</v>
      </c>
      <c r="L12" s="20" t="s">
        <v>430</v>
      </c>
      <c r="M12" s="20" t="s">
        <v>402</v>
      </c>
    </row>
    <row r="13" spans="1:13">
      <c r="A13" s="20"/>
      <c r="B13" s="20"/>
      <c r="C13" s="24"/>
      <c r="D13" s="22"/>
      <c r="E13" s="20"/>
      <c r="F13" s="20" t="s">
        <v>410</v>
      </c>
      <c r="G13" s="20" t="s">
        <v>431</v>
      </c>
      <c r="H13" s="20" t="s">
        <v>432</v>
      </c>
      <c r="I13" s="20" t="s">
        <v>413</v>
      </c>
      <c r="J13" s="20" t="s">
        <v>414</v>
      </c>
      <c r="K13" s="20" t="s">
        <v>409</v>
      </c>
      <c r="L13" s="20" t="s">
        <v>430</v>
      </c>
      <c r="M13" s="20" t="s">
        <v>415</v>
      </c>
    </row>
    <row r="14" spans="1:13">
      <c r="A14" s="20"/>
      <c r="B14" s="20"/>
      <c r="C14" s="24"/>
      <c r="D14" s="22"/>
      <c r="E14" s="20"/>
      <c r="F14" s="20" t="s">
        <v>405</v>
      </c>
      <c r="G14" s="20" t="s">
        <v>416</v>
      </c>
      <c r="H14" s="20" t="s">
        <v>417</v>
      </c>
      <c r="I14" s="20" t="s">
        <v>399</v>
      </c>
      <c r="J14" s="20" t="s">
        <v>327</v>
      </c>
      <c r="K14" s="20" t="s">
        <v>418</v>
      </c>
      <c r="L14" s="20" t="s">
        <v>430</v>
      </c>
      <c r="M14" s="20" t="s">
        <v>402</v>
      </c>
    </row>
    <row r="15" ht="45" spans="1:13">
      <c r="A15" s="20" t="s">
        <v>420</v>
      </c>
      <c r="B15" s="20"/>
      <c r="C15" s="25">
        <v>100</v>
      </c>
      <c r="D15" s="22">
        <v>190000</v>
      </c>
      <c r="E15" s="20" t="s">
        <v>404</v>
      </c>
      <c r="F15" s="20" t="s">
        <v>410</v>
      </c>
      <c r="G15" s="20" t="s">
        <v>411</v>
      </c>
      <c r="H15" s="20" t="s">
        <v>419</v>
      </c>
      <c r="I15" s="20" t="s">
        <v>399</v>
      </c>
      <c r="J15" s="20" t="s">
        <v>414</v>
      </c>
      <c r="K15" s="20" t="s">
        <v>409</v>
      </c>
      <c r="L15" s="20" t="s">
        <v>430</v>
      </c>
      <c r="M15" s="20" t="s">
        <v>402</v>
      </c>
    </row>
    <row r="16" spans="1:13">
      <c r="A16" s="20"/>
      <c r="B16" s="20"/>
      <c r="C16" s="25"/>
      <c r="D16" s="22"/>
      <c r="E16" s="20"/>
      <c r="F16" s="20" t="s">
        <v>410</v>
      </c>
      <c r="G16" s="20" t="s">
        <v>411</v>
      </c>
      <c r="H16" s="20" t="s">
        <v>412</v>
      </c>
      <c r="I16" s="20" t="s">
        <v>413</v>
      </c>
      <c r="J16" s="20" t="s">
        <v>414</v>
      </c>
      <c r="K16" s="20" t="s">
        <v>409</v>
      </c>
      <c r="L16" s="20" t="s">
        <v>430</v>
      </c>
      <c r="M16" s="20" t="s">
        <v>415</v>
      </c>
    </row>
    <row r="17" spans="1:13">
      <c r="A17" s="20"/>
      <c r="B17" s="20"/>
      <c r="C17" s="25"/>
      <c r="D17" s="22"/>
      <c r="E17" s="20"/>
      <c r="F17" s="20" t="s">
        <v>405</v>
      </c>
      <c r="G17" s="20" t="s">
        <v>416</v>
      </c>
      <c r="H17" s="20" t="s">
        <v>417</v>
      </c>
      <c r="I17" s="20" t="s">
        <v>399</v>
      </c>
      <c r="J17" s="20" t="s">
        <v>327</v>
      </c>
      <c r="K17" s="20" t="s">
        <v>418</v>
      </c>
      <c r="L17" s="20" t="s">
        <v>430</v>
      </c>
      <c r="M17" s="20" t="s">
        <v>402</v>
      </c>
    </row>
    <row r="18" ht="45" spans="1:13">
      <c r="A18" s="20"/>
      <c r="B18" s="20"/>
      <c r="C18" s="25"/>
      <c r="D18" s="22"/>
      <c r="E18" s="20"/>
      <c r="F18" s="20" t="s">
        <v>405</v>
      </c>
      <c r="G18" s="20" t="s">
        <v>406</v>
      </c>
      <c r="H18" s="20" t="s">
        <v>433</v>
      </c>
      <c r="I18" s="20" t="s">
        <v>399</v>
      </c>
      <c r="J18" s="20" t="s">
        <v>408</v>
      </c>
      <c r="K18" s="20" t="s">
        <v>409</v>
      </c>
      <c r="L18" s="20" t="s">
        <v>430</v>
      </c>
      <c r="M18" s="20" t="s">
        <v>402</v>
      </c>
    </row>
  </sheetData>
  <mergeCells count="16">
    <mergeCell ref="A2:M2"/>
    <mergeCell ref="A3:E3"/>
    <mergeCell ref="A6:A9"/>
    <mergeCell ref="A11:A14"/>
    <mergeCell ref="A15:A18"/>
    <mergeCell ref="B6:B9"/>
    <mergeCell ref="B11:B18"/>
    <mergeCell ref="C6:C9"/>
    <mergeCell ref="C11:C14"/>
    <mergeCell ref="C15:C18"/>
    <mergeCell ref="D6:D9"/>
    <mergeCell ref="D11:D14"/>
    <mergeCell ref="D15:D18"/>
    <mergeCell ref="E6:E9"/>
    <mergeCell ref="E11:E14"/>
    <mergeCell ref="E15:E18"/>
  </mergeCells>
  <printOptions horizontalCentered="1"/>
  <pageMargins left="0" right="0" top="0" bottom="0" header="0.298611111111111" footer="0.298611111111111"/>
  <pageSetup paperSize="9" scale="4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L12" sqref="L12"/>
    </sheetView>
  </sheetViews>
  <sheetFormatPr defaultColWidth="13.3333333333333" defaultRowHeight="13.5"/>
  <cols>
    <col min="1" max="1" width="1.26666666666667" style="1" customWidth="1"/>
    <col min="2" max="2" width="7.6" style="1" customWidth="1"/>
    <col min="3" max="3" width="14.1111111111111" style="1" customWidth="1"/>
    <col min="4" max="4" width="13.6777777777778" style="1" customWidth="1"/>
    <col min="5" max="5" width="31.1222222222222" style="1" customWidth="1"/>
    <col min="6" max="6" width="19.5444444444444" style="1" customWidth="1"/>
    <col min="7" max="7" width="19.7222222222222" style="1" customWidth="1"/>
    <col min="8" max="8" width="19.1777777777778" style="1" customWidth="1"/>
    <col min="9" max="9" width="21.3444444444444" style="1" customWidth="1"/>
    <col min="10" max="11" width="13.0222222222222" style="1" customWidth="1"/>
    <col min="12" max="16384" width="13.3333333333333" style="1"/>
  </cols>
  <sheetData>
    <row r="1" s="1" customFormat="1" ht="20.35" customHeight="1" spans="1:9">
      <c r="A1" s="2"/>
      <c r="B1" s="3" t="s">
        <v>434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435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436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373</v>
      </c>
      <c r="C5" s="8"/>
      <c r="D5" s="8"/>
      <c r="E5" s="8" t="s">
        <v>0</v>
      </c>
      <c r="F5" s="8"/>
      <c r="G5" s="8"/>
      <c r="H5" s="8"/>
      <c r="I5" s="8"/>
    </row>
    <row r="6" s="1" customFormat="1" ht="28.45" customHeight="1" spans="2:9">
      <c r="B6" s="8" t="s">
        <v>437</v>
      </c>
      <c r="C6" s="8" t="s">
        <v>438</v>
      </c>
      <c r="D6" s="8"/>
      <c r="E6" s="8" t="s">
        <v>439</v>
      </c>
      <c r="F6" s="8"/>
      <c r="G6" s="8"/>
      <c r="H6" s="8"/>
      <c r="I6" s="8"/>
    </row>
    <row r="7" s="1" customFormat="1" ht="28.45" customHeight="1" spans="2:9">
      <c r="B7" s="8"/>
      <c r="C7" s="9"/>
      <c r="D7" s="9"/>
      <c r="E7" s="9"/>
      <c r="F7" s="9"/>
      <c r="G7" s="9"/>
      <c r="H7" s="9"/>
      <c r="I7" s="9"/>
    </row>
    <row r="8" s="1" customFormat="1" ht="28.45" customHeight="1" spans="2:9">
      <c r="B8" s="8"/>
      <c r="C8" s="9" t="s">
        <v>440</v>
      </c>
      <c r="D8" s="9"/>
      <c r="E8" s="9" t="s">
        <v>441</v>
      </c>
      <c r="F8" s="9"/>
      <c r="G8" s="9"/>
      <c r="H8" s="9"/>
      <c r="I8" s="9"/>
    </row>
    <row r="9" s="1" customFormat="1" ht="28.45" customHeight="1" spans="2:9">
      <c r="B9" s="8"/>
      <c r="C9" s="9" t="s">
        <v>427</v>
      </c>
      <c r="D9" s="9"/>
      <c r="E9" s="9" t="s">
        <v>442</v>
      </c>
      <c r="F9" s="9"/>
      <c r="G9" s="9"/>
      <c r="H9" s="9"/>
      <c r="I9" s="9"/>
    </row>
    <row r="10" s="1" customFormat="1" ht="28.45" customHeight="1" spans="2:9">
      <c r="B10" s="8"/>
      <c r="C10" s="9" t="s">
        <v>443</v>
      </c>
      <c r="D10" s="9"/>
      <c r="E10" s="9" t="s">
        <v>444</v>
      </c>
      <c r="F10" s="9"/>
      <c r="G10" s="9"/>
      <c r="H10" s="9"/>
      <c r="I10" s="9"/>
    </row>
    <row r="11" s="1" customFormat="1" ht="28.45" customHeight="1" spans="2:9">
      <c r="B11" s="8"/>
      <c r="C11" s="8" t="s">
        <v>445</v>
      </c>
      <c r="D11" s="8"/>
      <c r="E11" s="8"/>
      <c r="F11" s="8"/>
      <c r="G11" s="8" t="s">
        <v>446</v>
      </c>
      <c r="H11" s="8" t="s">
        <v>447</v>
      </c>
      <c r="I11" s="8" t="s">
        <v>448</v>
      </c>
    </row>
    <row r="12" s="1" customFormat="1" ht="28.45" customHeight="1" spans="2:9">
      <c r="B12" s="8"/>
      <c r="C12" s="8"/>
      <c r="D12" s="8"/>
      <c r="E12" s="8"/>
      <c r="F12" s="8"/>
      <c r="G12" s="10">
        <v>9553562.16</v>
      </c>
      <c r="H12" s="10">
        <v>9553562.16</v>
      </c>
      <c r="I12" s="10">
        <v>0</v>
      </c>
    </row>
    <row r="13" s="1" customFormat="1" ht="146.95" customHeight="1" spans="2:9">
      <c r="B13" s="8" t="s">
        <v>449</v>
      </c>
      <c r="C13" s="9" t="s">
        <v>450</v>
      </c>
      <c r="D13" s="9"/>
      <c r="E13" s="9"/>
      <c r="F13" s="9"/>
      <c r="G13" s="9"/>
      <c r="H13" s="9"/>
      <c r="I13" s="9"/>
    </row>
    <row r="14" s="1" customFormat="1" ht="28.45" customHeight="1" spans="2:9">
      <c r="B14" s="8" t="s">
        <v>451</v>
      </c>
      <c r="C14" s="8" t="s">
        <v>387</v>
      </c>
      <c r="D14" s="8" t="s">
        <v>388</v>
      </c>
      <c r="E14" s="8"/>
      <c r="F14" s="8" t="s">
        <v>389</v>
      </c>
      <c r="G14" s="8"/>
      <c r="H14" s="8" t="s">
        <v>452</v>
      </c>
      <c r="I14" s="8"/>
    </row>
    <row r="15" s="1" customFormat="1" ht="28.45" customHeight="1" spans="2:9">
      <c r="B15" s="8"/>
      <c r="C15" s="9" t="s">
        <v>453</v>
      </c>
      <c r="D15" s="9" t="s">
        <v>454</v>
      </c>
      <c r="E15" s="9"/>
      <c r="F15" s="9" t="s">
        <v>455</v>
      </c>
      <c r="G15" s="9"/>
      <c r="H15" s="9" t="s">
        <v>456</v>
      </c>
      <c r="I15" s="9"/>
    </row>
    <row r="16" s="1" customFormat="1" ht="28.45" customHeight="1" spans="2:9">
      <c r="B16" s="8"/>
      <c r="C16" s="9"/>
      <c r="D16" s="9" t="s">
        <v>457</v>
      </c>
      <c r="E16" s="9"/>
      <c r="F16" s="9" t="s">
        <v>458</v>
      </c>
      <c r="G16" s="9"/>
      <c r="H16" s="9" t="s">
        <v>459</v>
      </c>
      <c r="I16" s="9"/>
    </row>
    <row r="17" s="1" customFormat="1" ht="28.45" customHeight="1" spans="2:9">
      <c r="B17" s="8"/>
      <c r="C17" s="9" t="s">
        <v>460</v>
      </c>
      <c r="D17" s="11" t="s">
        <v>461</v>
      </c>
      <c r="E17" s="12"/>
      <c r="F17" s="11" t="s">
        <v>462</v>
      </c>
      <c r="G17" s="12"/>
      <c r="H17" s="11" t="s">
        <v>463</v>
      </c>
      <c r="I17" s="12"/>
    </row>
    <row r="18" s="1" customFormat="1" ht="30" customHeight="1" spans="2:9">
      <c r="B18" s="8"/>
      <c r="C18" s="9" t="s">
        <v>460</v>
      </c>
      <c r="D18" s="9" t="s">
        <v>431</v>
      </c>
      <c r="E18" s="9"/>
      <c r="F18" s="9" t="s">
        <v>432</v>
      </c>
      <c r="G18" s="9"/>
      <c r="H18" s="9" t="s">
        <v>464</v>
      </c>
      <c r="I18" s="9"/>
    </row>
    <row r="19" s="1" customFormat="1" ht="14.3" customHeight="1" spans="2:3">
      <c r="B19" s="2"/>
      <c r="C19" s="2"/>
    </row>
    <row r="20" s="1" customFormat="1" ht="14.3" customHeight="1" spans="2:2">
      <c r="B20" s="2"/>
    </row>
    <row r="21" s="1" customFormat="1" ht="14.3" customHeight="1" spans="2:2">
      <c r="B21" s="2"/>
    </row>
    <row r="22" s="1" customFormat="1" ht="14.3" customHeight="1" spans="2:2">
      <c r="B22" s="2"/>
    </row>
    <row r="23" s="1" customFormat="1" ht="14.3" customHeight="1" spans="2:9">
      <c r="B23" s="2"/>
      <c r="C23" s="2"/>
      <c r="D23" s="2"/>
      <c r="E23" s="2"/>
      <c r="F23" s="2"/>
      <c r="G23" s="2"/>
      <c r="H23" s="2"/>
      <c r="I23" s="2"/>
    </row>
    <row r="24" s="1" customFormat="1" ht="14.3" customHeight="1" spans="2:9">
      <c r="B24" s="2"/>
      <c r="C24" s="2"/>
      <c r="D24" s="2"/>
      <c r="E24" s="2"/>
      <c r="F24" s="2"/>
      <c r="G24" s="2"/>
      <c r="H24" s="2"/>
      <c r="I24" s="2"/>
    </row>
    <row r="25" s="1" customFormat="1" ht="14.3" customHeight="1" spans="2:9">
      <c r="B25" s="2"/>
      <c r="C25" s="2"/>
      <c r="D25" s="2"/>
      <c r="E25" s="2"/>
      <c r="F25" s="2"/>
      <c r="G25" s="2"/>
      <c r="H25" s="2"/>
      <c r="I25" s="2"/>
    </row>
    <row r="26" s="1" customFormat="1" ht="14.3" customHeight="1" spans="2:9">
      <c r="B26" s="2"/>
      <c r="C26" s="2"/>
      <c r="D26" s="2"/>
      <c r="E26" s="2"/>
      <c r="F26" s="2"/>
      <c r="G26" s="2"/>
      <c r="H26" s="2"/>
      <c r="I26" s="2"/>
    </row>
  </sheetData>
  <mergeCells count="37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6:B12"/>
    <mergeCell ref="B14:B18"/>
    <mergeCell ref="C15:C16"/>
    <mergeCell ref="C11:F12"/>
  </mergeCells>
  <pageMargins left="0.393055555555556" right="0.393055555555556" top="0.393055555555556" bottom="0.393055555555556" header="0.5" footer="0.5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4" workbookViewId="0">
      <selection activeCell="D25" sqref="D25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50"/>
      <c r="B1" s="150"/>
      <c r="C1" s="150"/>
      <c r="D1" s="34" t="s">
        <v>3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</row>
    <row r="2" customHeight="1" spans="1:31">
      <c r="A2" s="31" t="s">
        <v>4</v>
      </c>
      <c r="B2" s="31"/>
      <c r="C2" s="31"/>
      <c r="D2" s="31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customHeight="1" spans="1:31">
      <c r="A3" s="151" t="s">
        <v>5</v>
      </c>
      <c r="B3" s="152"/>
      <c r="C3" s="67"/>
      <c r="D3" s="34" t="s">
        <v>6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</row>
    <row r="4" ht="15" customHeight="1" spans="1:31">
      <c r="A4" s="153" t="s">
        <v>7</v>
      </c>
      <c r="B4" s="154"/>
      <c r="C4" s="153" t="s">
        <v>8</v>
      </c>
      <c r="D4" s="154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</row>
    <row r="5" ht="15" customHeight="1" spans="1:31">
      <c r="A5" s="156" t="s">
        <v>9</v>
      </c>
      <c r="B5" s="157" t="s">
        <v>10</v>
      </c>
      <c r="C5" s="156" t="s">
        <v>9</v>
      </c>
      <c r="D5" s="157" t="s">
        <v>10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</row>
    <row r="6" ht="15" customHeight="1" spans="1:31">
      <c r="A6" s="160" t="s">
        <v>11</v>
      </c>
      <c r="B6" s="254">
        <v>9553562.16</v>
      </c>
      <c r="C6" s="255" t="s">
        <v>12</v>
      </c>
      <c r="D6" s="254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</row>
    <row r="7" ht="15" customHeight="1" spans="1:31">
      <c r="A7" s="160" t="s">
        <v>13</v>
      </c>
      <c r="B7" s="254"/>
      <c r="C7" s="255" t="s">
        <v>14</v>
      </c>
      <c r="D7" s="254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</row>
    <row r="8" ht="15" customHeight="1" spans="1:31">
      <c r="A8" s="160" t="s">
        <v>15</v>
      </c>
      <c r="B8" s="254" t="s">
        <v>16</v>
      </c>
      <c r="C8" s="255" t="s">
        <v>17</v>
      </c>
      <c r="D8" s="254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</row>
    <row r="9" ht="15" customHeight="1" spans="1:31">
      <c r="A9" s="160" t="s">
        <v>18</v>
      </c>
      <c r="B9" s="254"/>
      <c r="C9" s="255" t="s">
        <v>19</v>
      </c>
      <c r="D9" s="25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</row>
    <row r="10" ht="15" customHeight="1" spans="1:31">
      <c r="A10" s="160" t="s">
        <v>20</v>
      </c>
      <c r="B10" s="254" t="s">
        <v>16</v>
      </c>
      <c r="C10" s="255" t="s">
        <v>21</v>
      </c>
      <c r="D10" s="254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</row>
    <row r="11" ht="15" customHeight="1" spans="1:31">
      <c r="A11" s="160" t="s">
        <v>22</v>
      </c>
      <c r="B11" s="254" t="s">
        <v>16</v>
      </c>
      <c r="C11" s="255" t="s">
        <v>23</v>
      </c>
      <c r="D11" s="254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</row>
    <row r="12" ht="15" customHeight="1" spans="1:31">
      <c r="A12" s="160"/>
      <c r="B12" s="254"/>
      <c r="C12" s="255" t="s">
        <v>24</v>
      </c>
      <c r="D12" s="254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</row>
    <row r="13" ht="15" customHeight="1" spans="1:31">
      <c r="A13" s="169"/>
      <c r="B13" s="254"/>
      <c r="C13" s="255" t="s">
        <v>25</v>
      </c>
      <c r="D13" s="254">
        <v>574967.04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</row>
    <row r="14" ht="15" customHeight="1" spans="1:31">
      <c r="A14" s="169"/>
      <c r="B14" s="254"/>
      <c r="C14" s="255" t="s">
        <v>26</v>
      </c>
      <c r="D14" s="25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</row>
    <row r="15" ht="15" customHeight="1" spans="1:31">
      <c r="A15" s="169"/>
      <c r="B15" s="170"/>
      <c r="C15" s="255" t="s">
        <v>27</v>
      </c>
      <c r="D15" s="254">
        <v>274826.48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</row>
    <row r="16" ht="15" customHeight="1" spans="1:31">
      <c r="A16" s="169"/>
      <c r="B16" s="167"/>
      <c r="C16" s="255" t="s">
        <v>28</v>
      </c>
      <c r="D16" s="25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</row>
    <row r="17" ht="15" customHeight="1" spans="1:31">
      <c r="A17" s="169"/>
      <c r="B17" s="167"/>
      <c r="C17" s="255" t="s">
        <v>29</v>
      </c>
      <c r="D17" s="254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</row>
    <row r="18" ht="15" customHeight="1" spans="1:31">
      <c r="A18" s="169"/>
      <c r="B18" s="167"/>
      <c r="C18" s="255" t="s">
        <v>30</v>
      </c>
      <c r="D18" s="254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</row>
    <row r="19" ht="15" customHeight="1" spans="1:31">
      <c r="A19" s="169"/>
      <c r="B19" s="167"/>
      <c r="C19" s="255" t="s">
        <v>31</v>
      </c>
      <c r="D19" s="254">
        <v>8324576.32</v>
      </c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</row>
    <row r="20" ht="15" customHeight="1" spans="1:31">
      <c r="A20" s="169"/>
      <c r="B20" s="167"/>
      <c r="C20" s="255" t="s">
        <v>32</v>
      </c>
      <c r="D20" s="254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</row>
    <row r="21" ht="15" customHeight="1" spans="1:31">
      <c r="A21" s="169"/>
      <c r="B21" s="167"/>
      <c r="C21" s="255" t="s">
        <v>33</v>
      </c>
      <c r="D21" s="254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</row>
    <row r="22" ht="15" customHeight="1" spans="1:31">
      <c r="A22" s="169"/>
      <c r="B22" s="167"/>
      <c r="C22" s="255" t="s">
        <v>34</v>
      </c>
      <c r="D22" s="254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</row>
    <row r="23" ht="15" customHeight="1" spans="1:31">
      <c r="A23" s="169"/>
      <c r="B23" s="167"/>
      <c r="C23" s="255" t="s">
        <v>35</v>
      </c>
      <c r="D23" s="25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</row>
    <row r="24" ht="15" customHeight="1" spans="1:31">
      <c r="A24" s="169"/>
      <c r="B24" s="167"/>
      <c r="C24" s="255" t="s">
        <v>36</v>
      </c>
      <c r="D24" s="254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</row>
    <row r="25" ht="15" customHeight="1" spans="1:31">
      <c r="A25" s="169"/>
      <c r="B25" s="167"/>
      <c r="C25" s="255" t="s">
        <v>37</v>
      </c>
      <c r="D25" s="254">
        <v>379192.32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</row>
    <row r="26" ht="15" customHeight="1" spans="1:31">
      <c r="A26" s="160"/>
      <c r="B26" s="167"/>
      <c r="C26" s="255" t="s">
        <v>38</v>
      </c>
      <c r="D26" s="254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</row>
    <row r="27" ht="15" customHeight="1" spans="1:31">
      <c r="A27" s="160"/>
      <c r="B27" s="167"/>
      <c r="C27" s="255" t="s">
        <v>39</v>
      </c>
      <c r="D27" s="254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</row>
    <row r="28" ht="15" customHeight="1" spans="1:31">
      <c r="A28" s="160"/>
      <c r="B28" s="167"/>
      <c r="C28" s="255" t="s">
        <v>40</v>
      </c>
      <c r="D28" s="254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</row>
    <row r="29" ht="15" customHeight="1" spans="1:31">
      <c r="A29" s="160"/>
      <c r="B29" s="167"/>
      <c r="C29" s="255" t="s">
        <v>41</v>
      </c>
      <c r="D29" s="254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</row>
    <row r="30" ht="15" customHeight="1" spans="1:31">
      <c r="A30" s="160"/>
      <c r="B30" s="167"/>
      <c r="C30" s="255" t="s">
        <v>42</v>
      </c>
      <c r="D30" s="254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</row>
    <row r="31" ht="15" customHeight="1" spans="1:31">
      <c r="A31" s="160"/>
      <c r="B31" s="167"/>
      <c r="C31" s="255" t="s">
        <v>43</v>
      </c>
      <c r="D31" s="254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ht="15" customHeight="1" spans="1:31">
      <c r="A32" s="160"/>
      <c r="B32" s="167"/>
      <c r="C32" s="255" t="s">
        <v>44</v>
      </c>
      <c r="D32" s="254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ht="15" customHeight="1" spans="1:31">
      <c r="A33" s="160"/>
      <c r="B33" s="167"/>
      <c r="C33" s="255" t="s">
        <v>45</v>
      </c>
      <c r="D33" s="254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</row>
    <row r="34" ht="15" customHeight="1" spans="1:31">
      <c r="A34" s="160"/>
      <c r="B34" s="167"/>
      <c r="C34" s="255" t="s">
        <v>46</v>
      </c>
      <c r="D34" s="254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</row>
    <row r="35" ht="15" customHeight="1" spans="1:31">
      <c r="A35" s="160"/>
      <c r="B35" s="167"/>
      <c r="C35" s="255" t="s">
        <v>47</v>
      </c>
      <c r="D35" s="16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</row>
    <row r="36" ht="15" customHeight="1" spans="1:31">
      <c r="A36" s="256" t="s">
        <v>48</v>
      </c>
      <c r="B36" s="257">
        <f>SUM(B6:B34)</f>
        <v>9553562.16</v>
      </c>
      <c r="C36" s="258" t="s">
        <v>49</v>
      </c>
      <c r="D36" s="164">
        <f>SUM(D6:D34)</f>
        <v>9553562.16</v>
      </c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</row>
    <row r="37" ht="15" customHeight="1" spans="1:31">
      <c r="A37" s="160" t="s">
        <v>50</v>
      </c>
      <c r="B37" s="167"/>
      <c r="C37" s="255" t="s">
        <v>51</v>
      </c>
      <c r="D37" s="254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</row>
    <row r="38" ht="15" customHeight="1" spans="1:31">
      <c r="A38" s="160" t="s">
        <v>52</v>
      </c>
      <c r="B38" s="167" t="s">
        <v>53</v>
      </c>
      <c r="C38" s="255" t="s">
        <v>54</v>
      </c>
      <c r="D38" s="254"/>
      <c r="E38" s="175"/>
      <c r="F38" s="175"/>
      <c r="G38" s="259" t="s">
        <v>55</v>
      </c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</row>
    <row r="39" ht="15" customHeight="1" spans="1:31">
      <c r="A39" s="160"/>
      <c r="B39" s="167"/>
      <c r="C39" s="255" t="s">
        <v>56</v>
      </c>
      <c r="D39" s="254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</row>
    <row r="40" ht="15" customHeight="1" spans="1:31">
      <c r="A40" s="160"/>
      <c r="B40" s="260"/>
      <c r="C40" s="255"/>
      <c r="D40" s="164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</row>
    <row r="41" ht="15" customHeight="1" spans="1:31">
      <c r="A41" s="256" t="s">
        <v>57</v>
      </c>
      <c r="B41" s="261">
        <f>SUM(B36:B38)</f>
        <v>9553562.16</v>
      </c>
      <c r="C41" s="258" t="s">
        <v>58</v>
      </c>
      <c r="D41" s="164">
        <f>SUM(D36,D37,D39)</f>
        <v>9553562.16</v>
      </c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</row>
    <row r="42" customHeight="1" spans="1:31">
      <c r="A42" s="262"/>
      <c r="B42" s="263"/>
      <c r="C42" s="264"/>
      <c r="D42" s="265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</row>
    <row r="43" ht="11.25" spans="2:2">
      <c r="B43" s="64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1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A1" sqref="A1:T16"/>
    </sheetView>
  </sheetViews>
  <sheetFormatPr defaultColWidth="9.16666666666667" defaultRowHeight="12.75" customHeight="1"/>
  <cols>
    <col min="1" max="1" width="4.83333333333333" style="176" customWidth="1"/>
    <col min="2" max="3" width="3.66666666666667" style="176" customWidth="1"/>
    <col min="4" max="4" width="9.16666666666667" style="176" customWidth="1"/>
    <col min="5" max="5" width="38" style="176" customWidth="1"/>
    <col min="6" max="6" width="17.6666666666667" style="176" customWidth="1"/>
    <col min="7" max="7" width="15.5" style="176" customWidth="1"/>
    <col min="8" max="15" width="14.8333333333333" style="176" customWidth="1"/>
    <col min="16" max="18" width="12.3333333333333" style="176" customWidth="1"/>
    <col min="19" max="19" width="16" style="176" customWidth="1"/>
    <col min="20" max="20" width="17" style="176" customWidth="1"/>
    <col min="21" max="16384" width="9.16666666666667" style="176"/>
  </cols>
  <sheetData>
    <row r="1" ht="20.1" customHeight="1" spans="1:20">
      <c r="A1" s="207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197"/>
      <c r="T1" s="251" t="s">
        <v>59</v>
      </c>
    </row>
    <row r="2" ht="20.1" customHeight="1" spans="1:20">
      <c r="A2" s="179" t="s">
        <v>60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ht="20.1" customHeight="1" spans="1:20">
      <c r="A3" s="209" t="s">
        <v>5</v>
      </c>
      <c r="B3" s="209"/>
      <c r="C3" s="209"/>
      <c r="D3" s="209"/>
      <c r="E3" s="210"/>
      <c r="F3" s="211"/>
      <c r="G3" s="211"/>
      <c r="H3" s="211"/>
      <c r="I3" s="211"/>
      <c r="J3" s="233"/>
      <c r="K3" s="233"/>
      <c r="L3" s="233"/>
      <c r="M3" s="233"/>
      <c r="N3" s="233"/>
      <c r="O3" s="233"/>
      <c r="P3" s="233"/>
      <c r="Q3" s="233"/>
      <c r="R3" s="233"/>
      <c r="S3" s="201"/>
      <c r="T3" s="200" t="s">
        <v>6</v>
      </c>
    </row>
    <row r="4" ht="20.1" customHeight="1" spans="1:20">
      <c r="A4" s="212" t="s">
        <v>61</v>
      </c>
      <c r="B4" s="213"/>
      <c r="C4" s="213"/>
      <c r="D4" s="213"/>
      <c r="E4" s="214"/>
      <c r="F4" s="215" t="s">
        <v>62</v>
      </c>
      <c r="G4" s="216" t="s">
        <v>63</v>
      </c>
      <c r="H4" s="217" t="s">
        <v>64</v>
      </c>
      <c r="I4" s="234"/>
      <c r="J4" s="235"/>
      <c r="K4" s="215" t="s">
        <v>65</v>
      </c>
      <c r="L4" s="220"/>
      <c r="M4" s="236" t="s">
        <v>66</v>
      </c>
      <c r="N4" s="237" t="s">
        <v>67</v>
      </c>
      <c r="O4" s="238"/>
      <c r="P4" s="238"/>
      <c r="Q4" s="238"/>
      <c r="R4" s="252"/>
      <c r="S4" s="215" t="s">
        <v>68</v>
      </c>
      <c r="T4" s="220" t="s">
        <v>69</v>
      </c>
    </row>
    <row r="5" ht="20.1" customHeight="1" spans="1:20">
      <c r="A5" s="212" t="s">
        <v>70</v>
      </c>
      <c r="B5" s="213"/>
      <c r="C5" s="214"/>
      <c r="D5" s="218" t="s">
        <v>71</v>
      </c>
      <c r="E5" s="219" t="s">
        <v>72</v>
      </c>
      <c r="F5" s="220"/>
      <c r="G5" s="216"/>
      <c r="H5" s="221" t="s">
        <v>64</v>
      </c>
      <c r="I5" s="221" t="s">
        <v>73</v>
      </c>
      <c r="J5" s="221" t="s">
        <v>74</v>
      </c>
      <c r="K5" s="239" t="s">
        <v>75</v>
      </c>
      <c r="L5" s="220" t="s">
        <v>76</v>
      </c>
      <c r="M5" s="240"/>
      <c r="N5" s="241" t="s">
        <v>77</v>
      </c>
      <c r="O5" s="241" t="s">
        <v>78</v>
      </c>
      <c r="P5" s="241" t="s">
        <v>79</v>
      </c>
      <c r="Q5" s="241" t="s">
        <v>80</v>
      </c>
      <c r="R5" s="241" t="s">
        <v>81</v>
      </c>
      <c r="S5" s="220"/>
      <c r="T5" s="220"/>
    </row>
    <row r="6" ht="30.75" customHeight="1" spans="1:20">
      <c r="A6" s="222" t="s">
        <v>82</v>
      </c>
      <c r="B6" s="223" t="s">
        <v>83</v>
      </c>
      <c r="C6" s="224" t="s">
        <v>84</v>
      </c>
      <c r="D6" s="225"/>
      <c r="E6" s="225"/>
      <c r="F6" s="226"/>
      <c r="G6" s="225"/>
      <c r="H6" s="227"/>
      <c r="I6" s="227"/>
      <c r="J6" s="227"/>
      <c r="K6" s="242"/>
      <c r="L6" s="226"/>
      <c r="M6" s="243"/>
      <c r="N6" s="226"/>
      <c r="O6" s="226"/>
      <c r="P6" s="226"/>
      <c r="Q6" s="226"/>
      <c r="R6" s="226"/>
      <c r="S6" s="226"/>
      <c r="T6" s="226"/>
    </row>
    <row r="7" ht="20.1" customHeight="1" spans="1:20">
      <c r="A7" s="228" t="s">
        <v>16</v>
      </c>
      <c r="B7" s="228" t="s">
        <v>16</v>
      </c>
      <c r="C7" s="228" t="s">
        <v>16</v>
      </c>
      <c r="D7" s="228" t="s">
        <v>85</v>
      </c>
      <c r="E7" s="228" t="s">
        <v>86</v>
      </c>
      <c r="F7" s="229">
        <v>9553562.16</v>
      </c>
      <c r="G7" s="230">
        <v>0</v>
      </c>
      <c r="H7" s="230">
        <v>9553562.16</v>
      </c>
      <c r="I7" s="230">
        <v>0</v>
      </c>
      <c r="J7" s="244" t="s">
        <v>16</v>
      </c>
      <c r="K7" s="245">
        <v>0</v>
      </c>
      <c r="L7" s="246" t="s">
        <v>16</v>
      </c>
      <c r="M7" s="246" t="s">
        <v>16</v>
      </c>
      <c r="N7" s="247" t="s">
        <v>16</v>
      </c>
      <c r="O7" s="245" t="s">
        <v>16</v>
      </c>
      <c r="P7" s="246"/>
      <c r="Q7" s="246"/>
      <c r="R7" s="189"/>
      <c r="S7" s="253" t="s">
        <v>16</v>
      </c>
      <c r="T7" s="253"/>
    </row>
    <row r="8" ht="20.1" customHeight="1" spans="1:20">
      <c r="A8" s="228" t="s">
        <v>87</v>
      </c>
      <c r="B8" s="228" t="s">
        <v>88</v>
      </c>
      <c r="C8" s="228" t="s">
        <v>88</v>
      </c>
      <c r="D8" s="228" t="s">
        <v>89</v>
      </c>
      <c r="E8" s="228" t="s">
        <v>90</v>
      </c>
      <c r="F8" s="229">
        <v>383463.68</v>
      </c>
      <c r="G8" s="230">
        <v>0</v>
      </c>
      <c r="H8" s="230">
        <v>383463.68</v>
      </c>
      <c r="I8" s="230">
        <v>0</v>
      </c>
      <c r="J8" s="244" t="s">
        <v>16</v>
      </c>
      <c r="K8" s="245"/>
      <c r="L8" s="246" t="s">
        <v>16</v>
      </c>
      <c r="M8" s="246"/>
      <c r="N8" s="247"/>
      <c r="O8" s="245"/>
      <c r="P8" s="246"/>
      <c r="Q8" s="246"/>
      <c r="R8" s="189"/>
      <c r="S8" s="253"/>
      <c r="T8" s="253"/>
    </row>
    <row r="9" ht="20.1" customHeight="1" spans="1:20">
      <c r="A9" s="228" t="s">
        <v>87</v>
      </c>
      <c r="B9" s="228" t="s">
        <v>88</v>
      </c>
      <c r="C9" s="228" t="s">
        <v>91</v>
      </c>
      <c r="D9" s="228" t="s">
        <v>89</v>
      </c>
      <c r="E9" s="228" t="s">
        <v>92</v>
      </c>
      <c r="F9" s="229">
        <v>191503.36</v>
      </c>
      <c r="G9" s="230">
        <v>0</v>
      </c>
      <c r="H9" s="230">
        <v>191503.36</v>
      </c>
      <c r="I9" s="230">
        <v>0</v>
      </c>
      <c r="J9" s="244" t="s">
        <v>16</v>
      </c>
      <c r="K9" s="245"/>
      <c r="L9" s="246" t="s">
        <v>16</v>
      </c>
      <c r="M9" s="246"/>
      <c r="N9" s="247"/>
      <c r="O9" s="245"/>
      <c r="P9" s="246"/>
      <c r="Q9" s="246"/>
      <c r="R9" s="189"/>
      <c r="S9" s="253"/>
      <c r="T9" s="253"/>
    </row>
    <row r="10" ht="20.1" customHeight="1" spans="1:20">
      <c r="A10" s="228" t="s">
        <v>93</v>
      </c>
      <c r="B10" s="228" t="s">
        <v>94</v>
      </c>
      <c r="C10" s="228" t="s">
        <v>95</v>
      </c>
      <c r="D10" s="228" t="s">
        <v>89</v>
      </c>
      <c r="E10" s="228" t="s">
        <v>96</v>
      </c>
      <c r="F10" s="229">
        <v>119777.14</v>
      </c>
      <c r="G10" s="230">
        <v>0</v>
      </c>
      <c r="H10" s="230">
        <v>119777.14</v>
      </c>
      <c r="I10" s="230">
        <v>0</v>
      </c>
      <c r="J10" s="244" t="s">
        <v>16</v>
      </c>
      <c r="K10" s="245"/>
      <c r="L10" s="246" t="s">
        <v>16</v>
      </c>
      <c r="M10" s="246"/>
      <c r="N10" s="247"/>
      <c r="O10" s="245"/>
      <c r="P10" s="246"/>
      <c r="Q10" s="246"/>
      <c r="R10" s="189"/>
      <c r="S10" s="253"/>
      <c r="T10" s="253"/>
    </row>
    <row r="11" ht="20.1" customHeight="1" spans="1:20">
      <c r="A11" s="228" t="s">
        <v>93</v>
      </c>
      <c r="B11" s="228" t="s">
        <v>94</v>
      </c>
      <c r="C11" s="228" t="s">
        <v>97</v>
      </c>
      <c r="D11" s="228" t="s">
        <v>89</v>
      </c>
      <c r="E11" s="228" t="s">
        <v>98</v>
      </c>
      <c r="F11" s="229">
        <v>47988.22</v>
      </c>
      <c r="G11" s="230">
        <v>0</v>
      </c>
      <c r="H11" s="230">
        <v>47988.22</v>
      </c>
      <c r="I11" s="230">
        <v>0</v>
      </c>
      <c r="J11" s="244" t="s">
        <v>16</v>
      </c>
      <c r="K11" s="245"/>
      <c r="L11" s="246" t="s">
        <v>16</v>
      </c>
      <c r="M11" s="246"/>
      <c r="N11" s="247"/>
      <c r="O11" s="245"/>
      <c r="P11" s="246"/>
      <c r="Q11" s="246"/>
      <c r="R11" s="189"/>
      <c r="S11" s="253"/>
      <c r="T11" s="253"/>
    </row>
    <row r="12" ht="20.1" customHeight="1" spans="1:20">
      <c r="A12" s="228" t="s">
        <v>93</v>
      </c>
      <c r="B12" s="228" t="s">
        <v>94</v>
      </c>
      <c r="C12" s="228" t="s">
        <v>99</v>
      </c>
      <c r="D12" s="228" t="s">
        <v>89</v>
      </c>
      <c r="E12" s="228" t="s">
        <v>100</v>
      </c>
      <c r="F12" s="229">
        <v>107061.12</v>
      </c>
      <c r="G12" s="230">
        <v>0</v>
      </c>
      <c r="H12" s="230">
        <v>107061.12</v>
      </c>
      <c r="I12" s="230">
        <v>0</v>
      </c>
      <c r="J12" s="244" t="s">
        <v>16</v>
      </c>
      <c r="K12" s="245"/>
      <c r="L12" s="246" t="s">
        <v>16</v>
      </c>
      <c r="M12" s="246"/>
      <c r="N12" s="247"/>
      <c r="O12" s="245"/>
      <c r="P12" s="246"/>
      <c r="Q12" s="246"/>
      <c r="R12" s="189"/>
      <c r="S12" s="253"/>
      <c r="T12" s="253"/>
    </row>
    <row r="13" ht="20.1" customHeight="1" spans="1:20">
      <c r="A13" s="228" t="s">
        <v>101</v>
      </c>
      <c r="B13" s="228" t="s">
        <v>95</v>
      </c>
      <c r="C13" s="228" t="s">
        <v>95</v>
      </c>
      <c r="D13" s="228" t="s">
        <v>89</v>
      </c>
      <c r="E13" s="228" t="s">
        <v>102</v>
      </c>
      <c r="F13" s="229">
        <v>2735294.37</v>
      </c>
      <c r="G13" s="230">
        <v>0</v>
      </c>
      <c r="H13" s="230">
        <v>2735294.37</v>
      </c>
      <c r="I13" s="230">
        <v>0</v>
      </c>
      <c r="J13" s="244" t="s">
        <v>16</v>
      </c>
      <c r="K13" s="245"/>
      <c r="L13" s="246" t="s">
        <v>16</v>
      </c>
      <c r="M13" s="246"/>
      <c r="N13" s="247"/>
      <c r="O13" s="245"/>
      <c r="P13" s="246"/>
      <c r="Q13" s="246"/>
      <c r="R13" s="189"/>
      <c r="S13" s="253"/>
      <c r="T13" s="253"/>
    </row>
    <row r="14" ht="20.1" customHeight="1" spans="1:20">
      <c r="A14" s="228" t="s">
        <v>101</v>
      </c>
      <c r="B14" s="228" t="s">
        <v>95</v>
      </c>
      <c r="C14" s="228" t="s">
        <v>91</v>
      </c>
      <c r="D14" s="231" t="s">
        <v>85</v>
      </c>
      <c r="E14" s="228" t="s">
        <v>103</v>
      </c>
      <c r="F14" s="229">
        <v>4700000</v>
      </c>
      <c r="G14" s="230"/>
      <c r="H14" s="230">
        <v>4700000</v>
      </c>
      <c r="I14" s="230"/>
      <c r="J14" s="244"/>
      <c r="K14" s="245"/>
      <c r="L14" s="246"/>
      <c r="M14" s="246"/>
      <c r="N14" s="247"/>
      <c r="O14" s="245"/>
      <c r="P14" s="246"/>
      <c r="Q14" s="246"/>
      <c r="R14" s="189"/>
      <c r="S14" s="253"/>
      <c r="T14" s="253"/>
    </row>
    <row r="15" ht="20.1" customHeight="1" spans="1:20">
      <c r="A15" s="228" t="s">
        <v>101</v>
      </c>
      <c r="B15" s="228" t="s">
        <v>95</v>
      </c>
      <c r="C15" s="228" t="s">
        <v>104</v>
      </c>
      <c r="D15" s="228" t="s">
        <v>89</v>
      </c>
      <c r="E15" s="228" t="s">
        <v>105</v>
      </c>
      <c r="F15" s="229">
        <v>889281.95</v>
      </c>
      <c r="G15" s="230">
        <v>0</v>
      </c>
      <c r="H15" s="230">
        <v>889281.95</v>
      </c>
      <c r="I15" s="230">
        <v>0</v>
      </c>
      <c r="J15" s="244" t="s">
        <v>16</v>
      </c>
      <c r="K15" s="245"/>
      <c r="L15" s="246" t="s">
        <v>16</v>
      </c>
      <c r="M15" s="246"/>
      <c r="N15" s="247"/>
      <c r="O15" s="245"/>
      <c r="P15" s="246"/>
      <c r="Q15" s="246"/>
      <c r="R15" s="189"/>
      <c r="S15" s="253"/>
      <c r="T15" s="253"/>
    </row>
    <row r="16" ht="20.1" customHeight="1" spans="1:20">
      <c r="A16" s="228" t="s">
        <v>106</v>
      </c>
      <c r="B16" s="228" t="s">
        <v>97</v>
      </c>
      <c r="C16" s="228" t="s">
        <v>95</v>
      </c>
      <c r="D16" s="228" t="s">
        <v>89</v>
      </c>
      <c r="E16" s="228" t="s">
        <v>107</v>
      </c>
      <c r="F16" s="229">
        <v>379192.32</v>
      </c>
      <c r="G16" s="230">
        <v>0</v>
      </c>
      <c r="H16" s="230">
        <v>379192.32</v>
      </c>
      <c r="I16" s="230">
        <v>0</v>
      </c>
      <c r="J16" s="244" t="s">
        <v>16</v>
      </c>
      <c r="K16" s="245"/>
      <c r="L16" s="246" t="s">
        <v>16</v>
      </c>
      <c r="M16" s="246"/>
      <c r="N16" s="247"/>
      <c r="O16" s="245"/>
      <c r="P16" s="246"/>
      <c r="Q16" s="246"/>
      <c r="R16" s="189"/>
      <c r="S16" s="253"/>
      <c r="T16" s="253"/>
    </row>
    <row r="17" ht="20.1" customHeight="1" spans="1:20">
      <c r="A17" s="203"/>
      <c r="B17" s="203"/>
      <c r="C17" s="203"/>
      <c r="D17" s="203"/>
      <c r="E17" s="203"/>
      <c r="F17" s="203"/>
      <c r="G17" s="203"/>
      <c r="H17" s="203"/>
      <c r="I17" s="201"/>
      <c r="J17" s="201"/>
      <c r="K17" s="204"/>
      <c r="L17" s="204"/>
      <c r="M17" s="204"/>
      <c r="N17" s="203"/>
      <c r="O17" s="248"/>
      <c r="P17" s="248"/>
      <c r="Q17" s="248"/>
      <c r="R17" s="204"/>
      <c r="S17" s="203"/>
      <c r="T17" s="203"/>
    </row>
    <row r="18" ht="20.1" customHeight="1" spans="1:20">
      <c r="A18" s="203"/>
      <c r="B18" s="203"/>
      <c r="C18" s="203"/>
      <c r="D18" s="203"/>
      <c r="E18" s="203"/>
      <c r="F18" s="203"/>
      <c r="G18" s="203"/>
      <c r="H18" s="203"/>
      <c r="I18" s="201"/>
      <c r="J18" s="201"/>
      <c r="K18" s="204"/>
      <c r="L18" s="204"/>
      <c r="M18" s="203"/>
      <c r="N18" s="203"/>
      <c r="O18" s="201"/>
      <c r="P18" s="248"/>
      <c r="Q18" s="248"/>
      <c r="R18" s="203"/>
      <c r="S18" s="203"/>
      <c r="T18" s="203"/>
    </row>
    <row r="19" ht="20.1" customHeight="1" spans="1:20">
      <c r="A19" s="203"/>
      <c r="B19" s="203"/>
      <c r="C19" s="203"/>
      <c r="D19" s="203"/>
      <c r="E19" s="203"/>
      <c r="F19" s="203"/>
      <c r="G19" s="203"/>
      <c r="H19" s="203"/>
      <c r="I19" s="201"/>
      <c r="J19" s="201"/>
      <c r="K19" s="203"/>
      <c r="L19" s="204"/>
      <c r="M19" s="203"/>
      <c r="N19" s="203"/>
      <c r="O19" s="201"/>
      <c r="P19" s="201"/>
      <c r="Q19" s="248"/>
      <c r="R19" s="203"/>
      <c r="S19" s="203"/>
      <c r="T19" s="203"/>
    </row>
    <row r="20" ht="20.1" customHeight="1" spans="1:20">
      <c r="A20" s="201"/>
      <c r="B20" s="201"/>
      <c r="C20" s="201"/>
      <c r="D20" s="201"/>
      <c r="E20" s="201"/>
      <c r="F20" s="201"/>
      <c r="G20" s="203"/>
      <c r="H20" s="203"/>
      <c r="I20" s="201"/>
      <c r="J20" s="201"/>
      <c r="K20" s="203"/>
      <c r="L20" s="204"/>
      <c r="M20" s="203"/>
      <c r="N20" s="203"/>
      <c r="O20" s="201"/>
      <c r="P20" s="201"/>
      <c r="Q20" s="201"/>
      <c r="R20" s="203"/>
      <c r="S20" s="203"/>
      <c r="T20" s="203"/>
    </row>
    <row r="21" ht="20.1" customHeight="1" spans="1:20">
      <c r="A21" s="232"/>
      <c r="B21" s="232"/>
      <c r="C21" s="232"/>
      <c r="D21" s="232"/>
      <c r="E21" s="232"/>
      <c r="F21" s="201"/>
      <c r="G21" s="203"/>
      <c r="H21" s="203"/>
      <c r="I21" s="201"/>
      <c r="J21" s="201"/>
      <c r="K21" s="203"/>
      <c r="L21" s="203"/>
      <c r="M21" s="203"/>
      <c r="N21" s="203"/>
      <c r="O21" s="201"/>
      <c r="P21" s="201"/>
      <c r="Q21" s="201"/>
      <c r="R21" s="203"/>
      <c r="S21" s="203"/>
      <c r="T21" s="203"/>
    </row>
    <row r="22" ht="20.1" customHeight="1" spans="1:20">
      <c r="A22" s="197"/>
      <c r="B22" s="197"/>
      <c r="C22" s="197"/>
      <c r="D22" s="197"/>
      <c r="E22" s="197"/>
      <c r="F22" s="197"/>
      <c r="G22" s="198"/>
      <c r="H22" s="198"/>
      <c r="I22" s="197"/>
      <c r="J22" s="197"/>
      <c r="K22" s="198"/>
      <c r="L22" s="198"/>
      <c r="M22" s="198"/>
      <c r="N22" s="249"/>
      <c r="O22" s="250"/>
      <c r="P22" s="197"/>
      <c r="Q22" s="197"/>
      <c r="R22" s="198"/>
      <c r="S22" s="198"/>
      <c r="T22" s="198"/>
    </row>
    <row r="23" ht="20.1" customHeight="1" spans="1:20">
      <c r="A23" s="198"/>
      <c r="B23" s="198"/>
      <c r="C23" s="198"/>
      <c r="D23" s="198"/>
      <c r="E23" s="198"/>
      <c r="F23" s="198"/>
      <c r="G23" s="198"/>
      <c r="H23" s="198"/>
      <c r="I23" s="197"/>
      <c r="J23" s="197"/>
      <c r="K23" s="198"/>
      <c r="L23" s="198"/>
      <c r="M23" s="198"/>
      <c r="N23" s="198"/>
      <c r="O23" s="197"/>
      <c r="P23" s="197"/>
      <c r="Q23" s="197"/>
      <c r="R23" s="198"/>
      <c r="S23" s="198"/>
      <c r="T23" s="198"/>
    </row>
    <row r="24" ht="20.1" customHeight="1" spans="1:20">
      <c r="A24" s="198"/>
      <c r="B24" s="198"/>
      <c r="C24" s="198"/>
      <c r="D24" s="198"/>
      <c r="E24" s="198"/>
      <c r="F24" s="198"/>
      <c r="G24" s="198"/>
      <c r="H24" s="198"/>
      <c r="I24" s="197"/>
      <c r="J24" s="197"/>
      <c r="K24" s="198"/>
      <c r="L24" s="198"/>
      <c r="M24" s="198"/>
      <c r="N24" s="198"/>
      <c r="O24" s="197"/>
      <c r="P24" s="197"/>
      <c r="Q24" s="197"/>
      <c r="R24" s="198"/>
      <c r="S24" s="198"/>
      <c r="T24" s="198"/>
    </row>
    <row r="25" ht="20.1" customHeight="1" spans="1:20">
      <c r="A25" s="198"/>
      <c r="B25" s="198"/>
      <c r="C25" s="198"/>
      <c r="D25" s="198"/>
      <c r="E25" s="198"/>
      <c r="F25" s="198"/>
      <c r="G25" s="198"/>
      <c r="H25" s="198"/>
      <c r="I25" s="197"/>
      <c r="J25" s="197"/>
      <c r="K25" s="198"/>
      <c r="L25" s="198"/>
      <c r="M25" s="198"/>
      <c r="N25" s="198"/>
      <c r="O25" s="197"/>
      <c r="P25" s="197"/>
      <c r="Q25" s="197"/>
      <c r="R25" s="198"/>
      <c r="S25" s="198"/>
      <c r="T25" s="198"/>
    </row>
    <row r="26" ht="20.1" customHeight="1" spans="1:20">
      <c r="A26" s="198"/>
      <c r="B26" s="198"/>
      <c r="C26" s="198"/>
      <c r="D26" s="198"/>
      <c r="E26" s="198"/>
      <c r="F26" s="198"/>
      <c r="G26" s="198"/>
      <c r="H26" s="198"/>
      <c r="I26" s="197"/>
      <c r="J26" s="197"/>
      <c r="K26" s="198"/>
      <c r="L26" s="198"/>
      <c r="M26" s="198"/>
      <c r="N26" s="198"/>
      <c r="O26" s="197"/>
      <c r="P26" s="197"/>
      <c r="Q26" s="197"/>
      <c r="R26" s="198"/>
      <c r="S26" s="198"/>
      <c r="T26" s="198"/>
    </row>
    <row r="27" ht="20.1" customHeight="1" spans="1:20">
      <c r="A27" s="198"/>
      <c r="B27" s="198"/>
      <c r="C27" s="198"/>
      <c r="D27" s="198"/>
      <c r="E27" s="198"/>
      <c r="F27" s="198"/>
      <c r="G27" s="198"/>
      <c r="H27" s="198"/>
      <c r="I27" s="197"/>
      <c r="J27" s="197"/>
      <c r="K27" s="198"/>
      <c r="L27" s="198"/>
      <c r="M27" s="198"/>
      <c r="N27" s="198"/>
      <c r="O27" s="197"/>
      <c r="P27" s="197"/>
      <c r="Q27" s="197"/>
      <c r="R27" s="198"/>
      <c r="S27" s="198"/>
      <c r="T27" s="198"/>
    </row>
    <row r="28" ht="20.1" customHeight="1" spans="1:20">
      <c r="A28" s="198"/>
      <c r="B28" s="198"/>
      <c r="C28" s="198"/>
      <c r="D28" s="198"/>
      <c r="E28" s="198"/>
      <c r="F28" s="198"/>
      <c r="G28" s="198"/>
      <c r="H28" s="198"/>
      <c r="I28" s="197"/>
      <c r="J28" s="197"/>
      <c r="K28" s="198"/>
      <c r="L28" s="198"/>
      <c r="M28" s="198"/>
      <c r="N28" s="198"/>
      <c r="O28" s="197"/>
      <c r="P28" s="197"/>
      <c r="Q28" s="197"/>
      <c r="R28" s="198"/>
      <c r="S28" s="198"/>
      <c r="T28" s="198"/>
    </row>
    <row r="29" ht="20.1" customHeight="1" spans="1:20">
      <c r="A29" s="198"/>
      <c r="B29" s="198"/>
      <c r="C29" s="198"/>
      <c r="D29" s="198"/>
      <c r="E29" s="198"/>
      <c r="F29" s="198"/>
      <c r="G29" s="198"/>
      <c r="H29" s="198"/>
      <c r="I29" s="197"/>
      <c r="J29" s="197"/>
      <c r="K29" s="198"/>
      <c r="L29" s="198"/>
      <c r="M29" s="198"/>
      <c r="N29" s="198"/>
      <c r="O29" s="197"/>
      <c r="P29" s="197"/>
      <c r="Q29" s="197"/>
      <c r="R29" s="198"/>
      <c r="S29" s="198"/>
      <c r="T29" s="198"/>
    </row>
    <row r="30" ht="20.1" customHeight="1" spans="1:20">
      <c r="A30" s="198"/>
      <c r="B30" s="198"/>
      <c r="C30" s="198"/>
      <c r="D30" s="198"/>
      <c r="E30" s="198"/>
      <c r="F30" s="198"/>
      <c r="G30" s="198"/>
      <c r="H30" s="198"/>
      <c r="I30" s="197"/>
      <c r="J30" s="197"/>
      <c r="K30" s="198"/>
      <c r="L30" s="198"/>
      <c r="M30" s="198"/>
      <c r="N30" s="198"/>
      <c r="O30" s="197"/>
      <c r="P30" s="197"/>
      <c r="Q30" s="197"/>
      <c r="R30" s="198"/>
      <c r="S30" s="198"/>
      <c r="T30" s="198"/>
    </row>
    <row r="31" ht="20.1" customHeight="1" spans="1:20">
      <c r="A31" s="198"/>
      <c r="B31" s="198"/>
      <c r="C31" s="198"/>
      <c r="D31" s="198"/>
      <c r="E31" s="198"/>
      <c r="F31" s="198"/>
      <c r="G31" s="198"/>
      <c r="H31" s="198"/>
      <c r="I31" s="197"/>
      <c r="J31" s="197"/>
      <c r="K31" s="198"/>
      <c r="L31" s="198"/>
      <c r="M31" s="198"/>
      <c r="N31" s="198"/>
      <c r="O31" s="197"/>
      <c r="P31" s="197"/>
      <c r="Q31" s="197"/>
      <c r="R31" s="198"/>
      <c r="S31" s="198"/>
      <c r="T31" s="198"/>
    </row>
    <row r="32" ht="20.1" customHeight="1" spans="1:20">
      <c r="A32" s="198"/>
      <c r="B32" s="198"/>
      <c r="C32" s="198"/>
      <c r="D32" s="198"/>
      <c r="E32" s="198"/>
      <c r="F32" s="198"/>
      <c r="G32" s="198"/>
      <c r="H32" s="198"/>
      <c r="I32" s="197"/>
      <c r="J32" s="197"/>
      <c r="K32" s="198"/>
      <c r="L32" s="198"/>
      <c r="M32" s="198"/>
      <c r="N32" s="198"/>
      <c r="O32" s="197"/>
      <c r="P32" s="197"/>
      <c r="Q32" s="197"/>
      <c r="R32" s="198"/>
      <c r="S32" s="198"/>
      <c r="T32" s="198"/>
    </row>
    <row r="33" ht="20.1" customHeight="1" spans="1:20">
      <c r="A33" s="198"/>
      <c r="B33" s="198"/>
      <c r="C33" s="198"/>
      <c r="D33" s="198"/>
      <c r="E33" s="198"/>
      <c r="F33" s="198"/>
      <c r="G33" s="198"/>
      <c r="H33" s="198"/>
      <c r="I33" s="197"/>
      <c r="J33" s="197"/>
      <c r="K33" s="198"/>
      <c r="L33" s="198"/>
      <c r="M33" s="198"/>
      <c r="N33" s="198"/>
      <c r="O33" s="197"/>
      <c r="P33" s="197"/>
      <c r="Q33" s="197"/>
      <c r="R33" s="198"/>
      <c r="S33" s="198"/>
      <c r="T33" s="198"/>
    </row>
    <row r="34" ht="20.1" customHeight="1" spans="1:20">
      <c r="A34" s="198"/>
      <c r="B34" s="198"/>
      <c r="C34" s="198"/>
      <c r="D34" s="198"/>
      <c r="E34" s="198"/>
      <c r="F34" s="198"/>
      <c r="G34" s="198"/>
      <c r="H34" s="198"/>
      <c r="I34" s="197"/>
      <c r="J34" s="197"/>
      <c r="K34" s="198"/>
      <c r="L34" s="198"/>
      <c r="M34" s="198"/>
      <c r="N34" s="198"/>
      <c r="O34" s="197"/>
      <c r="P34" s="197"/>
      <c r="Q34" s="197"/>
      <c r="R34" s="198"/>
      <c r="S34" s="198"/>
      <c r="T34" s="198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61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B1" sqref="A1:J16"/>
    </sheetView>
  </sheetViews>
  <sheetFormatPr defaultColWidth="9.16666666666667" defaultRowHeight="12.75" customHeight="1"/>
  <cols>
    <col min="1" max="1" width="5" style="176" customWidth="1"/>
    <col min="2" max="3" width="3.66666666666667" style="176" customWidth="1"/>
    <col min="4" max="4" width="10.1666666666667" style="176" customWidth="1"/>
    <col min="5" max="5" width="50.8333333333333" style="176" customWidth="1"/>
    <col min="6" max="10" width="14.5" style="176" customWidth="1"/>
    <col min="11" max="12" width="10.6666666666667" style="176" customWidth="1"/>
    <col min="13" max="16384" width="9.16666666666667" style="176"/>
  </cols>
  <sheetData>
    <row r="1" ht="20.1" customHeight="1" spans="1:10">
      <c r="A1" s="177"/>
      <c r="B1" s="178"/>
      <c r="C1" s="178"/>
      <c r="D1" s="178"/>
      <c r="E1" s="178"/>
      <c r="F1" s="178"/>
      <c r="G1" s="178"/>
      <c r="H1" s="178"/>
      <c r="I1" s="178"/>
      <c r="J1" s="199" t="s">
        <v>108</v>
      </c>
    </row>
    <row r="2" ht="20.1" customHeight="1" spans="1:10">
      <c r="A2" s="179" t="s">
        <v>109</v>
      </c>
      <c r="B2" s="179"/>
      <c r="C2" s="179"/>
      <c r="D2" s="179"/>
      <c r="E2" s="179"/>
      <c r="F2" s="179"/>
      <c r="G2" s="179"/>
      <c r="H2" s="179"/>
      <c r="I2" s="179"/>
      <c r="J2" s="179"/>
    </row>
    <row r="3" ht="20.1" customHeight="1" spans="1:12">
      <c r="A3" s="180" t="s">
        <v>5</v>
      </c>
      <c r="B3" s="181"/>
      <c r="C3" s="181"/>
      <c r="D3" s="181"/>
      <c r="E3" s="181"/>
      <c r="F3" s="182"/>
      <c r="G3" s="182"/>
      <c r="H3" s="182"/>
      <c r="I3" s="182"/>
      <c r="J3" s="200" t="s">
        <v>6</v>
      </c>
      <c r="K3" s="201"/>
      <c r="L3" s="201"/>
    </row>
    <row r="4" ht="20.1" customHeight="1" spans="1:12">
      <c r="A4" s="183" t="s">
        <v>61</v>
      </c>
      <c r="B4" s="183"/>
      <c r="C4" s="183"/>
      <c r="D4" s="183"/>
      <c r="E4" s="183"/>
      <c r="F4" s="184" t="s">
        <v>62</v>
      </c>
      <c r="G4" s="184" t="s">
        <v>110</v>
      </c>
      <c r="H4" s="185" t="s">
        <v>111</v>
      </c>
      <c r="I4" s="185" t="s">
        <v>112</v>
      </c>
      <c r="J4" s="185" t="s">
        <v>113</v>
      </c>
      <c r="K4" s="201"/>
      <c r="L4" s="201"/>
    </row>
    <row r="5" ht="20.1" customHeight="1" spans="1:12">
      <c r="A5" s="183" t="s">
        <v>70</v>
      </c>
      <c r="B5" s="183"/>
      <c r="C5" s="183"/>
      <c r="D5" s="185" t="s">
        <v>71</v>
      </c>
      <c r="E5" s="185" t="s">
        <v>114</v>
      </c>
      <c r="F5" s="184"/>
      <c r="G5" s="184"/>
      <c r="H5" s="185"/>
      <c r="I5" s="185"/>
      <c r="J5" s="185"/>
      <c r="K5" s="201"/>
      <c r="L5" s="201"/>
    </row>
    <row r="6" ht="15" customHeight="1" spans="1:12">
      <c r="A6" s="186" t="s">
        <v>82</v>
      </c>
      <c r="B6" s="186" t="s">
        <v>83</v>
      </c>
      <c r="C6" s="187" t="s">
        <v>84</v>
      </c>
      <c r="D6" s="185"/>
      <c r="E6" s="185"/>
      <c r="F6" s="184"/>
      <c r="G6" s="184"/>
      <c r="H6" s="185"/>
      <c r="I6" s="185"/>
      <c r="J6" s="185"/>
      <c r="K6" s="201"/>
      <c r="L6" s="201"/>
    </row>
    <row r="7" ht="20.1" customHeight="1" spans="1:12">
      <c r="A7" s="188" t="s">
        <v>16</v>
      </c>
      <c r="B7" s="188" t="s">
        <v>16</v>
      </c>
      <c r="C7" s="188" t="s">
        <v>16</v>
      </c>
      <c r="D7" s="188" t="s">
        <v>85</v>
      </c>
      <c r="E7" s="188" t="s">
        <v>86</v>
      </c>
      <c r="F7" s="189">
        <v>9553562.16</v>
      </c>
      <c r="G7" s="189">
        <v>4733562.16</v>
      </c>
      <c r="H7" s="189">
        <v>4820000</v>
      </c>
      <c r="I7" s="202"/>
      <c r="J7" s="202"/>
      <c r="K7" s="203"/>
      <c r="L7" s="203"/>
    </row>
    <row r="8" ht="20.1" customHeight="1" spans="1:12">
      <c r="A8" s="188" t="s">
        <v>87</v>
      </c>
      <c r="B8" s="188" t="s">
        <v>88</v>
      </c>
      <c r="C8" s="188" t="s">
        <v>88</v>
      </c>
      <c r="D8" s="188" t="s">
        <v>89</v>
      </c>
      <c r="E8" s="188" t="s">
        <v>90</v>
      </c>
      <c r="F8" s="189">
        <v>383463.68</v>
      </c>
      <c r="G8" s="189">
        <v>383463.68</v>
      </c>
      <c r="H8" s="189"/>
      <c r="I8" s="202"/>
      <c r="J8" s="202"/>
      <c r="K8" s="203"/>
      <c r="L8" s="203"/>
    </row>
    <row r="9" ht="20.1" customHeight="1" spans="1:12">
      <c r="A9" s="188" t="s">
        <v>87</v>
      </c>
      <c r="B9" s="188" t="s">
        <v>88</v>
      </c>
      <c r="C9" s="188" t="s">
        <v>91</v>
      </c>
      <c r="D9" s="188" t="s">
        <v>89</v>
      </c>
      <c r="E9" s="188" t="s">
        <v>92</v>
      </c>
      <c r="F9" s="189">
        <v>191503.36</v>
      </c>
      <c r="G9" s="189">
        <v>191503.36</v>
      </c>
      <c r="H9" s="189"/>
      <c r="I9" s="202"/>
      <c r="J9" s="202"/>
      <c r="K9" s="203"/>
      <c r="L9" s="203"/>
    </row>
    <row r="10" ht="20.1" customHeight="1" spans="1:12">
      <c r="A10" s="188" t="s">
        <v>93</v>
      </c>
      <c r="B10" s="188" t="s">
        <v>94</v>
      </c>
      <c r="C10" s="188" t="s">
        <v>95</v>
      </c>
      <c r="D10" s="188" t="s">
        <v>89</v>
      </c>
      <c r="E10" s="188" t="s">
        <v>96</v>
      </c>
      <c r="F10" s="189">
        <v>119777.14</v>
      </c>
      <c r="G10" s="189">
        <v>119777.14</v>
      </c>
      <c r="H10" s="189"/>
      <c r="I10" s="202"/>
      <c r="J10" s="202"/>
      <c r="K10" s="203"/>
      <c r="L10" s="203"/>
    </row>
    <row r="11" ht="20.1" customHeight="1" spans="1:12">
      <c r="A11" s="188" t="s">
        <v>93</v>
      </c>
      <c r="B11" s="188" t="s">
        <v>94</v>
      </c>
      <c r="C11" s="188" t="s">
        <v>97</v>
      </c>
      <c r="D11" s="188" t="s">
        <v>89</v>
      </c>
      <c r="E11" s="188" t="s">
        <v>98</v>
      </c>
      <c r="F11" s="189">
        <v>47988.22</v>
      </c>
      <c r="G11" s="189">
        <v>47988.22</v>
      </c>
      <c r="H11" s="189"/>
      <c r="I11" s="202"/>
      <c r="J11" s="202"/>
      <c r="K11" s="203"/>
      <c r="L11" s="204"/>
    </row>
    <row r="12" ht="20.1" customHeight="1" spans="1:12">
      <c r="A12" s="188" t="s">
        <v>93</v>
      </c>
      <c r="B12" s="188" t="s">
        <v>94</v>
      </c>
      <c r="C12" s="188" t="s">
        <v>99</v>
      </c>
      <c r="D12" s="188" t="s">
        <v>89</v>
      </c>
      <c r="E12" s="188" t="s">
        <v>100</v>
      </c>
      <c r="F12" s="189">
        <v>107061.12</v>
      </c>
      <c r="G12" s="189">
        <v>107061.12</v>
      </c>
      <c r="H12" s="189"/>
      <c r="I12" s="202"/>
      <c r="J12" s="202"/>
      <c r="K12" s="203"/>
      <c r="L12" s="203"/>
    </row>
    <row r="13" ht="20.1" customHeight="1" spans="1:12">
      <c r="A13" s="188" t="s">
        <v>101</v>
      </c>
      <c r="B13" s="188" t="s">
        <v>95</v>
      </c>
      <c r="C13" s="188" t="s">
        <v>95</v>
      </c>
      <c r="D13" s="188" t="s">
        <v>89</v>
      </c>
      <c r="E13" s="188" t="s">
        <v>102</v>
      </c>
      <c r="F13" s="189">
        <v>2735294.37</v>
      </c>
      <c r="G13" s="189">
        <v>2615294.37</v>
      </c>
      <c r="H13" s="189">
        <v>120000</v>
      </c>
      <c r="I13" s="202"/>
      <c r="J13" s="202"/>
      <c r="K13" s="203"/>
      <c r="L13" s="203"/>
    </row>
    <row r="14" ht="20.1" customHeight="1" spans="1:12">
      <c r="A14" s="188" t="s">
        <v>101</v>
      </c>
      <c r="B14" s="188" t="s">
        <v>95</v>
      </c>
      <c r="C14" s="188" t="s">
        <v>91</v>
      </c>
      <c r="D14" s="190" t="s">
        <v>85</v>
      </c>
      <c r="E14" s="188" t="s">
        <v>103</v>
      </c>
      <c r="F14" s="189">
        <v>4700000</v>
      </c>
      <c r="G14" s="189"/>
      <c r="H14" s="189">
        <v>4700000</v>
      </c>
      <c r="I14" s="202"/>
      <c r="J14" s="205"/>
      <c r="K14" s="203"/>
      <c r="L14" s="203"/>
    </row>
    <row r="15" ht="20.1" customHeight="1" spans="1:12">
      <c r="A15" s="188" t="s">
        <v>101</v>
      </c>
      <c r="B15" s="188" t="s">
        <v>95</v>
      </c>
      <c r="C15" s="188" t="s">
        <v>104</v>
      </c>
      <c r="D15" s="188" t="s">
        <v>89</v>
      </c>
      <c r="E15" s="188" t="s">
        <v>105</v>
      </c>
      <c r="F15" s="189">
        <v>889281.95</v>
      </c>
      <c r="G15" s="189">
        <v>889281.95</v>
      </c>
      <c r="H15" s="189"/>
      <c r="I15" s="205"/>
      <c r="J15" s="205"/>
      <c r="K15" s="203"/>
      <c r="L15" s="203"/>
    </row>
    <row r="16" ht="20.1" customHeight="1" spans="1:12">
      <c r="A16" s="188" t="s">
        <v>106</v>
      </c>
      <c r="B16" s="188" t="s">
        <v>97</v>
      </c>
      <c r="C16" s="188" t="s">
        <v>95</v>
      </c>
      <c r="D16" s="188" t="s">
        <v>89</v>
      </c>
      <c r="E16" s="188" t="s">
        <v>107</v>
      </c>
      <c r="F16" s="189">
        <v>379192.32</v>
      </c>
      <c r="G16" s="189">
        <v>379192.32</v>
      </c>
      <c r="H16" s="189"/>
      <c r="I16" s="205"/>
      <c r="J16" s="205"/>
      <c r="K16" s="203"/>
      <c r="L16" s="203"/>
    </row>
    <row r="17" ht="20.1" customHeight="1" spans="1:12">
      <c r="A17" s="191"/>
      <c r="B17" s="191"/>
      <c r="C17" s="191"/>
      <c r="D17" s="191"/>
      <c r="E17" s="192"/>
      <c r="F17" s="193"/>
      <c r="G17" s="193"/>
      <c r="H17" s="193"/>
      <c r="I17" s="193"/>
      <c r="J17" s="193"/>
      <c r="K17" s="203"/>
      <c r="L17" s="203"/>
    </row>
    <row r="18" ht="20.1" customHeight="1" spans="1:12">
      <c r="A18" s="191"/>
      <c r="B18" s="191"/>
      <c r="C18" s="191"/>
      <c r="D18" s="191"/>
      <c r="E18" s="192"/>
      <c r="F18" s="193"/>
      <c r="G18" s="193"/>
      <c r="H18" s="193"/>
      <c r="I18" s="193"/>
      <c r="J18" s="193"/>
      <c r="K18" s="203"/>
      <c r="L18" s="203"/>
    </row>
    <row r="19" ht="20.1" customHeight="1" spans="1:12">
      <c r="A19" s="194"/>
      <c r="B19" s="194"/>
      <c r="C19" s="194"/>
      <c r="D19" s="194"/>
      <c r="E19" s="194"/>
      <c r="F19" s="195"/>
      <c r="G19" s="193"/>
      <c r="H19" s="193"/>
      <c r="I19" s="193"/>
      <c r="J19" s="193"/>
      <c r="K19" s="203"/>
      <c r="L19" s="203"/>
    </row>
    <row r="20" ht="20.1" customHeight="1" spans="1:12">
      <c r="A20" s="196"/>
      <c r="B20" s="196"/>
      <c r="C20" s="196"/>
      <c r="D20" s="196"/>
      <c r="E20" s="196"/>
      <c r="F20" s="195"/>
      <c r="G20" s="193"/>
      <c r="H20" s="193"/>
      <c r="I20" s="193"/>
      <c r="J20" s="193"/>
      <c r="K20" s="203"/>
      <c r="L20" s="203"/>
    </row>
    <row r="21" ht="20.1" customHeight="1" spans="1:12">
      <c r="A21" s="197"/>
      <c r="B21" s="197"/>
      <c r="C21" s="197"/>
      <c r="D21" s="197"/>
      <c r="E21" s="197"/>
      <c r="F21" s="197"/>
      <c r="G21" s="198"/>
      <c r="H21" s="198"/>
      <c r="I21" s="198"/>
      <c r="J21" s="198"/>
      <c r="K21" s="206"/>
      <c r="L21" s="206"/>
    </row>
    <row r="22" ht="20.1" customHeight="1" spans="1:12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206"/>
      <c r="L22" s="206"/>
    </row>
    <row r="23" ht="20.1" customHeight="1" spans="1:12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206"/>
      <c r="L23" s="206"/>
    </row>
    <row r="24" ht="20.1" customHeight="1" spans="1:12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206"/>
      <c r="L24" s="206"/>
    </row>
    <row r="25" ht="20.1" customHeight="1" spans="1:12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206"/>
      <c r="L25" s="206"/>
    </row>
    <row r="26" ht="20.1" customHeight="1" spans="1:12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206"/>
      <c r="L26" s="206"/>
    </row>
    <row r="27" ht="20.1" customHeight="1" spans="1:12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206"/>
      <c r="L27" s="206"/>
    </row>
    <row r="28" ht="20.1" customHeight="1" spans="1:12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206"/>
      <c r="L28" s="206"/>
    </row>
    <row r="29" ht="20.1" customHeight="1" spans="1:12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206"/>
      <c r="L29" s="20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9"/>
  <sheetViews>
    <sheetView showGridLines="0" showZeros="0" topLeftCell="A13" workbookViewId="0">
      <selection activeCell="D32" sqref="D32:H39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50"/>
      <c r="B1" s="150"/>
      <c r="C1" s="150"/>
      <c r="D1" s="150"/>
      <c r="E1" s="150"/>
      <c r="F1" s="150"/>
      <c r="G1" s="150"/>
      <c r="H1" s="34" t="s">
        <v>115</v>
      </c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</row>
    <row r="2" customHeight="1" spans="1:34">
      <c r="A2" s="31" t="s">
        <v>116</v>
      </c>
      <c r="B2" s="31"/>
      <c r="C2" s="31"/>
      <c r="D2" s="31"/>
      <c r="E2" s="31"/>
      <c r="F2" s="31"/>
      <c r="G2" s="31"/>
      <c r="H2" s="31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customHeight="1" spans="1:34">
      <c r="A3" s="151" t="s">
        <v>5</v>
      </c>
      <c r="B3" s="152"/>
      <c r="C3" s="67"/>
      <c r="D3" s="67"/>
      <c r="E3" s="67"/>
      <c r="F3" s="67"/>
      <c r="G3" s="67"/>
      <c r="H3" s="34" t="s">
        <v>6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</row>
    <row r="4" customHeight="1" spans="1:34">
      <c r="A4" s="153" t="s">
        <v>7</v>
      </c>
      <c r="B4" s="154"/>
      <c r="C4" s="153" t="s">
        <v>8</v>
      </c>
      <c r="D4" s="155"/>
      <c r="E4" s="155"/>
      <c r="F4" s="155"/>
      <c r="G4" s="155"/>
      <c r="H4" s="154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</row>
    <row r="5" ht="34.5" customHeight="1" spans="1:34">
      <c r="A5" s="156" t="s">
        <v>9</v>
      </c>
      <c r="B5" s="157" t="s">
        <v>10</v>
      </c>
      <c r="C5" s="156" t="s">
        <v>9</v>
      </c>
      <c r="D5" s="157" t="s">
        <v>62</v>
      </c>
      <c r="E5" s="157" t="s">
        <v>117</v>
      </c>
      <c r="F5" s="158" t="s">
        <v>118</v>
      </c>
      <c r="G5" s="157" t="s">
        <v>119</v>
      </c>
      <c r="H5" s="159" t="s">
        <v>120</v>
      </c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</row>
    <row r="6" customHeight="1" spans="1:34">
      <c r="A6" s="160" t="s">
        <v>121</v>
      </c>
      <c r="B6" s="161">
        <v>9553562.16</v>
      </c>
      <c r="C6" s="162" t="s">
        <v>122</v>
      </c>
      <c r="D6" s="163">
        <f>SUM(E6,F6,G6,H6)</f>
        <v>9553562.16</v>
      </c>
      <c r="E6" s="163">
        <f t="shared" ref="E6:H6" si="0">SUM(E7:E36)</f>
        <v>9553562.16</v>
      </c>
      <c r="F6" s="163">
        <f t="shared" si="0"/>
        <v>0</v>
      </c>
      <c r="G6" s="163">
        <f t="shared" si="0"/>
        <v>0</v>
      </c>
      <c r="H6" s="163">
        <f t="shared" si="0"/>
        <v>0</v>
      </c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</row>
    <row r="7" customHeight="1" spans="1:34">
      <c r="A7" s="160" t="s">
        <v>123</v>
      </c>
      <c r="B7" s="163">
        <v>9553562.16</v>
      </c>
      <c r="C7" s="162" t="s">
        <v>124</v>
      </c>
      <c r="D7" s="164">
        <f>SUM(E7:H7)</f>
        <v>0</v>
      </c>
      <c r="E7" s="163"/>
      <c r="F7" s="163"/>
      <c r="G7" s="165"/>
      <c r="H7" s="163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</row>
    <row r="8" customHeight="1" spans="1:34">
      <c r="A8" s="160" t="s">
        <v>125</v>
      </c>
      <c r="B8" s="166"/>
      <c r="C8" s="162" t="s">
        <v>126</v>
      </c>
      <c r="D8" s="164">
        <f t="shared" ref="D7:D37" si="1">SUM(E8:H8)</f>
        <v>0</v>
      </c>
      <c r="E8" s="166"/>
      <c r="F8" s="166"/>
      <c r="G8" s="165"/>
      <c r="H8" s="166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customHeight="1" spans="1:34">
      <c r="A9" s="160" t="s">
        <v>127</v>
      </c>
      <c r="B9" s="167"/>
      <c r="C9" s="162" t="s">
        <v>128</v>
      </c>
      <c r="D9" s="164">
        <f t="shared" si="1"/>
        <v>0</v>
      </c>
      <c r="E9" s="166"/>
      <c r="F9" s="166"/>
      <c r="G9" s="165"/>
      <c r="H9" s="166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</row>
    <row r="10" customHeight="1" spans="1:34">
      <c r="A10" s="160" t="s">
        <v>129</v>
      </c>
      <c r="B10" s="168">
        <f>SUM(B11:B14)</f>
        <v>0</v>
      </c>
      <c r="C10" s="162" t="s">
        <v>130</v>
      </c>
      <c r="D10" s="164">
        <f t="shared" si="1"/>
        <v>0</v>
      </c>
      <c r="E10" s="166"/>
      <c r="F10" s="166"/>
      <c r="G10" s="165"/>
      <c r="H10" s="166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</row>
    <row r="11" customHeight="1" spans="1:34">
      <c r="A11" s="160" t="s">
        <v>123</v>
      </c>
      <c r="B11" s="166"/>
      <c r="C11" s="162" t="s">
        <v>131</v>
      </c>
      <c r="D11" s="164">
        <f t="shared" si="1"/>
        <v>0</v>
      </c>
      <c r="E11" s="166"/>
      <c r="F11" s="166"/>
      <c r="G11" s="165"/>
      <c r="H11" s="166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</row>
    <row r="12" customHeight="1" spans="1:34">
      <c r="A12" s="160" t="s">
        <v>125</v>
      </c>
      <c r="B12" s="166"/>
      <c r="C12" s="162" t="s">
        <v>132</v>
      </c>
      <c r="D12" s="164">
        <f t="shared" si="1"/>
        <v>0</v>
      </c>
      <c r="E12" s="166"/>
      <c r="F12" s="166"/>
      <c r="G12" s="165"/>
      <c r="H12" s="166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</row>
    <row r="13" customHeight="1" spans="1:34">
      <c r="A13" s="160" t="s">
        <v>127</v>
      </c>
      <c r="B13" s="166" t="s">
        <v>16</v>
      </c>
      <c r="C13" s="162" t="s">
        <v>133</v>
      </c>
      <c r="D13" s="164">
        <f t="shared" si="1"/>
        <v>0</v>
      </c>
      <c r="E13" s="166"/>
      <c r="F13" s="166"/>
      <c r="G13" s="165"/>
      <c r="H13" s="166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</row>
    <row r="14" customHeight="1" spans="1:34">
      <c r="A14" s="160" t="s">
        <v>134</v>
      </c>
      <c r="B14" s="167"/>
      <c r="C14" s="162" t="s">
        <v>135</v>
      </c>
      <c r="D14" s="164">
        <f t="shared" si="1"/>
        <v>574967.04</v>
      </c>
      <c r="E14" s="166">
        <v>574967.04</v>
      </c>
      <c r="F14" s="166"/>
      <c r="G14" s="165"/>
      <c r="H14" s="166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</row>
    <row r="15" customHeight="1" spans="1:34">
      <c r="A15" s="169"/>
      <c r="B15" s="170"/>
      <c r="C15" s="162" t="s">
        <v>136</v>
      </c>
      <c r="D15" s="164">
        <f t="shared" si="1"/>
        <v>0</v>
      </c>
      <c r="E15" s="166"/>
      <c r="F15" s="166"/>
      <c r="G15" s="165"/>
      <c r="H15" s="166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</row>
    <row r="16" customHeight="1" spans="1:34">
      <c r="A16" s="169"/>
      <c r="B16" s="167"/>
      <c r="C16" s="162" t="s">
        <v>137</v>
      </c>
      <c r="D16" s="164">
        <f t="shared" si="1"/>
        <v>274826.48</v>
      </c>
      <c r="E16" s="166">
        <v>274826.48</v>
      </c>
      <c r="F16" s="166"/>
      <c r="G16" s="165"/>
      <c r="H16" s="166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</row>
    <row r="17" customHeight="1" spans="1:34">
      <c r="A17" s="169"/>
      <c r="B17" s="167"/>
      <c r="C17" s="162" t="s">
        <v>138</v>
      </c>
      <c r="D17" s="164">
        <f t="shared" si="1"/>
        <v>0</v>
      </c>
      <c r="E17" s="166"/>
      <c r="F17" s="166"/>
      <c r="G17" s="165"/>
      <c r="H17" s="166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</row>
    <row r="18" customHeight="1" spans="1:34">
      <c r="A18" s="169"/>
      <c r="B18" s="167"/>
      <c r="C18" s="162" t="s">
        <v>139</v>
      </c>
      <c r="D18" s="164">
        <f t="shared" si="1"/>
        <v>0</v>
      </c>
      <c r="E18" s="166"/>
      <c r="F18" s="166"/>
      <c r="G18" s="165"/>
      <c r="H18" s="166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</row>
    <row r="19" customHeight="1" spans="1:34">
      <c r="A19" s="169"/>
      <c r="B19" s="167"/>
      <c r="C19" s="162" t="s">
        <v>140</v>
      </c>
      <c r="D19" s="164">
        <f t="shared" si="1"/>
        <v>0</v>
      </c>
      <c r="E19" s="166"/>
      <c r="F19" s="166"/>
      <c r="G19" s="165"/>
      <c r="H19" s="166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</row>
    <row r="20" customHeight="1" spans="1:34">
      <c r="A20" s="169"/>
      <c r="B20" s="167"/>
      <c r="C20" s="162" t="s">
        <v>141</v>
      </c>
      <c r="D20" s="164">
        <f t="shared" si="1"/>
        <v>8324576.32</v>
      </c>
      <c r="E20" s="166">
        <v>8324576.32</v>
      </c>
      <c r="F20" s="166"/>
      <c r="G20" s="165"/>
      <c r="H20" s="166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</row>
    <row r="21" ht="11" customHeight="1" spans="1:34">
      <c r="A21" s="169"/>
      <c r="B21" s="167"/>
      <c r="C21" s="162" t="s">
        <v>142</v>
      </c>
      <c r="D21" s="164">
        <f t="shared" si="1"/>
        <v>0</v>
      </c>
      <c r="E21" s="166"/>
      <c r="F21" s="166"/>
      <c r="G21" s="165"/>
      <c r="H21" s="166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</row>
    <row r="22" ht="11" customHeight="1" spans="1:34">
      <c r="A22" s="169"/>
      <c r="B22" s="167"/>
      <c r="C22" s="162" t="s">
        <v>143</v>
      </c>
      <c r="D22" s="164">
        <f t="shared" si="1"/>
        <v>0</v>
      </c>
      <c r="E22" s="166"/>
      <c r="F22" s="166"/>
      <c r="G22" s="165"/>
      <c r="H22" s="166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</row>
    <row r="23" ht="11" customHeight="1" spans="1:34">
      <c r="A23" s="169"/>
      <c r="B23" s="167"/>
      <c r="C23" s="162" t="s">
        <v>144</v>
      </c>
      <c r="D23" s="164">
        <f t="shared" si="1"/>
        <v>0</v>
      </c>
      <c r="E23" s="166"/>
      <c r="F23" s="166"/>
      <c r="G23" s="165"/>
      <c r="H23" s="166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</row>
    <row r="24" ht="11" customHeight="1" spans="1:34">
      <c r="A24" s="169"/>
      <c r="B24" s="167"/>
      <c r="C24" s="162" t="s">
        <v>145</v>
      </c>
      <c r="D24" s="164">
        <f t="shared" si="1"/>
        <v>0</v>
      </c>
      <c r="E24" s="166"/>
      <c r="F24" s="166"/>
      <c r="G24" s="165"/>
      <c r="H24" s="166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</row>
    <row r="25" ht="11" customHeight="1" spans="1:34">
      <c r="A25" s="169"/>
      <c r="B25" s="167"/>
      <c r="C25" s="162" t="s">
        <v>146</v>
      </c>
      <c r="D25" s="164">
        <f t="shared" si="1"/>
        <v>0</v>
      </c>
      <c r="E25" s="166"/>
      <c r="F25" s="166"/>
      <c r="G25" s="165"/>
      <c r="H25" s="166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</row>
    <row r="26" customHeight="1" spans="1:34">
      <c r="A26" s="160"/>
      <c r="B26" s="167"/>
      <c r="C26" s="162" t="s">
        <v>147</v>
      </c>
      <c r="D26" s="164">
        <f t="shared" si="1"/>
        <v>379192.32</v>
      </c>
      <c r="E26" s="166">
        <v>379192.32</v>
      </c>
      <c r="F26" s="166"/>
      <c r="G26" s="165"/>
      <c r="H26" s="166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</row>
    <row r="27" ht="12" customHeight="1" spans="1:34">
      <c r="A27" s="160"/>
      <c r="B27" s="167"/>
      <c r="C27" s="162" t="s">
        <v>148</v>
      </c>
      <c r="D27" s="164">
        <f t="shared" si="1"/>
        <v>0</v>
      </c>
      <c r="E27" s="166"/>
      <c r="F27" s="166"/>
      <c r="G27" s="165"/>
      <c r="H27" s="166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</row>
    <row r="28" ht="12" customHeight="1" spans="1:34">
      <c r="A28" s="160"/>
      <c r="B28" s="167"/>
      <c r="C28" s="162" t="s">
        <v>149</v>
      </c>
      <c r="D28" s="164">
        <f t="shared" si="1"/>
        <v>0</v>
      </c>
      <c r="E28" s="166"/>
      <c r="F28" s="166"/>
      <c r="G28" s="165"/>
      <c r="H28" s="166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</row>
    <row r="29" ht="12" customHeight="1" spans="1:34">
      <c r="A29" s="160"/>
      <c r="B29" s="167"/>
      <c r="C29" s="162" t="s">
        <v>150</v>
      </c>
      <c r="D29" s="164"/>
      <c r="E29" s="166"/>
      <c r="F29" s="166"/>
      <c r="G29" s="165"/>
      <c r="H29" s="166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</row>
    <row r="30" ht="12" customHeight="1" spans="1:34">
      <c r="A30" s="160"/>
      <c r="B30" s="167"/>
      <c r="C30" s="162" t="s">
        <v>151</v>
      </c>
      <c r="D30" s="164">
        <f t="shared" si="1"/>
        <v>0</v>
      </c>
      <c r="E30" s="166"/>
      <c r="F30" s="166"/>
      <c r="G30" s="165"/>
      <c r="H30" s="166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</row>
    <row r="31" ht="12" customHeight="1" spans="1:34">
      <c r="A31" s="160"/>
      <c r="B31" s="167"/>
      <c r="C31" s="162" t="s">
        <v>152</v>
      </c>
      <c r="D31" s="171">
        <f t="shared" si="1"/>
        <v>0</v>
      </c>
      <c r="E31" s="166"/>
      <c r="F31" s="166"/>
      <c r="G31" s="165"/>
      <c r="H31" s="166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</row>
    <row r="32" ht="12" customHeight="1" spans="1:34">
      <c r="A32" s="160"/>
      <c r="B32" s="167"/>
      <c r="C32" s="162" t="s">
        <v>153</v>
      </c>
      <c r="D32" s="172">
        <f t="shared" si="1"/>
        <v>0</v>
      </c>
      <c r="E32" s="173"/>
      <c r="F32" s="173"/>
      <c r="G32" s="174"/>
      <c r="H32" s="173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</row>
    <row r="33" ht="12" customHeight="1" spans="1:34">
      <c r="A33" s="160"/>
      <c r="B33" s="167"/>
      <c r="C33" s="162" t="s">
        <v>154</v>
      </c>
      <c r="D33" s="172">
        <f t="shared" si="1"/>
        <v>0</v>
      </c>
      <c r="E33" s="173"/>
      <c r="F33" s="173"/>
      <c r="G33" s="174"/>
      <c r="H33" s="173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</row>
    <row r="34" ht="12" customHeight="1" spans="1:34">
      <c r="A34" s="160"/>
      <c r="B34" s="167"/>
      <c r="C34" s="162" t="s">
        <v>155</v>
      </c>
      <c r="D34" s="172">
        <f t="shared" si="1"/>
        <v>0</v>
      </c>
      <c r="E34" s="173"/>
      <c r="F34" s="173"/>
      <c r="G34" s="174"/>
      <c r="H34" s="173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</row>
    <row r="35" ht="12" customHeight="1" spans="1:34">
      <c r="A35" s="160"/>
      <c r="B35" s="167"/>
      <c r="C35" s="162" t="s">
        <v>156</v>
      </c>
      <c r="D35" s="172">
        <f t="shared" si="1"/>
        <v>0</v>
      </c>
      <c r="E35" s="173"/>
      <c r="F35" s="173"/>
      <c r="G35" s="174"/>
      <c r="H35" s="173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</row>
    <row r="36" ht="12" customHeight="1" spans="1:34">
      <c r="A36" s="160"/>
      <c r="B36" s="167"/>
      <c r="C36" s="162" t="s">
        <v>157</v>
      </c>
      <c r="D36" s="172">
        <f t="shared" si="1"/>
        <v>0</v>
      </c>
      <c r="E36" s="173"/>
      <c r="F36" s="173"/>
      <c r="G36" s="174"/>
      <c r="H36" s="173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</row>
    <row r="37" customHeight="1" spans="1:34">
      <c r="A37" s="160"/>
      <c r="B37" s="167"/>
      <c r="C37" s="162" t="s">
        <v>158</v>
      </c>
      <c r="D37" s="172">
        <f t="shared" si="1"/>
        <v>0</v>
      </c>
      <c r="E37" s="173"/>
      <c r="F37" s="173"/>
      <c r="G37" s="174"/>
      <c r="H37" s="173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</row>
    <row r="38" customHeight="1" spans="1:34">
      <c r="A38" s="160"/>
      <c r="B38" s="167"/>
      <c r="C38" s="162"/>
      <c r="D38" s="172"/>
      <c r="E38" s="173"/>
      <c r="F38" s="173"/>
      <c r="G38" s="174"/>
      <c r="H38" s="173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</row>
    <row r="39" customHeight="1" spans="1:34">
      <c r="A39" s="160" t="s">
        <v>57</v>
      </c>
      <c r="B39" s="167">
        <f>SUM(B6,B10)</f>
        <v>9553562.16</v>
      </c>
      <c r="C39" s="162" t="s">
        <v>58</v>
      </c>
      <c r="D39" s="172">
        <f>SUM(E39:H39)</f>
        <v>9553562.16</v>
      </c>
      <c r="E39" s="173">
        <f>SUM(E7:E37)</f>
        <v>9553562.16</v>
      </c>
      <c r="F39" s="173">
        <f>SUM(F7:F37)</f>
        <v>0</v>
      </c>
      <c r="G39" s="174">
        <f>SUM(G7:G37)</f>
        <v>0</v>
      </c>
      <c r="H39" s="173">
        <f>SUM(H7:H37)</f>
        <v>0</v>
      </c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" right="0" top="0.786805555555556" bottom="0" header="0" footer="0"/>
  <pageSetup paperSize="9" scale="58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4"/>
  <sheetViews>
    <sheetView showGridLines="0" showZeros="0" view="pageBreakPreview" zoomScaleNormal="100" topLeftCell="K1" workbookViewId="0">
      <selection activeCell="AI18" sqref="AI18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 t="s">
        <v>159</v>
      </c>
    </row>
    <row r="2" s="145" customFormat="1" ht="20.1" customHeight="1" spans="1:35">
      <c r="A2" s="31" t="s">
        <v>160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ht="20.1" customHeight="1" spans="1:35">
      <c r="A3" s="97" t="s">
        <v>5</v>
      </c>
      <c r="B3" s="32"/>
      <c r="C3" s="32"/>
      <c r="D3" s="3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 t="s">
        <v>6</v>
      </c>
    </row>
    <row r="4" ht="20.1" customHeight="1" spans="1:35">
      <c r="A4" s="35" t="s">
        <v>61</v>
      </c>
      <c r="B4" s="36"/>
      <c r="C4" s="146"/>
      <c r="D4" s="37"/>
      <c r="E4" s="147" t="s">
        <v>161</v>
      </c>
      <c r="F4" s="140" t="s">
        <v>162</v>
      </c>
      <c r="G4" s="148"/>
      <c r="H4" s="148"/>
      <c r="I4" s="148"/>
      <c r="J4" s="148"/>
      <c r="K4" s="148"/>
      <c r="L4" s="148"/>
      <c r="M4" s="148"/>
      <c r="N4" s="148"/>
      <c r="O4" s="141"/>
      <c r="P4" s="140" t="s">
        <v>163</v>
      </c>
      <c r="Q4" s="148"/>
      <c r="R4" s="148"/>
      <c r="S4" s="148"/>
      <c r="T4" s="148"/>
      <c r="U4" s="148"/>
      <c r="V4" s="148"/>
      <c r="W4" s="148"/>
      <c r="X4" s="148"/>
      <c r="Y4" s="141"/>
      <c r="Z4" s="140" t="s">
        <v>164</v>
      </c>
      <c r="AA4" s="148"/>
      <c r="AB4" s="148"/>
      <c r="AC4" s="148"/>
      <c r="AD4" s="148"/>
      <c r="AE4" s="148"/>
      <c r="AF4" s="148"/>
      <c r="AG4" s="148"/>
      <c r="AH4" s="148"/>
      <c r="AI4" s="141"/>
    </row>
    <row r="5" ht="21" customHeight="1" spans="1:35">
      <c r="A5" s="35" t="s">
        <v>70</v>
      </c>
      <c r="B5" s="36"/>
      <c r="C5" s="128" t="s">
        <v>71</v>
      </c>
      <c r="D5" s="117" t="s">
        <v>72</v>
      </c>
      <c r="E5" s="71"/>
      <c r="F5" s="128" t="s">
        <v>62</v>
      </c>
      <c r="G5" s="128" t="s">
        <v>165</v>
      </c>
      <c r="H5" s="128"/>
      <c r="I5" s="128"/>
      <c r="J5" s="128" t="s">
        <v>166</v>
      </c>
      <c r="K5" s="128"/>
      <c r="L5" s="128"/>
      <c r="M5" s="128" t="s">
        <v>167</v>
      </c>
      <c r="N5" s="128"/>
      <c r="O5" s="128"/>
      <c r="P5" s="128" t="s">
        <v>62</v>
      </c>
      <c r="Q5" s="128" t="s">
        <v>165</v>
      </c>
      <c r="R5" s="128"/>
      <c r="S5" s="128"/>
      <c r="T5" s="128" t="s">
        <v>166</v>
      </c>
      <c r="U5" s="128"/>
      <c r="V5" s="128"/>
      <c r="W5" s="128" t="s">
        <v>167</v>
      </c>
      <c r="X5" s="128"/>
      <c r="Y5" s="128"/>
      <c r="Z5" s="128" t="s">
        <v>62</v>
      </c>
      <c r="AA5" s="128" t="s">
        <v>165</v>
      </c>
      <c r="AB5" s="128"/>
      <c r="AC5" s="128"/>
      <c r="AD5" s="128" t="s">
        <v>166</v>
      </c>
      <c r="AE5" s="128"/>
      <c r="AF5" s="128"/>
      <c r="AG5" s="128" t="s">
        <v>167</v>
      </c>
      <c r="AH5" s="128"/>
      <c r="AI5" s="128"/>
    </row>
    <row r="6" ht="30.75" customHeight="1" spans="1:35">
      <c r="A6" s="44" t="s">
        <v>82</v>
      </c>
      <c r="B6" s="44" t="s">
        <v>83</v>
      </c>
      <c r="C6" s="128"/>
      <c r="D6" s="119"/>
      <c r="E6" s="47"/>
      <c r="F6" s="128"/>
      <c r="G6" s="128" t="s">
        <v>77</v>
      </c>
      <c r="H6" s="128" t="s">
        <v>110</v>
      </c>
      <c r="I6" s="128" t="s">
        <v>111</v>
      </c>
      <c r="J6" s="128" t="s">
        <v>77</v>
      </c>
      <c r="K6" s="128" t="s">
        <v>110</v>
      </c>
      <c r="L6" s="128" t="s">
        <v>111</v>
      </c>
      <c r="M6" s="128" t="s">
        <v>77</v>
      </c>
      <c r="N6" s="128" t="s">
        <v>110</v>
      </c>
      <c r="O6" s="128" t="s">
        <v>111</v>
      </c>
      <c r="P6" s="128"/>
      <c r="Q6" s="128" t="s">
        <v>77</v>
      </c>
      <c r="R6" s="128" t="s">
        <v>110</v>
      </c>
      <c r="S6" s="128" t="s">
        <v>111</v>
      </c>
      <c r="T6" s="128" t="s">
        <v>77</v>
      </c>
      <c r="U6" s="128" t="s">
        <v>110</v>
      </c>
      <c r="V6" s="128" t="s">
        <v>111</v>
      </c>
      <c r="W6" s="128" t="s">
        <v>77</v>
      </c>
      <c r="X6" s="128" t="s">
        <v>110</v>
      </c>
      <c r="Y6" s="128" t="s">
        <v>111</v>
      </c>
      <c r="Z6" s="128"/>
      <c r="AA6" s="128" t="s">
        <v>77</v>
      </c>
      <c r="AB6" s="128" t="s">
        <v>110</v>
      </c>
      <c r="AC6" s="128" t="s">
        <v>111</v>
      </c>
      <c r="AD6" s="128" t="s">
        <v>77</v>
      </c>
      <c r="AE6" s="128" t="s">
        <v>110</v>
      </c>
      <c r="AF6" s="128" t="s">
        <v>111</v>
      </c>
      <c r="AG6" s="128" t="s">
        <v>77</v>
      </c>
      <c r="AH6" s="128" t="s">
        <v>110</v>
      </c>
      <c r="AI6" s="128" t="s">
        <v>111</v>
      </c>
    </row>
    <row r="7" ht="20.1" customHeight="1" spans="1:35">
      <c r="A7" s="130" t="s">
        <v>16</v>
      </c>
      <c r="B7" s="130" t="s">
        <v>16</v>
      </c>
      <c r="C7" s="130" t="s">
        <v>16</v>
      </c>
      <c r="D7" s="130" t="s">
        <v>62</v>
      </c>
      <c r="E7" s="149">
        <f t="shared" ref="E7:E25" si="0">SUM(F7,P7,Z7)</f>
        <v>9553562.16</v>
      </c>
      <c r="F7" s="149">
        <f t="shared" ref="F7:F25" si="1">SUM(G7,J7,M7)</f>
        <v>9553562.16</v>
      </c>
      <c r="G7" s="149">
        <f t="shared" ref="G7:G25" si="2">SUM(H7,I7)</f>
        <v>9553562.16</v>
      </c>
      <c r="H7" s="149">
        <v>4733562.16</v>
      </c>
      <c r="I7" s="149">
        <v>4820000</v>
      </c>
      <c r="J7" s="149">
        <f t="shared" ref="J7:J16" si="3">SUM(K7,L7)</f>
        <v>0</v>
      </c>
      <c r="K7" s="149"/>
      <c r="L7" s="149"/>
      <c r="M7" s="149">
        <f t="shared" ref="M7:M16" si="4">SUM(N7,O7)</f>
        <v>0</v>
      </c>
      <c r="N7" s="149"/>
      <c r="O7" s="149"/>
      <c r="P7" s="149">
        <f t="shared" ref="P7:P16" si="5">SUM(Q7,T7,W7)</f>
        <v>0</v>
      </c>
      <c r="Q7" s="149">
        <f t="shared" ref="Q7:Q16" si="6">SUM(R7,S7)</f>
        <v>0</v>
      </c>
      <c r="R7" s="149"/>
      <c r="S7" s="149"/>
      <c r="T7" s="149">
        <f t="shared" ref="T7:T16" si="7">SUM(U7,V7)</f>
        <v>0</v>
      </c>
      <c r="U7" s="149"/>
      <c r="V7" s="149"/>
      <c r="W7" s="149">
        <f t="shared" ref="W7:W16" si="8">SUM(X7,Y7)</f>
        <v>0</v>
      </c>
      <c r="X7" s="149"/>
      <c r="Y7" s="149"/>
      <c r="Z7" s="149">
        <f t="shared" ref="Z7:Z16" si="9">SUM(AA7,AD7,AG7)</f>
        <v>0</v>
      </c>
      <c r="AA7" s="149">
        <f t="shared" ref="AA7:AA16" si="10">SUM(AB7,AC7)</f>
        <v>0</v>
      </c>
      <c r="AB7" s="149"/>
      <c r="AC7" s="149"/>
      <c r="AD7" s="149"/>
      <c r="AE7" s="149"/>
      <c r="AF7" s="149"/>
      <c r="AG7" s="149">
        <f t="shared" ref="AG7:AG16" si="11">SUM(AH7,AI7)</f>
        <v>0</v>
      </c>
      <c r="AH7" s="149"/>
      <c r="AI7" s="149"/>
    </row>
    <row r="8" ht="20.1" customHeight="1" spans="1:35">
      <c r="A8" s="130" t="s">
        <v>16</v>
      </c>
      <c r="B8" s="130" t="s">
        <v>16</v>
      </c>
      <c r="C8" s="130" t="s">
        <v>85</v>
      </c>
      <c r="D8" s="130" t="s">
        <v>86</v>
      </c>
      <c r="E8" s="149">
        <f t="shared" si="0"/>
        <v>9553562.16</v>
      </c>
      <c r="F8" s="149">
        <f t="shared" si="1"/>
        <v>9553562.16</v>
      </c>
      <c r="G8" s="149">
        <f t="shared" si="2"/>
        <v>9553562.16</v>
      </c>
      <c r="H8" s="149">
        <f>H9+H14+H22</f>
        <v>4733562.16</v>
      </c>
      <c r="I8" s="149">
        <f>I9+I21</f>
        <v>4820000</v>
      </c>
      <c r="J8" s="149">
        <f t="shared" si="3"/>
        <v>0</v>
      </c>
      <c r="K8" s="149"/>
      <c r="L8" s="149"/>
      <c r="M8" s="149">
        <f t="shared" si="4"/>
        <v>0</v>
      </c>
      <c r="N8" s="149"/>
      <c r="O8" s="149"/>
      <c r="P8" s="149">
        <f t="shared" si="5"/>
        <v>0</v>
      </c>
      <c r="Q8" s="149">
        <f t="shared" si="6"/>
        <v>0</v>
      </c>
      <c r="R8" s="149"/>
      <c r="S8" s="149"/>
      <c r="T8" s="149">
        <f t="shared" si="7"/>
        <v>0</v>
      </c>
      <c r="U8" s="149"/>
      <c r="V8" s="149"/>
      <c r="W8" s="149">
        <f t="shared" si="8"/>
        <v>0</v>
      </c>
      <c r="X8" s="149"/>
      <c r="Y8" s="149"/>
      <c r="Z8" s="149">
        <f t="shared" si="9"/>
        <v>0</v>
      </c>
      <c r="AA8" s="149">
        <f t="shared" si="10"/>
        <v>0</v>
      </c>
      <c r="AB8" s="149"/>
      <c r="AC8" s="149"/>
      <c r="AD8" s="149"/>
      <c r="AE8" s="149"/>
      <c r="AF8" s="149"/>
      <c r="AG8" s="149">
        <f t="shared" si="11"/>
        <v>0</v>
      </c>
      <c r="AH8" s="149"/>
      <c r="AI8" s="149"/>
    </row>
    <row r="9" ht="20.1" customHeight="1" spans="1:35">
      <c r="A9" s="130" t="s">
        <v>168</v>
      </c>
      <c r="B9" s="130" t="s">
        <v>16</v>
      </c>
      <c r="C9" s="130" t="s">
        <v>16</v>
      </c>
      <c r="D9" s="130" t="s">
        <v>169</v>
      </c>
      <c r="E9" s="149">
        <f t="shared" si="0"/>
        <v>3784342.58</v>
      </c>
      <c r="F9" s="149">
        <f t="shared" si="1"/>
        <v>3784342.58</v>
      </c>
      <c r="G9" s="149">
        <f t="shared" si="2"/>
        <v>3784342.58</v>
      </c>
      <c r="H9" s="149">
        <v>3664342.58</v>
      </c>
      <c r="I9" s="149">
        <v>120000</v>
      </c>
      <c r="J9" s="149">
        <f t="shared" si="3"/>
        <v>0</v>
      </c>
      <c r="K9" s="149"/>
      <c r="L9" s="149"/>
      <c r="M9" s="149">
        <f t="shared" si="4"/>
        <v>0</v>
      </c>
      <c r="N9" s="149"/>
      <c r="O9" s="149"/>
      <c r="P9" s="149">
        <f t="shared" si="5"/>
        <v>0</v>
      </c>
      <c r="Q9" s="149">
        <f t="shared" si="6"/>
        <v>0</v>
      </c>
      <c r="R9" s="149"/>
      <c r="S9" s="149"/>
      <c r="T9" s="149">
        <f t="shared" si="7"/>
        <v>0</v>
      </c>
      <c r="U9" s="149"/>
      <c r="V9" s="149"/>
      <c r="W9" s="149">
        <f t="shared" si="8"/>
        <v>0</v>
      </c>
      <c r="X9" s="149"/>
      <c r="Y9" s="149"/>
      <c r="Z9" s="149">
        <f t="shared" si="9"/>
        <v>0</v>
      </c>
      <c r="AA9" s="149">
        <f t="shared" si="10"/>
        <v>0</v>
      </c>
      <c r="AB9" s="149"/>
      <c r="AC9" s="149"/>
      <c r="AD9" s="149"/>
      <c r="AE9" s="149"/>
      <c r="AF9" s="149"/>
      <c r="AG9" s="149">
        <f t="shared" si="11"/>
        <v>0</v>
      </c>
      <c r="AH9" s="149"/>
      <c r="AI9" s="149"/>
    </row>
    <row r="10" ht="20.1" customHeight="1" spans="1:35">
      <c r="A10" s="130" t="s">
        <v>170</v>
      </c>
      <c r="B10" s="130" t="s">
        <v>95</v>
      </c>
      <c r="C10" s="130" t="s">
        <v>89</v>
      </c>
      <c r="D10" s="130" t="s">
        <v>171</v>
      </c>
      <c r="E10" s="149">
        <f t="shared" si="0"/>
        <v>2391276</v>
      </c>
      <c r="F10" s="149">
        <f t="shared" si="1"/>
        <v>2391276</v>
      </c>
      <c r="G10" s="149">
        <f t="shared" si="2"/>
        <v>2391276</v>
      </c>
      <c r="H10" s="149">
        <v>2391276</v>
      </c>
      <c r="I10" s="149"/>
      <c r="J10" s="149">
        <f t="shared" si="3"/>
        <v>0</v>
      </c>
      <c r="K10" s="149"/>
      <c r="L10" s="149"/>
      <c r="M10" s="149">
        <f t="shared" si="4"/>
        <v>0</v>
      </c>
      <c r="N10" s="149"/>
      <c r="O10" s="149"/>
      <c r="P10" s="149">
        <f t="shared" si="5"/>
        <v>0</v>
      </c>
      <c r="Q10" s="149">
        <f t="shared" si="6"/>
        <v>0</v>
      </c>
      <c r="R10" s="149"/>
      <c r="S10" s="149"/>
      <c r="T10" s="149">
        <f t="shared" si="7"/>
        <v>0</v>
      </c>
      <c r="U10" s="149"/>
      <c r="V10" s="149"/>
      <c r="W10" s="149">
        <f t="shared" si="8"/>
        <v>0</v>
      </c>
      <c r="X10" s="149"/>
      <c r="Y10" s="149"/>
      <c r="Z10" s="149">
        <f t="shared" si="9"/>
        <v>0</v>
      </c>
      <c r="AA10" s="149">
        <f t="shared" si="10"/>
        <v>0</v>
      </c>
      <c r="AB10" s="149"/>
      <c r="AC10" s="149"/>
      <c r="AD10" s="149"/>
      <c r="AE10" s="149"/>
      <c r="AF10" s="149"/>
      <c r="AG10" s="149">
        <f t="shared" si="11"/>
        <v>0</v>
      </c>
      <c r="AH10" s="149"/>
      <c r="AI10" s="149"/>
    </row>
    <row r="11" ht="20.1" customHeight="1" spans="1:35">
      <c r="A11" s="130" t="s">
        <v>170</v>
      </c>
      <c r="B11" s="130" t="s">
        <v>97</v>
      </c>
      <c r="C11" s="130" t="s">
        <v>89</v>
      </c>
      <c r="D11" s="130" t="s">
        <v>172</v>
      </c>
      <c r="E11" s="149">
        <f t="shared" si="0"/>
        <v>893874.26</v>
      </c>
      <c r="F11" s="149">
        <f t="shared" si="1"/>
        <v>893874.26</v>
      </c>
      <c r="G11" s="149">
        <f t="shared" si="2"/>
        <v>893874.26</v>
      </c>
      <c r="H11" s="149">
        <v>893874.26</v>
      </c>
      <c r="I11" s="149"/>
      <c r="J11" s="149">
        <f t="shared" si="3"/>
        <v>0</v>
      </c>
      <c r="K11" s="149"/>
      <c r="L11" s="149"/>
      <c r="M11" s="149">
        <f t="shared" si="4"/>
        <v>0</v>
      </c>
      <c r="N11" s="149"/>
      <c r="O11" s="149"/>
      <c r="P11" s="149">
        <f t="shared" si="5"/>
        <v>0</v>
      </c>
      <c r="Q11" s="149">
        <f t="shared" si="6"/>
        <v>0</v>
      </c>
      <c r="R11" s="149"/>
      <c r="S11" s="149"/>
      <c r="T11" s="149">
        <f t="shared" si="7"/>
        <v>0</v>
      </c>
      <c r="U11" s="149"/>
      <c r="V11" s="149"/>
      <c r="W11" s="149">
        <f t="shared" si="8"/>
        <v>0</v>
      </c>
      <c r="X11" s="149"/>
      <c r="Y11" s="149"/>
      <c r="Z11" s="149">
        <f t="shared" si="9"/>
        <v>0</v>
      </c>
      <c r="AA11" s="149">
        <f t="shared" si="10"/>
        <v>0</v>
      </c>
      <c r="AB11" s="149"/>
      <c r="AC11" s="149"/>
      <c r="AD11" s="149"/>
      <c r="AE11" s="149"/>
      <c r="AF11" s="149"/>
      <c r="AG11" s="149">
        <f t="shared" si="11"/>
        <v>0</v>
      </c>
      <c r="AH11" s="149"/>
      <c r="AI11" s="149"/>
    </row>
    <row r="12" ht="20.1" customHeight="1" spans="1:35">
      <c r="A12" s="130" t="s">
        <v>170</v>
      </c>
      <c r="B12" s="130" t="s">
        <v>99</v>
      </c>
      <c r="C12" s="130" t="s">
        <v>89</v>
      </c>
      <c r="D12" s="130" t="s">
        <v>173</v>
      </c>
      <c r="E12" s="149">
        <f t="shared" si="0"/>
        <v>379192.32</v>
      </c>
      <c r="F12" s="149">
        <f t="shared" si="1"/>
        <v>379192.32</v>
      </c>
      <c r="G12" s="149">
        <f t="shared" si="2"/>
        <v>379192.32</v>
      </c>
      <c r="H12" s="149">
        <v>379192.32</v>
      </c>
      <c r="I12" s="149"/>
      <c r="J12" s="149">
        <f t="shared" si="3"/>
        <v>0</v>
      </c>
      <c r="K12" s="149"/>
      <c r="L12" s="149"/>
      <c r="M12" s="149">
        <f t="shared" si="4"/>
        <v>0</v>
      </c>
      <c r="N12" s="149"/>
      <c r="O12" s="149"/>
      <c r="P12" s="149">
        <f t="shared" si="5"/>
        <v>0</v>
      </c>
      <c r="Q12" s="149">
        <f t="shared" si="6"/>
        <v>0</v>
      </c>
      <c r="R12" s="149"/>
      <c r="S12" s="149"/>
      <c r="T12" s="149">
        <f t="shared" si="7"/>
        <v>0</v>
      </c>
      <c r="U12" s="149"/>
      <c r="V12" s="149"/>
      <c r="W12" s="149">
        <f t="shared" si="8"/>
        <v>0</v>
      </c>
      <c r="X12" s="149"/>
      <c r="Y12" s="149"/>
      <c r="Z12" s="149">
        <f t="shared" si="9"/>
        <v>0</v>
      </c>
      <c r="AA12" s="149">
        <f t="shared" si="10"/>
        <v>0</v>
      </c>
      <c r="AB12" s="149"/>
      <c r="AC12" s="149"/>
      <c r="AD12" s="149"/>
      <c r="AE12" s="149"/>
      <c r="AF12" s="149"/>
      <c r="AG12" s="149">
        <f t="shared" si="11"/>
        <v>0</v>
      </c>
      <c r="AH12" s="149"/>
      <c r="AI12" s="149"/>
    </row>
    <row r="13" ht="20.1" customHeight="1" spans="1:35">
      <c r="A13" s="130" t="s">
        <v>170</v>
      </c>
      <c r="B13" s="130" t="s">
        <v>174</v>
      </c>
      <c r="C13" s="130" t="s">
        <v>89</v>
      </c>
      <c r="D13" s="130" t="s">
        <v>175</v>
      </c>
      <c r="E13" s="149">
        <f t="shared" si="0"/>
        <v>120000</v>
      </c>
      <c r="F13" s="149">
        <f t="shared" si="1"/>
        <v>120000</v>
      </c>
      <c r="G13" s="149">
        <f t="shared" si="2"/>
        <v>120000</v>
      </c>
      <c r="H13" s="149"/>
      <c r="I13" s="149">
        <v>120000</v>
      </c>
      <c r="J13" s="149">
        <f t="shared" si="3"/>
        <v>0</v>
      </c>
      <c r="K13" s="149"/>
      <c r="L13" s="149"/>
      <c r="M13" s="149">
        <f t="shared" si="4"/>
        <v>0</v>
      </c>
      <c r="N13" s="149"/>
      <c r="O13" s="149"/>
      <c r="P13" s="149">
        <f t="shared" si="5"/>
        <v>0</v>
      </c>
      <c r="Q13" s="149">
        <f t="shared" si="6"/>
        <v>0</v>
      </c>
      <c r="R13" s="149"/>
      <c r="S13" s="149"/>
      <c r="T13" s="149">
        <f t="shared" si="7"/>
        <v>0</v>
      </c>
      <c r="U13" s="149"/>
      <c r="V13" s="149"/>
      <c r="W13" s="149">
        <f t="shared" si="8"/>
        <v>0</v>
      </c>
      <c r="X13" s="149"/>
      <c r="Y13" s="149"/>
      <c r="Z13" s="149">
        <f t="shared" si="9"/>
        <v>0</v>
      </c>
      <c r="AA13" s="149">
        <f t="shared" si="10"/>
        <v>0</v>
      </c>
      <c r="AB13" s="149"/>
      <c r="AC13" s="149"/>
      <c r="AD13" s="149"/>
      <c r="AE13" s="149"/>
      <c r="AF13" s="149"/>
      <c r="AG13" s="149">
        <f t="shared" si="11"/>
        <v>0</v>
      </c>
      <c r="AH13" s="149"/>
      <c r="AI13" s="149"/>
    </row>
    <row r="14" ht="20.1" customHeight="1" spans="1:35">
      <c r="A14" s="130" t="s">
        <v>176</v>
      </c>
      <c r="B14" s="130" t="s">
        <v>16</v>
      </c>
      <c r="C14" s="130" t="s">
        <v>16</v>
      </c>
      <c r="D14" s="130" t="s">
        <v>177</v>
      </c>
      <c r="E14" s="149">
        <f t="shared" si="0"/>
        <v>712500</v>
      </c>
      <c r="F14" s="149">
        <f t="shared" si="1"/>
        <v>712500</v>
      </c>
      <c r="G14" s="149">
        <f t="shared" si="2"/>
        <v>712500</v>
      </c>
      <c r="H14" s="149">
        <v>712500</v>
      </c>
      <c r="I14" s="149"/>
      <c r="J14" s="149">
        <f t="shared" si="3"/>
        <v>0</v>
      </c>
      <c r="K14" s="149"/>
      <c r="L14" s="149"/>
      <c r="M14" s="149">
        <f t="shared" si="4"/>
        <v>0</v>
      </c>
      <c r="N14" s="149"/>
      <c r="O14" s="149"/>
      <c r="P14" s="149">
        <f t="shared" si="5"/>
        <v>0</v>
      </c>
      <c r="Q14" s="149">
        <f t="shared" si="6"/>
        <v>0</v>
      </c>
      <c r="R14" s="149"/>
      <c r="S14" s="149"/>
      <c r="T14" s="149">
        <f t="shared" si="7"/>
        <v>0</v>
      </c>
      <c r="U14" s="149"/>
      <c r="V14" s="149"/>
      <c r="W14" s="149">
        <f t="shared" si="8"/>
        <v>0</v>
      </c>
      <c r="X14" s="149"/>
      <c r="Y14" s="149"/>
      <c r="Z14" s="149">
        <f t="shared" si="9"/>
        <v>0</v>
      </c>
      <c r="AA14" s="149">
        <f t="shared" si="10"/>
        <v>0</v>
      </c>
      <c r="AB14" s="149"/>
      <c r="AC14" s="149"/>
      <c r="AD14" s="149"/>
      <c r="AE14" s="149"/>
      <c r="AF14" s="149"/>
      <c r="AG14" s="149">
        <f t="shared" si="11"/>
        <v>0</v>
      </c>
      <c r="AH14" s="149"/>
      <c r="AI14" s="149"/>
    </row>
    <row r="15" ht="20.1" customHeight="1" spans="1:35">
      <c r="A15" s="130" t="s">
        <v>178</v>
      </c>
      <c r="B15" s="130" t="s">
        <v>95</v>
      </c>
      <c r="C15" s="130" t="s">
        <v>89</v>
      </c>
      <c r="D15" s="130" t="s">
        <v>179</v>
      </c>
      <c r="E15" s="149">
        <f t="shared" si="0"/>
        <v>579600</v>
      </c>
      <c r="F15" s="149">
        <f t="shared" si="1"/>
        <v>579600</v>
      </c>
      <c r="G15" s="149">
        <f t="shared" si="2"/>
        <v>579600</v>
      </c>
      <c r="H15" s="149">
        <v>579600</v>
      </c>
      <c r="I15" s="149"/>
      <c r="J15" s="149">
        <f t="shared" si="3"/>
        <v>0</v>
      </c>
      <c r="K15" s="149"/>
      <c r="L15" s="149"/>
      <c r="M15" s="149">
        <f t="shared" si="4"/>
        <v>0</v>
      </c>
      <c r="N15" s="149"/>
      <c r="O15" s="149"/>
      <c r="P15" s="149">
        <f t="shared" si="5"/>
        <v>0</v>
      </c>
      <c r="Q15" s="149">
        <f t="shared" si="6"/>
        <v>0</v>
      </c>
      <c r="R15" s="149"/>
      <c r="S15" s="149"/>
      <c r="T15" s="149">
        <f t="shared" si="7"/>
        <v>0</v>
      </c>
      <c r="U15" s="149"/>
      <c r="V15" s="149"/>
      <c r="W15" s="149">
        <f t="shared" si="8"/>
        <v>0</v>
      </c>
      <c r="X15" s="149"/>
      <c r="Y15" s="149"/>
      <c r="Z15" s="149">
        <f t="shared" si="9"/>
        <v>0</v>
      </c>
      <c r="AA15" s="149">
        <f t="shared" si="10"/>
        <v>0</v>
      </c>
      <c r="AB15" s="149"/>
      <c r="AC15" s="149"/>
      <c r="AD15" s="149"/>
      <c r="AE15" s="149"/>
      <c r="AF15" s="149"/>
      <c r="AG15" s="149">
        <f t="shared" si="11"/>
        <v>0</v>
      </c>
      <c r="AH15" s="149"/>
      <c r="AI15" s="149"/>
    </row>
    <row r="16" ht="20.1" customHeight="1" spans="1:35">
      <c r="A16" s="130" t="s">
        <v>178</v>
      </c>
      <c r="B16" s="130" t="s">
        <v>99</v>
      </c>
      <c r="C16" s="130" t="s">
        <v>89</v>
      </c>
      <c r="D16" s="130" t="s">
        <v>180</v>
      </c>
      <c r="E16" s="149">
        <f t="shared" si="0"/>
        <v>2000</v>
      </c>
      <c r="F16" s="149">
        <f t="shared" si="1"/>
        <v>2000</v>
      </c>
      <c r="G16" s="149">
        <f t="shared" si="2"/>
        <v>2000</v>
      </c>
      <c r="H16" s="149">
        <v>2000</v>
      </c>
      <c r="I16" s="149"/>
      <c r="J16" s="149">
        <f t="shared" si="3"/>
        <v>0</v>
      </c>
      <c r="K16" s="149"/>
      <c r="L16" s="149"/>
      <c r="M16" s="149">
        <f t="shared" si="4"/>
        <v>0</v>
      </c>
      <c r="N16" s="149"/>
      <c r="O16" s="149"/>
      <c r="P16" s="149">
        <f t="shared" si="5"/>
        <v>0</v>
      </c>
      <c r="Q16" s="149">
        <f t="shared" si="6"/>
        <v>0</v>
      </c>
      <c r="R16" s="149"/>
      <c r="S16" s="149"/>
      <c r="T16" s="149">
        <f t="shared" si="7"/>
        <v>0</v>
      </c>
      <c r="U16" s="149"/>
      <c r="V16" s="149"/>
      <c r="W16" s="149">
        <f t="shared" si="8"/>
        <v>0</v>
      </c>
      <c r="X16" s="149"/>
      <c r="Y16" s="149"/>
      <c r="Z16" s="149">
        <f t="shared" si="9"/>
        <v>0</v>
      </c>
      <c r="AA16" s="149">
        <f t="shared" si="10"/>
        <v>0</v>
      </c>
      <c r="AB16" s="149"/>
      <c r="AC16" s="149"/>
      <c r="AD16" s="149"/>
      <c r="AE16" s="149"/>
      <c r="AF16" s="149"/>
      <c r="AG16" s="149">
        <f t="shared" si="11"/>
        <v>0</v>
      </c>
      <c r="AH16" s="149"/>
      <c r="AI16" s="149"/>
    </row>
    <row r="17" ht="20.1" customHeight="1" spans="1:35">
      <c r="A17" s="130" t="s">
        <v>176</v>
      </c>
      <c r="B17" s="130" t="s">
        <v>88</v>
      </c>
      <c r="C17" s="130" t="s">
        <v>89</v>
      </c>
      <c r="D17" s="130" t="s">
        <v>181</v>
      </c>
      <c r="E17" s="149">
        <f t="shared" si="0"/>
        <v>6000</v>
      </c>
      <c r="F17" s="149">
        <f t="shared" si="1"/>
        <v>6000</v>
      </c>
      <c r="G17" s="149">
        <f t="shared" si="2"/>
        <v>6000</v>
      </c>
      <c r="H17" s="149">
        <v>6000</v>
      </c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ht="20.1" customHeight="1" spans="1:35">
      <c r="A18" s="130" t="s">
        <v>178</v>
      </c>
      <c r="B18" s="130" t="s">
        <v>91</v>
      </c>
      <c r="C18" s="130" t="s">
        <v>89</v>
      </c>
      <c r="D18" s="130" t="s">
        <v>182</v>
      </c>
      <c r="E18" s="149">
        <f t="shared" si="0"/>
        <v>9900</v>
      </c>
      <c r="F18" s="149">
        <f t="shared" si="1"/>
        <v>9900</v>
      </c>
      <c r="G18" s="149">
        <f t="shared" si="2"/>
        <v>9900</v>
      </c>
      <c r="H18" s="149">
        <v>9900</v>
      </c>
      <c r="I18" s="149"/>
      <c r="J18" s="149">
        <f>SUM(K18,L18)</f>
        <v>0</v>
      </c>
      <c r="K18" s="149"/>
      <c r="L18" s="149"/>
      <c r="M18" s="149">
        <f>SUM(N18,O18)</f>
        <v>0</v>
      </c>
      <c r="N18" s="149"/>
      <c r="O18" s="149"/>
      <c r="P18" s="149">
        <f>SUM(Q18,T18,W18)</f>
        <v>0</v>
      </c>
      <c r="Q18" s="149">
        <f>SUM(R18,S18)</f>
        <v>0</v>
      </c>
      <c r="R18" s="149"/>
      <c r="S18" s="149"/>
      <c r="T18" s="149">
        <f>SUM(U18,V18)</f>
        <v>0</v>
      </c>
      <c r="U18" s="149"/>
      <c r="V18" s="149"/>
      <c r="W18" s="149">
        <f>SUM(X18,Y18)</f>
        <v>0</v>
      </c>
      <c r="X18" s="149"/>
      <c r="Y18" s="149"/>
      <c r="Z18" s="149">
        <f>SUM(AA18,AD18,AG18)</f>
        <v>0</v>
      </c>
      <c r="AA18" s="149">
        <f>SUM(AB18,AC18)</f>
        <v>0</v>
      </c>
      <c r="AB18" s="149"/>
      <c r="AC18" s="149"/>
      <c r="AD18" s="149"/>
      <c r="AE18" s="149"/>
      <c r="AF18" s="149"/>
      <c r="AG18" s="149">
        <f>SUM(AH18,AI18)</f>
        <v>0</v>
      </c>
      <c r="AH18" s="149"/>
      <c r="AI18" s="149"/>
    </row>
    <row r="19" ht="20.1" customHeight="1" spans="1:35">
      <c r="A19" s="130" t="s">
        <v>178</v>
      </c>
      <c r="B19" s="130" t="s">
        <v>183</v>
      </c>
      <c r="C19" s="130" t="s">
        <v>89</v>
      </c>
      <c r="D19" s="130" t="s">
        <v>184</v>
      </c>
      <c r="E19" s="149">
        <f t="shared" si="0"/>
        <v>95000</v>
      </c>
      <c r="F19" s="149">
        <f t="shared" si="1"/>
        <v>95000</v>
      </c>
      <c r="G19" s="149">
        <f t="shared" si="2"/>
        <v>95000</v>
      </c>
      <c r="H19" s="149">
        <v>95000</v>
      </c>
      <c r="I19" s="149"/>
      <c r="J19" s="149">
        <f>SUM(K19,L19)</f>
        <v>0</v>
      </c>
      <c r="K19" s="149"/>
      <c r="L19" s="149"/>
      <c r="M19" s="149">
        <f>SUM(N19,O19)</f>
        <v>0</v>
      </c>
      <c r="N19" s="149"/>
      <c r="O19" s="149"/>
      <c r="P19" s="149">
        <f>SUM(Q19,T19,W19)</f>
        <v>0</v>
      </c>
      <c r="Q19" s="149">
        <f>SUM(R19,S19)</f>
        <v>0</v>
      </c>
      <c r="R19" s="149"/>
      <c r="S19" s="149"/>
      <c r="T19" s="149">
        <f>SUM(U19,V19)</f>
        <v>0</v>
      </c>
      <c r="U19" s="149"/>
      <c r="V19" s="149"/>
      <c r="W19" s="149">
        <f>SUM(X19,Y19)</f>
        <v>0</v>
      </c>
      <c r="X19" s="149"/>
      <c r="Y19" s="149"/>
      <c r="Z19" s="149">
        <f>SUM(AA19,AD19,AG19)</f>
        <v>0</v>
      </c>
      <c r="AA19" s="149">
        <f>SUM(AB19,AC19)</f>
        <v>0</v>
      </c>
      <c r="AB19" s="149"/>
      <c r="AC19" s="149"/>
      <c r="AD19" s="149"/>
      <c r="AE19" s="149"/>
      <c r="AF19" s="149"/>
      <c r="AG19" s="149">
        <f>SUM(AH19,AI19)</f>
        <v>0</v>
      </c>
      <c r="AH19" s="149"/>
      <c r="AI19" s="149"/>
    </row>
    <row r="20" ht="20.1" customHeight="1" spans="1:35">
      <c r="A20" s="130" t="s">
        <v>178</v>
      </c>
      <c r="B20" s="130" t="s">
        <v>174</v>
      </c>
      <c r="C20" s="130" t="s">
        <v>89</v>
      </c>
      <c r="D20" s="130" t="s">
        <v>185</v>
      </c>
      <c r="E20" s="149">
        <f t="shared" si="0"/>
        <v>20000</v>
      </c>
      <c r="F20" s="149">
        <f t="shared" si="1"/>
        <v>20000</v>
      </c>
      <c r="G20" s="149">
        <f t="shared" si="2"/>
        <v>20000</v>
      </c>
      <c r="H20" s="149">
        <v>20000</v>
      </c>
      <c r="I20" s="149"/>
      <c r="J20" s="149">
        <f>SUM(K20,L20)</f>
        <v>0</v>
      </c>
      <c r="K20" s="149"/>
      <c r="L20" s="149"/>
      <c r="M20" s="149">
        <f>SUM(N20,O20)</f>
        <v>0</v>
      </c>
      <c r="N20" s="149"/>
      <c r="O20" s="149"/>
      <c r="P20" s="149">
        <f>SUM(Q20,T20,W20)</f>
        <v>0</v>
      </c>
      <c r="Q20" s="149">
        <f>SUM(R20,S20)</f>
        <v>0</v>
      </c>
      <c r="R20" s="149"/>
      <c r="S20" s="149"/>
      <c r="T20" s="149">
        <f>SUM(U20,V20)</f>
        <v>0</v>
      </c>
      <c r="U20" s="149"/>
      <c r="V20" s="149"/>
      <c r="W20" s="149">
        <f>SUM(X20,Y20)</f>
        <v>0</v>
      </c>
      <c r="X20" s="149"/>
      <c r="Y20" s="149"/>
      <c r="Z20" s="149">
        <f>SUM(AA20,AD20,AG20)</f>
        <v>0</v>
      </c>
      <c r="AA20" s="149">
        <f>SUM(AB20,AC20)</f>
        <v>0</v>
      </c>
      <c r="AB20" s="149"/>
      <c r="AC20" s="149"/>
      <c r="AD20" s="149"/>
      <c r="AE20" s="149"/>
      <c r="AF20" s="149"/>
      <c r="AG20" s="149">
        <f>SUM(AH20,AI20)</f>
        <v>0</v>
      </c>
      <c r="AH20" s="149"/>
      <c r="AI20" s="149"/>
    </row>
    <row r="21" ht="20.1" customHeight="1" spans="1:35">
      <c r="A21" s="130" t="s">
        <v>186</v>
      </c>
      <c r="B21" s="130" t="s">
        <v>95</v>
      </c>
      <c r="C21" s="130" t="s">
        <v>89</v>
      </c>
      <c r="D21" s="130" t="s">
        <v>187</v>
      </c>
      <c r="E21" s="149">
        <f t="shared" si="0"/>
        <v>4700000</v>
      </c>
      <c r="F21" s="149">
        <f t="shared" si="1"/>
        <v>4700000</v>
      </c>
      <c r="G21" s="149">
        <f t="shared" si="2"/>
        <v>4700000</v>
      </c>
      <c r="H21" s="149"/>
      <c r="I21" s="149">
        <v>4700000</v>
      </c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</row>
    <row r="22" ht="20.1" customHeight="1" spans="1:35">
      <c r="A22" s="130" t="s">
        <v>188</v>
      </c>
      <c r="B22" s="130" t="s">
        <v>16</v>
      </c>
      <c r="C22" s="130" t="s">
        <v>16</v>
      </c>
      <c r="D22" s="130" t="s">
        <v>189</v>
      </c>
      <c r="E22" s="149">
        <f t="shared" si="0"/>
        <v>356719.58</v>
      </c>
      <c r="F22" s="149">
        <f t="shared" si="1"/>
        <v>356719.58</v>
      </c>
      <c r="G22" s="149">
        <f t="shared" si="2"/>
        <v>356719.58</v>
      </c>
      <c r="H22" s="149">
        <v>356719.58</v>
      </c>
      <c r="I22" s="149"/>
      <c r="J22" s="149">
        <f t="shared" ref="J22:J40" si="12">SUM(K22,L22)</f>
        <v>0</v>
      </c>
      <c r="K22" s="149"/>
      <c r="L22" s="149"/>
      <c r="M22" s="149">
        <f t="shared" ref="M22:M40" si="13">SUM(N22,O22)</f>
        <v>0</v>
      </c>
      <c r="N22" s="149"/>
      <c r="O22" s="149"/>
      <c r="P22" s="149">
        <f t="shared" ref="P22:P40" si="14">SUM(Q22,T22,W22)</f>
        <v>0</v>
      </c>
      <c r="Q22" s="149">
        <f t="shared" ref="Q22:Q40" si="15">SUM(R22,S22)</f>
        <v>0</v>
      </c>
      <c r="R22" s="149"/>
      <c r="S22" s="149"/>
      <c r="T22" s="149">
        <f t="shared" ref="T22:T40" si="16">SUM(U22,V22)</f>
        <v>0</v>
      </c>
      <c r="U22" s="149"/>
      <c r="V22" s="149"/>
      <c r="W22" s="149">
        <f t="shared" ref="W22:W40" si="17">SUM(X22,Y22)</f>
        <v>0</v>
      </c>
      <c r="X22" s="149"/>
      <c r="Y22" s="149"/>
      <c r="Z22" s="149">
        <f t="shared" ref="Z22:Z40" si="18">SUM(AA22,AD22,AG22)</f>
        <v>0</v>
      </c>
      <c r="AA22" s="149">
        <f t="shared" ref="AA22:AA40" si="19">SUM(AB22,AC22)</f>
        <v>0</v>
      </c>
      <c r="AB22" s="149"/>
      <c r="AC22" s="149"/>
      <c r="AD22" s="149"/>
      <c r="AE22" s="149"/>
      <c r="AF22" s="149"/>
      <c r="AG22" s="149">
        <f t="shared" ref="AG22:AG40" si="20">SUM(AH22,AI22)</f>
        <v>0</v>
      </c>
      <c r="AH22" s="149"/>
      <c r="AI22" s="149"/>
    </row>
    <row r="23" ht="20.1" customHeight="1" spans="1:35">
      <c r="A23" s="130" t="s">
        <v>190</v>
      </c>
      <c r="B23" s="130" t="s">
        <v>95</v>
      </c>
      <c r="C23" s="130" t="s">
        <v>89</v>
      </c>
      <c r="D23" s="130" t="s">
        <v>191</v>
      </c>
      <c r="E23" s="149">
        <f t="shared" si="0"/>
        <v>58512</v>
      </c>
      <c r="F23" s="149">
        <f t="shared" si="1"/>
        <v>58512</v>
      </c>
      <c r="G23" s="149">
        <f t="shared" si="2"/>
        <v>58512</v>
      </c>
      <c r="H23" s="149">
        <v>58512</v>
      </c>
      <c r="I23" s="149"/>
      <c r="J23" s="149">
        <f t="shared" si="12"/>
        <v>0</v>
      </c>
      <c r="K23" s="149"/>
      <c r="L23" s="149"/>
      <c r="M23" s="149">
        <f t="shared" si="13"/>
        <v>0</v>
      </c>
      <c r="N23" s="149"/>
      <c r="O23" s="149"/>
      <c r="P23" s="149">
        <f t="shared" si="14"/>
        <v>0</v>
      </c>
      <c r="Q23" s="149">
        <f t="shared" si="15"/>
        <v>0</v>
      </c>
      <c r="R23" s="149"/>
      <c r="S23" s="149"/>
      <c r="T23" s="149">
        <f t="shared" si="16"/>
        <v>0</v>
      </c>
      <c r="U23" s="149"/>
      <c r="V23" s="149"/>
      <c r="W23" s="149">
        <f t="shared" si="17"/>
        <v>0</v>
      </c>
      <c r="X23" s="149"/>
      <c r="Y23" s="149"/>
      <c r="Z23" s="149">
        <f t="shared" si="18"/>
        <v>0</v>
      </c>
      <c r="AA23" s="149">
        <f t="shared" si="19"/>
        <v>0</v>
      </c>
      <c r="AB23" s="149"/>
      <c r="AC23" s="149"/>
      <c r="AD23" s="149"/>
      <c r="AE23" s="149"/>
      <c r="AF23" s="149"/>
      <c r="AG23" s="149">
        <f t="shared" si="20"/>
        <v>0</v>
      </c>
      <c r="AH23" s="149"/>
      <c r="AI23" s="149"/>
    </row>
    <row r="24" ht="20.1" customHeight="1" spans="1:35">
      <c r="A24" s="130" t="s">
        <v>190</v>
      </c>
      <c r="B24" s="130" t="s">
        <v>88</v>
      </c>
      <c r="C24" s="130" t="s">
        <v>89</v>
      </c>
      <c r="D24" s="130" t="s">
        <v>192</v>
      </c>
      <c r="E24" s="149">
        <f t="shared" si="0"/>
        <v>298207.58</v>
      </c>
      <c r="F24" s="149">
        <f t="shared" si="1"/>
        <v>298207.58</v>
      </c>
      <c r="G24" s="149">
        <f t="shared" si="2"/>
        <v>298207.58</v>
      </c>
      <c r="H24" s="149">
        <v>298207.58</v>
      </c>
      <c r="I24" s="149"/>
      <c r="J24" s="149">
        <f t="shared" si="12"/>
        <v>0</v>
      </c>
      <c r="K24" s="149"/>
      <c r="L24" s="149"/>
      <c r="M24" s="149">
        <f t="shared" si="13"/>
        <v>0</v>
      </c>
      <c r="N24" s="149"/>
      <c r="O24" s="149"/>
      <c r="P24" s="149">
        <f t="shared" si="14"/>
        <v>0</v>
      </c>
      <c r="Q24" s="149">
        <f t="shared" si="15"/>
        <v>0</v>
      </c>
      <c r="R24" s="149"/>
      <c r="S24" s="149"/>
      <c r="T24" s="149">
        <f t="shared" si="16"/>
        <v>0</v>
      </c>
      <c r="U24" s="149"/>
      <c r="V24" s="149"/>
      <c r="W24" s="149">
        <f t="shared" si="17"/>
        <v>0</v>
      </c>
      <c r="X24" s="149"/>
      <c r="Y24" s="149"/>
      <c r="Z24" s="149">
        <f t="shared" si="18"/>
        <v>0</v>
      </c>
      <c r="AA24" s="149">
        <f t="shared" si="19"/>
        <v>0</v>
      </c>
      <c r="AB24" s="149"/>
      <c r="AC24" s="149"/>
      <c r="AD24" s="149"/>
      <c r="AE24" s="149"/>
      <c r="AF24" s="149"/>
      <c r="AG24" s="149">
        <f t="shared" si="20"/>
        <v>0</v>
      </c>
      <c r="AH24" s="149"/>
      <c r="AI24" s="149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5" fitToHeight="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45"/>
  <sheetViews>
    <sheetView showGridLines="0" showZeros="0" workbookViewId="0">
      <selection activeCell="F9" sqref="F9"/>
    </sheetView>
  </sheetViews>
  <sheetFormatPr defaultColWidth="9" defaultRowHeight="12.75" customHeight="1"/>
  <cols>
    <col min="1" max="1" width="4.83333333333333" style="126" customWidth="1"/>
    <col min="2" max="3" width="3.66666666666667" style="126" customWidth="1"/>
    <col min="4" max="4" width="38" style="126" customWidth="1"/>
    <col min="5" max="5" width="17.5" style="126" customWidth="1"/>
    <col min="6" max="112" width="14.6666666666667" style="126" customWidth="1"/>
    <col min="113" max="113" width="10.6666666666667" style="126" customWidth="1"/>
    <col min="114" max="250" width="9.16666666666667" style="126" customWidth="1"/>
    <col min="251" max="16384" width="9" style="126"/>
  </cols>
  <sheetData>
    <row r="1" ht="20.1" customHeight="1" spans="1:11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134"/>
      <c r="AH1" s="134"/>
      <c r="DH1" s="144" t="s">
        <v>193</v>
      </c>
    </row>
    <row r="2" ht="20.1" customHeight="1" spans="1:112">
      <c r="A2" s="31" t="s">
        <v>194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</row>
    <row r="3" ht="20.1" customHeight="1" spans="1:113">
      <c r="A3" s="97" t="s">
        <v>5</v>
      </c>
      <c r="B3" s="32"/>
      <c r="C3" s="32"/>
      <c r="D3" s="3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34" t="s">
        <v>6</v>
      </c>
      <c r="DI3" s="28"/>
    </row>
    <row r="4" ht="20.1" customHeight="1" spans="1:113">
      <c r="A4" s="127" t="s">
        <v>61</v>
      </c>
      <c r="B4" s="127"/>
      <c r="C4" s="127"/>
      <c r="D4" s="127"/>
      <c r="E4" s="128" t="s">
        <v>62</v>
      </c>
      <c r="F4" s="128" t="s">
        <v>195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 t="s">
        <v>196</v>
      </c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 t="s">
        <v>197</v>
      </c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39"/>
      <c r="BH4" s="129"/>
      <c r="BI4" s="129" t="s">
        <v>198</v>
      </c>
      <c r="BJ4" s="129"/>
      <c r="BK4" s="129"/>
      <c r="BL4" s="129"/>
      <c r="BM4" s="129"/>
      <c r="BN4" s="129" t="s">
        <v>199</v>
      </c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 t="s">
        <v>200</v>
      </c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 t="s">
        <v>201</v>
      </c>
      <c r="CS4" s="129"/>
      <c r="CT4" s="129"/>
      <c r="CU4" s="129" t="s">
        <v>202</v>
      </c>
      <c r="CV4" s="129"/>
      <c r="CW4" s="129"/>
      <c r="CX4" s="129"/>
      <c r="CY4" s="129"/>
      <c r="CZ4" s="129"/>
      <c r="DA4" s="129" t="s">
        <v>203</v>
      </c>
      <c r="DB4" s="129"/>
      <c r="DC4" s="129"/>
      <c r="DD4" s="129" t="s">
        <v>204</v>
      </c>
      <c r="DE4" s="129"/>
      <c r="DF4" s="129"/>
      <c r="DG4" s="129"/>
      <c r="DH4" s="129"/>
      <c r="DI4" s="28"/>
    </row>
    <row r="5" ht="20.1" customHeight="1" spans="1:113">
      <c r="A5" s="127" t="s">
        <v>70</v>
      </c>
      <c r="B5" s="127"/>
      <c r="C5" s="127"/>
      <c r="D5" s="128" t="s">
        <v>72</v>
      </c>
      <c r="E5" s="128"/>
      <c r="F5" s="128" t="s">
        <v>77</v>
      </c>
      <c r="G5" s="128" t="s">
        <v>205</v>
      </c>
      <c r="H5" s="128" t="s">
        <v>206</v>
      </c>
      <c r="I5" s="128" t="s">
        <v>207</v>
      </c>
      <c r="J5" s="128" t="s">
        <v>208</v>
      </c>
      <c r="K5" s="128" t="s">
        <v>209</v>
      </c>
      <c r="L5" s="128" t="s">
        <v>210</v>
      </c>
      <c r="M5" s="128" t="s">
        <v>211</v>
      </c>
      <c r="N5" s="128" t="s">
        <v>212</v>
      </c>
      <c r="O5" s="128" t="s">
        <v>213</v>
      </c>
      <c r="P5" s="128" t="s">
        <v>214</v>
      </c>
      <c r="Q5" s="128" t="s">
        <v>215</v>
      </c>
      <c r="R5" s="128" t="s">
        <v>216</v>
      </c>
      <c r="S5" s="128" t="s">
        <v>217</v>
      </c>
      <c r="T5" s="128" t="s">
        <v>77</v>
      </c>
      <c r="U5" s="128" t="s">
        <v>218</v>
      </c>
      <c r="V5" s="128" t="s">
        <v>219</v>
      </c>
      <c r="W5" s="128" t="s">
        <v>220</v>
      </c>
      <c r="X5" s="128" t="s">
        <v>221</v>
      </c>
      <c r="Y5" s="128" t="s">
        <v>222</v>
      </c>
      <c r="Z5" s="128" t="s">
        <v>223</v>
      </c>
      <c r="AA5" s="128" t="s">
        <v>224</v>
      </c>
      <c r="AB5" s="128" t="s">
        <v>225</v>
      </c>
      <c r="AC5" s="128" t="s">
        <v>226</v>
      </c>
      <c r="AD5" s="128" t="s">
        <v>227</v>
      </c>
      <c r="AE5" s="128" t="s">
        <v>228</v>
      </c>
      <c r="AF5" s="128" t="s">
        <v>229</v>
      </c>
      <c r="AG5" s="128" t="s">
        <v>230</v>
      </c>
      <c r="AH5" s="128" t="s">
        <v>231</v>
      </c>
      <c r="AI5" s="128" t="s">
        <v>232</v>
      </c>
      <c r="AJ5" s="128" t="s">
        <v>233</v>
      </c>
      <c r="AK5" s="128" t="s">
        <v>234</v>
      </c>
      <c r="AL5" s="128" t="s">
        <v>235</v>
      </c>
      <c r="AM5" s="128" t="s">
        <v>236</v>
      </c>
      <c r="AN5" s="128" t="s">
        <v>237</v>
      </c>
      <c r="AO5" s="128" t="s">
        <v>238</v>
      </c>
      <c r="AP5" s="128" t="s">
        <v>239</v>
      </c>
      <c r="AQ5" s="128" t="s">
        <v>240</v>
      </c>
      <c r="AR5" s="128" t="s">
        <v>241</v>
      </c>
      <c r="AS5" s="128" t="s">
        <v>242</v>
      </c>
      <c r="AT5" s="128" t="s">
        <v>243</v>
      </c>
      <c r="AU5" s="128" t="s">
        <v>244</v>
      </c>
      <c r="AV5" s="128" t="s">
        <v>77</v>
      </c>
      <c r="AW5" s="128" t="s">
        <v>245</v>
      </c>
      <c r="AX5" s="128" t="s">
        <v>246</v>
      </c>
      <c r="AY5" s="128" t="s">
        <v>247</v>
      </c>
      <c r="AZ5" s="128" t="s">
        <v>248</v>
      </c>
      <c r="BA5" s="128" t="s">
        <v>249</v>
      </c>
      <c r="BB5" s="128" t="s">
        <v>250</v>
      </c>
      <c r="BC5" s="128" t="s">
        <v>216</v>
      </c>
      <c r="BD5" s="128" t="s">
        <v>251</v>
      </c>
      <c r="BE5" s="128" t="s">
        <v>252</v>
      </c>
      <c r="BF5" s="140" t="s">
        <v>253</v>
      </c>
      <c r="BG5" s="128" t="s">
        <v>254</v>
      </c>
      <c r="BH5" s="141" t="s">
        <v>255</v>
      </c>
      <c r="BI5" s="128" t="s">
        <v>77</v>
      </c>
      <c r="BJ5" s="128" t="s">
        <v>256</v>
      </c>
      <c r="BK5" s="128" t="s">
        <v>257</v>
      </c>
      <c r="BL5" s="128" t="s">
        <v>258</v>
      </c>
      <c r="BM5" s="128" t="s">
        <v>259</v>
      </c>
      <c r="BN5" s="128" t="s">
        <v>77</v>
      </c>
      <c r="BO5" s="128" t="s">
        <v>260</v>
      </c>
      <c r="BP5" s="128" t="s">
        <v>261</v>
      </c>
      <c r="BQ5" s="128" t="s">
        <v>262</v>
      </c>
      <c r="BR5" s="128" t="s">
        <v>263</v>
      </c>
      <c r="BS5" s="128" t="s">
        <v>264</v>
      </c>
      <c r="BT5" s="128" t="s">
        <v>265</v>
      </c>
      <c r="BU5" s="128" t="s">
        <v>266</v>
      </c>
      <c r="BV5" s="128" t="s">
        <v>267</v>
      </c>
      <c r="BW5" s="128" t="s">
        <v>268</v>
      </c>
      <c r="BX5" s="128" t="s">
        <v>269</v>
      </c>
      <c r="BY5" s="128" t="s">
        <v>270</v>
      </c>
      <c r="BZ5" s="128" t="s">
        <v>271</v>
      </c>
      <c r="CA5" s="128" t="s">
        <v>77</v>
      </c>
      <c r="CB5" s="128" t="s">
        <v>260</v>
      </c>
      <c r="CC5" s="128" t="s">
        <v>261</v>
      </c>
      <c r="CD5" s="128" t="s">
        <v>262</v>
      </c>
      <c r="CE5" s="128" t="s">
        <v>263</v>
      </c>
      <c r="CF5" s="128" t="s">
        <v>264</v>
      </c>
      <c r="CG5" s="128" t="s">
        <v>265</v>
      </c>
      <c r="CH5" s="128" t="s">
        <v>266</v>
      </c>
      <c r="CI5" s="128" t="s">
        <v>272</v>
      </c>
      <c r="CJ5" s="128" t="s">
        <v>273</v>
      </c>
      <c r="CK5" s="128" t="s">
        <v>274</v>
      </c>
      <c r="CL5" s="128" t="s">
        <v>275</v>
      </c>
      <c r="CM5" s="128" t="s">
        <v>267</v>
      </c>
      <c r="CN5" s="128" t="s">
        <v>268</v>
      </c>
      <c r="CO5" s="128" t="s">
        <v>276</v>
      </c>
      <c r="CP5" s="128" t="s">
        <v>270</v>
      </c>
      <c r="CQ5" s="128" t="s">
        <v>200</v>
      </c>
      <c r="CR5" s="128" t="s">
        <v>77</v>
      </c>
      <c r="CS5" s="128" t="s">
        <v>277</v>
      </c>
      <c r="CT5" s="128" t="s">
        <v>278</v>
      </c>
      <c r="CU5" s="128" t="s">
        <v>77</v>
      </c>
      <c r="CV5" s="128" t="s">
        <v>277</v>
      </c>
      <c r="CW5" s="128" t="s">
        <v>279</v>
      </c>
      <c r="CX5" s="128" t="s">
        <v>280</v>
      </c>
      <c r="CY5" s="128" t="s">
        <v>281</v>
      </c>
      <c r="CZ5" s="128" t="s">
        <v>278</v>
      </c>
      <c r="DA5" s="128" t="s">
        <v>77</v>
      </c>
      <c r="DB5" s="128" t="s">
        <v>203</v>
      </c>
      <c r="DC5" s="128" t="s">
        <v>282</v>
      </c>
      <c r="DD5" s="128" t="s">
        <v>77</v>
      </c>
      <c r="DE5" s="128" t="s">
        <v>283</v>
      </c>
      <c r="DF5" s="128" t="s">
        <v>284</v>
      </c>
      <c r="DG5" s="128" t="s">
        <v>285</v>
      </c>
      <c r="DH5" s="128" t="s">
        <v>204</v>
      </c>
      <c r="DI5" s="28"/>
    </row>
    <row r="6" ht="30.75" customHeight="1" spans="1:113">
      <c r="A6" s="129" t="s">
        <v>82</v>
      </c>
      <c r="B6" s="129" t="s">
        <v>83</v>
      </c>
      <c r="C6" s="129" t="s">
        <v>84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 t="s">
        <v>286</v>
      </c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40"/>
      <c r="BG6" s="128"/>
      <c r="BH6" s="141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28"/>
    </row>
    <row r="7" s="125" customFormat="1" ht="20.1" customHeight="1" spans="1:112">
      <c r="A7" s="130" t="s">
        <v>16</v>
      </c>
      <c r="B7" s="130" t="s">
        <v>16</v>
      </c>
      <c r="C7" s="130" t="s">
        <v>16</v>
      </c>
      <c r="D7" s="130" t="s">
        <v>62</v>
      </c>
      <c r="E7" s="100">
        <f>SUM(F7,T7,AV7,BI7,BN7,CA7,CR7,CU7,DA7,DD7)</f>
        <v>9553562.16</v>
      </c>
      <c r="F7" s="100">
        <f>F8+F12+F17+F22</f>
        <v>9553562.16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42"/>
      <c r="BG7" s="100"/>
      <c r="BH7" s="143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>
        <v>0</v>
      </c>
      <c r="CI7" s="100">
        <v>0</v>
      </c>
      <c r="CJ7" s="100">
        <v>0</v>
      </c>
      <c r="CK7" s="100">
        <v>0</v>
      </c>
      <c r="CL7" s="100">
        <v>0</v>
      </c>
      <c r="CM7" s="100">
        <v>0</v>
      </c>
      <c r="CN7" s="100">
        <v>0</v>
      </c>
      <c r="CO7" s="100">
        <v>0</v>
      </c>
      <c r="CP7" s="100">
        <v>0</v>
      </c>
      <c r="CQ7" s="100">
        <v>0</v>
      </c>
      <c r="CR7" s="100">
        <v>0</v>
      </c>
      <c r="CS7" s="100">
        <v>0</v>
      </c>
      <c r="CT7" s="100">
        <v>0</v>
      </c>
      <c r="CU7" s="100">
        <v>0</v>
      </c>
      <c r="CV7" s="100">
        <v>0</v>
      </c>
      <c r="CW7" s="100">
        <v>0</v>
      </c>
      <c r="CX7" s="100">
        <v>0</v>
      </c>
      <c r="CY7" s="100">
        <v>0</v>
      </c>
      <c r="CZ7" s="100">
        <v>0</v>
      </c>
      <c r="DA7" s="100">
        <v>0</v>
      </c>
      <c r="DB7" s="100">
        <v>0</v>
      </c>
      <c r="DC7" s="100">
        <v>0</v>
      </c>
      <c r="DD7" s="100">
        <v>0</v>
      </c>
      <c r="DE7" s="100">
        <v>0</v>
      </c>
      <c r="DF7" s="100">
        <v>0</v>
      </c>
      <c r="DG7" s="100">
        <v>0</v>
      </c>
      <c r="DH7" s="100">
        <v>0</v>
      </c>
    </row>
    <row r="8" s="125" customFormat="1" ht="20.1" customHeight="1" spans="1:112">
      <c r="A8" s="130" t="s">
        <v>16</v>
      </c>
      <c r="B8" s="130" t="s">
        <v>16</v>
      </c>
      <c r="C8" s="130" t="s">
        <v>16</v>
      </c>
      <c r="D8" s="130" t="s">
        <v>287</v>
      </c>
      <c r="E8" s="100">
        <f t="shared" ref="E8:E24" si="0">SUM(F8,T8,AV8,BI8,BN8,CA8,CR8,CU8,DA8,DD8)</f>
        <v>574967.04</v>
      </c>
      <c r="F8" s="100">
        <f>F9</f>
        <v>574967.04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42"/>
      <c r="BG8" s="100"/>
      <c r="BH8" s="143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>
        <v>0</v>
      </c>
      <c r="CI8" s="100">
        <v>0</v>
      </c>
      <c r="CJ8" s="100">
        <v>0</v>
      </c>
      <c r="CK8" s="100">
        <v>0</v>
      </c>
      <c r="CL8" s="100">
        <v>0</v>
      </c>
      <c r="CM8" s="100">
        <v>0</v>
      </c>
      <c r="CN8" s="100">
        <v>0</v>
      </c>
      <c r="CO8" s="100">
        <v>0</v>
      </c>
      <c r="CP8" s="100">
        <v>0</v>
      </c>
      <c r="CQ8" s="100">
        <v>0</v>
      </c>
      <c r="CR8" s="100">
        <v>0</v>
      </c>
      <c r="CS8" s="100">
        <v>0</v>
      </c>
      <c r="CT8" s="100">
        <v>0</v>
      </c>
      <c r="CU8" s="100">
        <v>0</v>
      </c>
      <c r="CV8" s="100">
        <v>0</v>
      </c>
      <c r="CW8" s="100">
        <v>0</v>
      </c>
      <c r="CX8" s="100">
        <v>0</v>
      </c>
      <c r="CY8" s="100">
        <v>0</v>
      </c>
      <c r="CZ8" s="100">
        <v>0</v>
      </c>
      <c r="DA8" s="100">
        <v>0</v>
      </c>
      <c r="DB8" s="100">
        <v>0</v>
      </c>
      <c r="DC8" s="100">
        <v>0</v>
      </c>
      <c r="DD8" s="100">
        <v>0</v>
      </c>
      <c r="DE8" s="100">
        <v>0</v>
      </c>
      <c r="DF8" s="100">
        <v>0</v>
      </c>
      <c r="DG8" s="100">
        <v>0</v>
      </c>
      <c r="DH8" s="100">
        <v>0</v>
      </c>
    </row>
    <row r="9" s="125" customFormat="1" ht="20.1" customHeight="1" spans="1:112">
      <c r="A9" s="130" t="s">
        <v>16</v>
      </c>
      <c r="B9" s="130" t="s">
        <v>16</v>
      </c>
      <c r="C9" s="130" t="s">
        <v>16</v>
      </c>
      <c r="D9" s="130" t="s">
        <v>288</v>
      </c>
      <c r="E9" s="100">
        <f t="shared" si="0"/>
        <v>574967.04</v>
      </c>
      <c r="F9" s="100">
        <f>L9+M9</f>
        <v>574967.04</v>
      </c>
      <c r="G9" s="100"/>
      <c r="H9" s="100"/>
      <c r="I9" s="100"/>
      <c r="J9" s="100"/>
      <c r="K9" s="100"/>
      <c r="L9" s="100">
        <v>383463.68</v>
      </c>
      <c r="M9" s="100">
        <v>191503.36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42"/>
      <c r="BG9" s="100"/>
      <c r="BH9" s="143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>
        <v>0</v>
      </c>
      <c r="CI9" s="100">
        <v>0</v>
      </c>
      <c r="CJ9" s="100">
        <v>0</v>
      </c>
      <c r="CK9" s="100">
        <v>0</v>
      </c>
      <c r="CL9" s="100">
        <v>0</v>
      </c>
      <c r="CM9" s="100">
        <v>0</v>
      </c>
      <c r="CN9" s="100">
        <v>0</v>
      </c>
      <c r="CO9" s="100">
        <v>0</v>
      </c>
      <c r="CP9" s="100">
        <v>0</v>
      </c>
      <c r="CQ9" s="100">
        <v>0</v>
      </c>
      <c r="CR9" s="100">
        <v>0</v>
      </c>
      <c r="CS9" s="100">
        <v>0</v>
      </c>
      <c r="CT9" s="100">
        <v>0</v>
      </c>
      <c r="CU9" s="100">
        <v>0</v>
      </c>
      <c r="CV9" s="100">
        <v>0</v>
      </c>
      <c r="CW9" s="100">
        <v>0</v>
      </c>
      <c r="CX9" s="100">
        <v>0</v>
      </c>
      <c r="CY9" s="100">
        <v>0</v>
      </c>
      <c r="CZ9" s="100">
        <v>0</v>
      </c>
      <c r="DA9" s="100">
        <v>0</v>
      </c>
      <c r="DB9" s="100">
        <v>0</v>
      </c>
      <c r="DC9" s="100">
        <v>0</v>
      </c>
      <c r="DD9" s="100">
        <v>0</v>
      </c>
      <c r="DE9" s="100">
        <v>0</v>
      </c>
      <c r="DF9" s="100">
        <v>0</v>
      </c>
      <c r="DG9" s="100">
        <v>0</v>
      </c>
      <c r="DH9" s="100">
        <v>0</v>
      </c>
    </row>
    <row r="10" s="125" customFormat="1" ht="20.1" customHeight="1" spans="1:112">
      <c r="A10" s="130" t="s">
        <v>87</v>
      </c>
      <c r="B10" s="130" t="s">
        <v>88</v>
      </c>
      <c r="C10" s="130" t="s">
        <v>88</v>
      </c>
      <c r="D10" s="130" t="s">
        <v>289</v>
      </c>
      <c r="E10" s="100">
        <f t="shared" si="0"/>
        <v>383463.68</v>
      </c>
      <c r="F10" s="100">
        <f>L10</f>
        <v>383463.68</v>
      </c>
      <c r="G10" s="100"/>
      <c r="H10" s="100"/>
      <c r="I10" s="100"/>
      <c r="J10" s="100"/>
      <c r="K10" s="100"/>
      <c r="L10" s="100">
        <v>383463.68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42"/>
      <c r="BG10" s="100"/>
      <c r="BH10" s="143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>
        <v>0</v>
      </c>
      <c r="CI10" s="100">
        <v>0</v>
      </c>
      <c r="CJ10" s="100">
        <v>0</v>
      </c>
      <c r="CK10" s="100">
        <v>0</v>
      </c>
      <c r="CL10" s="100">
        <v>0</v>
      </c>
      <c r="CM10" s="100">
        <v>0</v>
      </c>
      <c r="CN10" s="100">
        <v>0</v>
      </c>
      <c r="CO10" s="100">
        <v>0</v>
      </c>
      <c r="CP10" s="100">
        <v>0</v>
      </c>
      <c r="CQ10" s="100">
        <v>0</v>
      </c>
      <c r="CR10" s="100">
        <v>0</v>
      </c>
      <c r="CS10" s="100">
        <v>0</v>
      </c>
      <c r="CT10" s="100">
        <v>0</v>
      </c>
      <c r="CU10" s="100">
        <v>0</v>
      </c>
      <c r="CV10" s="100">
        <v>0</v>
      </c>
      <c r="CW10" s="100">
        <v>0</v>
      </c>
      <c r="CX10" s="100">
        <v>0</v>
      </c>
      <c r="CY10" s="100">
        <v>0</v>
      </c>
      <c r="CZ10" s="100">
        <v>0</v>
      </c>
      <c r="DA10" s="100">
        <v>0</v>
      </c>
      <c r="DB10" s="100">
        <v>0</v>
      </c>
      <c r="DC10" s="100">
        <v>0</v>
      </c>
      <c r="DD10" s="100">
        <v>0</v>
      </c>
      <c r="DE10" s="100">
        <v>0</v>
      </c>
      <c r="DF10" s="100">
        <v>0</v>
      </c>
      <c r="DG10" s="100">
        <v>0</v>
      </c>
      <c r="DH10" s="100">
        <v>0</v>
      </c>
    </row>
    <row r="11" s="125" customFormat="1" ht="20.1" customHeight="1" spans="1:112">
      <c r="A11" s="130" t="s">
        <v>87</v>
      </c>
      <c r="B11" s="130" t="s">
        <v>88</v>
      </c>
      <c r="C11" s="130" t="s">
        <v>91</v>
      </c>
      <c r="D11" s="130" t="s">
        <v>290</v>
      </c>
      <c r="E11" s="100">
        <f t="shared" si="0"/>
        <v>191503.36</v>
      </c>
      <c r="F11" s="100">
        <f>M11</f>
        <v>191503.36</v>
      </c>
      <c r="G11" s="100"/>
      <c r="H11" s="100"/>
      <c r="I11" s="100"/>
      <c r="J11" s="100"/>
      <c r="K11" s="100"/>
      <c r="L11" s="100"/>
      <c r="M11" s="100">
        <v>191503.36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42"/>
      <c r="BG11" s="100"/>
      <c r="BH11" s="143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>
        <v>0</v>
      </c>
      <c r="CI11" s="100">
        <v>0</v>
      </c>
      <c r="CJ11" s="100">
        <v>0</v>
      </c>
      <c r="CK11" s="100">
        <v>0</v>
      </c>
      <c r="CL11" s="100">
        <v>0</v>
      </c>
      <c r="CM11" s="100">
        <v>0</v>
      </c>
      <c r="CN11" s="100">
        <v>0</v>
      </c>
      <c r="CO11" s="100">
        <v>0</v>
      </c>
      <c r="CP11" s="100">
        <v>0</v>
      </c>
      <c r="CQ11" s="100">
        <v>0</v>
      </c>
      <c r="CR11" s="100">
        <v>0</v>
      </c>
      <c r="CS11" s="100">
        <v>0</v>
      </c>
      <c r="CT11" s="100">
        <v>0</v>
      </c>
      <c r="CU11" s="100">
        <v>0</v>
      </c>
      <c r="CV11" s="100">
        <v>0</v>
      </c>
      <c r="CW11" s="100">
        <v>0</v>
      </c>
      <c r="CX11" s="100">
        <v>0</v>
      </c>
      <c r="CY11" s="100">
        <v>0</v>
      </c>
      <c r="CZ11" s="100">
        <v>0</v>
      </c>
      <c r="DA11" s="100">
        <v>0</v>
      </c>
      <c r="DB11" s="100">
        <v>0</v>
      </c>
      <c r="DC11" s="100">
        <v>0</v>
      </c>
      <c r="DD11" s="100">
        <v>0</v>
      </c>
      <c r="DE11" s="100">
        <v>0</v>
      </c>
      <c r="DF11" s="100">
        <v>0</v>
      </c>
      <c r="DG11" s="100">
        <v>0</v>
      </c>
      <c r="DH11" s="100">
        <v>0</v>
      </c>
    </row>
    <row r="12" s="125" customFormat="1" ht="20.1" customHeight="1" spans="1:112">
      <c r="A12" s="130" t="s">
        <v>16</v>
      </c>
      <c r="B12" s="130" t="s">
        <v>16</v>
      </c>
      <c r="C12" s="130" t="s">
        <v>16</v>
      </c>
      <c r="D12" s="130" t="s">
        <v>291</v>
      </c>
      <c r="E12" s="100">
        <f t="shared" si="0"/>
        <v>274826.48</v>
      </c>
      <c r="F12" s="100">
        <f>F13</f>
        <v>274826.48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42"/>
      <c r="BG12" s="100"/>
      <c r="BH12" s="143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>
        <v>0</v>
      </c>
      <c r="CI12" s="100">
        <v>0</v>
      </c>
      <c r="CJ12" s="100">
        <v>0</v>
      </c>
      <c r="CK12" s="100">
        <v>0</v>
      </c>
      <c r="CL12" s="100">
        <v>0</v>
      </c>
      <c r="CM12" s="100">
        <v>0</v>
      </c>
      <c r="CN12" s="100">
        <v>0</v>
      </c>
      <c r="CO12" s="100">
        <v>0</v>
      </c>
      <c r="CP12" s="100">
        <v>0</v>
      </c>
      <c r="CQ12" s="100">
        <v>0</v>
      </c>
      <c r="CR12" s="100">
        <v>0</v>
      </c>
      <c r="CS12" s="100">
        <v>0</v>
      </c>
      <c r="CT12" s="100">
        <v>0</v>
      </c>
      <c r="CU12" s="100">
        <v>0</v>
      </c>
      <c r="CV12" s="100">
        <v>0</v>
      </c>
      <c r="CW12" s="100">
        <v>0</v>
      </c>
      <c r="CX12" s="100">
        <v>0</v>
      </c>
      <c r="CY12" s="100">
        <v>0</v>
      </c>
      <c r="CZ12" s="100">
        <v>0</v>
      </c>
      <c r="DA12" s="100">
        <v>0</v>
      </c>
      <c r="DB12" s="100">
        <v>0</v>
      </c>
      <c r="DC12" s="100">
        <v>0</v>
      </c>
      <c r="DD12" s="100">
        <v>0</v>
      </c>
      <c r="DE12" s="100">
        <v>0</v>
      </c>
      <c r="DF12" s="100">
        <v>0</v>
      </c>
      <c r="DG12" s="100">
        <v>0</v>
      </c>
      <c r="DH12" s="100">
        <v>0</v>
      </c>
    </row>
    <row r="13" s="125" customFormat="1" ht="20.1" customHeight="1" spans="1:112">
      <c r="A13" s="130" t="s">
        <v>16</v>
      </c>
      <c r="B13" s="130" t="s">
        <v>16</v>
      </c>
      <c r="C13" s="130" t="s">
        <v>16</v>
      </c>
      <c r="D13" s="130" t="s">
        <v>292</v>
      </c>
      <c r="E13" s="100">
        <f t="shared" si="0"/>
        <v>274826.48</v>
      </c>
      <c r="F13" s="100">
        <f>F14+F15+F16</f>
        <v>274826.48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42"/>
      <c r="BG13" s="100"/>
      <c r="BH13" s="143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>
        <v>0</v>
      </c>
      <c r="CI13" s="100">
        <v>0</v>
      </c>
      <c r="CJ13" s="100">
        <v>0</v>
      </c>
      <c r="CK13" s="100">
        <v>0</v>
      </c>
      <c r="CL13" s="100">
        <v>0</v>
      </c>
      <c r="CM13" s="100">
        <v>0</v>
      </c>
      <c r="CN13" s="100">
        <v>0</v>
      </c>
      <c r="CO13" s="100">
        <v>0</v>
      </c>
      <c r="CP13" s="100">
        <v>0</v>
      </c>
      <c r="CQ13" s="100">
        <v>0</v>
      </c>
      <c r="CR13" s="100">
        <v>0</v>
      </c>
      <c r="CS13" s="100">
        <v>0</v>
      </c>
      <c r="CT13" s="100">
        <v>0</v>
      </c>
      <c r="CU13" s="100">
        <v>0</v>
      </c>
      <c r="CV13" s="100">
        <v>0</v>
      </c>
      <c r="CW13" s="100">
        <v>0</v>
      </c>
      <c r="CX13" s="100">
        <v>0</v>
      </c>
      <c r="CY13" s="100">
        <v>0</v>
      </c>
      <c r="CZ13" s="100">
        <v>0</v>
      </c>
      <c r="DA13" s="100">
        <v>0</v>
      </c>
      <c r="DB13" s="100">
        <v>0</v>
      </c>
      <c r="DC13" s="100">
        <v>0</v>
      </c>
      <c r="DD13" s="100">
        <v>0</v>
      </c>
      <c r="DE13" s="100">
        <v>0</v>
      </c>
      <c r="DF13" s="100">
        <v>0</v>
      </c>
      <c r="DG13" s="100">
        <v>0</v>
      </c>
      <c r="DH13" s="100">
        <v>0</v>
      </c>
    </row>
    <row r="14" s="125" customFormat="1" ht="20.1" customHeight="1" spans="1:112">
      <c r="A14" s="130" t="s">
        <v>93</v>
      </c>
      <c r="B14" s="130" t="s">
        <v>94</v>
      </c>
      <c r="C14" s="130" t="s">
        <v>95</v>
      </c>
      <c r="D14" s="130" t="s">
        <v>293</v>
      </c>
      <c r="E14" s="100">
        <f t="shared" si="0"/>
        <v>119777.14</v>
      </c>
      <c r="F14" s="100">
        <v>119777.14</v>
      </c>
      <c r="G14" s="100"/>
      <c r="H14" s="100"/>
      <c r="I14" s="100"/>
      <c r="J14" s="100"/>
      <c r="K14" s="100"/>
      <c r="L14" s="100"/>
      <c r="M14" s="100"/>
      <c r="N14" s="100">
        <v>119777.14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42"/>
      <c r="BG14" s="100"/>
      <c r="BH14" s="143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>
        <v>0</v>
      </c>
      <c r="CI14" s="100">
        <v>0</v>
      </c>
      <c r="CJ14" s="100">
        <v>0</v>
      </c>
      <c r="CK14" s="100">
        <v>0</v>
      </c>
      <c r="CL14" s="100">
        <v>0</v>
      </c>
      <c r="CM14" s="100">
        <v>0</v>
      </c>
      <c r="CN14" s="100">
        <v>0</v>
      </c>
      <c r="CO14" s="100">
        <v>0</v>
      </c>
      <c r="CP14" s="100">
        <v>0</v>
      </c>
      <c r="CQ14" s="100">
        <v>0</v>
      </c>
      <c r="CR14" s="100">
        <v>0</v>
      </c>
      <c r="CS14" s="100">
        <v>0</v>
      </c>
      <c r="CT14" s="100">
        <v>0</v>
      </c>
      <c r="CU14" s="100">
        <v>0</v>
      </c>
      <c r="CV14" s="100">
        <v>0</v>
      </c>
      <c r="CW14" s="100">
        <v>0</v>
      </c>
      <c r="CX14" s="100">
        <v>0</v>
      </c>
      <c r="CY14" s="100">
        <v>0</v>
      </c>
      <c r="CZ14" s="100">
        <v>0</v>
      </c>
      <c r="DA14" s="100">
        <v>0</v>
      </c>
      <c r="DB14" s="100">
        <v>0</v>
      </c>
      <c r="DC14" s="100">
        <v>0</v>
      </c>
      <c r="DD14" s="100">
        <v>0</v>
      </c>
      <c r="DE14" s="100">
        <v>0</v>
      </c>
      <c r="DF14" s="100">
        <v>0</v>
      </c>
      <c r="DG14" s="100">
        <v>0</v>
      </c>
      <c r="DH14" s="100">
        <v>0</v>
      </c>
    </row>
    <row r="15" s="125" customFormat="1" ht="20.1" customHeight="1" spans="1:112">
      <c r="A15" s="130" t="s">
        <v>93</v>
      </c>
      <c r="B15" s="130" t="s">
        <v>94</v>
      </c>
      <c r="C15" s="130" t="s">
        <v>97</v>
      </c>
      <c r="D15" s="130" t="s">
        <v>294</v>
      </c>
      <c r="E15" s="100">
        <f t="shared" si="0"/>
        <v>47988.22</v>
      </c>
      <c r="F15" s="100">
        <v>47988.22</v>
      </c>
      <c r="G15" s="100"/>
      <c r="H15" s="100"/>
      <c r="I15" s="100"/>
      <c r="J15" s="100"/>
      <c r="K15" s="100"/>
      <c r="L15" s="100"/>
      <c r="M15" s="100"/>
      <c r="N15" s="100">
        <v>47988.22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42"/>
      <c r="BG15" s="100"/>
      <c r="BH15" s="143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>
        <v>0</v>
      </c>
      <c r="CI15" s="100">
        <v>0</v>
      </c>
      <c r="CJ15" s="100">
        <v>0</v>
      </c>
      <c r="CK15" s="100">
        <v>0</v>
      </c>
      <c r="CL15" s="100">
        <v>0</v>
      </c>
      <c r="CM15" s="100">
        <v>0</v>
      </c>
      <c r="CN15" s="100">
        <v>0</v>
      </c>
      <c r="CO15" s="100">
        <v>0</v>
      </c>
      <c r="CP15" s="100">
        <v>0</v>
      </c>
      <c r="CQ15" s="100">
        <v>0</v>
      </c>
      <c r="CR15" s="100">
        <v>0</v>
      </c>
      <c r="CS15" s="100">
        <v>0</v>
      </c>
      <c r="CT15" s="100">
        <v>0</v>
      </c>
      <c r="CU15" s="100">
        <v>0</v>
      </c>
      <c r="CV15" s="100">
        <v>0</v>
      </c>
      <c r="CW15" s="100">
        <v>0</v>
      </c>
      <c r="CX15" s="100">
        <v>0</v>
      </c>
      <c r="CY15" s="100">
        <v>0</v>
      </c>
      <c r="CZ15" s="100">
        <v>0</v>
      </c>
      <c r="DA15" s="100">
        <v>0</v>
      </c>
      <c r="DB15" s="100">
        <v>0</v>
      </c>
      <c r="DC15" s="100">
        <v>0</v>
      </c>
      <c r="DD15" s="100">
        <v>0</v>
      </c>
      <c r="DE15" s="100">
        <v>0</v>
      </c>
      <c r="DF15" s="100">
        <v>0</v>
      </c>
      <c r="DG15" s="100">
        <v>0</v>
      </c>
      <c r="DH15" s="100">
        <v>0</v>
      </c>
    </row>
    <row r="16" s="125" customFormat="1" ht="20.1" customHeight="1" spans="1:112">
      <c r="A16" s="130" t="s">
        <v>93</v>
      </c>
      <c r="B16" s="130" t="s">
        <v>94</v>
      </c>
      <c r="C16" s="130" t="s">
        <v>99</v>
      </c>
      <c r="D16" s="130" t="s">
        <v>295</v>
      </c>
      <c r="E16" s="100">
        <f t="shared" si="0"/>
        <v>107061.12</v>
      </c>
      <c r="F16" s="100">
        <v>107061.12</v>
      </c>
      <c r="G16" s="100"/>
      <c r="H16" s="100"/>
      <c r="I16" s="100"/>
      <c r="J16" s="100"/>
      <c r="K16" s="100"/>
      <c r="L16" s="100"/>
      <c r="M16" s="100"/>
      <c r="N16" s="100"/>
      <c r="O16" s="100">
        <v>107061.12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42"/>
      <c r="BG16" s="100"/>
      <c r="BH16" s="143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>
        <v>0</v>
      </c>
      <c r="CI16" s="100">
        <v>0</v>
      </c>
      <c r="CJ16" s="100">
        <v>0</v>
      </c>
      <c r="CK16" s="100">
        <v>0</v>
      </c>
      <c r="CL16" s="100">
        <v>0</v>
      </c>
      <c r="CM16" s="100">
        <v>0</v>
      </c>
      <c r="CN16" s="100">
        <v>0</v>
      </c>
      <c r="CO16" s="100">
        <v>0</v>
      </c>
      <c r="CP16" s="100">
        <v>0</v>
      </c>
      <c r="CQ16" s="100">
        <v>0</v>
      </c>
      <c r="CR16" s="100">
        <v>0</v>
      </c>
      <c r="CS16" s="100">
        <v>0</v>
      </c>
      <c r="CT16" s="100">
        <v>0</v>
      </c>
      <c r="CU16" s="100">
        <v>0</v>
      </c>
      <c r="CV16" s="100">
        <v>0</v>
      </c>
      <c r="CW16" s="100">
        <v>0</v>
      </c>
      <c r="CX16" s="100">
        <v>0</v>
      </c>
      <c r="CY16" s="100">
        <v>0</v>
      </c>
      <c r="CZ16" s="100">
        <v>0</v>
      </c>
      <c r="DA16" s="100">
        <v>0</v>
      </c>
      <c r="DB16" s="100">
        <v>0</v>
      </c>
      <c r="DC16" s="100">
        <v>0</v>
      </c>
      <c r="DD16" s="100">
        <v>0</v>
      </c>
      <c r="DE16" s="100">
        <v>0</v>
      </c>
      <c r="DF16" s="100">
        <v>0</v>
      </c>
      <c r="DG16" s="100">
        <v>0</v>
      </c>
      <c r="DH16" s="100">
        <v>0</v>
      </c>
    </row>
    <row r="17" s="125" customFormat="1" ht="20.1" customHeight="1" spans="1:112">
      <c r="A17" s="130" t="s">
        <v>16</v>
      </c>
      <c r="B17" s="130" t="s">
        <v>16</v>
      </c>
      <c r="C17" s="130" t="s">
        <v>16</v>
      </c>
      <c r="D17" s="130" t="s">
        <v>296</v>
      </c>
      <c r="E17" s="100">
        <f t="shared" si="0"/>
        <v>8324576.32</v>
      </c>
      <c r="F17" s="100">
        <v>8324576.32</v>
      </c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42"/>
      <c r="BG17" s="100"/>
      <c r="BH17" s="143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>
        <v>0</v>
      </c>
      <c r="CI17" s="100">
        <v>0</v>
      </c>
      <c r="CJ17" s="100">
        <v>0</v>
      </c>
      <c r="CK17" s="100">
        <v>0</v>
      </c>
      <c r="CL17" s="100">
        <v>0</v>
      </c>
      <c r="CM17" s="100">
        <v>0</v>
      </c>
      <c r="CN17" s="100">
        <v>0</v>
      </c>
      <c r="CO17" s="100">
        <v>0</v>
      </c>
      <c r="CP17" s="100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0</v>
      </c>
      <c r="CY17" s="100">
        <v>0</v>
      </c>
      <c r="CZ17" s="100">
        <v>0</v>
      </c>
      <c r="DA17" s="100">
        <v>0</v>
      </c>
      <c r="DB17" s="100">
        <v>0</v>
      </c>
      <c r="DC17" s="100">
        <v>0</v>
      </c>
      <c r="DD17" s="100">
        <v>0</v>
      </c>
      <c r="DE17" s="100">
        <v>0</v>
      </c>
      <c r="DF17" s="100">
        <v>0</v>
      </c>
      <c r="DG17" s="100">
        <v>0</v>
      </c>
      <c r="DH17" s="100">
        <v>0</v>
      </c>
    </row>
    <row r="18" s="125" customFormat="1" ht="20.1" customHeight="1" spans="1:112">
      <c r="A18" s="130" t="s">
        <v>16</v>
      </c>
      <c r="B18" s="130" t="s">
        <v>16</v>
      </c>
      <c r="C18" s="130" t="s">
        <v>16</v>
      </c>
      <c r="D18" s="130" t="s">
        <v>297</v>
      </c>
      <c r="E18" s="100">
        <f t="shared" si="0"/>
        <v>8324576.32</v>
      </c>
      <c r="F18" s="100">
        <v>8324576.32</v>
      </c>
      <c r="G18" s="100">
        <f>G19+G20</f>
        <v>1003392</v>
      </c>
      <c r="H18" s="100">
        <f>H19+H20</f>
        <v>1055568</v>
      </c>
      <c r="I18" s="100">
        <f>I19+I20</f>
        <v>83616</v>
      </c>
      <c r="J18" s="100">
        <f>J19+J20</f>
        <v>0</v>
      </c>
      <c r="K18" s="100">
        <v>248700</v>
      </c>
      <c r="L18" s="100"/>
      <c r="M18" s="100"/>
      <c r="N18" s="100"/>
      <c r="O18" s="100"/>
      <c r="P18" s="100">
        <v>44080.74</v>
      </c>
      <c r="Q18" s="100"/>
      <c r="R18" s="100"/>
      <c r="S18" s="100"/>
      <c r="T18" s="100"/>
      <c r="U18" s="100">
        <f>U19+U20</f>
        <v>280200</v>
      </c>
      <c r="V18" s="100"/>
      <c r="W18" s="100"/>
      <c r="X18" s="100"/>
      <c r="Y18" s="100">
        <f>Y20+Y19</f>
        <v>1300</v>
      </c>
      <c r="Z18" s="100">
        <f>Z20+Z19</f>
        <v>26000</v>
      </c>
      <c r="AA18" s="100">
        <f>AA20+AA19</f>
        <v>44760</v>
      </c>
      <c r="AB18" s="100"/>
      <c r="AC18" s="100"/>
      <c r="AD18" s="100">
        <f>AD20+AD19</f>
        <v>224340</v>
      </c>
      <c r="AE18" s="100"/>
      <c r="AF18" s="100">
        <v>3000</v>
      </c>
      <c r="AG18" s="100"/>
      <c r="AH18" s="100"/>
      <c r="AI18" s="100">
        <v>2000</v>
      </c>
      <c r="AJ18" s="100">
        <f>AJ19+AJ20</f>
        <v>9900</v>
      </c>
      <c r="AK18" s="100"/>
      <c r="AL18" s="100"/>
      <c r="AM18" s="100"/>
      <c r="AN18" s="100">
        <v>120000</v>
      </c>
      <c r="AO18" s="100">
        <v>6000</v>
      </c>
      <c r="AP18" s="100"/>
      <c r="AQ18" s="100"/>
      <c r="AR18" s="100">
        <v>95000</v>
      </c>
      <c r="AS18" s="100"/>
      <c r="AT18" s="100"/>
      <c r="AU18" s="100">
        <v>20000</v>
      </c>
      <c r="AV18" s="100"/>
      <c r="AW18" s="100">
        <v>298207.58</v>
      </c>
      <c r="AX18" s="100"/>
      <c r="AY18" s="100"/>
      <c r="AZ18" s="100"/>
      <c r="BA18" s="100">
        <v>35508</v>
      </c>
      <c r="BB18" s="100"/>
      <c r="BC18" s="100">
        <f>BC19+BC20</f>
        <v>22800</v>
      </c>
      <c r="BD18" s="100"/>
      <c r="BE18" s="100">
        <v>204</v>
      </c>
      <c r="BF18" s="142"/>
      <c r="BG18" s="100"/>
      <c r="BH18" s="143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>
        <v>4700000</v>
      </c>
      <c r="CF18" s="100"/>
      <c r="CG18" s="100"/>
      <c r="CH18" s="100">
        <v>0</v>
      </c>
      <c r="CI18" s="100">
        <v>0</v>
      </c>
      <c r="CJ18" s="100">
        <v>0</v>
      </c>
      <c r="CK18" s="100">
        <v>0</v>
      </c>
      <c r="CL18" s="100">
        <v>0</v>
      </c>
      <c r="CM18" s="100">
        <v>0</v>
      </c>
      <c r="CN18" s="100">
        <v>0</v>
      </c>
      <c r="CO18" s="100">
        <v>0</v>
      </c>
      <c r="CP18" s="100">
        <v>0</v>
      </c>
      <c r="CQ18" s="100">
        <v>0</v>
      </c>
      <c r="CR18" s="100">
        <v>0</v>
      </c>
      <c r="CS18" s="100">
        <v>0</v>
      </c>
      <c r="CT18" s="100">
        <v>0</v>
      </c>
      <c r="CU18" s="100">
        <v>0</v>
      </c>
      <c r="CV18" s="100">
        <v>0</v>
      </c>
      <c r="CW18" s="100">
        <v>0</v>
      </c>
      <c r="CX18" s="100">
        <v>0</v>
      </c>
      <c r="CY18" s="100">
        <v>0</v>
      </c>
      <c r="CZ18" s="100">
        <v>0</v>
      </c>
      <c r="DA18" s="100">
        <v>0</v>
      </c>
      <c r="DB18" s="100">
        <v>0</v>
      </c>
      <c r="DC18" s="100">
        <v>0</v>
      </c>
      <c r="DD18" s="100">
        <v>0</v>
      </c>
      <c r="DE18" s="100">
        <v>0</v>
      </c>
      <c r="DF18" s="100">
        <v>0</v>
      </c>
      <c r="DG18" s="100">
        <v>0</v>
      </c>
      <c r="DH18" s="100">
        <v>0</v>
      </c>
    </row>
    <row r="19" s="125" customFormat="1" ht="20.1" customHeight="1" spans="1:112">
      <c r="A19" s="130" t="s">
        <v>101</v>
      </c>
      <c r="B19" s="130" t="s">
        <v>95</v>
      </c>
      <c r="C19" s="130" t="s">
        <v>95</v>
      </c>
      <c r="D19" s="130" t="s">
        <v>298</v>
      </c>
      <c r="E19" s="100">
        <f t="shared" si="0"/>
        <v>2737294.32</v>
      </c>
      <c r="F19" s="100">
        <v>2737294.32</v>
      </c>
      <c r="G19" s="100">
        <v>724080</v>
      </c>
      <c r="H19" s="100">
        <v>926682</v>
      </c>
      <c r="I19" s="100">
        <v>60340</v>
      </c>
      <c r="J19" s="100"/>
      <c r="K19" s="100"/>
      <c r="L19" s="100"/>
      <c r="M19" s="100"/>
      <c r="N19" s="100"/>
      <c r="O19" s="100"/>
      <c r="P19" s="100">
        <v>28972.79</v>
      </c>
      <c r="Q19" s="100"/>
      <c r="R19" s="100"/>
      <c r="S19" s="100"/>
      <c r="T19" s="100"/>
      <c r="U19" s="100">
        <v>180200</v>
      </c>
      <c r="V19" s="100"/>
      <c r="W19" s="100"/>
      <c r="X19" s="100"/>
      <c r="Y19" s="100">
        <v>800</v>
      </c>
      <c r="Z19" s="100">
        <v>14000</v>
      </c>
      <c r="AA19" s="100">
        <v>35000</v>
      </c>
      <c r="AB19" s="100"/>
      <c r="AC19" s="100"/>
      <c r="AD19" s="100">
        <v>160000</v>
      </c>
      <c r="AE19" s="100"/>
      <c r="AF19" s="100">
        <v>3000</v>
      </c>
      <c r="AG19" s="100"/>
      <c r="AH19" s="100"/>
      <c r="AI19" s="100">
        <v>2000</v>
      </c>
      <c r="AJ19" s="100">
        <v>8500</v>
      </c>
      <c r="AK19" s="100"/>
      <c r="AL19" s="100"/>
      <c r="AM19" s="100"/>
      <c r="AN19" s="100">
        <v>120000</v>
      </c>
      <c r="AO19" s="100">
        <v>6000</v>
      </c>
      <c r="AP19" s="100"/>
      <c r="AQ19" s="100"/>
      <c r="AR19" s="100">
        <v>95000</v>
      </c>
      <c r="AS19" s="100"/>
      <c r="AT19" s="100"/>
      <c r="AU19" s="100">
        <v>20000</v>
      </c>
      <c r="AV19" s="100"/>
      <c r="AW19" s="100">
        <v>298207.58</v>
      </c>
      <c r="AX19" s="100"/>
      <c r="AY19" s="100"/>
      <c r="AZ19" s="100"/>
      <c r="BA19" s="100">
        <v>35508</v>
      </c>
      <c r="BB19" s="100"/>
      <c r="BC19" s="100">
        <v>18800</v>
      </c>
      <c r="BD19" s="100"/>
      <c r="BE19" s="100">
        <v>204</v>
      </c>
      <c r="BF19" s="142"/>
      <c r="BG19" s="100"/>
      <c r="BH19" s="143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>
        <v>0</v>
      </c>
      <c r="CI19" s="100">
        <v>0</v>
      </c>
      <c r="CJ19" s="100">
        <v>0</v>
      </c>
      <c r="CK19" s="100">
        <v>0</v>
      </c>
      <c r="CL19" s="100">
        <v>0</v>
      </c>
      <c r="CM19" s="100">
        <v>0</v>
      </c>
      <c r="CN19" s="100">
        <v>0</v>
      </c>
      <c r="CO19" s="100">
        <v>0</v>
      </c>
      <c r="CP19" s="100">
        <v>0</v>
      </c>
      <c r="CQ19" s="100">
        <v>0</v>
      </c>
      <c r="CR19" s="100">
        <v>0</v>
      </c>
      <c r="CS19" s="100">
        <v>0</v>
      </c>
      <c r="CT19" s="100">
        <v>0</v>
      </c>
      <c r="CU19" s="100">
        <v>0</v>
      </c>
      <c r="CV19" s="100">
        <v>0</v>
      </c>
      <c r="CW19" s="100">
        <v>0</v>
      </c>
      <c r="CX19" s="100">
        <v>0</v>
      </c>
      <c r="CY19" s="100">
        <v>0</v>
      </c>
      <c r="CZ19" s="100">
        <v>0</v>
      </c>
      <c r="DA19" s="100">
        <v>0</v>
      </c>
      <c r="DB19" s="100">
        <v>0</v>
      </c>
      <c r="DC19" s="100">
        <v>0</v>
      </c>
      <c r="DD19" s="100">
        <v>0</v>
      </c>
      <c r="DE19" s="100">
        <v>0</v>
      </c>
      <c r="DF19" s="100">
        <v>0</v>
      </c>
      <c r="DG19" s="100">
        <v>0</v>
      </c>
      <c r="DH19" s="100">
        <v>0</v>
      </c>
    </row>
    <row r="20" s="125" customFormat="1" ht="20.1" customHeight="1" spans="1:112">
      <c r="A20" s="130" t="s">
        <v>101</v>
      </c>
      <c r="B20" s="130" t="s">
        <v>95</v>
      </c>
      <c r="C20" s="130" t="s">
        <v>104</v>
      </c>
      <c r="D20" s="130" t="s">
        <v>299</v>
      </c>
      <c r="E20" s="100">
        <f t="shared" si="0"/>
        <v>887281.95</v>
      </c>
      <c r="F20" s="100">
        <v>887281.95</v>
      </c>
      <c r="G20" s="100">
        <v>279312</v>
      </c>
      <c r="H20" s="100">
        <v>128886</v>
      </c>
      <c r="I20" s="100">
        <v>23276</v>
      </c>
      <c r="J20" s="100"/>
      <c r="K20" s="100">
        <v>248700</v>
      </c>
      <c r="L20" s="100"/>
      <c r="M20" s="100"/>
      <c r="N20" s="100"/>
      <c r="O20" s="100"/>
      <c r="P20" s="100">
        <v>15107.95</v>
      </c>
      <c r="Q20" s="100"/>
      <c r="R20" s="100"/>
      <c r="S20" s="100"/>
      <c r="T20" s="100"/>
      <c r="U20" s="100">
        <v>100000</v>
      </c>
      <c r="V20" s="100"/>
      <c r="W20" s="100"/>
      <c r="X20" s="100"/>
      <c r="Y20" s="100">
        <v>500</v>
      </c>
      <c r="Z20" s="100">
        <v>12000</v>
      </c>
      <c r="AA20" s="100">
        <v>9760</v>
      </c>
      <c r="AB20" s="100"/>
      <c r="AC20" s="100"/>
      <c r="AD20" s="100">
        <v>64340</v>
      </c>
      <c r="AE20" s="100"/>
      <c r="AF20" s="100"/>
      <c r="AG20" s="100"/>
      <c r="AH20" s="100"/>
      <c r="AI20" s="100"/>
      <c r="AJ20" s="100">
        <v>1400</v>
      </c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>
        <v>4000</v>
      </c>
      <c r="BD20" s="100"/>
      <c r="BE20" s="100"/>
      <c r="BF20" s="142"/>
      <c r="BG20" s="100"/>
      <c r="BH20" s="143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>
        <v>0</v>
      </c>
      <c r="CI20" s="100">
        <v>0</v>
      </c>
      <c r="CJ20" s="100">
        <v>0</v>
      </c>
      <c r="CK20" s="100">
        <v>0</v>
      </c>
      <c r="CL20" s="100">
        <v>0</v>
      </c>
      <c r="CM20" s="100">
        <v>0</v>
      </c>
      <c r="CN20" s="100">
        <v>0</v>
      </c>
      <c r="CO20" s="100">
        <v>0</v>
      </c>
      <c r="CP20" s="100">
        <v>0</v>
      </c>
      <c r="CQ20" s="100">
        <v>0</v>
      </c>
      <c r="CR20" s="100">
        <v>0</v>
      </c>
      <c r="CS20" s="100">
        <v>0</v>
      </c>
      <c r="CT20" s="100">
        <v>0</v>
      </c>
      <c r="CU20" s="100">
        <v>0</v>
      </c>
      <c r="CV20" s="100">
        <v>0</v>
      </c>
      <c r="CW20" s="100">
        <v>0</v>
      </c>
      <c r="CX20" s="100">
        <v>0</v>
      </c>
      <c r="CY20" s="100">
        <v>0</v>
      </c>
      <c r="CZ20" s="100">
        <v>0</v>
      </c>
      <c r="DA20" s="100">
        <v>0</v>
      </c>
      <c r="DB20" s="100">
        <v>0</v>
      </c>
      <c r="DC20" s="100">
        <v>0</v>
      </c>
      <c r="DD20" s="100">
        <v>0</v>
      </c>
      <c r="DE20" s="100">
        <v>0</v>
      </c>
      <c r="DF20" s="100">
        <v>0</v>
      </c>
      <c r="DG20" s="100">
        <v>0</v>
      </c>
      <c r="DH20" s="100">
        <v>0</v>
      </c>
    </row>
    <row r="21" s="125" customFormat="1" ht="20.1" customHeight="1" spans="1:112">
      <c r="A21" s="130" t="s">
        <v>101</v>
      </c>
      <c r="B21" s="130" t="s">
        <v>95</v>
      </c>
      <c r="C21" s="130" t="s">
        <v>91</v>
      </c>
      <c r="D21" s="130" t="s">
        <v>300</v>
      </c>
      <c r="E21" s="100">
        <f t="shared" si="0"/>
        <v>4700000</v>
      </c>
      <c r="F21" s="100">
        <v>4700000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42"/>
      <c r="BG21" s="100"/>
      <c r="BH21" s="143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>
        <v>4700000</v>
      </c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</row>
    <row r="22" s="125" customFormat="1" ht="20.1" customHeight="1" spans="1:112">
      <c r="A22" s="130" t="s">
        <v>16</v>
      </c>
      <c r="B22" s="130" t="s">
        <v>16</v>
      </c>
      <c r="C22" s="130" t="s">
        <v>16</v>
      </c>
      <c r="D22" s="130" t="s">
        <v>301</v>
      </c>
      <c r="E22" s="100">
        <f t="shared" si="0"/>
        <v>379192.32</v>
      </c>
      <c r="F22" s="100">
        <v>379192.32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42"/>
      <c r="BG22" s="100"/>
      <c r="BH22" s="143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>
        <v>0</v>
      </c>
      <c r="CI22" s="100">
        <v>0</v>
      </c>
      <c r="CJ22" s="100">
        <v>0</v>
      </c>
      <c r="CK22" s="100">
        <v>0</v>
      </c>
      <c r="CL22" s="100">
        <v>0</v>
      </c>
      <c r="CM22" s="100">
        <v>0</v>
      </c>
      <c r="CN22" s="100">
        <v>0</v>
      </c>
      <c r="CO22" s="100">
        <v>0</v>
      </c>
      <c r="CP22" s="100">
        <v>0</v>
      </c>
      <c r="CQ22" s="100">
        <v>0</v>
      </c>
      <c r="CR22" s="100">
        <v>0</v>
      </c>
      <c r="CS22" s="100">
        <v>0</v>
      </c>
      <c r="CT22" s="100">
        <v>0</v>
      </c>
      <c r="CU22" s="100">
        <v>0</v>
      </c>
      <c r="CV22" s="100">
        <v>0</v>
      </c>
      <c r="CW22" s="100">
        <v>0</v>
      </c>
      <c r="CX22" s="100">
        <v>0</v>
      </c>
      <c r="CY22" s="100">
        <v>0</v>
      </c>
      <c r="CZ22" s="100">
        <v>0</v>
      </c>
      <c r="DA22" s="100">
        <v>0</v>
      </c>
      <c r="DB22" s="100">
        <v>0</v>
      </c>
      <c r="DC22" s="100">
        <v>0</v>
      </c>
      <c r="DD22" s="100">
        <v>0</v>
      </c>
      <c r="DE22" s="100">
        <v>0</v>
      </c>
      <c r="DF22" s="100">
        <v>0</v>
      </c>
      <c r="DG22" s="100">
        <v>0</v>
      </c>
      <c r="DH22" s="100">
        <v>0</v>
      </c>
    </row>
    <row r="23" s="125" customFormat="1" ht="20.1" customHeight="1" spans="1:112">
      <c r="A23" s="130" t="s">
        <v>16</v>
      </c>
      <c r="B23" s="130" t="s">
        <v>16</v>
      </c>
      <c r="C23" s="130" t="s">
        <v>16</v>
      </c>
      <c r="D23" s="130" t="s">
        <v>302</v>
      </c>
      <c r="E23" s="100">
        <f t="shared" si="0"/>
        <v>379192.32</v>
      </c>
      <c r="F23" s="100">
        <v>379192.32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42"/>
      <c r="BG23" s="100"/>
      <c r="BH23" s="143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>
        <v>0</v>
      </c>
      <c r="CI23" s="100">
        <v>0</v>
      </c>
      <c r="CJ23" s="100">
        <v>0</v>
      </c>
      <c r="CK23" s="100">
        <v>0</v>
      </c>
      <c r="CL23" s="100">
        <v>0</v>
      </c>
      <c r="CM23" s="100">
        <v>0</v>
      </c>
      <c r="CN23" s="100">
        <v>0</v>
      </c>
      <c r="CO23" s="100">
        <v>0</v>
      </c>
      <c r="CP23" s="100">
        <v>0</v>
      </c>
      <c r="CQ23" s="100">
        <v>0</v>
      </c>
      <c r="CR23" s="100">
        <v>0</v>
      </c>
      <c r="CS23" s="100">
        <v>0</v>
      </c>
      <c r="CT23" s="100">
        <v>0</v>
      </c>
      <c r="CU23" s="100">
        <v>0</v>
      </c>
      <c r="CV23" s="100">
        <v>0</v>
      </c>
      <c r="CW23" s="100">
        <v>0</v>
      </c>
      <c r="CX23" s="100">
        <v>0</v>
      </c>
      <c r="CY23" s="100">
        <v>0</v>
      </c>
      <c r="CZ23" s="100">
        <v>0</v>
      </c>
      <c r="DA23" s="100">
        <v>0</v>
      </c>
      <c r="DB23" s="100">
        <v>0</v>
      </c>
      <c r="DC23" s="100">
        <v>0</v>
      </c>
      <c r="DD23" s="100">
        <v>0</v>
      </c>
      <c r="DE23" s="100">
        <v>0</v>
      </c>
      <c r="DF23" s="100">
        <v>0</v>
      </c>
      <c r="DG23" s="100">
        <v>0</v>
      </c>
      <c r="DH23" s="100">
        <v>0</v>
      </c>
    </row>
    <row r="24" s="125" customFormat="1" ht="20.1" customHeight="1" spans="1:112">
      <c r="A24" s="130" t="s">
        <v>106</v>
      </c>
      <c r="B24" s="130" t="s">
        <v>97</v>
      </c>
      <c r="C24" s="130" t="s">
        <v>95</v>
      </c>
      <c r="D24" s="130" t="s">
        <v>173</v>
      </c>
      <c r="E24" s="100">
        <f t="shared" si="0"/>
        <v>379192.32</v>
      </c>
      <c r="F24" s="100">
        <v>379192.32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>
        <v>379192.32</v>
      </c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42"/>
      <c r="BG24" s="100"/>
      <c r="BH24" s="143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>
        <v>0</v>
      </c>
      <c r="CI24" s="100">
        <v>0</v>
      </c>
      <c r="CJ24" s="100">
        <v>0</v>
      </c>
      <c r="CK24" s="100">
        <v>0</v>
      </c>
      <c r="CL24" s="100">
        <v>0</v>
      </c>
      <c r="CM24" s="100">
        <v>0</v>
      </c>
      <c r="CN24" s="100">
        <v>0</v>
      </c>
      <c r="CO24" s="100">
        <v>0</v>
      </c>
      <c r="CP24" s="100">
        <v>0</v>
      </c>
      <c r="CQ24" s="100">
        <v>0</v>
      </c>
      <c r="CR24" s="100">
        <v>0</v>
      </c>
      <c r="CS24" s="100">
        <v>0</v>
      </c>
      <c r="CT24" s="100">
        <v>0</v>
      </c>
      <c r="CU24" s="100">
        <v>0</v>
      </c>
      <c r="CV24" s="100">
        <v>0</v>
      </c>
      <c r="CW24" s="100">
        <v>0</v>
      </c>
      <c r="CX24" s="100">
        <v>0</v>
      </c>
      <c r="CY24" s="100">
        <v>0</v>
      </c>
      <c r="CZ24" s="100">
        <v>0</v>
      </c>
      <c r="DA24" s="100">
        <v>0</v>
      </c>
      <c r="DB24" s="100">
        <v>0</v>
      </c>
      <c r="DC24" s="100">
        <v>0</v>
      </c>
      <c r="DD24" s="100">
        <v>0</v>
      </c>
      <c r="DE24" s="100">
        <v>0</v>
      </c>
      <c r="DF24" s="100">
        <v>0</v>
      </c>
      <c r="DG24" s="100">
        <v>0</v>
      </c>
      <c r="DH24" s="100">
        <v>0</v>
      </c>
    </row>
    <row r="25" ht="20.1" customHeight="1" spans="1:113">
      <c r="A25" s="131"/>
      <c r="B25" s="131"/>
      <c r="C25" s="131"/>
      <c r="D25" s="131"/>
      <c r="E25" s="131"/>
      <c r="F25" s="131"/>
      <c r="G25" s="28"/>
      <c r="H25" s="28"/>
      <c r="I25" s="28"/>
      <c r="J25" s="28"/>
      <c r="K25" s="28"/>
      <c r="L25" s="28"/>
      <c r="M25" s="131"/>
      <c r="N25" s="131"/>
      <c r="O25" s="131"/>
      <c r="P25" s="131"/>
      <c r="Q25" s="131"/>
      <c r="R25" s="131"/>
      <c r="S25" s="131"/>
      <c r="T25" s="131"/>
      <c r="U25" s="136"/>
      <c r="V25" s="137"/>
      <c r="W25" s="137"/>
      <c r="X25" s="137"/>
      <c r="Y25" s="131"/>
      <c r="Z25" s="131"/>
      <c r="AA25" s="131"/>
      <c r="AB25" s="131"/>
      <c r="AC25" s="131"/>
      <c r="AD25" s="28"/>
      <c r="AE25" s="28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</row>
    <row r="26" ht="20.1" customHeight="1" spans="1:113">
      <c r="A26" s="131"/>
      <c r="B26" s="131"/>
      <c r="C26" s="131"/>
      <c r="D26" s="132"/>
      <c r="E26" s="131"/>
      <c r="F26" s="131"/>
      <c r="G26" s="28"/>
      <c r="H26" s="28"/>
      <c r="I26" s="28"/>
      <c r="J26" s="28"/>
      <c r="K26" s="28"/>
      <c r="L26" s="28"/>
      <c r="M26" s="131"/>
      <c r="N26" s="131"/>
      <c r="O26" s="131"/>
      <c r="P26" s="131"/>
      <c r="Q26" s="131"/>
      <c r="R26" s="131"/>
      <c r="S26" s="131"/>
      <c r="T26" s="131"/>
      <c r="U26" s="131"/>
      <c r="V26" s="28"/>
      <c r="W26" s="28"/>
      <c r="X26" s="28"/>
      <c r="Y26" s="131"/>
      <c r="Z26" s="131"/>
      <c r="AA26" s="131"/>
      <c r="AB26" s="131"/>
      <c r="AC26" s="131"/>
      <c r="AD26" s="28"/>
      <c r="AE26" s="28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</row>
    <row r="27" ht="20.1" customHeight="1" spans="1:113">
      <c r="A27" s="131"/>
      <c r="B27" s="131"/>
      <c r="C27" s="131"/>
      <c r="D27" s="132"/>
      <c r="E27" s="131"/>
      <c r="F27" s="131"/>
      <c r="G27" s="28"/>
      <c r="H27" s="28"/>
      <c r="I27" s="28"/>
      <c r="J27" s="28"/>
      <c r="K27" s="28"/>
      <c r="L27" s="28"/>
      <c r="M27" s="131"/>
      <c r="N27" s="131"/>
      <c r="O27" s="131"/>
      <c r="P27" s="131"/>
      <c r="Q27" s="131"/>
      <c r="R27" s="131"/>
      <c r="S27" s="131"/>
      <c r="T27" s="131"/>
      <c r="U27" s="131"/>
      <c r="V27" s="28"/>
      <c r="W27" s="28"/>
      <c r="X27" s="28"/>
      <c r="Y27" s="131"/>
      <c r="Z27" s="131"/>
      <c r="AA27" s="131"/>
      <c r="AB27" s="131"/>
      <c r="AC27" s="131"/>
      <c r="AD27" s="28"/>
      <c r="AE27" s="28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</row>
    <row r="28" ht="20.1" customHeight="1" spans="1:113">
      <c r="A28" s="131"/>
      <c r="B28" s="131"/>
      <c r="C28" s="131"/>
      <c r="D28" s="131"/>
      <c r="E28" s="131"/>
      <c r="F28" s="131"/>
      <c r="G28" s="28"/>
      <c r="H28" s="28"/>
      <c r="I28" s="28"/>
      <c r="J28" s="28"/>
      <c r="K28" s="28"/>
      <c r="L28" s="28"/>
      <c r="M28" s="131"/>
      <c r="N28" s="131"/>
      <c r="O28" s="131"/>
      <c r="P28" s="131"/>
      <c r="Q28" s="131"/>
      <c r="R28" s="131"/>
      <c r="S28" s="131"/>
      <c r="T28" s="131"/>
      <c r="U28" s="131"/>
      <c r="V28" s="28"/>
      <c r="W28" s="28"/>
      <c r="X28" s="28"/>
      <c r="Y28" s="131"/>
      <c r="Z28" s="131"/>
      <c r="AA28" s="131"/>
      <c r="AB28" s="131"/>
      <c r="AC28" s="131"/>
      <c r="AD28" s="28"/>
      <c r="AE28" s="28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</row>
    <row r="29" ht="20.1" customHeight="1" spans="1:113">
      <c r="A29" s="131"/>
      <c r="B29" s="131"/>
      <c r="C29" s="131"/>
      <c r="D29" s="131"/>
      <c r="E29" s="131"/>
      <c r="F29" s="131"/>
      <c r="G29" s="28"/>
      <c r="H29" s="28"/>
      <c r="I29" s="28"/>
      <c r="J29" s="28"/>
      <c r="K29" s="28"/>
      <c r="L29" s="28"/>
      <c r="M29" s="131"/>
      <c r="N29" s="131"/>
      <c r="O29" s="131"/>
      <c r="P29" s="131"/>
      <c r="Q29" s="131"/>
      <c r="R29" s="131"/>
      <c r="S29" s="131"/>
      <c r="T29" s="131"/>
      <c r="U29" s="131"/>
      <c r="V29" s="28"/>
      <c r="W29" s="28"/>
      <c r="X29" s="28"/>
      <c r="Y29" s="131"/>
      <c r="Z29" s="131"/>
      <c r="AA29" s="131"/>
      <c r="AB29" s="131"/>
      <c r="AC29" s="131"/>
      <c r="AD29" s="28"/>
      <c r="AE29" s="28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</row>
    <row r="30" ht="20.1" customHeight="1" spans="1:113">
      <c r="A30" s="131"/>
      <c r="B30" s="131"/>
      <c r="C30" s="131"/>
      <c r="D30" s="131"/>
      <c r="E30" s="131"/>
      <c r="F30" s="131"/>
      <c r="G30" s="28"/>
      <c r="H30" s="28"/>
      <c r="I30" s="28"/>
      <c r="J30" s="28"/>
      <c r="K30" s="28"/>
      <c r="L30" s="28"/>
      <c r="M30" s="131"/>
      <c r="N30" s="131"/>
      <c r="O30" s="131"/>
      <c r="P30" s="131"/>
      <c r="Q30" s="131"/>
      <c r="R30" s="131"/>
      <c r="S30" s="131"/>
      <c r="T30" s="131"/>
      <c r="U30" s="131"/>
      <c r="V30" s="28"/>
      <c r="W30" s="28"/>
      <c r="X30" s="28"/>
      <c r="Y30" s="131"/>
      <c r="Z30" s="131"/>
      <c r="AA30" s="131"/>
      <c r="AB30" s="131"/>
      <c r="AC30" s="131"/>
      <c r="AD30" s="28"/>
      <c r="AE30" s="28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</row>
    <row r="31" ht="20.1" customHeight="1" spans="1:113">
      <c r="A31" s="28"/>
      <c r="B31" s="28"/>
      <c r="C31" s="28"/>
      <c r="D31" s="28"/>
      <c r="E31" s="28"/>
      <c r="F31" s="131"/>
      <c r="G31" s="28"/>
      <c r="H31" s="28"/>
      <c r="I31" s="28"/>
      <c r="J31" s="28"/>
      <c r="K31" s="28"/>
      <c r="L31" s="28"/>
      <c r="M31" s="131"/>
      <c r="N31" s="131"/>
      <c r="O31" s="131"/>
      <c r="P31" s="131"/>
      <c r="Q31" s="131"/>
      <c r="R31" s="131"/>
      <c r="S31" s="131"/>
      <c r="T31" s="131"/>
      <c r="U31" s="131"/>
      <c r="V31" s="28"/>
      <c r="W31" s="28"/>
      <c r="X31" s="28"/>
      <c r="Y31" s="131"/>
      <c r="Z31" s="131"/>
      <c r="AA31" s="131"/>
      <c r="AB31" s="131"/>
      <c r="AC31" s="131"/>
      <c r="AD31" s="28"/>
      <c r="AE31" s="28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</row>
    <row r="32" ht="20.1" customHeight="1" spans="1:113">
      <c r="A32" s="133"/>
      <c r="B32" s="133"/>
      <c r="C32" s="133"/>
      <c r="D32" s="133"/>
      <c r="E32" s="28"/>
      <c r="F32" s="131"/>
      <c r="G32" s="28"/>
      <c r="H32" s="28"/>
      <c r="I32" s="28"/>
      <c r="J32" s="28"/>
      <c r="K32" s="28"/>
      <c r="L32" s="28"/>
      <c r="M32" s="131"/>
      <c r="N32" s="131"/>
      <c r="O32" s="131"/>
      <c r="P32" s="131"/>
      <c r="Q32" s="131"/>
      <c r="R32" s="131"/>
      <c r="S32" s="131"/>
      <c r="T32" s="131"/>
      <c r="U32" s="131"/>
      <c r="V32" s="28"/>
      <c r="W32" s="28"/>
      <c r="X32" s="28"/>
      <c r="Y32" s="131"/>
      <c r="Z32" s="131"/>
      <c r="AA32" s="131"/>
      <c r="AB32" s="131"/>
      <c r="AC32" s="131"/>
      <c r="AD32" s="28"/>
      <c r="AE32" s="28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</row>
    <row r="33" ht="20.1" customHeight="1" spans="1:113">
      <c r="A33" s="134"/>
      <c r="B33" s="134"/>
      <c r="C33" s="134"/>
      <c r="D33" s="134"/>
      <c r="E33" s="134"/>
      <c r="F33" s="135"/>
      <c r="G33" s="134"/>
      <c r="H33" s="134"/>
      <c r="I33" s="134"/>
      <c r="J33" s="134"/>
      <c r="K33" s="134"/>
      <c r="L33" s="134"/>
      <c r="M33" s="135"/>
      <c r="N33" s="135"/>
      <c r="O33" s="135"/>
      <c r="P33" s="135"/>
      <c r="Q33" s="135"/>
      <c r="R33" s="135"/>
      <c r="S33" s="135"/>
      <c r="T33" s="135"/>
      <c r="U33" s="135"/>
      <c r="V33" s="134"/>
      <c r="W33" s="134"/>
      <c r="X33" s="134"/>
      <c r="Y33" s="135"/>
      <c r="Z33" s="135"/>
      <c r="AA33" s="135"/>
      <c r="AB33" s="135"/>
      <c r="AC33" s="135"/>
      <c r="AD33" s="134"/>
      <c r="AE33" s="134"/>
      <c r="AF33" s="135"/>
      <c r="AG33" s="135"/>
      <c r="AH33" s="135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</row>
    <row r="34" ht="20.1" customHeight="1" spans="1:113">
      <c r="A34" s="135"/>
      <c r="B34" s="135"/>
      <c r="C34" s="135"/>
      <c r="D34" s="135"/>
      <c r="E34" s="135"/>
      <c r="F34" s="135"/>
      <c r="G34" s="134"/>
      <c r="H34" s="134"/>
      <c r="I34" s="134"/>
      <c r="J34" s="134"/>
      <c r="K34" s="134"/>
      <c r="L34" s="134"/>
      <c r="M34" s="135"/>
      <c r="N34" s="135"/>
      <c r="O34" s="135"/>
      <c r="P34" s="135"/>
      <c r="Q34" s="135"/>
      <c r="R34" s="135"/>
      <c r="S34" s="135"/>
      <c r="T34" s="135"/>
      <c r="U34" s="135"/>
      <c r="V34" s="134"/>
      <c r="W34" s="134"/>
      <c r="X34" s="134"/>
      <c r="Y34" s="135"/>
      <c r="Z34" s="135"/>
      <c r="AA34" s="135"/>
      <c r="AB34" s="135"/>
      <c r="AC34" s="135"/>
      <c r="AD34" s="134"/>
      <c r="AE34" s="134"/>
      <c r="AF34" s="135"/>
      <c r="AG34" s="135"/>
      <c r="AH34" s="135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</row>
    <row r="35" ht="20.1" customHeight="1" spans="1:113">
      <c r="A35" s="135"/>
      <c r="B35" s="135"/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5"/>
      <c r="N35" s="135"/>
      <c r="O35" s="135"/>
      <c r="P35" s="135"/>
      <c r="Q35" s="135"/>
      <c r="R35" s="135"/>
      <c r="S35" s="135"/>
      <c r="T35" s="135"/>
      <c r="U35" s="135"/>
      <c r="V35" s="134"/>
      <c r="W35" s="134"/>
      <c r="X35" s="134"/>
      <c r="Y35" s="135"/>
      <c r="Z35" s="135"/>
      <c r="AA35" s="135"/>
      <c r="AB35" s="135"/>
      <c r="AC35" s="135"/>
      <c r="AD35" s="134"/>
      <c r="AE35" s="134"/>
      <c r="AF35" s="135"/>
      <c r="AG35" s="135"/>
      <c r="AH35" s="135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</row>
    <row r="36" ht="20.1" customHeight="1" spans="1:113">
      <c r="A36" s="135"/>
      <c r="B36" s="135"/>
      <c r="C36" s="135"/>
      <c r="D36" s="135"/>
      <c r="E36" s="135"/>
      <c r="F36" s="135"/>
      <c r="G36" s="134"/>
      <c r="H36" s="134"/>
      <c r="I36" s="134"/>
      <c r="J36" s="134"/>
      <c r="K36" s="134"/>
      <c r="L36" s="134"/>
      <c r="M36" s="135"/>
      <c r="N36" s="135"/>
      <c r="O36" s="135"/>
      <c r="P36" s="135"/>
      <c r="Q36" s="135"/>
      <c r="R36" s="135"/>
      <c r="S36" s="135"/>
      <c r="T36" s="135"/>
      <c r="U36" s="135"/>
      <c r="V36" s="134"/>
      <c r="W36" s="134"/>
      <c r="X36" s="134"/>
      <c r="Y36" s="135"/>
      <c r="Z36" s="135"/>
      <c r="AA36" s="135"/>
      <c r="AB36" s="135"/>
      <c r="AC36" s="135"/>
      <c r="AD36" s="134"/>
      <c r="AE36" s="134"/>
      <c r="AF36" s="135"/>
      <c r="AG36" s="135"/>
      <c r="AH36" s="135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</row>
    <row r="37" ht="20.1" customHeight="1" spans="1:113">
      <c r="A37" s="135"/>
      <c r="B37" s="135"/>
      <c r="C37" s="135"/>
      <c r="D37" s="135"/>
      <c r="E37" s="135"/>
      <c r="F37" s="135"/>
      <c r="G37" s="134"/>
      <c r="H37" s="134"/>
      <c r="I37" s="134"/>
      <c r="J37" s="134"/>
      <c r="K37" s="134"/>
      <c r="L37" s="134"/>
      <c r="M37" s="135"/>
      <c r="N37" s="135"/>
      <c r="O37" s="135"/>
      <c r="P37" s="135"/>
      <c r="Q37" s="135"/>
      <c r="R37" s="135"/>
      <c r="S37" s="135"/>
      <c r="T37" s="135"/>
      <c r="U37" s="135"/>
      <c r="V37" s="134"/>
      <c r="W37" s="134"/>
      <c r="X37" s="134"/>
      <c r="Y37" s="135"/>
      <c r="Z37" s="135"/>
      <c r="AA37" s="135"/>
      <c r="AB37" s="135"/>
      <c r="AC37" s="135"/>
      <c r="AD37" s="134"/>
      <c r="AE37" s="134"/>
      <c r="AF37" s="135"/>
      <c r="AG37" s="135"/>
      <c r="AH37" s="135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</row>
    <row r="38" ht="20.1" customHeight="1" spans="1:113">
      <c r="A38" s="135"/>
      <c r="B38" s="135"/>
      <c r="C38" s="135"/>
      <c r="D38" s="135"/>
      <c r="E38" s="135"/>
      <c r="F38" s="135"/>
      <c r="G38" s="134"/>
      <c r="H38" s="134"/>
      <c r="I38" s="134"/>
      <c r="J38" s="134"/>
      <c r="K38" s="134"/>
      <c r="L38" s="134"/>
      <c r="M38" s="135"/>
      <c r="N38" s="135"/>
      <c r="O38" s="135"/>
      <c r="P38" s="135"/>
      <c r="Q38" s="135"/>
      <c r="R38" s="135"/>
      <c r="S38" s="135"/>
      <c r="T38" s="135"/>
      <c r="U38" s="135"/>
      <c r="V38" s="134"/>
      <c r="W38" s="134"/>
      <c r="X38" s="134"/>
      <c r="Y38" s="135"/>
      <c r="Z38" s="135"/>
      <c r="AA38" s="135"/>
      <c r="AB38" s="135"/>
      <c r="AC38" s="135"/>
      <c r="AD38" s="134"/>
      <c r="AE38" s="134"/>
      <c r="AF38" s="135"/>
      <c r="AG38" s="135"/>
      <c r="AH38" s="135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</row>
    <row r="39" ht="20.1" customHeight="1" spans="1:113">
      <c r="A39" s="135"/>
      <c r="B39" s="135"/>
      <c r="C39" s="135"/>
      <c r="D39" s="135"/>
      <c r="E39" s="135"/>
      <c r="F39" s="135"/>
      <c r="G39" s="134"/>
      <c r="H39" s="134"/>
      <c r="I39" s="134"/>
      <c r="J39" s="134"/>
      <c r="K39" s="134"/>
      <c r="L39" s="134"/>
      <c r="M39" s="135"/>
      <c r="N39" s="135"/>
      <c r="O39" s="135"/>
      <c r="P39" s="135"/>
      <c r="Q39" s="135"/>
      <c r="R39" s="135"/>
      <c r="S39" s="135"/>
      <c r="T39" s="135"/>
      <c r="U39" s="135"/>
      <c r="V39" s="134"/>
      <c r="W39" s="134"/>
      <c r="X39" s="134"/>
      <c r="Y39" s="135"/>
      <c r="Z39" s="135"/>
      <c r="AA39" s="135"/>
      <c r="AB39" s="135"/>
      <c r="AC39" s="135"/>
      <c r="AD39" s="134"/>
      <c r="AE39" s="134"/>
      <c r="AF39" s="135"/>
      <c r="AG39" s="135"/>
      <c r="AH39" s="135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</row>
    <row r="40" ht="20.1" customHeight="1" spans="1:113">
      <c r="A40" s="135"/>
      <c r="B40" s="135"/>
      <c r="C40" s="135"/>
      <c r="D40" s="135"/>
      <c r="E40" s="135"/>
      <c r="F40" s="135"/>
      <c r="G40" s="134"/>
      <c r="H40" s="134"/>
      <c r="I40" s="134"/>
      <c r="J40" s="134"/>
      <c r="K40" s="134"/>
      <c r="L40" s="134"/>
      <c r="M40" s="135"/>
      <c r="N40" s="135"/>
      <c r="O40" s="135"/>
      <c r="P40" s="135"/>
      <c r="Q40" s="135"/>
      <c r="R40" s="135"/>
      <c r="S40" s="135"/>
      <c r="T40" s="135"/>
      <c r="U40" s="135"/>
      <c r="V40" s="134"/>
      <c r="W40" s="134"/>
      <c r="X40" s="134"/>
      <c r="Y40" s="135"/>
      <c r="Z40" s="135"/>
      <c r="AA40" s="135"/>
      <c r="AB40" s="135"/>
      <c r="AC40" s="135"/>
      <c r="AD40" s="134"/>
      <c r="AE40" s="134"/>
      <c r="AF40" s="135"/>
      <c r="AG40" s="135"/>
      <c r="AH40" s="135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</row>
    <row r="41" ht="20.1" customHeight="1" spans="1:113">
      <c r="A41" s="135"/>
      <c r="B41" s="135"/>
      <c r="C41" s="135"/>
      <c r="D41" s="135"/>
      <c r="E41" s="135"/>
      <c r="F41" s="135"/>
      <c r="G41" s="134"/>
      <c r="H41" s="134"/>
      <c r="I41" s="134"/>
      <c r="J41" s="134"/>
      <c r="K41" s="134"/>
      <c r="L41" s="134"/>
      <c r="M41" s="135"/>
      <c r="N41" s="135"/>
      <c r="O41" s="135"/>
      <c r="P41" s="135"/>
      <c r="Q41" s="135"/>
      <c r="R41" s="135"/>
      <c r="S41" s="135"/>
      <c r="T41" s="135"/>
      <c r="U41" s="135"/>
      <c r="V41" s="134"/>
      <c r="W41" s="134"/>
      <c r="X41" s="134"/>
      <c r="Y41" s="135"/>
      <c r="Z41" s="135"/>
      <c r="AA41" s="135"/>
      <c r="AB41" s="135"/>
      <c r="AC41" s="135"/>
      <c r="AD41" s="134"/>
      <c r="AE41" s="134"/>
      <c r="AF41" s="135"/>
      <c r="AG41" s="135"/>
      <c r="AH41" s="135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</row>
    <row r="42" ht="20.1" customHeight="1" spans="1:113">
      <c r="A42" s="135"/>
      <c r="B42" s="135"/>
      <c r="C42" s="135"/>
      <c r="D42" s="135"/>
      <c r="E42" s="135"/>
      <c r="F42" s="135"/>
      <c r="G42" s="134"/>
      <c r="H42" s="134"/>
      <c r="I42" s="134"/>
      <c r="J42" s="134"/>
      <c r="K42" s="134"/>
      <c r="L42" s="134"/>
      <c r="M42" s="135"/>
      <c r="N42" s="135"/>
      <c r="O42" s="135"/>
      <c r="P42" s="135"/>
      <c r="Q42" s="135"/>
      <c r="R42" s="135"/>
      <c r="S42" s="135"/>
      <c r="T42" s="135"/>
      <c r="U42" s="135"/>
      <c r="V42" s="134"/>
      <c r="W42" s="134"/>
      <c r="X42" s="134"/>
      <c r="Y42" s="135"/>
      <c r="Z42" s="135"/>
      <c r="AA42" s="135"/>
      <c r="AB42" s="135"/>
      <c r="AC42" s="135"/>
      <c r="AD42" s="134"/>
      <c r="AE42" s="134"/>
      <c r="AF42" s="135"/>
      <c r="AG42" s="135"/>
      <c r="AH42" s="135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</row>
    <row r="43" ht="20.1" customHeight="1" spans="1:113">
      <c r="A43" s="135"/>
      <c r="B43" s="135"/>
      <c r="C43" s="135"/>
      <c r="D43" s="135"/>
      <c r="E43" s="135"/>
      <c r="F43" s="135"/>
      <c r="G43" s="134"/>
      <c r="H43" s="134"/>
      <c r="I43" s="134"/>
      <c r="J43" s="134"/>
      <c r="K43" s="134"/>
      <c r="L43" s="134"/>
      <c r="M43" s="135"/>
      <c r="N43" s="135"/>
      <c r="O43" s="135"/>
      <c r="P43" s="135"/>
      <c r="Q43" s="135"/>
      <c r="R43" s="135"/>
      <c r="S43" s="135"/>
      <c r="T43" s="135"/>
      <c r="U43" s="135"/>
      <c r="V43" s="134"/>
      <c r="W43" s="134"/>
      <c r="X43" s="134"/>
      <c r="Y43" s="135"/>
      <c r="Z43" s="135"/>
      <c r="AA43" s="135"/>
      <c r="AB43" s="135"/>
      <c r="AC43" s="135"/>
      <c r="AD43" s="134"/>
      <c r="AE43" s="134"/>
      <c r="AF43" s="135"/>
      <c r="AG43" s="135"/>
      <c r="AH43" s="135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</row>
    <row r="44" ht="20.1" customHeight="1" spans="1:113">
      <c r="A44" s="135"/>
      <c r="B44" s="135"/>
      <c r="C44" s="135"/>
      <c r="D44" s="135"/>
      <c r="E44" s="135"/>
      <c r="F44" s="135"/>
      <c r="G44" s="134"/>
      <c r="H44" s="134"/>
      <c r="I44" s="134"/>
      <c r="J44" s="134"/>
      <c r="K44" s="134"/>
      <c r="L44" s="134"/>
      <c r="M44" s="135"/>
      <c r="N44" s="135"/>
      <c r="O44" s="135"/>
      <c r="P44" s="135"/>
      <c r="Q44" s="135"/>
      <c r="R44" s="135"/>
      <c r="S44" s="135"/>
      <c r="T44" s="135"/>
      <c r="U44" s="135"/>
      <c r="V44" s="134"/>
      <c r="W44" s="134"/>
      <c r="X44" s="134"/>
      <c r="Y44" s="135"/>
      <c r="Z44" s="135"/>
      <c r="AA44" s="135"/>
      <c r="AB44" s="135"/>
      <c r="AC44" s="135"/>
      <c r="AD44" s="134"/>
      <c r="AE44" s="134"/>
      <c r="AF44" s="135"/>
      <c r="AG44" s="135"/>
      <c r="AH44" s="135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</row>
    <row r="45" ht="20.1" customHeight="1" spans="1:113">
      <c r="A45" s="135"/>
      <c r="B45" s="135"/>
      <c r="C45" s="135"/>
      <c r="D45" s="135"/>
      <c r="E45" s="135"/>
      <c r="F45" s="135"/>
      <c r="G45" s="134"/>
      <c r="H45" s="134"/>
      <c r="I45" s="134"/>
      <c r="J45" s="134"/>
      <c r="K45" s="134"/>
      <c r="L45" s="134"/>
      <c r="M45" s="135"/>
      <c r="N45" s="135"/>
      <c r="O45" s="135"/>
      <c r="P45" s="135"/>
      <c r="Q45" s="135"/>
      <c r="R45" s="135"/>
      <c r="S45" s="135"/>
      <c r="T45" s="135"/>
      <c r="U45" s="135"/>
      <c r="V45" s="134"/>
      <c r="W45" s="134"/>
      <c r="X45" s="134"/>
      <c r="Y45" s="135"/>
      <c r="Z45" s="135"/>
      <c r="AA45" s="135"/>
      <c r="AB45" s="135"/>
      <c r="AC45" s="135"/>
      <c r="AD45" s="134"/>
      <c r="AE45" s="134"/>
      <c r="AF45" s="135"/>
      <c r="AG45" s="135"/>
      <c r="AH45" s="135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scale="21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view="pageBreakPreview" zoomScaleNormal="100" topLeftCell="A13" workbookViewId="0">
      <selection activeCell="G22" sqref="G22:G25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67"/>
      <c r="B1" s="67"/>
      <c r="C1" s="67"/>
      <c r="D1" s="68"/>
      <c r="E1" s="67"/>
      <c r="F1" s="67"/>
      <c r="G1" s="34" t="s">
        <v>303</v>
      </c>
      <c r="H1" s="88"/>
    </row>
    <row r="2" ht="25.5" customHeight="1" spans="1:8">
      <c r="A2" s="31" t="s">
        <v>304</v>
      </c>
      <c r="B2" s="31"/>
      <c r="C2" s="31"/>
      <c r="D2" s="31"/>
      <c r="E2" s="31"/>
      <c r="F2" s="31"/>
      <c r="G2" s="31"/>
      <c r="H2" s="88"/>
    </row>
    <row r="3" ht="20.1" customHeight="1" spans="1:8">
      <c r="A3" s="97" t="s">
        <v>5</v>
      </c>
      <c r="B3" s="32"/>
      <c r="C3" s="32"/>
      <c r="D3" s="32"/>
      <c r="E3" s="70"/>
      <c r="F3" s="70"/>
      <c r="G3" s="34" t="s">
        <v>6</v>
      </c>
      <c r="H3" s="88"/>
    </row>
    <row r="4" ht="20.1" customHeight="1" spans="1:8">
      <c r="A4" s="73" t="s">
        <v>305</v>
      </c>
      <c r="B4" s="74"/>
      <c r="C4" s="74"/>
      <c r="D4" s="75"/>
      <c r="E4" s="115" t="s">
        <v>110</v>
      </c>
      <c r="F4" s="42"/>
      <c r="G4" s="42"/>
      <c r="H4" s="88"/>
    </row>
    <row r="5" ht="20.1" customHeight="1" spans="1:8">
      <c r="A5" s="35" t="s">
        <v>70</v>
      </c>
      <c r="B5" s="37"/>
      <c r="C5" s="116" t="s">
        <v>71</v>
      </c>
      <c r="D5" s="117" t="s">
        <v>306</v>
      </c>
      <c r="E5" s="42" t="s">
        <v>62</v>
      </c>
      <c r="F5" s="39" t="s">
        <v>307</v>
      </c>
      <c r="G5" s="112" t="s">
        <v>308</v>
      </c>
      <c r="H5" s="88"/>
    </row>
    <row r="6" ht="33.75" customHeight="1" spans="1:8">
      <c r="A6" s="44" t="s">
        <v>82</v>
      </c>
      <c r="B6" s="45" t="s">
        <v>83</v>
      </c>
      <c r="C6" s="118"/>
      <c r="D6" s="119"/>
      <c r="E6" s="48"/>
      <c r="F6" s="49"/>
      <c r="G6" s="81"/>
      <c r="H6" s="88"/>
    </row>
    <row r="7" ht="20.1" customHeight="1" spans="1:8">
      <c r="A7" s="120" t="s">
        <v>309</v>
      </c>
      <c r="B7" s="104" t="s">
        <v>310</v>
      </c>
      <c r="C7" s="121" t="s">
        <v>311</v>
      </c>
      <c r="D7" s="120" t="s">
        <v>312</v>
      </c>
      <c r="E7" s="122" t="s">
        <v>313</v>
      </c>
      <c r="F7" s="123" t="s">
        <v>314</v>
      </c>
      <c r="G7" s="107" t="s">
        <v>315</v>
      </c>
      <c r="H7" s="96"/>
    </row>
    <row r="8" ht="20.1" customHeight="1" spans="1:8">
      <c r="A8" s="99" t="s">
        <v>16</v>
      </c>
      <c r="B8" s="99" t="s">
        <v>16</v>
      </c>
      <c r="C8" s="99" t="s">
        <v>16</v>
      </c>
      <c r="D8" s="99" t="s">
        <v>62</v>
      </c>
      <c r="E8" s="100">
        <v>4733562.16</v>
      </c>
      <c r="F8" s="100">
        <v>4021062.16</v>
      </c>
      <c r="G8" s="100">
        <v>712500</v>
      </c>
      <c r="H8" s="88"/>
    </row>
    <row r="9" ht="20.1" customHeight="1" spans="1:8">
      <c r="A9" s="99" t="s">
        <v>16</v>
      </c>
      <c r="B9" s="99" t="s">
        <v>16</v>
      </c>
      <c r="C9" s="99" t="s">
        <v>85</v>
      </c>
      <c r="D9" s="99" t="s">
        <v>86</v>
      </c>
      <c r="E9" s="100">
        <f>E10+E21+E33</f>
        <v>4733562.16</v>
      </c>
      <c r="F9" s="100">
        <f>F10+F33</f>
        <v>4021062.16</v>
      </c>
      <c r="G9" s="100">
        <v>712500</v>
      </c>
      <c r="H9" s="93"/>
    </row>
    <row r="10" ht="20.1" customHeight="1" spans="1:8">
      <c r="A10" s="99" t="s">
        <v>316</v>
      </c>
      <c r="B10" s="99" t="s">
        <v>16</v>
      </c>
      <c r="C10" s="99" t="s">
        <v>16</v>
      </c>
      <c r="D10" s="99" t="s">
        <v>317</v>
      </c>
      <c r="E10" s="100">
        <v>3664342.58</v>
      </c>
      <c r="F10" s="100">
        <v>3664342.58</v>
      </c>
      <c r="G10" s="124"/>
      <c r="H10" s="93"/>
    </row>
    <row r="11" ht="20.1" customHeight="1" spans="1:8">
      <c r="A11" s="99" t="s">
        <v>318</v>
      </c>
      <c r="B11" s="99" t="s">
        <v>95</v>
      </c>
      <c r="C11" s="99" t="s">
        <v>89</v>
      </c>
      <c r="D11" s="99" t="s">
        <v>319</v>
      </c>
      <c r="E11" s="100">
        <v>1003392</v>
      </c>
      <c r="F11" s="100">
        <v>1003392</v>
      </c>
      <c r="G11" s="100"/>
      <c r="H11" s="93"/>
    </row>
    <row r="12" ht="20.1" customHeight="1" spans="1:8">
      <c r="A12" s="99" t="s">
        <v>318</v>
      </c>
      <c r="B12" s="99" t="s">
        <v>97</v>
      </c>
      <c r="C12" s="99" t="s">
        <v>89</v>
      </c>
      <c r="D12" s="99" t="s">
        <v>320</v>
      </c>
      <c r="E12" s="100">
        <v>1055568</v>
      </c>
      <c r="F12" s="100">
        <v>1055568</v>
      </c>
      <c r="G12" s="100"/>
      <c r="H12" s="93"/>
    </row>
    <row r="13" ht="20.1" customHeight="1" spans="1:8">
      <c r="A13" s="99" t="s">
        <v>318</v>
      </c>
      <c r="B13" s="99" t="s">
        <v>99</v>
      </c>
      <c r="C13" s="99" t="s">
        <v>89</v>
      </c>
      <c r="D13" s="99" t="s">
        <v>321</v>
      </c>
      <c r="E13" s="100">
        <v>83616</v>
      </c>
      <c r="F13" s="100">
        <v>83616</v>
      </c>
      <c r="G13" s="100"/>
      <c r="H13" s="93"/>
    </row>
    <row r="14" ht="20.1" customHeight="1" spans="1:8">
      <c r="A14" s="99" t="s">
        <v>318</v>
      </c>
      <c r="B14" s="99" t="s">
        <v>322</v>
      </c>
      <c r="C14" s="99" t="s">
        <v>89</v>
      </c>
      <c r="D14" s="99" t="s">
        <v>323</v>
      </c>
      <c r="E14" s="100">
        <v>248700</v>
      </c>
      <c r="F14" s="100">
        <v>248700</v>
      </c>
      <c r="G14" s="100"/>
      <c r="H14" s="93"/>
    </row>
    <row r="15" ht="20.1" customHeight="1" spans="1:8">
      <c r="A15" s="99" t="s">
        <v>318</v>
      </c>
      <c r="B15" s="99" t="s">
        <v>183</v>
      </c>
      <c r="C15" s="99" t="s">
        <v>89</v>
      </c>
      <c r="D15" s="99" t="s">
        <v>324</v>
      </c>
      <c r="E15" s="100">
        <v>383463.68</v>
      </c>
      <c r="F15" s="100">
        <v>383463.68</v>
      </c>
      <c r="G15" s="100"/>
      <c r="H15" s="93"/>
    </row>
    <row r="16" ht="20.1" customHeight="1" spans="1:8">
      <c r="A16" s="99" t="s">
        <v>318</v>
      </c>
      <c r="B16" s="99" t="s">
        <v>325</v>
      </c>
      <c r="C16" s="99" t="s">
        <v>89</v>
      </c>
      <c r="D16" s="99" t="s">
        <v>326</v>
      </c>
      <c r="E16" s="100">
        <v>191503.36</v>
      </c>
      <c r="F16" s="100">
        <v>191503.36</v>
      </c>
      <c r="G16" s="100"/>
      <c r="H16" s="93"/>
    </row>
    <row r="17" ht="20.1" customHeight="1" spans="1:8">
      <c r="A17" s="99" t="s">
        <v>318</v>
      </c>
      <c r="B17" s="99" t="s">
        <v>327</v>
      </c>
      <c r="C17" s="99" t="s">
        <v>89</v>
      </c>
      <c r="D17" s="99" t="s">
        <v>328</v>
      </c>
      <c r="E17" s="100">
        <v>167765.36</v>
      </c>
      <c r="F17" s="100">
        <v>167765.36</v>
      </c>
      <c r="G17" s="100"/>
      <c r="H17" s="93"/>
    </row>
    <row r="18" ht="20.1" customHeight="1" spans="1:8">
      <c r="A18" s="99" t="s">
        <v>318</v>
      </c>
      <c r="B18" s="99" t="s">
        <v>94</v>
      </c>
      <c r="C18" s="99" t="s">
        <v>89</v>
      </c>
      <c r="D18" s="99" t="s">
        <v>329</v>
      </c>
      <c r="E18" s="100">
        <v>107061.12</v>
      </c>
      <c r="F18" s="100">
        <v>107061.12</v>
      </c>
      <c r="G18" s="100"/>
      <c r="H18" s="93"/>
    </row>
    <row r="19" ht="20.1" customHeight="1" spans="1:8">
      <c r="A19" s="99" t="s">
        <v>318</v>
      </c>
      <c r="B19" s="99" t="s">
        <v>104</v>
      </c>
      <c r="C19" s="99" t="s">
        <v>89</v>
      </c>
      <c r="D19" s="99" t="s">
        <v>330</v>
      </c>
      <c r="E19" s="100">
        <v>44080.74</v>
      </c>
      <c r="F19" s="100">
        <v>44080.74</v>
      </c>
      <c r="G19" s="100"/>
      <c r="H19" s="93"/>
    </row>
    <row r="20" ht="20.1" customHeight="1" spans="1:8">
      <c r="A20" s="99" t="s">
        <v>318</v>
      </c>
      <c r="B20" s="99" t="s">
        <v>331</v>
      </c>
      <c r="C20" s="99" t="s">
        <v>89</v>
      </c>
      <c r="D20" s="99" t="s">
        <v>173</v>
      </c>
      <c r="E20" s="100">
        <v>379192.32</v>
      </c>
      <c r="F20" s="100">
        <v>379192.32</v>
      </c>
      <c r="G20" s="100"/>
      <c r="H20" s="93"/>
    </row>
    <row r="21" ht="20.1" customHeight="1" spans="1:8">
      <c r="A21" s="99" t="s">
        <v>332</v>
      </c>
      <c r="B21" s="99" t="s">
        <v>16</v>
      </c>
      <c r="C21" s="99" t="s">
        <v>16</v>
      </c>
      <c r="D21" s="99" t="s">
        <v>333</v>
      </c>
      <c r="E21" s="100">
        <v>712500</v>
      </c>
      <c r="F21" s="100"/>
      <c r="G21" s="100">
        <v>712500</v>
      </c>
      <c r="H21" s="93"/>
    </row>
    <row r="22" ht="20.1" customHeight="1" spans="1:8">
      <c r="A22" s="99" t="s">
        <v>334</v>
      </c>
      <c r="B22" s="99" t="s">
        <v>95</v>
      </c>
      <c r="C22" s="99" t="s">
        <v>89</v>
      </c>
      <c r="D22" s="99" t="s">
        <v>335</v>
      </c>
      <c r="E22" s="100">
        <v>280200</v>
      </c>
      <c r="F22" s="100"/>
      <c r="G22" s="100">
        <v>280200</v>
      </c>
      <c r="H22" s="93"/>
    </row>
    <row r="23" ht="20.1" customHeight="1" spans="1:8">
      <c r="A23" s="99" t="s">
        <v>334</v>
      </c>
      <c r="B23" s="99" t="s">
        <v>88</v>
      </c>
      <c r="C23" s="99" t="s">
        <v>89</v>
      </c>
      <c r="D23" s="99" t="s">
        <v>336</v>
      </c>
      <c r="E23" s="100">
        <v>1300</v>
      </c>
      <c r="F23" s="100"/>
      <c r="G23" s="100">
        <v>1300</v>
      </c>
      <c r="H23" s="93"/>
    </row>
    <row r="24" ht="20.1" customHeight="1" spans="1:8">
      <c r="A24" s="99" t="s">
        <v>334</v>
      </c>
      <c r="B24" s="99" t="s">
        <v>91</v>
      </c>
      <c r="C24" s="99" t="s">
        <v>89</v>
      </c>
      <c r="D24" s="99" t="s">
        <v>337</v>
      </c>
      <c r="E24" s="100">
        <v>26000</v>
      </c>
      <c r="F24" s="100"/>
      <c r="G24" s="100">
        <v>26000</v>
      </c>
      <c r="H24" s="93"/>
    </row>
    <row r="25" ht="20.1" customHeight="1" spans="1:8">
      <c r="A25" s="99" t="s">
        <v>334</v>
      </c>
      <c r="B25" s="99" t="s">
        <v>322</v>
      </c>
      <c r="C25" s="99" t="s">
        <v>89</v>
      </c>
      <c r="D25" s="99" t="s">
        <v>338</v>
      </c>
      <c r="E25" s="100">
        <v>44760</v>
      </c>
      <c r="F25" s="100"/>
      <c r="G25" s="100">
        <v>44760</v>
      </c>
      <c r="H25" s="93"/>
    </row>
    <row r="26" ht="20.1" customHeight="1" spans="1:8">
      <c r="A26" s="99" t="s">
        <v>334</v>
      </c>
      <c r="B26" s="99" t="s">
        <v>94</v>
      </c>
      <c r="C26" s="99" t="s">
        <v>89</v>
      </c>
      <c r="D26" s="99" t="s">
        <v>339</v>
      </c>
      <c r="E26" s="100">
        <v>224340</v>
      </c>
      <c r="F26" s="100"/>
      <c r="G26" s="100">
        <v>224340</v>
      </c>
      <c r="H26" s="93"/>
    </row>
    <row r="27" ht="20.1" customHeight="1" spans="1:8">
      <c r="A27" s="99" t="s">
        <v>334</v>
      </c>
      <c r="B27" s="99" t="s">
        <v>331</v>
      </c>
      <c r="C27" s="99" t="s">
        <v>89</v>
      </c>
      <c r="D27" s="99" t="s">
        <v>340</v>
      </c>
      <c r="E27" s="100">
        <v>3000</v>
      </c>
      <c r="F27" s="100"/>
      <c r="G27" s="100">
        <v>3000</v>
      </c>
      <c r="H27" s="93"/>
    </row>
    <row r="28" ht="20.1" customHeight="1" spans="1:8">
      <c r="A28" s="99" t="s">
        <v>334</v>
      </c>
      <c r="B28" s="99" t="s">
        <v>341</v>
      </c>
      <c r="C28" s="99" t="s">
        <v>89</v>
      </c>
      <c r="D28" s="99" t="s">
        <v>180</v>
      </c>
      <c r="E28" s="100">
        <v>2000</v>
      </c>
      <c r="F28" s="100"/>
      <c r="G28" s="100">
        <v>2000</v>
      </c>
      <c r="H28" s="93"/>
    </row>
    <row r="29" ht="20.1" customHeight="1" spans="1:8">
      <c r="A29" s="99" t="s">
        <v>334</v>
      </c>
      <c r="B29" s="99" t="s">
        <v>342</v>
      </c>
      <c r="C29" s="99" t="s">
        <v>89</v>
      </c>
      <c r="D29" s="99" t="s">
        <v>182</v>
      </c>
      <c r="E29" s="100">
        <v>9900</v>
      </c>
      <c r="F29" s="100"/>
      <c r="G29" s="100">
        <v>9900</v>
      </c>
      <c r="H29" s="93"/>
    </row>
    <row r="30" ht="20.1" customHeight="1" spans="1:8">
      <c r="A30" s="99" t="s">
        <v>334</v>
      </c>
      <c r="B30" s="99" t="s">
        <v>343</v>
      </c>
      <c r="C30" s="99" t="s">
        <v>89</v>
      </c>
      <c r="D30" s="99" t="s">
        <v>344</v>
      </c>
      <c r="E30" s="100">
        <v>6000</v>
      </c>
      <c r="F30" s="100"/>
      <c r="G30" s="100">
        <v>6000</v>
      </c>
      <c r="H30" s="93"/>
    </row>
    <row r="31" ht="20.1" customHeight="1" spans="1:8">
      <c r="A31" s="99" t="s">
        <v>334</v>
      </c>
      <c r="B31" s="99" t="s">
        <v>345</v>
      </c>
      <c r="C31" s="99" t="s">
        <v>89</v>
      </c>
      <c r="D31" s="99" t="s">
        <v>184</v>
      </c>
      <c r="E31" s="100">
        <v>95000</v>
      </c>
      <c r="F31" s="100"/>
      <c r="G31" s="100">
        <v>95000</v>
      </c>
      <c r="H31" s="93"/>
    </row>
    <row r="32" ht="20.1" customHeight="1" spans="1:7">
      <c r="A32" s="99" t="s">
        <v>334</v>
      </c>
      <c r="B32" s="99" t="s">
        <v>174</v>
      </c>
      <c r="C32" s="99" t="s">
        <v>89</v>
      </c>
      <c r="D32" s="99" t="s">
        <v>185</v>
      </c>
      <c r="E32" s="100">
        <v>20000</v>
      </c>
      <c r="F32" s="100"/>
      <c r="G32" s="100">
        <v>20000</v>
      </c>
    </row>
    <row r="33" ht="20.1" customHeight="1" spans="1:7">
      <c r="A33" s="99" t="s">
        <v>346</v>
      </c>
      <c r="B33" s="99" t="s">
        <v>16</v>
      </c>
      <c r="C33" s="99" t="s">
        <v>16</v>
      </c>
      <c r="D33" s="99" t="s">
        <v>347</v>
      </c>
      <c r="E33" s="100">
        <v>356719.58</v>
      </c>
      <c r="F33" s="100">
        <v>356719.58</v>
      </c>
      <c r="G33" s="100"/>
    </row>
    <row r="34" ht="20.1" customHeight="1" spans="1:7">
      <c r="A34" s="99" t="s">
        <v>348</v>
      </c>
      <c r="B34" s="99" t="s">
        <v>95</v>
      </c>
      <c r="C34" s="99" t="s">
        <v>89</v>
      </c>
      <c r="D34" s="99" t="s">
        <v>349</v>
      </c>
      <c r="E34" s="100">
        <v>298207.58</v>
      </c>
      <c r="F34" s="100">
        <v>298207.58</v>
      </c>
      <c r="G34" s="100"/>
    </row>
    <row r="35" ht="20.1" customHeight="1" spans="1:7">
      <c r="A35" s="99" t="s">
        <v>348</v>
      </c>
      <c r="B35" s="99" t="s">
        <v>88</v>
      </c>
      <c r="C35" s="99" t="s">
        <v>89</v>
      </c>
      <c r="D35" s="99" t="s">
        <v>350</v>
      </c>
      <c r="E35" s="100">
        <v>35508</v>
      </c>
      <c r="F35" s="100">
        <v>35508</v>
      </c>
      <c r="G35" s="100"/>
    </row>
    <row r="36" ht="20.1" customHeight="1" spans="1:7">
      <c r="A36" s="99" t="s">
        <v>348</v>
      </c>
      <c r="B36" s="99" t="s">
        <v>322</v>
      </c>
      <c r="C36" s="99" t="s">
        <v>89</v>
      </c>
      <c r="D36" s="99" t="s">
        <v>351</v>
      </c>
      <c r="E36" s="100">
        <v>22800</v>
      </c>
      <c r="F36" s="100">
        <v>22800</v>
      </c>
      <c r="G36" s="100"/>
    </row>
    <row r="37" ht="20.1" customHeight="1" spans="1:7">
      <c r="A37" s="99" t="s">
        <v>348</v>
      </c>
      <c r="B37" s="99" t="s">
        <v>325</v>
      </c>
      <c r="C37" s="99" t="s">
        <v>89</v>
      </c>
      <c r="D37" s="99" t="s">
        <v>352</v>
      </c>
      <c r="E37" s="100">
        <v>204</v>
      </c>
      <c r="F37" s="100">
        <v>204</v>
      </c>
      <c r="G37" s="10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88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view="pageBreakPreview" zoomScaleNormal="10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8"/>
      <c r="B1" s="29"/>
      <c r="C1" s="29"/>
      <c r="D1" s="29"/>
      <c r="E1" s="29"/>
      <c r="F1" s="30" t="s">
        <v>353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</row>
    <row r="2" ht="20.1" customHeight="1" spans="1:243">
      <c r="A2" s="31" t="s">
        <v>354</v>
      </c>
      <c r="B2" s="31"/>
      <c r="C2" s="31"/>
      <c r="D2" s="31"/>
      <c r="E2" s="31"/>
      <c r="F2" s="3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</row>
    <row r="3" ht="20.1" customHeight="1" spans="1:243">
      <c r="A3" s="97" t="s">
        <v>5</v>
      </c>
      <c r="B3" s="32"/>
      <c r="C3" s="32"/>
      <c r="D3" s="101"/>
      <c r="E3" s="101"/>
      <c r="F3" s="34" t="s">
        <v>6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</row>
    <row r="4" ht="20.1" customHeight="1" spans="1:243">
      <c r="A4" s="35" t="s">
        <v>70</v>
      </c>
      <c r="B4" s="36"/>
      <c r="C4" s="37"/>
      <c r="D4" s="102" t="s">
        <v>71</v>
      </c>
      <c r="E4" s="71" t="s">
        <v>355</v>
      </c>
      <c r="F4" s="39" t="s">
        <v>75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</row>
    <row r="5" ht="20.1" customHeight="1" spans="1:243">
      <c r="A5" s="43" t="s">
        <v>82</v>
      </c>
      <c r="B5" s="44" t="s">
        <v>83</v>
      </c>
      <c r="C5" s="45" t="s">
        <v>84</v>
      </c>
      <c r="D5" s="103"/>
      <c r="E5" s="71"/>
      <c r="F5" s="49"/>
      <c r="G5" s="66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</row>
    <row r="6" ht="20.1" customHeight="1" spans="1:243">
      <c r="A6" s="104" t="s">
        <v>82</v>
      </c>
      <c r="B6" s="104" t="s">
        <v>83</v>
      </c>
      <c r="C6" s="104" t="s">
        <v>84</v>
      </c>
      <c r="D6" s="105" t="s">
        <v>85</v>
      </c>
      <c r="E6" s="106" t="s">
        <v>62</v>
      </c>
      <c r="F6" s="107">
        <v>4820000</v>
      </c>
      <c r="G6" s="66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</row>
    <row r="7" ht="20.1" customHeight="1" spans="1:243">
      <c r="A7" s="108">
        <v>214</v>
      </c>
      <c r="B7" s="109" t="s">
        <v>95</v>
      </c>
      <c r="C7" s="109" t="s">
        <v>91</v>
      </c>
      <c r="D7" s="110">
        <v>139</v>
      </c>
      <c r="E7" s="111" t="s">
        <v>356</v>
      </c>
      <c r="F7" s="100">
        <v>4700000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</row>
    <row r="8" ht="20.1" customHeight="1" spans="1:243">
      <c r="A8" s="42">
        <v>214</v>
      </c>
      <c r="B8" s="98" t="s">
        <v>95</v>
      </c>
      <c r="C8" s="98" t="s">
        <v>95</v>
      </c>
      <c r="D8" s="112">
        <v>139</v>
      </c>
      <c r="E8" s="113" t="s">
        <v>357</v>
      </c>
      <c r="F8" s="100">
        <v>120000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</row>
    <row r="9" ht="20.1" customHeight="1" spans="1:243">
      <c r="A9" s="56"/>
      <c r="B9" s="56"/>
      <c r="C9" s="56"/>
      <c r="D9" s="56"/>
      <c r="E9" s="56"/>
      <c r="F9" s="57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</row>
    <row r="10" ht="20.1" customHeight="1" spans="1:243">
      <c r="A10" s="56"/>
      <c r="B10" s="56"/>
      <c r="C10" s="56"/>
      <c r="D10" s="57"/>
      <c r="E10" s="57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</row>
    <row r="11" ht="20.1" customHeight="1" spans="1:243">
      <c r="A11" s="56"/>
      <c r="B11" s="56"/>
      <c r="C11" s="56"/>
      <c r="D11" s="57"/>
      <c r="E11" s="57" t="s">
        <v>16</v>
      </c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</row>
    <row r="12" ht="20.1" customHeight="1" spans="1:243">
      <c r="A12" s="56"/>
      <c r="B12" s="56"/>
      <c r="C12" s="56"/>
      <c r="D12" s="56"/>
      <c r="E12" s="56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</row>
    <row r="13" ht="20.1" customHeight="1" spans="1:243">
      <c r="A13" s="56"/>
      <c r="B13" s="56"/>
      <c r="C13" s="56"/>
      <c r="D13" s="57"/>
      <c r="E13" s="114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</row>
    <row r="14" ht="20.1" customHeight="1" spans="1:243">
      <c r="A14" s="58"/>
      <c r="B14" s="56"/>
      <c r="C14" s="56"/>
      <c r="D14" s="57"/>
      <c r="E14" s="57" t="s">
        <v>358</v>
      </c>
      <c r="F14" s="57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</row>
    <row r="15" ht="20.1" customHeight="1" spans="1:243">
      <c r="A15" s="58"/>
      <c r="B15" s="58"/>
      <c r="C15" s="56"/>
      <c r="D15" s="56"/>
      <c r="E15" s="58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</row>
    <row r="16" ht="20.1" customHeight="1" spans="1:243">
      <c r="A16" s="58"/>
      <c r="B16" s="58"/>
      <c r="C16" s="56"/>
      <c r="D16" s="57"/>
      <c r="E16" s="57"/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</row>
    <row r="17" ht="20.1" customHeight="1" spans="1:243">
      <c r="A17" s="56"/>
      <c r="B17" s="58"/>
      <c r="C17" s="56"/>
      <c r="D17" s="57"/>
      <c r="E17" s="57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</row>
    <row r="18" ht="20.1" customHeight="1" spans="1:243">
      <c r="A18" s="56"/>
      <c r="B18" s="58"/>
      <c r="C18" s="58"/>
      <c r="D18" s="58"/>
      <c r="E18" s="58"/>
      <c r="F18" s="57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</row>
    <row r="19" ht="20.1" customHeight="1" spans="1:243">
      <c r="A19" s="58"/>
      <c r="B19" s="58"/>
      <c r="C19" s="58"/>
      <c r="D19" s="57"/>
      <c r="E19" s="57"/>
      <c r="F19" s="57"/>
      <c r="G19" s="58"/>
      <c r="H19" s="56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</row>
    <row r="20" ht="20.1" customHeight="1" spans="1:243">
      <c r="A20" s="58"/>
      <c r="B20" s="58"/>
      <c r="C20" s="58"/>
      <c r="D20" s="57"/>
      <c r="E20" s="57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</row>
    <row r="21" ht="20.1" customHeight="1" spans="1:243">
      <c r="A21" s="58"/>
      <c r="B21" s="58"/>
      <c r="C21" s="58"/>
      <c r="D21" s="58"/>
      <c r="E21" s="58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</row>
    <row r="22" ht="20.1" customHeight="1" spans="1:243">
      <c r="A22" s="58"/>
      <c r="B22" s="58"/>
      <c r="C22" s="58"/>
      <c r="D22" s="57"/>
      <c r="E22" s="57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</row>
    <row r="23" ht="20.1" customHeight="1" spans="1:243">
      <c r="A23" s="58"/>
      <c r="B23" s="58"/>
      <c r="C23" s="58"/>
      <c r="D23" s="57"/>
      <c r="E23" s="57"/>
      <c r="F23" s="57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</row>
    <row r="24" ht="20.1" customHeight="1" spans="1:243">
      <c r="A24" s="58"/>
      <c r="B24" s="58"/>
      <c r="C24" s="58"/>
      <c r="D24" s="58"/>
      <c r="E24" s="58"/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</row>
    <row r="25" ht="20.1" customHeight="1" spans="1:243">
      <c r="A25" s="58"/>
      <c r="B25" s="58"/>
      <c r="C25" s="58"/>
      <c r="D25" s="57"/>
      <c r="E25" s="57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</row>
    <row r="26" ht="20.1" customHeight="1" spans="1:243">
      <c r="A26" s="58"/>
      <c r="B26" s="58"/>
      <c r="C26" s="58"/>
      <c r="D26" s="57"/>
      <c r="E26" s="57"/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</row>
    <row r="27" ht="20.1" customHeight="1" spans="1:243">
      <c r="A27" s="58"/>
      <c r="B27" s="58"/>
      <c r="C27" s="58"/>
      <c r="D27" s="58"/>
      <c r="E27" s="58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</row>
    <row r="28" ht="20.1" customHeight="1" spans="1:243">
      <c r="A28" s="58"/>
      <c r="B28" s="58"/>
      <c r="C28" s="58"/>
      <c r="D28" s="57"/>
      <c r="E28" s="57"/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</row>
    <row r="29" ht="20.1" customHeight="1" spans="1:243">
      <c r="A29" s="58"/>
      <c r="B29" s="58"/>
      <c r="C29" s="58"/>
      <c r="D29" s="57"/>
      <c r="E29" s="57"/>
      <c r="F29" s="57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</row>
    <row r="30" ht="20.1" customHeight="1" spans="1:243">
      <c r="A30" s="58"/>
      <c r="B30" s="58"/>
      <c r="C30" s="58"/>
      <c r="D30" s="58"/>
      <c r="E30" s="58"/>
      <c r="F30" s="57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</row>
    <row r="31" ht="20.1" customHeight="1" spans="1:243">
      <c r="A31" s="58"/>
      <c r="B31" s="58"/>
      <c r="C31" s="58"/>
      <c r="D31" s="58"/>
      <c r="E31" s="59"/>
      <c r="F31" s="57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</row>
    <row r="32" ht="20.1" customHeight="1" spans="1:243">
      <c r="A32" s="58"/>
      <c r="B32" s="58"/>
      <c r="C32" s="58"/>
      <c r="D32" s="58"/>
      <c r="E32" s="59"/>
      <c r="F32" s="57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</row>
    <row r="33" ht="20.1" customHeight="1" spans="1:243">
      <c r="A33" s="58"/>
      <c r="B33" s="58"/>
      <c r="C33" s="58"/>
      <c r="D33" s="58"/>
      <c r="E33" s="58"/>
      <c r="F33" s="57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</row>
    <row r="34" ht="20.1" customHeight="1" spans="1:243">
      <c r="A34" s="58"/>
      <c r="B34" s="58"/>
      <c r="C34" s="58"/>
      <c r="D34" s="58"/>
      <c r="E34" s="60"/>
      <c r="F34" s="57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</row>
    <row r="35" ht="20.1" customHeight="1" spans="1:243">
      <c r="A35" s="61"/>
      <c r="B35" s="61"/>
      <c r="C35" s="61"/>
      <c r="D35" s="61"/>
      <c r="E35" s="62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</row>
    <row r="36" ht="20.1" customHeight="1" spans="1:243">
      <c r="A36" s="63"/>
      <c r="B36" s="63"/>
      <c r="C36" s="63"/>
      <c r="D36" s="63"/>
      <c r="E36" s="63"/>
      <c r="F36" s="6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</row>
    <row r="37" ht="20.1" customHeight="1" spans="1:243">
      <c r="A37" s="61"/>
      <c r="B37" s="61"/>
      <c r="C37" s="61"/>
      <c r="D37" s="61"/>
      <c r="E37" s="61"/>
      <c r="F37" s="64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</row>
    <row r="38" ht="20.1" customHeight="1" spans="1:243">
      <c r="A38" s="65"/>
      <c r="B38" s="65"/>
      <c r="C38" s="65"/>
      <c r="D38" s="65"/>
      <c r="E38" s="65"/>
      <c r="F38" s="6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</row>
    <row r="39" ht="20.1" customHeight="1" spans="1:243">
      <c r="A39" s="65"/>
      <c r="B39" s="65"/>
      <c r="C39" s="65"/>
      <c r="D39" s="65"/>
      <c r="E39" s="65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</row>
    <row r="40" ht="20.1" customHeight="1" spans="1:243">
      <c r="A40" s="65"/>
      <c r="B40" s="65"/>
      <c r="C40" s="65"/>
      <c r="D40" s="65"/>
      <c r="E40" s="65"/>
      <c r="F40" s="64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</row>
    <row r="41" ht="20.1" customHeight="1" spans="1:243">
      <c r="A41" s="65"/>
      <c r="B41" s="65"/>
      <c r="C41" s="65"/>
      <c r="D41" s="65"/>
      <c r="E41" s="65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</row>
    <row r="42" ht="20.1" customHeight="1" spans="1:243">
      <c r="A42" s="65"/>
      <c r="B42" s="65"/>
      <c r="C42" s="65"/>
      <c r="D42" s="65"/>
      <c r="E42" s="65"/>
      <c r="F42" s="64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5"/>
      <c r="FB42" s="65"/>
      <c r="FC42" s="65"/>
      <c r="FD42" s="65"/>
      <c r="FE42" s="65"/>
      <c r="FF42" s="65"/>
      <c r="FG42" s="65"/>
      <c r="FH42" s="65"/>
      <c r="FI42" s="65"/>
      <c r="FJ42" s="65"/>
      <c r="FK42" s="65"/>
      <c r="FL42" s="65"/>
      <c r="FM42" s="65"/>
      <c r="FN42" s="65"/>
      <c r="FO42" s="65"/>
      <c r="FP42" s="65"/>
      <c r="FQ42" s="65"/>
      <c r="FR42" s="65"/>
      <c r="FS42" s="65"/>
      <c r="FT42" s="65"/>
      <c r="FU42" s="65"/>
      <c r="FV42" s="65"/>
      <c r="FW42" s="65"/>
      <c r="FX42" s="65"/>
      <c r="FY42" s="65"/>
      <c r="FZ42" s="65"/>
      <c r="GA42" s="65"/>
      <c r="GB42" s="65"/>
      <c r="GC42" s="65"/>
      <c r="GD42" s="65"/>
      <c r="GE42" s="65"/>
      <c r="GF42" s="65"/>
      <c r="GG42" s="65"/>
      <c r="GH42" s="65"/>
      <c r="GI42" s="65"/>
      <c r="GJ42" s="65"/>
      <c r="GK42" s="65"/>
      <c r="GL42" s="65"/>
      <c r="GM42" s="65"/>
      <c r="GN42" s="65"/>
      <c r="GO42" s="65"/>
      <c r="GP42" s="65"/>
      <c r="GQ42" s="65"/>
      <c r="GR42" s="65"/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5"/>
    </row>
    <row r="43" ht="20.1" customHeight="1" spans="1:243">
      <c r="A43" s="65"/>
      <c r="B43" s="65"/>
      <c r="C43" s="65"/>
      <c r="D43" s="65"/>
      <c r="E43" s="65"/>
      <c r="F43" s="64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</row>
    <row r="44" ht="20.1" customHeight="1" spans="1:243">
      <c r="A44" s="65"/>
      <c r="B44" s="65"/>
      <c r="C44" s="65"/>
      <c r="D44" s="65"/>
      <c r="E44" s="65"/>
      <c r="F44" s="64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</row>
    <row r="45" ht="20.1" customHeight="1" spans="1:243">
      <c r="A45" s="65"/>
      <c r="B45" s="65"/>
      <c r="C45" s="65"/>
      <c r="D45" s="65"/>
      <c r="E45" s="65"/>
      <c r="F45" s="64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</row>
    <row r="46" ht="20.1" customHeight="1" spans="1:243">
      <c r="A46" s="65"/>
      <c r="B46" s="65"/>
      <c r="C46" s="65"/>
      <c r="D46" s="65"/>
      <c r="E46" s="65"/>
      <c r="F46" s="64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</row>
    <row r="47" ht="20.1" customHeight="1" spans="1:243">
      <c r="A47" s="65"/>
      <c r="B47" s="65"/>
      <c r="C47" s="65"/>
      <c r="D47" s="65"/>
      <c r="E47" s="65"/>
      <c r="F47" s="64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、</cp:lastModifiedBy>
  <dcterms:created xsi:type="dcterms:W3CDTF">2021-04-19T03:45:00Z</dcterms:created>
  <dcterms:modified xsi:type="dcterms:W3CDTF">2023-09-21T09:28:52Z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675A5BA085E74F3EAAFFD73D8D630280</vt:lpwstr>
  </property>
</Properties>
</file>