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tabRatio="763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部门整体支出绩效目标" sheetId="18" r:id="rId14"/>
    <sheet name="部门预算项目绩效目标表" sheetId="19" r:id="rId15"/>
    <sheet name="部门整体绩效" sheetId="20" r:id="rId16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3">'1-2'!$A$1:$J$16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<sst xmlns="http://schemas.openxmlformats.org/spreadsheetml/2006/main" count="1246" uniqueCount="564">
  <si>
    <t>黑水县乡村振兴局</t>
  </si>
  <si>
    <t>2022年部门预算</t>
  </si>
  <si>
    <t>报送日期：    2022 年 1  月  20 日</t>
  </si>
  <si>
    <t>表1</t>
  </si>
  <si>
    <t>部门收支总表</t>
  </si>
  <si>
    <t>单位名称：黑水县乡村振兴局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</si>
  <si>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</si>
  <si>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</si>
  <si>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</si>
  <si>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</si>
  <si>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</si>
  <si>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</si>
  <si>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</si>
  <si>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</si>
  <si>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</si>
  <si>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</si>
  <si>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</si>
  <si>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</si>
  <si>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</si>
  <si>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</si>
  <si>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/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</si>
  <si>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</si>
  <si>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</si>
  <si>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</si>
  <si>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</si>
  <si>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</si>
  <si>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</si>
  <si>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</si>
  <si>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</si>
  <si>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</si>
  <si>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</si>
  <si>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</si>
  <si>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</si>
  <si>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</si>
  <si>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</si>
  <si>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</si>
  <si>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</si>
  <si>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</si>
  <si>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</si>
  <si>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</si>
  <si>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</si>
  <si>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</si>
  <si>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</si>
  <si>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</si>
  <si>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</si>
  <si>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</si>
  <si>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</si>
  <si>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</si>
  <si>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</si>
  <si>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</si>
  <si>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</si>
  <si>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</si>
  <si>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</si>
  <si>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</si>
  <si>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</si>
  <si>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</si>
  <si>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</si>
  <si>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</si>
  <si>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</si>
  <si>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</si>
  <si>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</si>
  <si>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</si>
  <si>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</si>
  <si>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</si>
  <si>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</si>
  <si>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</si>
  <si>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</si>
  <si>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</si>
  <si>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</si>
  <si>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</si>
  <si>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</si>
  <si>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</si>
  <si>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</si>
  <si>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</si>
  <si>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</si>
  <si>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</si>
  <si>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</si>
  <si>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</si>
  <si>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</si>
  <si>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</si>
  <si>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</si>
  <si>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</si>
  <si>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</si>
  <si>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</si>
  <si>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</si>
  <si>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</si>
  <si>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</si>
  <si>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</si>
  <si>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</si>
  <si>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</si>
  <si>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166</t>
  </si>
  <si>
    <t>黑水县乡村振兴局局</t>
  </si>
  <si>
    <t>208</t>
  </si>
  <si>
    <t>05</t>
  </si>
  <si>
    <t xml:space="preserve">  166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</si>
  <si>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</si>
  <si>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</si>
  <si>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</si>
  <si>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</si>
  <si>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</si>
  <si>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</si>
  <si>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</si>
  <si>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</si>
  <si>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</si>
  <si>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</si>
  <si>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</si>
  <si>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213</t>
  </si>
  <si>
    <t xml:space="preserve">  行政运行</t>
  </si>
  <si>
    <t>50</t>
  </si>
  <si>
    <t xml:space="preserve">  扶贫事业机构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</si>
  <si>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</si>
  <si>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</si>
  <si>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</si>
  <si>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</si>
  <si>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</si>
  <si>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</si>
  <si>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</si>
  <si>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</si>
  <si>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</si>
  <si>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</si>
  <si>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</si>
  <si>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黑水县扶贫开发局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</si>
  <si>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</si>
  <si>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</si>
  <si>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</si>
  <si>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</si>
  <si>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</si>
  <si>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</si>
  <si>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</si>
  <si>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</si>
  <si>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</si>
  <si>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</si>
  <si>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</si>
  <si>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</si>
  <si>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</si>
  <si>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</si>
  <si>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</si>
  <si>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</si>
  <si>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</si>
  <si>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</si>
  <si>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</si>
  <si>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</si>
  <si>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</si>
  <si>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</si>
  <si>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</si>
  <si>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</si>
  <si>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</si>
  <si>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</si>
  <si>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</si>
  <si>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</si>
  <si>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</si>
  <si>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</si>
  <si>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</si>
  <si>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</si>
  <si>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</si>
  <si>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</si>
  <si>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</si>
  <si>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</si>
  <si>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</si>
  <si>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</si>
  <si>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</si>
  <si>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</si>
  <si>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</si>
  <si>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</si>
  <si>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</si>
  <si>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</si>
  <si>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</si>
  <si>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</si>
  <si>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单位名称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</si>
  <si>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</si>
  <si>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</si>
  <si>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</si>
  <si>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</si>
  <si>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</si>
  <si>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</si>
  <si>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</si>
  <si>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</si>
  <si>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</si>
  <si>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</si>
  <si>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</si>
  <si>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</si>
  <si>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</si>
  <si>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</si>
  <si>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</si>
  <si>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</si>
  <si>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</si>
  <si>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</si>
  <si>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</si>
  <si>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</si>
  <si>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</si>
  <si>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</si>
  <si>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</si>
  <si>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</si>
  <si>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</si>
  <si>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</si>
  <si>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</si>
  <si>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</si>
  <si>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公务接待费</t>
  </si>
  <si>
    <t>08</t>
  </si>
  <si>
    <t xml:space="preserve">    公务用车运行维护费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</si>
  <si>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</si>
  <si>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</si>
  <si>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</si>
  <si>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</si>
  <si>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</si>
  <si>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</si>
  <si>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</si>
  <si>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</si>
  <si>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</si>
  <si>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</si>
  <si>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</si>
  <si>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</si>
  <si>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</si>
  <si>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</si>
  <si>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</si>
  <si>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</si>
  <si>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</si>
  <si>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</si>
  <si>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</si>
  <si>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</si>
  <si>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</si>
  <si>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</si>
  <si>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</si>
  <si>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</si>
  <si>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</si>
  <si>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</si>
  <si>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</si>
  <si>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</si>
  <si>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</si>
  <si>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</si>
  <si>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</si>
  <si>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</si>
  <si>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</si>
  <si>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</si>
  <si>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</si>
  <si>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</si>
  <si>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</si>
  <si>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</si>
  <si>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</si>
  <si>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</si>
  <si>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</si>
  <si>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</si>
  <si>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</si>
  <si>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</si>
  <si>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</si>
  <si>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</si>
  <si>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</si>
  <si>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</si>
  <si>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</si>
  <si>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</si>
  <si>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</si>
  <si>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</si>
  <si>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</si>
  <si>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</si>
  <si>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</si>
  <si>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</si>
  <si>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</si>
  <si>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</si>
  <si>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</si>
  <si>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</si>
  <si>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</si>
  <si>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</si>
  <si>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</si>
  <si>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</si>
  <si>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</si>
  <si>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</si>
  <si>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</si>
  <si>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</si>
  <si>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</si>
  <si>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</si>
  <si>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</si>
  <si>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</si>
  <si>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</si>
  <si>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</si>
  <si>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</si>
  <si>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</si>
  <si>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</si>
  <si>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</si>
  <si>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</si>
  <si>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</si>
  <si>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</si>
  <si>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</si>
  <si>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</si>
  <si>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</si>
  <si>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</si>
  <si>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</si>
  <si>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</si>
  <si>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</si>
  <si>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</si>
  <si>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</si>
  <si>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</si>
  <si>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</si>
  <si>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</si>
  <si>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</si>
  <si>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</si>
  <si>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</si>
  <si>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</si>
  <si>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</si>
  <si>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</si>
  <si>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</si>
  <si>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</si>
  <si>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</si>
  <si>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</si>
  <si>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</si>
  <si>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</si>
  <si>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</si>
  <si>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</si>
  <si>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</si>
  <si>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</si>
  <si>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</si>
  <si>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</si>
  <si>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</si>
  <si>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</si>
  <si>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</si>
  <si>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</si>
  <si>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</si>
  <si>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</si>
  <si>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</si>
  <si>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</si>
  <si>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</si>
  <si>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</si>
  <si>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</si>
  <si>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</si>
  <si>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</si>
  <si>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</si>
  <si>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</si>
  <si>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</si>
  <si>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</si>
  <si>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</si>
  <si>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</si>
  <si>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</si>
  <si>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</si>
  <si>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</si>
  <si>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</si>
  <si>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</si>
  <si>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</si>
  <si>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</si>
  <si>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</si>
  <si>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</si>
  <si>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</si>
  <si>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</si>
  <si>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</si>
  <si>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</si>
  <si>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</si>
  <si>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</si>
  <si>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</si>
  <si>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</si>
  <si>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</si>
  <si>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</si>
  <si>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</si>
  <si>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</si>
  <si>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</si>
  <si>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</si>
  <si>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</si>
  <si>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</si>
  <si>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</si>
  <si>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</si>
  <si>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</si>
  <si>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</si>
  <si>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</si>
  <si>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</si>
  <si>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</si>
  <si>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</si>
  <si>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</si>
  <si>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</si>
  <si>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</si>
  <si>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</si>
  <si>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</si>
  <si>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</si>
  <si>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</si>
  <si>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</si>
  <si>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</si>
  <si>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</si>
  <si>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</si>
  <si>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</si>
  <si>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</si>
  <si>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</si>
  <si>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</si>
  <si>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</si>
  <si>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</si>
  <si>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</si>
  <si>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</si>
  <si>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</si>
  <si>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</si>
  <si>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</si>
  <si>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</si>
  <si>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</si>
  <si>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</si>
  <si>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</si>
  <si>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</si>
  <si>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</si>
  <si>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</si>
  <si>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</si>
  <si>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</si>
  <si>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</si>
  <si>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</si>
  <si>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</si>
  <si>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</si>
  <si>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</si>
  <si>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</si>
  <si>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</si>
  <si>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</si>
  <si>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</si>
  <si>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</si>
  <si>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</si>
  <si>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</si>
  <si>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</si>
  <si>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</si>
  <si>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</si>
  <si>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</si>
  <si>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</si>
  <si>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</si>
  <si>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</si>
  <si>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</si>
  <si>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</si>
  <si>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</si>
  <si>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</si>
  <si>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</si>
  <si>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农林水支出</t>
  </si>
  <si>
    <t xml:space="preserve">  扶贫</t>
  </si>
  <si>
    <t xml:space="preserve">    行政运行</t>
  </si>
  <si>
    <t xml:space="preserve">    扶贫事业机构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</si>
  <si>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</si>
  <si>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</si>
  <si>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</si>
  <si>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</si>
  <si>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</si>
  <si>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</si>
  <si>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</si>
  <si>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</si>
  <si>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</si>
  <si>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</si>
  <si>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</si>
  <si>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</si>
  <si>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</si>
  <si>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</si>
  <si>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</si>
  <si>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</si>
  <si>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</si>
  <si>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</si>
  <si>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</si>
  <si>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</si>
  <si>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</si>
  <si>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</si>
  <si>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</si>
  <si>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</si>
  <si>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</si>
  <si>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</si>
  <si>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</si>
  <si>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</si>
  <si>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</si>
  <si>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</si>
  <si>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</si>
  <si>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</si>
  <si>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</si>
  <si>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</si>
  <si>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16</t>
  </si>
  <si>
    <t>17</t>
  </si>
  <si>
    <t>31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</si>
  <si>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</si>
  <si>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</si>
  <si>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</si>
  <si>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</si>
  <si>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</si>
  <si>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</si>
  <si>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</si>
  <si>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</si>
  <si>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</si>
  <si>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项目名称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</si>
  <si>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</si>
  <si>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</si>
  <si>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</si>
  <si>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</si>
  <si>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</si>
  <si>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</si>
  <si>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</si>
  <si>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</si>
  <si>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</si>
  <si>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</si>
  <si>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</si>
  <si>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</si>
  <si>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</si>
  <si>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</si>
  <si>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</si>
  <si>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</si>
  <si>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</si>
  <si>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</si>
  <si>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部门整体支出绩效目标申报表</t>
  </si>
  <si>
    <t>（2022年度）</t>
  </si>
  <si>
    <t>黑水县扶贫开发局行政（参公）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</si>
  <si>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</si>
  <si>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</si>
  <si>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</si>
  <si>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</si>
  <si>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</si>
  <si>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</si>
  <si>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</si>
  <si>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</si>
  <si>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人员经费(工资性支出、社会保障缴费、住房公积金、体检费、独子费)</t>
  </si>
  <si>
    <t>任务2</t>
  </si>
  <si>
    <t>公用经费(日常公用经费或保障性公用经费+公务用车运行维护费)</t>
  </si>
  <si>
    <t>任务3</t>
  </si>
  <si>
    <t>任务4</t>
  </si>
  <si>
    <t>任务5</t>
  </si>
  <si>
    <t>金额合计</t>
  </si>
  <si>
    <t>年度
总体
目标</t>
  </si>
  <si>
    <t>绩效目标是预算编制的前提和基础，按照"费随事定"的原则，2022年我单位项目支出按要求编制了绩效目标，从项目完成、项目效益、满意度。脱贫攻坚全面融入乡村振兴。全力推进乡村振兴衔接建设，基础设施建设恢复，持续推进社会扶贫从单一化实现多元化。持续做好脱贫不稳定户、边缘易致贫户帮扶，防止出现新返贫新致贫现象，确保消除绝对贫困现象。</t>
  </si>
  <si>
    <t>黑水县扶贫开发局事业</t>
  </si>
  <si>
    <t>公用经费(日常公用经费或保障性公用经费)</t>
  </si>
  <si>
    <t>有序推进移民安置任务后续工作，积极开展移民后扶项目建设。</t>
  </si>
  <si>
    <t>年
度
绩
效
指
标</t>
  </si>
  <si>
    <t>一级指标</t>
  </si>
  <si>
    <t>二级指标</t>
  </si>
  <si>
    <t>三级指标</t>
  </si>
  <si>
    <t>指标值（包含数字及文字描述）</t>
  </si>
  <si>
    <t>绩效目标</t>
  </si>
  <si>
    <t>一级名称</t>
  </si>
  <si>
    <t>二级名称</t>
  </si>
  <si>
    <t>三级名称</t>
  </si>
  <si>
    <t>指标值</t>
  </si>
  <si>
    <t>乡村振兴局预算项目绩效表（2022年度）</t>
  </si>
  <si>
    <t>金额单位：万元</t>
  </si>
  <si>
    <t>预算数</t>
  </si>
  <si>
    <t>年度目标</t>
  </si>
  <si>
    <t>指标性质</t>
  </si>
  <si>
    <t>度量单位</t>
  </si>
  <si>
    <t>权重</t>
  </si>
  <si>
    <t>指标方向性</t>
  </si>
  <si>
    <r>
      <rPr>
        <sz val="9"/>
        <rFont val="宋体"/>
        <charset val="134"/>
      </rPr>
      <t>166-黑水县乡村振兴局</t>
    </r>
  </si>
  <si>
    <r>
      <rPr>
        <sz val="9"/>
        <rFont val="宋体"/>
        <charset val="134"/>
      </rPr>
      <t>166001-黑水县乡村振兴局（行政和参公）</t>
    </r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</si>
  <si>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</si>
  <si>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</si>
  <si>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</si>
  <si>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</si>
  <si>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</si>
  <si>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</si>
  <si>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</si>
  <si>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</si>
  <si>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</si>
  <si>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</si>
  <si>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</si>
  <si>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</si>
  <si>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</si>
  <si>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</si>
  <si>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</si>
  <si>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t>“三公”经费控制率[计算方法为：（三公经费实际支出数/预算安排数]×100%）</t>
  </si>
  <si>
    <t>100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</si>
  <si>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</si>
  <si>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</si>
  <si>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</si>
  <si>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</si>
  <si>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166102-黑水县乡村振兴局（事业）</t>
    </r>
  </si>
  <si>
    <t>（2022年度）                                        单位（万元）</t>
  </si>
  <si>
    <t>年度主要任务</t>
  </si>
  <si>
    <t>1.乡村振兴工作2、乡村振兴项目建设工作3、移民工作</t>
  </si>
  <si>
    <t>1.抓好档案资料管理工作2.抓好巩固拓展工作3.抓好总结宣传工作4.抓好扶贫资产移交工作5.抓好调查研究工作6、.抓好项目建设实施7、抓好小额信贷工作8、抓好社会扶贫工作9、做好移民的安置规划，解决征赔拆迁中的重大问题。</t>
  </si>
  <si>
    <t>年度部门整体支出预算</t>
  </si>
  <si>
    <t>资金总额</t>
  </si>
  <si>
    <t>年度总体目标</t>
  </si>
  <si>
    <t>绩效目标是预算编制的前提和基础，按照"费随事定"的原则，2022年我单位项目支出按要求编制了绩效目标，从项目完成、项目效益、满意度。脱贫攻坚全面融入乡村振兴。全力推进乡村振兴衔接建设，基础设施建设恢复，持续推进社会扶贫从单一化实现多元化。持续做好脱贫不稳定户、边缘易致贫户帮扶，防止出现新返贫新致贫现象，确保消除绝对贫困现象。做好移民的安置规划，解决征赔拆迁中的重大问题。</t>
  </si>
  <si>
    <t>年度绩效指标</t>
  </si>
  <si>
    <t>产出指标</t>
  </si>
  <si>
    <t>数量、质量指标</t>
  </si>
  <si>
    <t>人员经费(工资性支出、社会保障缴费、住房公积金、体检费、独子费)公用经费(日常公用经费或保障性公用经费+公务用车运行维护费)</t>
  </si>
</sst>
</file>

<file path=xl/styles.xml><?xml version="1.0" encoding="utf-8"?>
<styleSheet xmlns="http://schemas.openxmlformats.org/spreadsheetml/2006/main">
  <numFmts count="8">
    <numFmt numFmtId="176" formatCode="&quot;\&quot;#,##0.00_);\(&quot;\&quot;#,##0.00\)"/>
    <numFmt numFmtId="177" formatCode="#,###.00"/>
    <numFmt numFmtId="178" formatCode="#,##0.0000"/>
    <numFmt numFmtId="44" formatCode="_ &quot;￥&quot;* #,##0.00_ ;_ &quot;￥&quot;* \-#,##0.00_ ;_ &quot;￥&quot;* &quot;-&quot;??_ ;_ @_ "/>
    <numFmt numFmtId="179" formatCode="0.00_);[Red]\(0.00\)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4">
    <font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11"/>
      <name val="宋体"/>
      <charset val="134"/>
    </font>
    <font>
      <sz val="9"/>
      <name val="simhei"/>
      <charset val="134"/>
    </font>
    <font>
      <b/>
      <sz val="9"/>
      <name val="SimSun"/>
      <charset val="134"/>
    </font>
    <font>
      <sz val="10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6"/>
      <color rgb="FF000000"/>
      <name val="仿宋_GB2312"/>
      <charset val="134"/>
    </font>
    <font>
      <b/>
      <sz val="18"/>
      <name val="黑体"/>
      <charset val="134"/>
    </font>
    <font>
      <sz val="9"/>
      <name val="Times New Roman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0" fontId="34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1" fillId="0" borderId="5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57" applyNumberFormat="0" applyFill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4" fillId="0" borderId="55" applyNumberFormat="0" applyFill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0" fillId="30" borderId="5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51" fillId="32" borderId="59" applyNumberFormat="0" applyAlignment="0" applyProtection="0">
      <alignment vertical="center"/>
    </xf>
    <xf numFmtId="0" fontId="52" fillId="30" borderId="60" applyNumberFormat="0" applyAlignment="0" applyProtection="0">
      <alignment vertical="center"/>
    </xf>
    <xf numFmtId="0" fontId="48" fillId="25" borderId="58" applyNumberFormat="0" applyAlignment="0" applyProtection="0">
      <alignment vertical="center"/>
    </xf>
    <xf numFmtId="0" fontId="53" fillId="0" borderId="61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15" borderId="5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5" fillId="0" borderId="0"/>
    <xf numFmtId="0" fontId="35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</cellStyleXfs>
  <cellXfs count="356">
    <xf numFmtId="1" fontId="0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2" xfId="46" applyFont="1" applyFill="1" applyBorder="1" applyAlignment="1">
      <alignment vertical="center" wrapText="1"/>
    </xf>
    <xf numFmtId="0" fontId="6" fillId="0" borderId="2" xfId="46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9" fontId="3" fillId="0" borderId="1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0" fontId="15" fillId="0" borderId="0" xfId="46" applyFill="1" applyBorder="1" applyAlignment="1">
      <alignment vertical="center"/>
    </xf>
    <xf numFmtId="1" fontId="0" fillId="0" borderId="0" xfId="0" applyNumberFormat="1" applyFill="1" applyBorder="1" applyAlignment="1"/>
    <xf numFmtId="0" fontId="16" fillId="0" borderId="0" xfId="46" applyFont="1" applyFill="1" applyBorder="1" applyAlignment="1">
      <alignment vertical="center"/>
    </xf>
    <xf numFmtId="0" fontId="17" fillId="0" borderId="0" xfId="46" applyFont="1" applyFill="1" applyBorder="1" applyAlignment="1">
      <alignment horizontal="center" vertical="center" wrapText="1"/>
    </xf>
    <xf numFmtId="0" fontId="6" fillId="0" borderId="0" xfId="46" applyFont="1" applyFill="1" applyBorder="1" applyAlignment="1">
      <alignment horizontal="center" vertical="center" wrapText="1"/>
    </xf>
    <xf numFmtId="0" fontId="6" fillId="0" borderId="1" xfId="46" applyFont="1" applyFill="1" applyBorder="1" applyAlignment="1">
      <alignment horizontal="center" vertical="center" wrapText="1"/>
    </xf>
    <xf numFmtId="0" fontId="6" fillId="0" borderId="6" xfId="46" applyFont="1" applyFill="1" applyBorder="1" applyAlignment="1">
      <alignment horizontal="left" vertical="center" wrapText="1"/>
    </xf>
    <xf numFmtId="0" fontId="6" fillId="0" borderId="7" xfId="46" applyFont="1" applyFill="1" applyBorder="1" applyAlignment="1">
      <alignment horizontal="left" vertical="center" wrapText="1"/>
    </xf>
    <xf numFmtId="0" fontId="6" fillId="0" borderId="8" xfId="46" applyFont="1" applyFill="1" applyBorder="1" applyAlignment="1">
      <alignment horizontal="center" vertical="center" wrapText="1"/>
    </xf>
    <xf numFmtId="0" fontId="6" fillId="0" borderId="9" xfId="46" applyFont="1" applyFill="1" applyBorder="1" applyAlignment="1">
      <alignment horizontal="center" vertical="center" wrapText="1"/>
    </xf>
    <xf numFmtId="0" fontId="6" fillId="0" borderId="10" xfId="46" applyFont="1" applyFill="1" applyBorder="1" applyAlignment="1">
      <alignment horizontal="center" vertical="center" wrapText="1"/>
    </xf>
    <xf numFmtId="0" fontId="6" fillId="0" borderId="11" xfId="46" applyFont="1" applyFill="1" applyBorder="1" applyAlignment="1">
      <alignment horizontal="center" vertical="center" wrapText="1"/>
    </xf>
    <xf numFmtId="0" fontId="6" fillId="0" borderId="12" xfId="46" applyFont="1" applyFill="1" applyBorder="1" applyAlignment="1">
      <alignment horizontal="left" vertical="center" wrapText="1"/>
    </xf>
    <xf numFmtId="0" fontId="6" fillId="0" borderId="13" xfId="46" applyFont="1" applyFill="1" applyBorder="1" applyAlignment="1">
      <alignment horizontal="left" vertical="center" wrapText="1"/>
    </xf>
    <xf numFmtId="0" fontId="6" fillId="0" borderId="1" xfId="46" applyFont="1" applyFill="1" applyBorder="1" applyAlignment="1">
      <alignment horizontal="left" vertical="center" wrapText="1"/>
    </xf>
    <xf numFmtId="0" fontId="6" fillId="0" borderId="2" xfId="46" applyFont="1" applyFill="1" applyBorder="1" applyAlignment="1">
      <alignment horizontal="center" vertical="center" wrapText="1"/>
    </xf>
    <xf numFmtId="0" fontId="6" fillId="0" borderId="14" xfId="46" applyFont="1" applyFill="1" applyBorder="1" applyAlignment="1">
      <alignment horizontal="center" vertical="center" wrapText="1"/>
    </xf>
    <xf numFmtId="0" fontId="6" fillId="0" borderId="15" xfId="46" applyFont="1" applyFill="1" applyBorder="1" applyAlignment="1">
      <alignment vertical="center" wrapText="1"/>
    </xf>
    <xf numFmtId="0" fontId="6" fillId="0" borderId="0" xfId="46" applyFont="1" applyFill="1" applyBorder="1" applyAlignment="1">
      <alignment vertical="center" wrapText="1"/>
    </xf>
    <xf numFmtId="1" fontId="6" fillId="0" borderId="6" xfId="0" applyNumberFormat="1" applyFont="1" applyFill="1" applyBorder="1" applyAlignment="1">
      <alignment horizontal="center" vertical="center"/>
    </xf>
    <xf numFmtId="0" fontId="6" fillId="0" borderId="16" xfId="46" applyFont="1" applyFill="1" applyBorder="1" applyAlignment="1">
      <alignment horizontal="left" vertical="center" wrapText="1"/>
    </xf>
    <xf numFmtId="0" fontId="6" fillId="0" borderId="16" xfId="46" applyFont="1" applyFill="1" applyBorder="1" applyAlignment="1">
      <alignment horizontal="center" vertical="center" wrapText="1"/>
    </xf>
    <xf numFmtId="0" fontId="6" fillId="0" borderId="17" xfId="46" applyFont="1" applyFill="1" applyBorder="1" applyAlignment="1">
      <alignment horizontal="center" vertical="center" wrapText="1"/>
    </xf>
    <xf numFmtId="0" fontId="6" fillId="0" borderId="18" xfId="46" applyFont="1" applyFill="1" applyBorder="1" applyAlignment="1">
      <alignment horizontal="center" vertical="center" wrapText="1"/>
    </xf>
    <xf numFmtId="4" fontId="6" fillId="0" borderId="19" xfId="46" applyNumberFormat="1" applyFont="1" applyFill="1" applyBorder="1" applyAlignment="1">
      <alignment horizontal="left" vertical="center" wrapText="1"/>
    </xf>
    <xf numFmtId="4" fontId="6" fillId="0" borderId="20" xfId="46" applyNumberFormat="1" applyFont="1" applyFill="1" applyBorder="1" applyAlignment="1">
      <alignment horizontal="left" vertical="center" wrapText="1"/>
    </xf>
    <xf numFmtId="0" fontId="6" fillId="0" borderId="21" xfId="46" applyFont="1" applyFill="1" applyBorder="1" applyAlignment="1">
      <alignment horizontal="left" vertical="center" wrapText="1"/>
    </xf>
    <xf numFmtId="4" fontId="6" fillId="0" borderId="22" xfId="46" applyNumberFormat="1" applyFont="1" applyFill="1" applyBorder="1" applyAlignment="1">
      <alignment horizontal="left" vertical="center" wrapText="1"/>
    </xf>
    <xf numFmtId="4" fontId="6" fillId="0" borderId="23" xfId="46" applyNumberFormat="1" applyFont="1" applyFill="1" applyBorder="1" applyAlignment="1">
      <alignment horizontal="left" vertical="center" wrapText="1"/>
    </xf>
    <xf numFmtId="4" fontId="6" fillId="0" borderId="1" xfId="46" applyNumberFormat="1" applyFont="1" applyFill="1" applyBorder="1" applyAlignment="1">
      <alignment horizontal="left" vertical="center" wrapText="1"/>
    </xf>
    <xf numFmtId="4" fontId="6" fillId="0" borderId="9" xfId="46" applyNumberFormat="1" applyFont="1" applyFill="1" applyBorder="1" applyAlignment="1">
      <alignment horizontal="left" vertical="center" wrapText="1"/>
    </xf>
    <xf numFmtId="0" fontId="6" fillId="0" borderId="24" xfId="46" applyFont="1" applyFill="1" applyBorder="1" applyAlignment="1">
      <alignment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18" fillId="0" borderId="0" xfId="0" applyFont="1" applyAlignment="1">
      <alignment horizontal="left"/>
    </xf>
    <xf numFmtId="0" fontId="14" fillId="0" borderId="0" xfId="0" applyNumberFormat="1" applyFont="1" applyFill="1"/>
    <xf numFmtId="0" fontId="14" fillId="3" borderId="0" xfId="0" applyNumberFormat="1" applyFont="1" applyFill="1"/>
    <xf numFmtId="0" fontId="19" fillId="0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1" fontId="14" fillId="0" borderId="25" xfId="0" applyNumberFormat="1" applyFont="1" applyFill="1" applyBorder="1" applyAlignment="1" applyProtection="1">
      <alignment horizontal="center" vertical="center" wrapText="1"/>
    </xf>
    <xf numFmtId="0" fontId="14" fillId="3" borderId="18" xfId="0" applyNumberFormat="1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Fill="1" applyBorder="1" applyAlignment="1">
      <alignment horizontal="center" vertical="center" wrapText="1"/>
    </xf>
    <xf numFmtId="1" fontId="14" fillId="0" borderId="26" xfId="0" applyNumberFormat="1" applyFont="1" applyFill="1" applyBorder="1" applyAlignment="1" applyProtection="1">
      <alignment horizontal="center" vertical="center" wrapText="1"/>
    </xf>
    <xf numFmtId="49" fontId="14" fillId="0" borderId="1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 applyProtection="1">
      <alignment vertical="center" wrapText="1"/>
    </xf>
    <xf numFmtId="1" fontId="14" fillId="0" borderId="0" xfId="0" applyNumberFormat="1" applyFont="1" applyFill="1" applyAlignment="1" applyProtection="1">
      <alignment vertical="center" wrapText="1"/>
    </xf>
    <xf numFmtId="0" fontId="14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4" fillId="3" borderId="0" xfId="0" applyNumberFormat="1" applyFont="1" applyFill="1" applyAlignment="1" applyProtection="1">
      <alignment vertical="center"/>
    </xf>
    <xf numFmtId="0" fontId="0" fillId="3" borderId="0" xfId="0" applyNumberFormat="1" applyFont="1" applyFill="1" applyBorder="1"/>
    <xf numFmtId="0" fontId="14" fillId="3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14" fillId="0" borderId="27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6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 applyProtection="1">
      <alignment horizontal="center" vertical="center"/>
    </xf>
    <xf numFmtId="3" fontId="14" fillId="0" borderId="28" xfId="0" applyNumberFormat="1" applyFont="1" applyBorder="1" applyAlignment="1" applyProtection="1">
      <alignment vertical="center" wrapText="1"/>
    </xf>
    <xf numFmtId="3" fontId="14" fillId="0" borderId="7" xfId="0" applyNumberFormat="1" applyFont="1" applyBorder="1" applyAlignment="1" applyProtection="1">
      <alignment vertical="center" wrapText="1"/>
    </xf>
    <xf numFmtId="3" fontId="14" fillId="0" borderId="29" xfId="0" applyNumberFormat="1" applyFont="1" applyBorder="1" applyAlignment="1" applyProtection="1">
      <alignment vertical="center" wrapText="1"/>
    </xf>
    <xf numFmtId="0" fontId="20" fillId="3" borderId="0" xfId="0" applyNumberFormat="1" applyFont="1" applyFill="1" applyAlignment="1" applyProtection="1">
      <alignment vertical="center" wrapText="1"/>
    </xf>
    <xf numFmtId="0" fontId="13" fillId="3" borderId="0" xfId="0" applyNumberFormat="1" applyFont="1" applyFill="1" applyAlignment="1" applyProtection="1">
      <alignment vertical="center" wrapText="1"/>
    </xf>
    <xf numFmtId="0" fontId="21" fillId="3" borderId="0" xfId="0" applyNumberFormat="1" applyFont="1" applyFill="1"/>
    <xf numFmtId="1" fontId="0" fillId="0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0" fontId="14" fillId="0" borderId="0" xfId="0" applyNumberFormat="1" applyFont="1" applyFill="1" applyAlignment="1" applyProtection="1">
      <alignment horizontal="left" vertical="center"/>
    </xf>
    <xf numFmtId="0" fontId="14" fillId="0" borderId="0" xfId="0" applyNumberFormat="1" applyFont="1" applyFill="1" applyAlignment="1"/>
    <xf numFmtId="0" fontId="14" fillId="0" borderId="10" xfId="0" applyNumberFormat="1" applyFont="1" applyFill="1" applyBorder="1" applyAlignment="1" applyProtection="1">
      <alignment horizontal="center" vertical="center" wrapText="1"/>
    </xf>
    <xf numFmtId="1" fontId="14" fillId="0" borderId="8" xfId="0" applyNumberFormat="1" applyFont="1" applyFill="1" applyBorder="1" applyAlignment="1" applyProtection="1">
      <alignment horizontal="center" vertical="center"/>
    </xf>
    <xf numFmtId="1" fontId="14" fillId="0" borderId="26" xfId="0" applyNumberFormat="1" applyFont="1" applyFill="1" applyBorder="1" applyAlignment="1" applyProtection="1">
      <alignment horizontal="center" vertical="center"/>
    </xf>
    <xf numFmtId="3" fontId="14" fillId="0" borderId="6" xfId="0" applyNumberFormat="1" applyFont="1" applyBorder="1" applyAlignment="1" applyProtection="1">
      <alignment vertical="center" wrapText="1"/>
    </xf>
    <xf numFmtId="3" fontId="14" fillId="0" borderId="30" xfId="0" applyNumberFormat="1" applyFont="1" applyBorder="1" applyAlignment="1" applyProtection="1">
      <alignment vertical="center" wrapText="1"/>
    </xf>
    <xf numFmtId="0" fontId="22" fillId="0" borderId="0" xfId="0" applyNumberFormat="1" applyFont="1" applyFill="1"/>
    <xf numFmtId="0" fontId="22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Continuous" vertical="center"/>
    </xf>
    <xf numFmtId="1" fontId="23" fillId="0" borderId="0" xfId="0" applyNumberFormat="1" applyFont="1" applyFill="1" applyBorder="1"/>
    <xf numFmtId="0" fontId="9" fillId="0" borderId="0" xfId="0" applyNumberFormat="1" applyFont="1" applyFill="1" applyAlignment="1">
      <alignment horizontal="centerContinuous"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</xf>
    <xf numFmtId="0" fontId="14" fillId="0" borderId="16" xfId="0" applyNumberFormat="1" applyFont="1" applyFill="1" applyBorder="1" applyAlignment="1" applyProtection="1">
      <alignment horizontal="center" vertical="center"/>
    </xf>
    <xf numFmtId="1" fontId="14" fillId="0" borderId="31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1" fontId="14" fillId="0" borderId="23" xfId="0" applyNumberFormat="1" applyFont="1" applyFill="1" applyBorder="1" applyAlignment="1" applyProtection="1">
      <alignment horizontal="center" vertical="center" wrapText="1"/>
    </xf>
    <xf numFmtId="3" fontId="14" fillId="0" borderId="32" xfId="0" applyNumberFormat="1" applyFont="1" applyBorder="1" applyAlignment="1" applyProtection="1">
      <alignment vertical="center" wrapText="1"/>
    </xf>
    <xf numFmtId="3" fontId="14" fillId="0" borderId="16" xfId="0" applyNumberFormat="1" applyFont="1" applyBorder="1" applyAlignment="1" applyProtection="1">
      <alignment vertical="center" wrapText="1"/>
    </xf>
    <xf numFmtId="0" fontId="24" fillId="0" borderId="0" xfId="0" applyNumberFormat="1" applyFont="1" applyFill="1" applyAlignment="1">
      <alignment horizontal="centerContinuous" vertical="center"/>
    </xf>
    <xf numFmtId="1" fontId="23" fillId="0" borderId="0" xfId="0" applyNumberFormat="1" applyFont="1" applyFill="1"/>
    <xf numFmtId="0" fontId="24" fillId="0" borderId="0" xfId="0" applyNumberFormat="1" applyFont="1" applyFill="1" applyBorder="1" applyAlignment="1">
      <alignment horizontal="centerContinuous" vertical="center"/>
    </xf>
    <xf numFmtId="0" fontId="24" fillId="0" borderId="0" xfId="0" applyNumberFormat="1" applyFont="1" applyFill="1" applyBorder="1"/>
    <xf numFmtId="0" fontId="25" fillId="0" borderId="0" xfId="0" applyNumberFormat="1" applyFont="1" applyFill="1" applyBorder="1" applyAlignment="1">
      <alignment horizontal="centerContinuous" vertical="center"/>
    </xf>
    <xf numFmtId="1" fontId="23" fillId="0" borderId="0" xfId="0" applyNumberFormat="1" applyFont="1" applyFill="1" applyBorder="1" applyAlignment="1">
      <alignment horizontal="centerContinuous" vertical="center"/>
    </xf>
    <xf numFmtId="1" fontId="14" fillId="0" borderId="0" xfId="0" applyNumberFormat="1" applyFont="1" applyFill="1" applyAlignment="1">
      <alignment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3" fontId="14" fillId="0" borderId="6" xfId="0" applyNumberFormat="1" applyFont="1" applyFill="1" applyBorder="1" applyAlignment="1" applyProtection="1">
      <alignment vertical="center" wrapText="1"/>
    </xf>
    <xf numFmtId="3" fontId="14" fillId="0" borderId="30" xfId="0" applyNumberFormat="1" applyFont="1" applyFill="1" applyBorder="1" applyAlignment="1" applyProtection="1">
      <alignment vertical="center" wrapText="1"/>
    </xf>
    <xf numFmtId="3" fontId="14" fillId="0" borderId="32" xfId="0" applyNumberFormat="1" applyFont="1" applyFill="1" applyBorder="1" applyAlignment="1" applyProtection="1">
      <alignment vertical="center" wrapText="1"/>
    </xf>
    <xf numFmtId="3" fontId="14" fillId="0" borderId="16" xfId="0" applyNumberFormat="1" applyFont="1" applyFill="1" applyBorder="1" applyAlignment="1" applyProtection="1">
      <alignment vertical="center" wrapText="1"/>
    </xf>
    <xf numFmtId="179" fontId="0" fillId="0" borderId="0" xfId="0" applyNumberFormat="1" applyFont="1" applyFill="1"/>
    <xf numFmtId="179" fontId="14" fillId="0" borderId="0" xfId="0" applyNumberFormat="1" applyFont="1" applyFill="1" applyBorder="1" applyAlignment="1" applyProtection="1">
      <alignment horizontal="left" vertical="center"/>
    </xf>
    <xf numFmtId="179" fontId="14" fillId="0" borderId="0" xfId="0" applyNumberFormat="1" applyFont="1" applyFill="1" applyBorder="1" applyAlignment="1" applyProtection="1">
      <alignment horizontal="left"/>
    </xf>
    <xf numFmtId="1" fontId="14" fillId="0" borderId="33" xfId="0" applyNumberFormat="1" applyFont="1" applyFill="1" applyBorder="1" applyAlignment="1" applyProtection="1">
      <alignment horizontal="center" vertical="center" wrapText="1"/>
    </xf>
    <xf numFmtId="1" fontId="14" fillId="0" borderId="10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vertical="center" wrapText="1"/>
    </xf>
    <xf numFmtId="49" fontId="14" fillId="0" borderId="8" xfId="0" applyNumberFormat="1" applyFont="1" applyFill="1" applyBorder="1" applyAlignment="1" applyProtection="1">
      <alignment vertical="center" wrapText="1"/>
    </xf>
    <xf numFmtId="179" fontId="14" fillId="0" borderId="0" xfId="0" applyNumberFormat="1" applyFont="1" applyFill="1" applyAlignment="1"/>
    <xf numFmtId="179" fontId="9" fillId="0" borderId="0" xfId="0" applyNumberFormat="1" applyFont="1" applyFill="1" applyAlignment="1">
      <alignment horizontal="right" vertical="center"/>
    </xf>
    <xf numFmtId="179" fontId="23" fillId="0" borderId="0" xfId="0" applyNumberFormat="1" applyFont="1" applyFill="1"/>
    <xf numFmtId="3" fontId="14" fillId="0" borderId="1" xfId="0" applyNumberFormat="1" applyFont="1" applyBorder="1" applyAlignment="1" applyProtection="1">
      <alignment vertical="center" wrapText="1"/>
    </xf>
    <xf numFmtId="179" fontId="9" fillId="0" borderId="0" xfId="0" applyNumberFormat="1" applyFont="1" applyFill="1"/>
    <xf numFmtId="179" fontId="9" fillId="0" borderId="0" xfId="0" applyNumberFormat="1" applyFont="1" applyFill="1" applyAlignment="1">
      <alignment horizontal="centerContinuous" vertical="center"/>
    </xf>
    <xf numFmtId="179" fontId="19" fillId="0" borderId="0" xfId="0" applyNumberFormat="1" applyFont="1" applyFill="1" applyAlignment="1" applyProtection="1">
      <alignment horizontal="center" vertical="center"/>
    </xf>
    <xf numFmtId="179" fontId="14" fillId="0" borderId="6" xfId="0" applyNumberFormat="1" applyFont="1" applyFill="1" applyBorder="1" applyAlignment="1" applyProtection="1">
      <alignment horizontal="center" vertical="center"/>
    </xf>
    <xf numFmtId="179" fontId="14" fillId="0" borderId="7" xfId="0" applyNumberFormat="1" applyFont="1" applyFill="1" applyBorder="1" applyAlignment="1" applyProtection="1">
      <alignment horizontal="center" vertical="center"/>
    </xf>
    <xf numFmtId="179" fontId="14" fillId="0" borderId="16" xfId="0" applyNumberFormat="1" applyFont="1" applyFill="1" applyBorder="1" applyAlignment="1" applyProtection="1">
      <alignment horizontal="center" vertical="center"/>
    </xf>
    <xf numFmtId="179" fontId="14" fillId="0" borderId="6" xfId="0" applyNumberFormat="1" applyFont="1" applyFill="1" applyBorder="1" applyAlignment="1">
      <alignment horizontal="center" vertical="center"/>
    </xf>
    <xf numFmtId="179" fontId="14" fillId="0" borderId="16" xfId="0" applyNumberFormat="1" applyFont="1" applyFill="1" applyBorder="1" applyAlignment="1">
      <alignment horizontal="center" vertical="center"/>
    </xf>
    <xf numFmtId="179" fontId="14" fillId="0" borderId="31" xfId="0" applyNumberFormat="1" applyFont="1" applyFill="1" applyBorder="1" applyAlignment="1" applyProtection="1">
      <alignment horizontal="center" vertical="center"/>
    </xf>
    <xf numFmtId="179" fontId="14" fillId="0" borderId="25" xfId="0" applyNumberFormat="1" applyFont="1" applyFill="1" applyBorder="1" applyAlignment="1" applyProtection="1">
      <alignment horizontal="center" vertical="center" wrapText="1"/>
    </xf>
    <xf numFmtId="179" fontId="14" fillId="0" borderId="18" xfId="0" applyNumberFormat="1" applyFont="1" applyFill="1" applyBorder="1" applyAlignment="1">
      <alignment horizontal="center" vertical="center" wrapText="1"/>
    </xf>
    <xf numFmtId="179" fontId="14" fillId="0" borderId="14" xfId="0" applyNumberFormat="1" applyFont="1" applyFill="1" applyBorder="1" applyAlignment="1">
      <alignment horizontal="center" vertical="center" wrapText="1"/>
    </xf>
    <xf numFmtId="179" fontId="14" fillId="0" borderId="23" xfId="0" applyNumberFormat="1" applyFont="1" applyFill="1" applyBorder="1" applyAlignment="1" applyProtection="1">
      <alignment horizontal="center" vertical="center"/>
    </xf>
    <xf numFmtId="179" fontId="14" fillId="0" borderId="34" xfId="0" applyNumberFormat="1" applyFont="1" applyFill="1" applyBorder="1" applyAlignment="1" applyProtection="1">
      <alignment horizontal="center" vertical="center" wrapText="1"/>
    </xf>
    <xf numFmtId="179" fontId="14" fillId="0" borderId="10" xfId="0" applyNumberFormat="1" applyFont="1" applyFill="1" applyBorder="1" applyAlignment="1" applyProtection="1">
      <alignment vertical="center" wrapText="1"/>
    </xf>
    <xf numFmtId="179" fontId="14" fillId="0" borderId="2" xfId="0" applyNumberFormat="1" applyFont="1" applyFill="1" applyBorder="1" applyAlignment="1" applyProtection="1">
      <alignment vertical="center" wrapText="1"/>
    </xf>
    <xf numFmtId="179" fontId="14" fillId="0" borderId="33" xfId="0" applyNumberFormat="1" applyFont="1" applyFill="1" applyBorder="1" applyAlignment="1" applyProtection="1">
      <alignment vertical="center" wrapText="1"/>
    </xf>
    <xf numFmtId="179" fontId="14" fillId="0" borderId="26" xfId="0" applyNumberFormat="1" applyFont="1" applyFill="1" applyBorder="1" applyAlignment="1" applyProtection="1">
      <alignment vertical="center" wrapText="1"/>
    </xf>
    <xf numFmtId="179" fontId="14" fillId="0" borderId="27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/>
    </xf>
    <xf numFmtId="179" fontId="14" fillId="0" borderId="23" xfId="0" applyNumberFormat="1" applyFont="1" applyFill="1" applyBorder="1" applyAlignment="1" applyProtection="1">
      <alignment horizontal="center" vertical="center" wrapText="1"/>
    </xf>
    <xf numFmtId="179" fontId="14" fillId="0" borderId="35" xfId="0" applyNumberFormat="1" applyFont="1" applyBorder="1" applyAlignment="1" applyProtection="1">
      <alignment vertical="center" wrapText="1"/>
    </xf>
    <xf numFmtId="179" fontId="14" fillId="0" borderId="26" xfId="0" applyNumberFormat="1" applyFont="1" applyBorder="1" applyAlignment="1" applyProtection="1">
      <alignment vertical="center" wrapText="1"/>
    </xf>
    <xf numFmtId="179" fontId="14" fillId="0" borderId="9" xfId="0" applyNumberFormat="1" applyFont="1" applyBorder="1" applyAlignment="1" applyProtection="1">
      <alignment vertical="center" wrapText="1"/>
    </xf>
    <xf numFmtId="179" fontId="14" fillId="0" borderId="0" xfId="0" applyNumberFormat="1" applyFont="1" applyFill="1" applyAlignment="1">
      <alignment vertical="center"/>
    </xf>
    <xf numFmtId="179" fontId="22" fillId="0" borderId="2" xfId="0" applyNumberFormat="1" applyFont="1" applyFill="1" applyBorder="1"/>
    <xf numFmtId="179" fontId="23" fillId="0" borderId="0" xfId="0" applyNumberFormat="1" applyFont="1" applyFill="1" applyBorder="1"/>
    <xf numFmtId="179" fontId="23" fillId="0" borderId="2" xfId="0" applyNumberFormat="1" applyFont="1" applyFill="1" applyBorder="1"/>
    <xf numFmtId="179" fontId="0" fillId="0" borderId="2" xfId="0" applyNumberFormat="1" applyFont="1" applyFill="1" applyBorder="1"/>
    <xf numFmtId="179" fontId="14" fillId="0" borderId="0" xfId="0" applyNumberFormat="1" applyFont="1" applyFill="1"/>
    <xf numFmtId="179" fontId="14" fillId="3" borderId="0" xfId="0" applyNumberFormat="1" applyFont="1" applyFill="1"/>
    <xf numFmtId="179" fontId="14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 applyProtection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14" fillId="3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 applyProtection="1">
      <alignment vertical="center" wrapText="1"/>
    </xf>
    <xf numFmtId="179" fontId="14" fillId="0" borderId="6" xfId="0" applyNumberFormat="1" applyFont="1" applyFill="1" applyBorder="1" applyAlignment="1" applyProtection="1">
      <alignment vertical="center" wrapText="1"/>
    </xf>
    <xf numFmtId="179" fontId="26" fillId="3" borderId="0" xfId="0" applyNumberFormat="1" applyFont="1" applyFill="1" applyBorder="1"/>
    <xf numFmtId="179" fontId="14" fillId="3" borderId="0" xfId="0" applyNumberFormat="1" applyFont="1" applyFill="1" applyAlignment="1"/>
    <xf numFmtId="179" fontId="14" fillId="3" borderId="1" xfId="0" applyNumberFormat="1" applyFont="1" applyFill="1" applyBorder="1" applyAlignment="1" applyProtection="1">
      <alignment horizontal="center" vertical="center" wrapText="1"/>
    </xf>
    <xf numFmtId="179" fontId="14" fillId="0" borderId="9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Border="1" applyAlignment="1" applyProtection="1">
      <alignment vertical="center" wrapText="1"/>
    </xf>
    <xf numFmtId="179" fontId="0" fillId="3" borderId="2" xfId="0" applyNumberFormat="1" applyFont="1" applyFill="1" applyBorder="1"/>
    <xf numFmtId="179" fontId="26" fillId="3" borderId="2" xfId="0" applyNumberFormat="1" applyFont="1" applyFill="1" applyBorder="1"/>
    <xf numFmtId="179" fontId="26" fillId="3" borderId="0" xfId="0" applyNumberFormat="1" applyFont="1" applyFill="1"/>
    <xf numFmtId="179" fontId="14" fillId="0" borderId="21" xfId="0" applyNumberFormat="1" applyFont="1" applyBorder="1" applyAlignment="1" applyProtection="1">
      <alignment vertical="center" wrapText="1"/>
    </xf>
    <xf numFmtId="179" fontId="27" fillId="0" borderId="2" xfId="0" applyNumberFormat="1" applyFont="1" applyFill="1" applyBorder="1" applyAlignment="1">
      <alignment horizontal="center" vertical="center"/>
    </xf>
    <xf numFmtId="179" fontId="27" fillId="3" borderId="2" xfId="0" applyNumberFormat="1" applyFont="1" applyFill="1" applyBorder="1" applyAlignment="1">
      <alignment horizontal="center" vertical="center"/>
    </xf>
    <xf numFmtId="179" fontId="26" fillId="0" borderId="2" xfId="0" applyNumberFormat="1" applyFont="1" applyFill="1" applyBorder="1"/>
    <xf numFmtId="179" fontId="0" fillId="3" borderId="0" xfId="0" applyNumberFormat="1" applyFont="1" applyFill="1"/>
    <xf numFmtId="179" fontId="0" fillId="0" borderId="0" xfId="0" applyNumberFormat="1" applyFont="1" applyFill="1" applyBorder="1"/>
    <xf numFmtId="179" fontId="0" fillId="3" borderId="1" xfId="0" applyNumberFormat="1" applyFont="1" applyFill="1" applyBorder="1" applyAlignment="1">
      <alignment horizontal="center" vertical="center" wrapText="1"/>
    </xf>
    <xf numFmtId="179" fontId="0" fillId="3" borderId="9" xfId="0" applyNumberFormat="1" applyFont="1" applyFill="1" applyBorder="1" applyAlignment="1">
      <alignment horizontal="center" vertical="center" wrapText="1"/>
    </xf>
    <xf numFmtId="179" fontId="14" fillId="0" borderId="6" xfId="0" applyNumberFormat="1" applyFont="1" applyFill="1" applyBorder="1" applyAlignment="1" applyProtection="1">
      <alignment horizontal="center" vertical="center" wrapText="1"/>
    </xf>
    <xf numFmtId="179" fontId="14" fillId="0" borderId="16" xfId="0" applyNumberFormat="1" applyFont="1" applyFill="1" applyBorder="1" applyAlignment="1" applyProtection="1">
      <alignment horizontal="center" vertical="center" wrapText="1"/>
    </xf>
    <xf numFmtId="179" fontId="14" fillId="0" borderId="12" xfId="0" applyNumberFormat="1" applyFont="1" applyBorder="1" applyAlignment="1" applyProtection="1">
      <alignment vertical="center" wrapText="1"/>
    </xf>
    <xf numFmtId="179" fontId="14" fillId="3" borderId="0" xfId="0" applyNumberFormat="1" applyFont="1" applyFill="1" applyAlignment="1" applyProtection="1">
      <alignment horizontal="right" vertical="center"/>
    </xf>
    <xf numFmtId="179" fontId="0" fillId="3" borderId="0" xfId="0" applyNumberFormat="1" applyFont="1" applyFill="1" applyAlignment="1">
      <alignment vertical="center"/>
    </xf>
    <xf numFmtId="179" fontId="0" fillId="3" borderId="0" xfId="0" applyNumberFormat="1" applyFont="1" applyFill="1" applyBorder="1"/>
    <xf numFmtId="1" fontId="0" fillId="0" borderId="0" xfId="0" applyNumberFormat="1" applyFont="1" applyFill="1" applyAlignment="1">
      <alignment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25" xfId="0" applyNumberFormat="1" applyFont="1" applyFill="1" applyBorder="1" applyAlignment="1" applyProtection="1">
      <alignment horizontal="center" vertical="center" wrapText="1"/>
    </xf>
    <xf numFmtId="0" fontId="14" fillId="3" borderId="14" xfId="0" applyNumberFormat="1" applyFont="1" applyFill="1" applyBorder="1" applyAlignment="1">
      <alignment horizontal="center" vertical="center" wrapText="1"/>
    </xf>
    <xf numFmtId="0" fontId="14" fillId="0" borderId="34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vertical="center" wrapText="1"/>
    </xf>
    <xf numFmtId="49" fontId="14" fillId="0" borderId="6" xfId="0" applyNumberFormat="1" applyFont="1" applyFill="1" applyBorder="1" applyAlignment="1" applyProtection="1">
      <alignment vertical="center" wrapText="1"/>
    </xf>
    <xf numFmtId="0" fontId="26" fillId="3" borderId="0" xfId="0" applyNumberFormat="1" applyFont="1" applyFill="1" applyBorder="1"/>
    <xf numFmtId="0" fontId="14" fillId="0" borderId="33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Border="1" applyAlignment="1" applyProtection="1">
      <alignment vertical="center" wrapText="1"/>
    </xf>
    <xf numFmtId="0" fontId="0" fillId="0" borderId="2" xfId="0" applyNumberFormat="1" applyFont="1" applyFill="1" applyBorder="1"/>
    <xf numFmtId="0" fontId="0" fillId="3" borderId="2" xfId="0" applyNumberFormat="1" applyFont="1" applyFill="1" applyBorder="1"/>
    <xf numFmtId="0" fontId="26" fillId="3" borderId="2" xfId="0" applyNumberFormat="1" applyFont="1" applyFill="1" applyBorder="1"/>
    <xf numFmtId="0" fontId="14" fillId="3" borderId="0" xfId="0" applyNumberFormat="1" applyFont="1" applyFill="1" applyAlignment="1"/>
    <xf numFmtId="0" fontId="26" fillId="3" borderId="0" xfId="0" applyNumberFormat="1" applyFont="1" applyFill="1"/>
    <xf numFmtId="0" fontId="26" fillId="0" borderId="2" xfId="0" applyNumberFormat="1" applyFont="1" applyFill="1" applyBorder="1"/>
    <xf numFmtId="0" fontId="26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36" xfId="0" applyNumberFormat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vertical="center"/>
    </xf>
    <xf numFmtId="179" fontId="9" fillId="0" borderId="9" xfId="0" applyNumberFormat="1" applyFont="1" applyBorder="1" applyAlignment="1" applyProtection="1">
      <alignment vertical="center" wrapText="1"/>
    </xf>
    <xf numFmtId="179" fontId="9" fillId="0" borderId="33" xfId="0" applyNumberFormat="1" applyFont="1" applyFill="1" applyBorder="1" applyAlignment="1">
      <alignment vertical="center"/>
    </xf>
    <xf numFmtId="3" fontId="9" fillId="0" borderId="9" xfId="0" applyNumberFormat="1" applyFont="1" applyBorder="1" applyAlignment="1" applyProtection="1">
      <alignment vertical="center" wrapText="1"/>
    </xf>
    <xf numFmtId="0" fontId="9" fillId="0" borderId="33" xfId="0" applyNumberFormat="1" applyFont="1" applyFill="1" applyBorder="1" applyAlignment="1">
      <alignment vertical="center"/>
    </xf>
    <xf numFmtId="3" fontId="9" fillId="0" borderId="37" xfId="0" applyNumberFormat="1" applyFont="1" applyBorder="1" applyAlignment="1" applyProtection="1">
      <alignment vertical="center" wrapText="1"/>
    </xf>
    <xf numFmtId="3" fontId="9" fillId="0" borderId="38" xfId="0" applyNumberFormat="1" applyFont="1" applyBorder="1" applyAlignment="1" applyProtection="1">
      <alignment vertical="center" wrapText="1"/>
    </xf>
    <xf numFmtId="3" fontId="9" fillId="0" borderId="39" xfId="0" applyNumberFormat="1" applyFont="1" applyBorder="1" applyAlignment="1" applyProtection="1">
      <alignment vertical="center" wrapText="1"/>
    </xf>
    <xf numFmtId="0" fontId="14" fillId="0" borderId="33" xfId="0" applyNumberFormat="1" applyFont="1" applyFill="1" applyBorder="1" applyAlignment="1">
      <alignment vertical="center"/>
    </xf>
    <xf numFmtId="1" fontId="9" fillId="0" borderId="10" xfId="0" applyNumberFormat="1" applyFont="1" applyFill="1" applyBorder="1" applyAlignment="1">
      <alignment vertical="center"/>
    </xf>
    <xf numFmtId="3" fontId="9" fillId="0" borderId="40" xfId="0" applyNumberFormat="1" applyFont="1" applyBorder="1" applyAlignment="1" applyProtection="1">
      <alignment vertical="center" wrapText="1"/>
    </xf>
    <xf numFmtId="0" fontId="14" fillId="0" borderId="34" xfId="0" applyNumberFormat="1" applyFont="1" applyFill="1" applyBorder="1" applyAlignment="1">
      <alignment vertical="center"/>
    </xf>
    <xf numFmtId="179" fontId="9" fillId="0" borderId="9" xfId="0" applyNumberFormat="1" applyFont="1" applyBorder="1" applyAlignment="1">
      <alignment vertical="center" wrapText="1"/>
    </xf>
    <xf numFmtId="3" fontId="9" fillId="0" borderId="41" xfId="0" applyNumberFormat="1" applyFont="1" applyBorder="1" applyAlignment="1" applyProtection="1">
      <alignment vertical="center" wrapText="1"/>
    </xf>
    <xf numFmtId="0" fontId="14" fillId="0" borderId="2" xfId="0" applyNumberFormat="1" applyFont="1" applyFill="1" applyBorder="1" applyAlignment="1">
      <alignment vertical="center"/>
    </xf>
    <xf numFmtId="179" fontId="9" fillId="0" borderId="2" xfId="0" applyNumberFormat="1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 wrapText="1"/>
    </xf>
    <xf numFmtId="0" fontId="14" fillId="0" borderId="25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0" fontId="9" fillId="0" borderId="10" xfId="0" applyNumberFormat="1" applyFont="1" applyFill="1" applyBorder="1" applyAlignment="1">
      <alignment horizontal="center" vertical="center"/>
    </xf>
    <xf numFmtId="3" fontId="9" fillId="0" borderId="38" xfId="0" applyNumberFormat="1" applyFont="1" applyBorder="1" applyAlignment="1">
      <alignment vertical="center" wrapText="1"/>
    </xf>
    <xf numFmtId="0" fontId="9" fillId="0" borderId="33" xfId="0" applyNumberFormat="1" applyFont="1" applyFill="1" applyBorder="1" applyAlignment="1">
      <alignment horizontal="center" vertical="center"/>
    </xf>
    <xf numFmtId="3" fontId="9" fillId="0" borderId="38" xfId="0" applyNumberFormat="1" applyFont="1" applyBorder="1" applyAlignment="1">
      <alignment horizontal="right" vertical="center" wrapText="1"/>
    </xf>
    <xf numFmtId="179" fontId="9" fillId="0" borderId="42" xfId="0" applyNumberFormat="1" applyFont="1" applyBorder="1" applyAlignment="1">
      <alignment horizontal="right" vertical="center" wrapText="1"/>
    </xf>
    <xf numFmtId="179" fontId="9" fillId="0" borderId="33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/>
    </xf>
    <xf numFmtId="0" fontId="28" fillId="0" borderId="0" xfId="0" applyNumberFormat="1" applyFont="1" applyFill="1"/>
    <xf numFmtId="0" fontId="26" fillId="0" borderId="0" xfId="0" applyNumberFormat="1" applyFont="1" applyFill="1" applyAlignment="1">
      <alignment horizontal="center"/>
    </xf>
    <xf numFmtId="4" fontId="9" fillId="0" borderId="18" xfId="0" applyNumberFormat="1" applyFont="1" applyFill="1" applyBorder="1" applyAlignment="1" applyProtection="1">
      <alignment horizontal="center" vertical="center"/>
    </xf>
    <xf numFmtId="4" fontId="9" fillId="0" borderId="18" xfId="0" applyNumberFormat="1" applyFont="1" applyFill="1" applyBorder="1" applyAlignment="1" applyProtection="1">
      <alignment horizontal="center" vertical="center" wrapText="1"/>
    </xf>
    <xf numFmtId="177" fontId="9" fillId="0" borderId="34" xfId="0" applyNumberFormat="1" applyFont="1" applyBorder="1" applyAlignment="1" applyProtection="1">
      <alignment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179" fontId="9" fillId="0" borderId="9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 applyProtection="1">
      <alignment vertical="center" wrapText="1"/>
    </xf>
    <xf numFmtId="177" fontId="9" fillId="0" borderId="2" xfId="0" applyNumberFormat="1" applyFont="1" applyBorder="1" applyAlignment="1" applyProtection="1">
      <alignment vertical="center" wrapText="1"/>
    </xf>
    <xf numFmtId="177" fontId="9" fillId="0" borderId="0" xfId="0" applyNumberFormat="1" applyFont="1" applyBorder="1" applyAlignment="1" applyProtection="1">
      <alignment vertical="center" wrapText="1"/>
    </xf>
    <xf numFmtId="3" fontId="9" fillId="0" borderId="42" xfId="0" applyNumberFormat="1" applyFont="1" applyBorder="1" applyAlignment="1" applyProtection="1">
      <alignment vertical="center" wrapText="1"/>
    </xf>
    <xf numFmtId="177" fontId="9" fillId="0" borderId="43" xfId="0" applyNumberFormat="1" applyFont="1" applyBorder="1" applyAlignment="1" applyProtection="1">
      <alignment vertical="center" wrapText="1"/>
    </xf>
    <xf numFmtId="3" fontId="9" fillId="0" borderId="39" xfId="0" applyNumberFormat="1" applyFont="1" applyBorder="1" applyAlignment="1">
      <alignment vertical="center" wrapText="1"/>
    </xf>
    <xf numFmtId="177" fontId="9" fillId="0" borderId="17" xfId="0" applyNumberFormat="1" applyFont="1" applyBorder="1" applyAlignment="1">
      <alignment vertical="center" wrapText="1"/>
    </xf>
    <xf numFmtId="177" fontId="9" fillId="0" borderId="44" xfId="0" applyNumberFormat="1" applyFont="1" applyBorder="1" applyAlignment="1">
      <alignment vertical="center" wrapText="1"/>
    </xf>
    <xf numFmtId="177" fontId="9" fillId="0" borderId="33" xfId="0" applyNumberFormat="1" applyFont="1" applyBorder="1" applyAlignment="1" applyProtection="1">
      <alignment vertical="center" wrapText="1"/>
    </xf>
    <xf numFmtId="177" fontId="9" fillId="0" borderId="45" xfId="0" applyNumberFormat="1" applyFont="1" applyBorder="1" applyAlignment="1" applyProtection="1">
      <alignment vertical="center" wrapText="1"/>
    </xf>
    <xf numFmtId="3" fontId="9" fillId="0" borderId="40" xfId="0" applyNumberFormat="1" applyFont="1" applyBorder="1" applyAlignment="1">
      <alignment vertical="center" wrapText="1"/>
    </xf>
    <xf numFmtId="177" fontId="9" fillId="0" borderId="31" xfId="0" applyNumberFormat="1" applyFont="1" applyBorder="1" applyAlignment="1">
      <alignment vertical="center" wrapText="1"/>
    </xf>
    <xf numFmtId="177" fontId="9" fillId="0" borderId="46" xfId="0" applyNumberFormat="1" applyFont="1" applyBorder="1" applyAlignment="1">
      <alignment vertical="center" wrapText="1"/>
    </xf>
    <xf numFmtId="179" fontId="9" fillId="0" borderId="42" xfId="0" applyNumberFormat="1" applyFont="1" applyBorder="1" applyAlignment="1">
      <alignment vertical="center" wrapText="1"/>
    </xf>
    <xf numFmtId="3" fontId="9" fillId="0" borderId="42" xfId="0" applyNumberFormat="1" applyFont="1" applyBorder="1" applyAlignment="1">
      <alignment vertical="center" wrapText="1"/>
    </xf>
    <xf numFmtId="177" fontId="9" fillId="0" borderId="47" xfId="0" applyNumberFormat="1" applyFont="1" applyBorder="1" applyAlignment="1">
      <alignment vertical="center" wrapText="1"/>
    </xf>
    <xf numFmtId="177" fontId="9" fillId="0" borderId="48" xfId="0" applyNumberFormat="1" applyFont="1" applyBorder="1" applyAlignment="1">
      <alignment vertical="center" wrapText="1"/>
    </xf>
    <xf numFmtId="1" fontId="15" fillId="0" borderId="0" xfId="0" applyNumberFormat="1" applyFont="1" applyFill="1"/>
    <xf numFmtId="0" fontId="9" fillId="3" borderId="0" xfId="0" applyNumberFormat="1" applyFont="1" applyFill="1"/>
    <xf numFmtId="0" fontId="9" fillId="0" borderId="31" xfId="0" applyNumberFormat="1" applyFont="1" applyFill="1" applyBorder="1" applyAlignment="1" applyProtection="1">
      <alignment horizontal="center" vertical="center" wrapText="1"/>
    </xf>
    <xf numFmtId="0" fontId="9" fillId="3" borderId="18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vertical="center" wrapText="1"/>
    </xf>
    <xf numFmtId="49" fontId="9" fillId="0" borderId="8" xfId="0" applyNumberFormat="1" applyFont="1" applyFill="1" applyBorder="1" applyAlignment="1" applyProtection="1">
      <alignment vertical="center" wrapText="1"/>
    </xf>
    <xf numFmtId="0" fontId="22" fillId="3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3" borderId="0" xfId="0" applyNumberFormat="1" applyFont="1" applyFill="1" applyAlignment="1">
      <alignment horizontal="center" vertical="center"/>
    </xf>
    <xf numFmtId="0" fontId="9" fillId="3" borderId="0" xfId="0" applyNumberFormat="1" applyFont="1" applyFill="1" applyAlignment="1" applyProtection="1">
      <alignment vertical="center"/>
    </xf>
    <xf numFmtId="0" fontId="9" fillId="3" borderId="0" xfId="0" applyNumberFormat="1" applyFont="1" applyFill="1" applyAlignment="1"/>
    <xf numFmtId="0" fontId="9" fillId="3" borderId="33" xfId="0" applyNumberFormat="1" applyFont="1" applyFill="1" applyBorder="1" applyAlignment="1" applyProtection="1">
      <alignment horizontal="center" vertical="center"/>
    </xf>
    <xf numFmtId="0" fontId="9" fillId="3" borderId="10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9" fillId="0" borderId="33" xfId="0" applyNumberFormat="1" applyFont="1" applyFill="1" applyBorder="1" applyAlignment="1" applyProtection="1">
      <alignment horizontal="center" vertical="center" wrapText="1"/>
    </xf>
    <xf numFmtId="0" fontId="9" fillId="3" borderId="26" xfId="0" applyNumberFormat="1" applyFont="1" applyFill="1" applyBorder="1" applyAlignment="1" applyProtection="1">
      <alignment horizontal="center" vertical="center"/>
    </xf>
    <xf numFmtId="0" fontId="9" fillId="0" borderId="26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vertical="center" wrapText="1"/>
    </xf>
    <xf numFmtId="179" fontId="9" fillId="0" borderId="12" xfId="0" applyNumberFormat="1" applyFont="1" applyBorder="1" applyAlignment="1" applyProtection="1">
      <alignment vertical="center" wrapText="1"/>
    </xf>
    <xf numFmtId="3" fontId="9" fillId="0" borderId="49" xfId="0" applyNumberFormat="1" applyFont="1" applyBorder="1" applyAlignment="1" applyProtection="1">
      <alignment vertical="center" wrapText="1"/>
    </xf>
    <xf numFmtId="49" fontId="9" fillId="0" borderId="2" xfId="0" applyNumberFormat="1" applyFont="1" applyFill="1" applyBorder="1" applyAlignment="1" applyProtection="1">
      <alignment vertical="center" wrapText="1"/>
    </xf>
    <xf numFmtId="0" fontId="22" fillId="0" borderId="2" xfId="0" applyNumberFormat="1" applyFont="1" applyFill="1" applyBorder="1"/>
    <xf numFmtId="0" fontId="22" fillId="3" borderId="2" xfId="0" applyNumberFormat="1" applyFont="1" applyFill="1" applyBorder="1"/>
    <xf numFmtId="0" fontId="24" fillId="3" borderId="0" xfId="0" applyNumberFormat="1" applyFont="1" applyFill="1" applyBorder="1" applyAlignment="1">
      <alignment horizontal="center" vertical="center"/>
    </xf>
    <xf numFmtId="0" fontId="22" fillId="3" borderId="0" xfId="0" applyNumberFormat="1" applyFont="1" applyFill="1" applyBorder="1"/>
    <xf numFmtId="0" fontId="25" fillId="3" borderId="0" xfId="0" applyNumberFormat="1" applyFont="1" applyFill="1" applyBorder="1" applyAlignment="1">
      <alignment horizontal="center" vertical="center"/>
    </xf>
    <xf numFmtId="0" fontId="22" fillId="3" borderId="0" xfId="0" applyNumberFormat="1" applyFont="1" applyFill="1"/>
    <xf numFmtId="0" fontId="9" fillId="3" borderId="0" xfId="0" applyNumberFormat="1" applyFont="1" applyFill="1" applyAlignment="1">
      <alignment horizontal="right" vertical="center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3" fontId="9" fillId="0" borderId="50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14" fillId="0" borderId="51" xfId="0" applyNumberFormat="1" applyFont="1" applyFill="1" applyBorder="1" applyAlignment="1" applyProtection="1">
      <alignment vertical="center"/>
    </xf>
    <xf numFmtId="49" fontId="14" fillId="0" borderId="26" xfId="0" applyNumberFormat="1" applyFont="1" applyFill="1" applyBorder="1" applyAlignment="1" applyProtection="1">
      <alignment vertical="center" wrapText="1"/>
    </xf>
    <xf numFmtId="0" fontId="14" fillId="0" borderId="27" xfId="0" applyNumberFormat="1" applyFont="1" applyFill="1" applyBorder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3" fontId="14" fillId="0" borderId="12" xfId="0" applyNumberFormat="1" applyFont="1" applyBorder="1" applyAlignment="1" applyProtection="1">
      <alignment vertical="center" wrapText="1"/>
    </xf>
    <xf numFmtId="3" fontId="14" fillId="0" borderId="49" xfId="0" applyNumberFormat="1" applyFont="1" applyBorder="1" applyAlignment="1" applyProtection="1">
      <alignment vertical="center" wrapText="1"/>
    </xf>
    <xf numFmtId="176" fontId="14" fillId="0" borderId="27" xfId="0" applyNumberFormat="1" applyFont="1" applyFill="1" applyBorder="1" applyAlignment="1" applyProtection="1">
      <alignment horizontal="center" vertical="center" wrapText="1"/>
    </xf>
    <xf numFmtId="176" fontId="14" fillId="0" borderId="52" xfId="0" applyNumberFormat="1" applyFont="1" applyFill="1" applyBorder="1" applyAlignment="1" applyProtection="1">
      <alignment horizontal="center" vertical="center" wrapText="1"/>
    </xf>
    <xf numFmtId="3" fontId="14" fillId="0" borderId="50" xfId="0" applyNumberFormat="1" applyFont="1" applyBorder="1" applyAlignment="1" applyProtection="1">
      <alignment vertical="center" wrapText="1"/>
    </xf>
    <xf numFmtId="3" fontId="14" fillId="0" borderId="34" xfId="0" applyNumberFormat="1" applyFont="1" applyBorder="1" applyAlignment="1" applyProtection="1">
      <alignment vertical="center" wrapText="1"/>
    </xf>
    <xf numFmtId="3" fontId="14" fillId="0" borderId="26" xfId="0" applyNumberFormat="1" applyFont="1" applyBorder="1" applyAlignment="1" applyProtection="1">
      <alignment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0" borderId="36" xfId="0" applyNumberFormat="1" applyFont="1" applyFill="1" applyBorder="1" applyAlignment="1" applyProtection="1">
      <alignment horizontal="center" vertical="center" wrapText="1"/>
    </xf>
    <xf numFmtId="0" fontId="14" fillId="3" borderId="23" xfId="0" applyNumberFormat="1" applyFont="1" applyFill="1" applyBorder="1" applyAlignment="1" applyProtection="1">
      <alignment horizontal="center" vertical="center" wrapText="1"/>
    </xf>
    <xf numFmtId="3" fontId="14" fillId="0" borderId="9" xfId="0" applyNumberFormat="1" applyFont="1" applyBorder="1" applyAlignment="1" applyProtection="1">
      <alignment vertical="center" wrapText="1"/>
    </xf>
    <xf numFmtId="0" fontId="26" fillId="0" borderId="0" xfId="0" applyNumberFormat="1" applyFont="1" applyFill="1" applyBorder="1"/>
    <xf numFmtId="0" fontId="14" fillId="3" borderId="0" xfId="0" applyNumberFormat="1" applyFont="1" applyFill="1" applyAlignment="1" applyProtection="1">
      <alignment horizontal="right" vertical="center"/>
    </xf>
    <xf numFmtId="1" fontId="0" fillId="0" borderId="16" xfId="0" applyNumberFormat="1" applyFont="1" applyFill="1" applyBorder="1" applyAlignment="1">
      <alignment horizontal="center" vertical="center"/>
    </xf>
    <xf numFmtId="3" fontId="14" fillId="0" borderId="23" xfId="0" applyNumberFormat="1" applyFont="1" applyBorder="1" applyAlignment="1" applyProtection="1">
      <alignment vertical="center" wrapText="1"/>
    </xf>
    <xf numFmtId="3" fontId="14" fillId="0" borderId="53" xfId="0" applyNumberFormat="1" applyFont="1" applyBorder="1" applyAlignment="1" applyProtection="1">
      <alignment vertical="center" wrapText="1"/>
    </xf>
    <xf numFmtId="3" fontId="9" fillId="0" borderId="1" xfId="0" applyNumberFormat="1" applyFont="1" applyBorder="1" applyAlignment="1" applyProtection="1">
      <alignment vertical="center" wrapText="1"/>
    </xf>
    <xf numFmtId="179" fontId="9" fillId="0" borderId="1" xfId="0" applyNumberFormat="1" applyFont="1" applyBorder="1" applyAlignment="1" applyProtection="1">
      <alignment horizontal="center" vertical="center" wrapText="1"/>
    </xf>
    <xf numFmtId="179" fontId="9" fillId="0" borderId="1" xfId="0" applyNumberFormat="1" applyFont="1" applyBorder="1" applyAlignment="1" applyProtection="1">
      <alignment horizontal="left" vertical="center" wrapText="1"/>
    </xf>
    <xf numFmtId="3" fontId="9" fillId="0" borderId="1" xfId="0" applyNumberFormat="1" applyFont="1" applyBorder="1" applyAlignment="1">
      <alignment horizontal="left" vertical="center" wrapText="1"/>
    </xf>
    <xf numFmtId="179" fontId="9" fillId="0" borderId="38" xfId="0" applyNumberFormat="1" applyFont="1" applyBorder="1" applyAlignment="1">
      <alignment vertical="center" wrapText="1"/>
    </xf>
    <xf numFmtId="177" fontId="28" fillId="0" borderId="13" xfId="0" applyNumberFormat="1" applyFont="1" applyBorder="1" applyAlignment="1"/>
    <xf numFmtId="177" fontId="26" fillId="0" borderId="0" xfId="0" applyNumberFormat="1" applyFont="1" applyBorder="1" applyAlignment="1"/>
    <xf numFmtId="1" fontId="29" fillId="0" borderId="0" xfId="0" applyNumberFormat="1" applyFont="1" applyFill="1"/>
    <xf numFmtId="1" fontId="30" fillId="0" borderId="0" xfId="0" applyNumberFormat="1" applyFont="1" applyFill="1"/>
    <xf numFmtId="178" fontId="31" fillId="0" borderId="0" xfId="0" applyNumberFormat="1" applyFont="1" applyFill="1" applyAlignment="1" applyProtection="1">
      <alignment horizontal="center" vertical="top"/>
    </xf>
    <xf numFmtId="1" fontId="32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 applyProtection="1">
      <alignment vertical="center"/>
    </xf>
    <xf numFmtId="1" fontId="33" fillId="0" borderId="0" xfId="0" applyNumberFormat="1" applyFont="1" applyFill="1" applyAlignment="1">
      <alignment horizontal="center"/>
    </xf>
    <xf numFmtId="1" fontId="3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8" sqref="A8"/>
    </sheetView>
  </sheetViews>
  <sheetFormatPr defaultColWidth="9.16666666666667" defaultRowHeight="12" outlineLevelRow="7"/>
  <cols>
    <col min="1" max="1" width="163.833333333333" customWidth="1"/>
  </cols>
  <sheetData>
    <row r="1" ht="15.75" spans="1:1">
      <c r="A1" s="350"/>
    </row>
    <row r="3" ht="102" customHeight="1" spans="1:1">
      <c r="A3" s="351" t="s">
        <v>0</v>
      </c>
    </row>
    <row r="4" ht="107.25" customHeight="1" spans="1:1">
      <c r="A4" s="352" t="s">
        <v>1</v>
      </c>
    </row>
    <row r="5" ht="409.5" hidden="1" customHeight="1" spans="1:1">
      <c r="A5" s="353"/>
    </row>
    <row r="6" ht="29.25" customHeight="1" spans="1:1">
      <c r="A6" s="354"/>
    </row>
    <row r="7" ht="78" customHeight="1"/>
    <row r="8" ht="82.5" customHeight="1" spans="1:1">
      <c r="A8" s="355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B10" sqref="B10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98"/>
      <c r="B1" s="98"/>
      <c r="C1" s="98"/>
      <c r="D1" s="98"/>
      <c r="E1" s="110"/>
      <c r="F1" s="98"/>
      <c r="G1" s="98"/>
      <c r="H1" s="82" t="s">
        <v>470</v>
      </c>
      <c r="I1" s="122"/>
    </row>
    <row r="2" ht="25.5" customHeight="1" spans="1:9">
      <c r="A2" s="61" t="s">
        <v>471</v>
      </c>
      <c r="B2" s="61"/>
      <c r="C2" s="61"/>
      <c r="D2" s="61"/>
      <c r="E2" s="61"/>
      <c r="F2" s="61"/>
      <c r="G2" s="61"/>
      <c r="H2" s="61"/>
      <c r="I2" s="122"/>
    </row>
    <row r="3" ht="20.1" customHeight="1" spans="1:9">
      <c r="A3" s="99" t="s">
        <v>168</v>
      </c>
      <c r="B3" s="100"/>
      <c r="C3" s="100"/>
      <c r="D3" s="100"/>
      <c r="E3" s="100"/>
      <c r="F3" s="100"/>
      <c r="G3" s="100"/>
      <c r="H3" s="82" t="s">
        <v>6</v>
      </c>
      <c r="I3" s="122"/>
    </row>
    <row r="4" ht="20.1" customHeight="1" spans="1:9">
      <c r="A4" s="101" t="s">
        <v>472</v>
      </c>
      <c r="B4" s="101" t="s">
        <v>168</v>
      </c>
      <c r="C4" s="84" t="s">
        <v>473</v>
      </c>
      <c r="D4" s="84"/>
      <c r="E4" s="89"/>
      <c r="F4" s="89"/>
      <c r="G4" s="89"/>
      <c r="H4" s="84"/>
      <c r="I4" s="122"/>
    </row>
    <row r="5" ht="20.1" customHeight="1" spans="1:9">
      <c r="A5" s="101"/>
      <c r="B5" s="101"/>
      <c r="C5" s="102" t="s">
        <v>62</v>
      </c>
      <c r="D5" s="85" t="s">
        <v>244</v>
      </c>
      <c r="E5" s="111" t="s">
        <v>474</v>
      </c>
      <c r="F5" s="112"/>
      <c r="G5" s="113"/>
      <c r="H5" s="114" t="s">
        <v>249</v>
      </c>
      <c r="I5" s="122"/>
    </row>
    <row r="6" ht="33.75" customHeight="1" spans="1:9">
      <c r="A6" s="87"/>
      <c r="B6" s="87"/>
      <c r="C6" s="103"/>
      <c r="D6" s="88"/>
      <c r="E6" s="115" t="s">
        <v>77</v>
      </c>
      <c r="F6" s="116" t="s">
        <v>475</v>
      </c>
      <c r="G6" s="117" t="s">
        <v>476</v>
      </c>
      <c r="H6" s="118"/>
      <c r="I6" s="122"/>
    </row>
    <row r="7" ht="41.1" customHeight="1" spans="1:9">
      <c r="A7" s="71" t="s">
        <v>85</v>
      </c>
      <c r="B7" s="71" t="s">
        <v>477</v>
      </c>
      <c r="C7" s="104">
        <f>SUM(D7,E7,H7)</f>
        <v>0</v>
      </c>
      <c r="D7" s="105" t="s">
        <v>328</v>
      </c>
      <c r="E7" s="105">
        <f>SUM(F7,G7)</f>
        <v>0</v>
      </c>
      <c r="F7" s="105" t="s">
        <v>478</v>
      </c>
      <c r="G7" s="119" t="s">
        <v>340</v>
      </c>
      <c r="H7" s="120" t="s">
        <v>333</v>
      </c>
      <c r="I7" s="127"/>
    </row>
    <row r="8" ht="36.95" customHeight="1" spans="1:9">
      <c r="A8" s="71" t="s">
        <v>90</v>
      </c>
      <c r="B8" s="71" t="s">
        <v>121</v>
      </c>
      <c r="C8" s="129">
        <f>SUM(D8,E8,H8)</f>
        <v>100400</v>
      </c>
      <c r="D8" s="130">
        <v>0</v>
      </c>
      <c r="E8" s="130">
        <f>SUM(F8,G8)</f>
        <v>95000</v>
      </c>
      <c r="F8" s="130">
        <v>0</v>
      </c>
      <c r="G8" s="131">
        <v>95000</v>
      </c>
      <c r="H8" s="132">
        <v>5400</v>
      </c>
      <c r="I8" s="122"/>
    </row>
    <row r="9" ht="20.1" customHeight="1" spans="1:9">
      <c r="A9" s="107"/>
      <c r="B9" s="107"/>
      <c r="C9" s="107"/>
      <c r="D9" s="107"/>
      <c r="E9" s="123"/>
      <c r="F9" s="124"/>
      <c r="G9" s="124"/>
      <c r="H9" s="122"/>
      <c r="I9" s="109"/>
    </row>
    <row r="10" ht="20.1" customHeight="1" spans="1:9">
      <c r="A10" s="107"/>
      <c r="B10" s="107"/>
      <c r="C10" s="107"/>
      <c r="D10" s="107"/>
      <c r="E10" s="108"/>
      <c r="F10" s="107"/>
      <c r="G10" s="107"/>
      <c r="H10" s="109"/>
      <c r="I10" s="109"/>
    </row>
    <row r="11" ht="20.1" customHeight="1" spans="1:9">
      <c r="A11" s="107"/>
      <c r="B11" s="107"/>
      <c r="C11" s="107"/>
      <c r="D11" s="107"/>
      <c r="E11" s="108"/>
      <c r="F11" s="107"/>
      <c r="G11" s="107"/>
      <c r="H11" s="109"/>
      <c r="I11" s="109"/>
    </row>
    <row r="12" ht="20.1" customHeight="1" spans="1:9">
      <c r="A12" s="107"/>
      <c r="B12" s="107"/>
      <c r="C12" s="107"/>
      <c r="D12" s="107"/>
      <c r="E12" s="123"/>
      <c r="F12" s="107"/>
      <c r="G12" s="107"/>
      <c r="H12" s="109"/>
      <c r="I12" s="109"/>
    </row>
    <row r="13" ht="20.1" customHeight="1" spans="1:9">
      <c r="A13" s="107"/>
      <c r="B13" s="107"/>
      <c r="C13" s="107"/>
      <c r="D13" s="107"/>
      <c r="E13" s="123"/>
      <c r="F13" s="107"/>
      <c r="G13" s="107"/>
      <c r="H13" s="109"/>
      <c r="I13" s="109"/>
    </row>
    <row r="14" ht="20.1" customHeight="1" spans="1:9">
      <c r="A14" s="107"/>
      <c r="B14" s="107"/>
      <c r="C14" s="107"/>
      <c r="D14" s="107"/>
      <c r="E14" s="108"/>
      <c r="F14" s="107"/>
      <c r="G14" s="107"/>
      <c r="H14" s="109"/>
      <c r="I14" s="109"/>
    </row>
    <row r="15" ht="20.1" customHeight="1" spans="1:9">
      <c r="A15" s="107"/>
      <c r="B15" s="107"/>
      <c r="C15" s="107"/>
      <c r="D15" s="107"/>
      <c r="E15" s="108"/>
      <c r="F15" s="107"/>
      <c r="G15" s="107"/>
      <c r="H15" s="109"/>
      <c r="I15" s="109"/>
    </row>
    <row r="16" ht="20.1" customHeight="1" spans="1:9">
      <c r="A16" s="107"/>
      <c r="B16" s="107"/>
      <c r="C16" s="107"/>
      <c r="D16" s="107"/>
      <c r="E16" s="123"/>
      <c r="F16" s="107"/>
      <c r="G16" s="107"/>
      <c r="H16" s="109"/>
      <c r="I16" s="109"/>
    </row>
    <row r="17" ht="20.1" customHeight="1" spans="1:9">
      <c r="A17" s="107"/>
      <c r="B17" s="107"/>
      <c r="C17" s="107"/>
      <c r="D17" s="107"/>
      <c r="E17" s="123"/>
      <c r="F17" s="107"/>
      <c r="G17" s="107"/>
      <c r="H17" s="109"/>
      <c r="I17" s="109"/>
    </row>
    <row r="18" ht="20.1" customHeight="1" spans="1:9">
      <c r="A18" s="107"/>
      <c r="B18" s="107"/>
      <c r="C18" s="107"/>
      <c r="D18" s="107"/>
      <c r="E18" s="125"/>
      <c r="F18" s="107"/>
      <c r="G18" s="107"/>
      <c r="H18" s="109"/>
      <c r="I18" s="109"/>
    </row>
    <row r="19" ht="20.1" customHeight="1" spans="1:9">
      <c r="A19" s="107"/>
      <c r="B19" s="107"/>
      <c r="C19" s="107"/>
      <c r="D19" s="107"/>
      <c r="E19" s="108"/>
      <c r="F19" s="107"/>
      <c r="G19" s="107"/>
      <c r="H19" s="109"/>
      <c r="I19" s="109"/>
    </row>
    <row r="20" ht="20.1" customHeight="1" spans="1:9">
      <c r="A20" s="108"/>
      <c r="B20" s="108"/>
      <c r="C20" s="108"/>
      <c r="D20" s="108"/>
      <c r="E20" s="108"/>
      <c r="F20" s="107"/>
      <c r="G20" s="107"/>
      <c r="H20" s="109"/>
      <c r="I20" s="109"/>
    </row>
    <row r="21" ht="20.1" customHeight="1" spans="1:9">
      <c r="A21" s="109"/>
      <c r="B21" s="109"/>
      <c r="C21" s="109"/>
      <c r="D21" s="109"/>
      <c r="E21" s="126"/>
      <c r="F21" s="109"/>
      <c r="G21" s="109"/>
      <c r="H21" s="109"/>
      <c r="I21" s="109"/>
    </row>
    <row r="22" ht="20.1" customHeight="1" spans="1:9">
      <c r="A22" s="109"/>
      <c r="B22" s="109"/>
      <c r="C22" s="109"/>
      <c r="D22" s="109"/>
      <c r="E22" s="126"/>
      <c r="F22" s="109"/>
      <c r="G22" s="109"/>
      <c r="H22" s="109"/>
      <c r="I22" s="109"/>
    </row>
    <row r="23" ht="20.1" customHeight="1" spans="1:9">
      <c r="A23" s="109"/>
      <c r="B23" s="109"/>
      <c r="C23" s="109"/>
      <c r="D23" s="109"/>
      <c r="E23" s="126"/>
      <c r="F23" s="109"/>
      <c r="G23" s="109"/>
      <c r="H23" s="109"/>
      <c r="I23" s="109"/>
    </row>
    <row r="24" ht="20.1" customHeight="1" spans="1:9">
      <c r="A24" s="109"/>
      <c r="B24" s="109"/>
      <c r="C24" s="109"/>
      <c r="D24" s="109"/>
      <c r="E24" s="126"/>
      <c r="F24" s="109"/>
      <c r="G24" s="109"/>
      <c r="H24" s="109"/>
      <c r="I24" s="109"/>
    </row>
    <row r="25" ht="20.1" customHeight="1" spans="1:9">
      <c r="A25" s="109"/>
      <c r="B25" s="109"/>
      <c r="C25" s="109"/>
      <c r="D25" s="109"/>
      <c r="E25" s="126"/>
      <c r="F25" s="109"/>
      <c r="G25" s="109"/>
      <c r="H25" s="109"/>
      <c r="I25" s="109"/>
    </row>
    <row r="26" ht="20.1" customHeight="1" spans="1:9">
      <c r="A26" s="109"/>
      <c r="B26" s="109"/>
      <c r="C26" s="109"/>
      <c r="D26" s="109"/>
      <c r="E26" s="126"/>
      <c r="F26" s="109"/>
      <c r="G26" s="109"/>
      <c r="H26" s="109"/>
      <c r="I26" s="109"/>
    </row>
    <row r="27" ht="20.1" customHeight="1" spans="1:9">
      <c r="A27" s="109"/>
      <c r="B27" s="109"/>
      <c r="C27" s="109"/>
      <c r="D27" s="109"/>
      <c r="E27" s="126"/>
      <c r="F27" s="109"/>
      <c r="G27" s="109"/>
      <c r="H27" s="109"/>
      <c r="I27" s="109"/>
    </row>
    <row r="28" ht="20.1" customHeight="1" spans="1:9">
      <c r="A28" s="109"/>
      <c r="B28" s="109"/>
      <c r="C28" s="109"/>
      <c r="D28" s="109"/>
      <c r="E28" s="126"/>
      <c r="F28" s="109"/>
      <c r="G28" s="109"/>
      <c r="H28" s="109"/>
      <c r="I28" s="109"/>
    </row>
    <row r="29" ht="20.1" customHeight="1" spans="1:9">
      <c r="A29" s="109"/>
      <c r="B29" s="109"/>
      <c r="C29" s="109"/>
      <c r="D29" s="109"/>
      <c r="E29" s="126"/>
      <c r="F29" s="109"/>
      <c r="G29" s="109"/>
      <c r="H29" s="109"/>
      <c r="I29" s="109"/>
    </row>
    <row r="30" ht="20.1" customHeight="1" spans="1:9">
      <c r="A30" s="109"/>
      <c r="B30" s="109"/>
      <c r="C30" s="109"/>
      <c r="D30" s="109"/>
      <c r="E30" s="126"/>
      <c r="F30" s="109"/>
      <c r="G30" s="109"/>
      <c r="H30" s="109"/>
      <c r="I30" s="10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59"/>
      <c r="B1" s="60"/>
      <c r="C1" s="60"/>
      <c r="D1" s="60"/>
      <c r="E1" s="60"/>
      <c r="F1" s="60"/>
      <c r="G1" s="60"/>
      <c r="H1" s="80" t="s">
        <v>479</v>
      </c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</row>
    <row r="2" ht="20.1" customHeight="1" spans="1:245">
      <c r="A2" s="61" t="s">
        <v>480</v>
      </c>
      <c r="B2" s="61"/>
      <c r="C2" s="61"/>
      <c r="D2" s="61"/>
      <c r="E2" s="61"/>
      <c r="F2" s="61"/>
      <c r="G2" s="61"/>
      <c r="H2" s="61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</row>
    <row r="3" ht="20.1" customHeight="1" spans="1:245">
      <c r="A3" s="128" t="s">
        <v>168</v>
      </c>
      <c r="B3" s="62"/>
      <c r="C3" s="62"/>
      <c r="D3" s="62"/>
      <c r="E3" s="62"/>
      <c r="F3" s="81"/>
      <c r="G3" s="81"/>
      <c r="H3" s="82" t="s">
        <v>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</row>
    <row r="4" ht="20.1" customHeight="1" spans="1:245">
      <c r="A4" s="63" t="s">
        <v>61</v>
      </c>
      <c r="B4" s="64"/>
      <c r="C4" s="64"/>
      <c r="D4" s="64"/>
      <c r="E4" s="65"/>
      <c r="F4" s="83" t="s">
        <v>481</v>
      </c>
      <c r="G4" s="84"/>
      <c r="H4" s="84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</row>
    <row r="5" ht="20.1" customHeight="1" spans="1:245">
      <c r="A5" s="63" t="s">
        <v>70</v>
      </c>
      <c r="B5" s="64"/>
      <c r="C5" s="65"/>
      <c r="D5" s="66" t="s">
        <v>71</v>
      </c>
      <c r="E5" s="85" t="s">
        <v>118</v>
      </c>
      <c r="F5" s="86" t="s">
        <v>62</v>
      </c>
      <c r="G5" s="86" t="s">
        <v>114</v>
      </c>
      <c r="H5" s="84" t="s">
        <v>115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</row>
    <row r="6" ht="29.1" customHeight="1" spans="1:245">
      <c r="A6" s="67" t="s">
        <v>82</v>
      </c>
      <c r="B6" s="68" t="s">
        <v>83</v>
      </c>
      <c r="C6" s="69" t="s">
        <v>84</v>
      </c>
      <c r="D6" s="70"/>
      <c r="E6" s="87"/>
      <c r="F6" s="88"/>
      <c r="G6" s="88"/>
      <c r="H6" s="89"/>
      <c r="I6" s="9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</row>
    <row r="7" ht="42.95" customHeight="1" spans="1:245">
      <c r="A7" s="71" t="s">
        <v>82</v>
      </c>
      <c r="B7" s="71" t="s">
        <v>83</v>
      </c>
      <c r="C7" s="71" t="s">
        <v>84</v>
      </c>
      <c r="D7" s="71" t="s">
        <v>85</v>
      </c>
      <c r="E7" s="71" t="s">
        <v>86</v>
      </c>
      <c r="F7" s="90">
        <f>SUM(G7,H7)</f>
        <v>0</v>
      </c>
      <c r="G7" s="91" t="s">
        <v>119</v>
      </c>
      <c r="H7" s="92" t="s">
        <v>120</v>
      </c>
      <c r="I7" s="97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</row>
    <row r="8" ht="20.1" customHeight="1" spans="1:245">
      <c r="A8" s="72"/>
      <c r="B8" s="72"/>
      <c r="C8" s="72"/>
      <c r="D8" s="73"/>
      <c r="E8" s="73"/>
      <c r="F8" s="73"/>
      <c r="G8" s="73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</row>
    <row r="9" ht="20.1" customHeight="1" spans="1:245">
      <c r="A9" s="74"/>
      <c r="B9" s="74"/>
      <c r="C9" s="74"/>
      <c r="D9" s="75"/>
      <c r="E9" s="75"/>
      <c r="F9" s="75"/>
      <c r="G9" s="75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</row>
    <row r="10" ht="20.1" customHeight="1" spans="1:245">
      <c r="A10" s="74"/>
      <c r="B10" s="74"/>
      <c r="C10" s="74"/>
      <c r="D10" s="74"/>
      <c r="E10" s="74"/>
      <c r="F10" s="74"/>
      <c r="G10" s="74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</row>
    <row r="11" ht="20.1" customHeight="1" spans="1:245">
      <c r="A11" s="74"/>
      <c r="B11" s="74"/>
      <c r="C11" s="74"/>
      <c r="D11" s="75"/>
      <c r="E11" s="75"/>
      <c r="F11" s="75"/>
      <c r="G11" s="75"/>
      <c r="H11" s="75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</row>
    <row r="12" ht="20.1" customHeight="1" spans="1:245">
      <c r="A12" s="74"/>
      <c r="B12" s="74"/>
      <c r="C12" s="74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</row>
    <row r="13" ht="20.1" customHeight="1" spans="1:245">
      <c r="A13" s="74"/>
      <c r="B13" s="74"/>
      <c r="C13" s="74"/>
      <c r="D13" s="74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</row>
    <row r="14" ht="20.1" customHeight="1" spans="1:245">
      <c r="A14" s="74"/>
      <c r="B14" s="74"/>
      <c r="C14" s="74"/>
      <c r="D14" s="75"/>
      <c r="E14" s="75"/>
      <c r="F14" s="75"/>
      <c r="G14" s="75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</row>
    <row r="15" ht="20.1" customHeight="1" spans="1:245">
      <c r="A15" s="76"/>
      <c r="B15" s="74"/>
      <c r="C15" s="74"/>
      <c r="D15" s="75"/>
      <c r="E15" s="75"/>
      <c r="F15" s="75"/>
      <c r="G15" s="75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</row>
    <row r="16" ht="20.1" customHeight="1" spans="1:245">
      <c r="A16" s="76"/>
      <c r="B16" s="76"/>
      <c r="C16" s="74"/>
      <c r="D16" s="74"/>
      <c r="E16" s="76"/>
      <c r="F16" s="76"/>
      <c r="G16" s="76"/>
      <c r="H16" s="75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</row>
    <row r="17" ht="20.1" customHeight="1" spans="1:245">
      <c r="A17" s="76"/>
      <c r="B17" s="76"/>
      <c r="C17" s="74"/>
      <c r="D17" s="75"/>
      <c r="E17" s="75"/>
      <c r="F17" s="75"/>
      <c r="G17" s="75"/>
      <c r="H17" s="7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</row>
    <row r="18" ht="20.1" customHeight="1" spans="1:245">
      <c r="A18" s="74"/>
      <c r="B18" s="76"/>
      <c r="C18" s="74"/>
      <c r="D18" s="75"/>
      <c r="E18" s="75"/>
      <c r="F18" s="75"/>
      <c r="G18" s="75"/>
      <c r="H18" s="75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</row>
    <row r="19" ht="20.1" customHeight="1" spans="1:245">
      <c r="A19" s="74"/>
      <c r="B19" s="76"/>
      <c r="C19" s="76"/>
      <c r="D19" s="76"/>
      <c r="E19" s="76"/>
      <c r="F19" s="76"/>
      <c r="G19" s="76"/>
      <c r="H19" s="75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</row>
    <row r="20" ht="20.1" customHeight="1" spans="1:245">
      <c r="A20" s="76"/>
      <c r="B20" s="76"/>
      <c r="C20" s="76"/>
      <c r="D20" s="75"/>
      <c r="E20" s="75"/>
      <c r="F20" s="75"/>
      <c r="G20" s="75"/>
      <c r="H20" s="75"/>
      <c r="I20" s="76"/>
      <c r="J20" s="74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</row>
    <row r="21" ht="20.1" customHeight="1" spans="1:245">
      <c r="A21" s="76"/>
      <c r="B21" s="76"/>
      <c r="C21" s="76"/>
      <c r="D21" s="75"/>
      <c r="E21" s="75"/>
      <c r="F21" s="75"/>
      <c r="G21" s="75"/>
      <c r="H21" s="75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</row>
    <row r="22" ht="20.1" customHeight="1" spans="1:245">
      <c r="A22" s="76"/>
      <c r="B22" s="76"/>
      <c r="C22" s="76"/>
      <c r="D22" s="76"/>
      <c r="E22" s="76"/>
      <c r="F22" s="76"/>
      <c r="G22" s="76"/>
      <c r="H22" s="75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</row>
    <row r="23" ht="20.1" customHeight="1" spans="1:245">
      <c r="A23" s="76"/>
      <c r="B23" s="76"/>
      <c r="C23" s="76"/>
      <c r="D23" s="75"/>
      <c r="E23" s="75"/>
      <c r="F23" s="75"/>
      <c r="G23" s="75"/>
      <c r="H23" s="7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</row>
    <row r="24" ht="20.1" customHeight="1" spans="1:245">
      <c r="A24" s="76"/>
      <c r="B24" s="76"/>
      <c r="C24" s="76"/>
      <c r="D24" s="75"/>
      <c r="E24" s="75"/>
      <c r="F24" s="75"/>
      <c r="G24" s="75"/>
      <c r="H24" s="75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</row>
    <row r="25" ht="20.1" customHeight="1" spans="1:245">
      <c r="A25" s="76"/>
      <c r="B25" s="76"/>
      <c r="C25" s="76"/>
      <c r="D25" s="76"/>
      <c r="E25" s="76"/>
      <c r="F25" s="76"/>
      <c r="G25" s="76"/>
      <c r="H25" s="75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</row>
    <row r="26" ht="20.1" customHeight="1" spans="1:245">
      <c r="A26" s="76"/>
      <c r="B26" s="76"/>
      <c r="C26" s="76"/>
      <c r="D26" s="75"/>
      <c r="E26" s="75"/>
      <c r="F26" s="75"/>
      <c r="G26" s="75"/>
      <c r="H26" s="75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</row>
    <row r="27" ht="20.1" customHeight="1" spans="1:245">
      <c r="A27" s="76"/>
      <c r="B27" s="76"/>
      <c r="C27" s="76"/>
      <c r="D27" s="75"/>
      <c r="E27" s="75"/>
      <c r="F27" s="75"/>
      <c r="G27" s="75"/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</row>
    <row r="28" ht="20.1" customHeight="1" spans="1:245">
      <c r="A28" s="76"/>
      <c r="B28" s="76"/>
      <c r="C28" s="76"/>
      <c r="D28" s="76"/>
      <c r="E28" s="76"/>
      <c r="F28" s="76"/>
      <c r="G28" s="76"/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</row>
    <row r="29" ht="20.1" customHeight="1" spans="1:245">
      <c r="A29" s="76"/>
      <c r="B29" s="76"/>
      <c r="C29" s="76"/>
      <c r="D29" s="75"/>
      <c r="E29" s="75"/>
      <c r="F29" s="75"/>
      <c r="G29" s="75"/>
      <c r="H29" s="75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</row>
    <row r="30" ht="20.1" customHeight="1" spans="1:245">
      <c r="A30" s="76"/>
      <c r="B30" s="76"/>
      <c r="C30" s="76"/>
      <c r="D30" s="75"/>
      <c r="E30" s="75"/>
      <c r="F30" s="75"/>
      <c r="G30" s="75"/>
      <c r="H30" s="75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</row>
    <row r="31" ht="20.1" customHeight="1" spans="1:245">
      <c r="A31" s="76"/>
      <c r="B31" s="76"/>
      <c r="C31" s="76"/>
      <c r="D31" s="76"/>
      <c r="E31" s="76"/>
      <c r="F31" s="76"/>
      <c r="G31" s="76"/>
      <c r="H31" s="75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</row>
    <row r="32" ht="20.1" customHeight="1" spans="1:245">
      <c r="A32" s="76"/>
      <c r="B32" s="76"/>
      <c r="C32" s="76"/>
      <c r="D32" s="76"/>
      <c r="E32" s="93"/>
      <c r="F32" s="93"/>
      <c r="G32" s="93"/>
      <c r="H32" s="75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</row>
    <row r="33" ht="20.1" customHeight="1" spans="1:245">
      <c r="A33" s="76"/>
      <c r="B33" s="76"/>
      <c r="C33" s="76"/>
      <c r="D33" s="76"/>
      <c r="E33" s="93"/>
      <c r="F33" s="93"/>
      <c r="G33" s="93"/>
      <c r="H33" s="75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</row>
    <row r="34" ht="20.1" customHeight="1" spans="1:245">
      <c r="A34" s="76"/>
      <c r="B34" s="76"/>
      <c r="C34" s="76"/>
      <c r="D34" s="76"/>
      <c r="E34" s="76"/>
      <c r="F34" s="76"/>
      <c r="G34" s="76"/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</row>
    <row r="35" ht="20.1" customHeight="1" spans="1:245">
      <c r="A35" s="76"/>
      <c r="B35" s="76"/>
      <c r="C35" s="76"/>
      <c r="D35" s="76"/>
      <c r="E35" s="94"/>
      <c r="F35" s="94"/>
      <c r="G35" s="94"/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</row>
    <row r="36" ht="20.1" customHeight="1" spans="1:245">
      <c r="A36" s="77"/>
      <c r="B36" s="77"/>
      <c r="C36" s="77"/>
      <c r="D36" s="77"/>
      <c r="E36" s="95"/>
      <c r="F36" s="95"/>
      <c r="G36" s="95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  <c r="GW36" s="77"/>
      <c r="GX36" s="77"/>
      <c r="GY36" s="77"/>
      <c r="GZ36" s="77"/>
      <c r="HA36" s="77"/>
      <c r="HB36" s="77"/>
      <c r="HC36" s="77"/>
      <c r="HD36" s="77"/>
      <c r="HE36" s="77"/>
      <c r="HF36" s="77"/>
      <c r="HG36" s="77"/>
      <c r="HH36" s="77"/>
      <c r="HI36" s="77"/>
      <c r="HJ36" s="77"/>
      <c r="HK36" s="77"/>
      <c r="HL36" s="77"/>
      <c r="HM36" s="77"/>
      <c r="HN36" s="77"/>
      <c r="HO36" s="77"/>
      <c r="HP36" s="77"/>
      <c r="HQ36" s="77"/>
      <c r="HR36" s="77"/>
      <c r="HS36" s="77"/>
      <c r="HT36" s="77"/>
      <c r="HU36" s="77"/>
      <c r="HV36" s="77"/>
      <c r="HW36" s="77"/>
      <c r="HX36" s="77"/>
      <c r="HY36" s="77"/>
      <c r="HZ36" s="77"/>
      <c r="IA36" s="77"/>
      <c r="IB36" s="77"/>
      <c r="IC36" s="77"/>
      <c r="ID36" s="77"/>
      <c r="IE36" s="77"/>
      <c r="IF36" s="77"/>
      <c r="IG36" s="77"/>
      <c r="IH36" s="77"/>
      <c r="II36" s="77"/>
      <c r="IJ36" s="77"/>
      <c r="IK36" s="77"/>
    </row>
    <row r="37" ht="20.1" customHeight="1" spans="1:245">
      <c r="A37" s="78"/>
      <c r="B37" s="78"/>
      <c r="C37" s="78"/>
      <c r="D37" s="78"/>
      <c r="E37" s="78"/>
      <c r="F37" s="78"/>
      <c r="G37" s="78"/>
      <c r="H37" s="96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</row>
    <row r="38" ht="20.1" customHeight="1" spans="1:245">
      <c r="A38" s="77"/>
      <c r="B38" s="77"/>
      <c r="C38" s="77"/>
      <c r="D38" s="77"/>
      <c r="E38" s="77"/>
      <c r="F38" s="77"/>
      <c r="G38" s="77"/>
      <c r="H38" s="96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</row>
    <row r="39" ht="20.1" customHeight="1" spans="1:245">
      <c r="A39" s="79"/>
      <c r="B39" s="79"/>
      <c r="C39" s="79"/>
      <c r="D39" s="79"/>
      <c r="E39" s="79"/>
      <c r="F39" s="77"/>
      <c r="G39" s="77"/>
      <c r="H39" s="96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</row>
    <row r="40" ht="20.1" customHeight="1" spans="1:245">
      <c r="A40" s="79"/>
      <c r="B40" s="79"/>
      <c r="C40" s="79"/>
      <c r="D40" s="79"/>
      <c r="E40" s="79"/>
      <c r="F40" s="77"/>
      <c r="G40" s="77"/>
      <c r="H40" s="96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</row>
    <row r="41" ht="20.1" customHeight="1" spans="1:245">
      <c r="A41" s="79"/>
      <c r="B41" s="79"/>
      <c r="C41" s="79"/>
      <c r="D41" s="79"/>
      <c r="E41" s="79"/>
      <c r="F41" s="77"/>
      <c r="G41" s="77"/>
      <c r="H41" s="96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</row>
    <row r="42" ht="20.1" customHeight="1" spans="1:245">
      <c r="A42" s="79"/>
      <c r="B42" s="79"/>
      <c r="C42" s="79"/>
      <c r="D42" s="79"/>
      <c r="E42" s="79"/>
      <c r="F42" s="77"/>
      <c r="G42" s="77"/>
      <c r="H42" s="96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</row>
    <row r="43" ht="20.1" customHeight="1" spans="1:245">
      <c r="A43" s="79"/>
      <c r="B43" s="79"/>
      <c r="C43" s="79"/>
      <c r="D43" s="79"/>
      <c r="E43" s="79"/>
      <c r="F43" s="77"/>
      <c r="G43" s="77"/>
      <c r="H43" s="96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</row>
    <row r="44" ht="20.1" customHeight="1" spans="1:245">
      <c r="A44" s="79"/>
      <c r="B44" s="79"/>
      <c r="C44" s="79"/>
      <c r="D44" s="79"/>
      <c r="E44" s="79"/>
      <c r="F44" s="77"/>
      <c r="G44" s="77"/>
      <c r="H44" s="96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</row>
    <row r="45" ht="20.1" customHeight="1" spans="1:245">
      <c r="A45" s="79"/>
      <c r="B45" s="79"/>
      <c r="C45" s="79"/>
      <c r="D45" s="79"/>
      <c r="E45" s="79"/>
      <c r="F45" s="77"/>
      <c r="G45" s="77"/>
      <c r="H45" s="96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</row>
    <row r="46" ht="20.1" customHeight="1" spans="1:245">
      <c r="A46" s="79"/>
      <c r="B46" s="79"/>
      <c r="C46" s="79"/>
      <c r="D46" s="79"/>
      <c r="E46" s="79"/>
      <c r="F46" s="77"/>
      <c r="G46" s="77"/>
      <c r="H46" s="96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</row>
    <row r="47" ht="20.1" customHeight="1" spans="1:245">
      <c r="A47" s="79"/>
      <c r="B47" s="79"/>
      <c r="C47" s="79"/>
      <c r="D47" s="79"/>
      <c r="E47" s="79"/>
      <c r="F47" s="77"/>
      <c r="G47" s="77"/>
      <c r="H47" s="96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  <c r="IJ47" s="79"/>
      <c r="IK47" s="79"/>
    </row>
    <row r="48" ht="20.1" customHeight="1" spans="1:245">
      <c r="A48" s="79"/>
      <c r="B48" s="79"/>
      <c r="C48" s="79"/>
      <c r="D48" s="79"/>
      <c r="E48" s="79"/>
      <c r="F48" s="77"/>
      <c r="G48" s="77"/>
      <c r="H48" s="96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B1" sqref="A1:H7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98"/>
      <c r="B1" s="98"/>
      <c r="C1" s="98"/>
      <c r="D1" s="98"/>
      <c r="E1" s="110"/>
      <c r="F1" s="98"/>
      <c r="G1" s="98"/>
      <c r="H1" s="82" t="s">
        <v>482</v>
      </c>
      <c r="I1" s="122"/>
    </row>
    <row r="2" ht="25.5" customHeight="1" spans="1:9">
      <c r="A2" s="61" t="s">
        <v>483</v>
      </c>
      <c r="B2" s="61"/>
      <c r="C2" s="61"/>
      <c r="D2" s="61"/>
      <c r="E2" s="61"/>
      <c r="F2" s="61"/>
      <c r="G2" s="61"/>
      <c r="H2" s="61"/>
      <c r="I2" s="122"/>
    </row>
    <row r="3" ht="20.1" customHeight="1" spans="1:9">
      <c r="A3" s="99" t="s">
        <v>168</v>
      </c>
      <c r="B3" s="100"/>
      <c r="C3" s="100"/>
      <c r="D3" s="100"/>
      <c r="E3" s="100"/>
      <c r="F3" s="100"/>
      <c r="G3" s="100"/>
      <c r="H3" s="82" t="s">
        <v>6</v>
      </c>
      <c r="I3" s="122"/>
    </row>
    <row r="4" ht="20.1" customHeight="1" spans="1:9">
      <c r="A4" s="101" t="s">
        <v>472</v>
      </c>
      <c r="B4" s="101" t="s">
        <v>168</v>
      </c>
      <c r="C4" s="84" t="s">
        <v>473</v>
      </c>
      <c r="D4" s="84"/>
      <c r="E4" s="89"/>
      <c r="F4" s="89"/>
      <c r="G4" s="89"/>
      <c r="H4" s="84"/>
      <c r="I4" s="122"/>
    </row>
    <row r="5" ht="20.1" customHeight="1" spans="1:9">
      <c r="A5" s="101"/>
      <c r="B5" s="101"/>
      <c r="C5" s="102" t="s">
        <v>62</v>
      </c>
      <c r="D5" s="85" t="s">
        <v>244</v>
      </c>
      <c r="E5" s="111" t="s">
        <v>474</v>
      </c>
      <c r="F5" s="112"/>
      <c r="G5" s="113"/>
      <c r="H5" s="114" t="s">
        <v>249</v>
      </c>
      <c r="I5" s="122"/>
    </row>
    <row r="6" ht="47.1" customHeight="1" spans="1:9">
      <c r="A6" s="87"/>
      <c r="B6" s="87"/>
      <c r="C6" s="103"/>
      <c r="D6" s="88"/>
      <c r="E6" s="115" t="s">
        <v>77</v>
      </c>
      <c r="F6" s="116" t="s">
        <v>475</v>
      </c>
      <c r="G6" s="117" t="s">
        <v>476</v>
      </c>
      <c r="H6" s="118"/>
      <c r="I6" s="122"/>
    </row>
    <row r="7" ht="42" customHeight="1" spans="1:9">
      <c r="A7" s="71" t="s">
        <v>85</v>
      </c>
      <c r="B7" s="71" t="s">
        <v>477</v>
      </c>
      <c r="C7" s="104">
        <f>SUM(D7,E7,H7)</f>
        <v>0</v>
      </c>
      <c r="D7" s="105" t="s">
        <v>328</v>
      </c>
      <c r="E7" s="105">
        <f>SUM(F7,G7)</f>
        <v>0</v>
      </c>
      <c r="F7" s="105" t="s">
        <v>478</v>
      </c>
      <c r="G7" s="119" t="s">
        <v>340</v>
      </c>
      <c r="H7" s="120" t="s">
        <v>333</v>
      </c>
      <c r="I7" s="127"/>
    </row>
    <row r="8" ht="20.1" customHeight="1" spans="1:9">
      <c r="A8" s="106"/>
      <c r="B8" s="106"/>
      <c r="C8" s="106"/>
      <c r="D8" s="106"/>
      <c r="E8" s="121"/>
      <c r="F8" s="106"/>
      <c r="G8" s="106"/>
      <c r="H8" s="122"/>
      <c r="I8" s="122"/>
    </row>
    <row r="9" ht="20.1" customHeight="1" spans="1:9">
      <c r="A9" s="107"/>
      <c r="B9" s="107"/>
      <c r="C9" s="107"/>
      <c r="D9" s="107"/>
      <c r="E9" s="123"/>
      <c r="F9" s="124"/>
      <c r="G9" s="124"/>
      <c r="H9" s="122"/>
      <c r="I9" s="109"/>
    </row>
    <row r="10" ht="20.1" customHeight="1" spans="1:9">
      <c r="A10" s="107"/>
      <c r="B10" s="107"/>
      <c r="C10" s="107"/>
      <c r="D10" s="107"/>
      <c r="E10" s="108"/>
      <c r="F10" s="107"/>
      <c r="G10" s="107"/>
      <c r="H10" s="109"/>
      <c r="I10" s="109"/>
    </row>
    <row r="11" ht="20.1" customHeight="1" spans="1:9">
      <c r="A11" s="107"/>
      <c r="B11" s="107"/>
      <c r="C11" s="107"/>
      <c r="D11" s="107"/>
      <c r="E11" s="108"/>
      <c r="F11" s="107"/>
      <c r="G11" s="107"/>
      <c r="H11" s="109"/>
      <c r="I11" s="109"/>
    </row>
    <row r="12" ht="20.1" customHeight="1" spans="1:9">
      <c r="A12" s="107"/>
      <c r="B12" s="107"/>
      <c r="C12" s="107"/>
      <c r="D12" s="107"/>
      <c r="E12" s="123"/>
      <c r="F12" s="107"/>
      <c r="G12" s="107"/>
      <c r="H12" s="109"/>
      <c r="I12" s="109"/>
    </row>
    <row r="13" ht="20.1" customHeight="1" spans="1:9">
      <c r="A13" s="107"/>
      <c r="B13" s="107"/>
      <c r="C13" s="107"/>
      <c r="D13" s="107"/>
      <c r="E13" s="123"/>
      <c r="F13" s="107"/>
      <c r="G13" s="107"/>
      <c r="H13" s="109"/>
      <c r="I13" s="109"/>
    </row>
    <row r="14" ht="20.1" customHeight="1" spans="1:9">
      <c r="A14" s="107"/>
      <c r="B14" s="107"/>
      <c r="C14" s="107"/>
      <c r="D14" s="107"/>
      <c r="E14" s="108"/>
      <c r="F14" s="107"/>
      <c r="G14" s="107"/>
      <c r="H14" s="109"/>
      <c r="I14" s="109"/>
    </row>
    <row r="15" ht="20.1" customHeight="1" spans="1:9">
      <c r="A15" s="107"/>
      <c r="B15" s="107"/>
      <c r="C15" s="107"/>
      <c r="D15" s="107"/>
      <c r="E15" s="108"/>
      <c r="F15" s="107"/>
      <c r="G15" s="107"/>
      <c r="H15" s="109"/>
      <c r="I15" s="109"/>
    </row>
    <row r="16" ht="20.1" customHeight="1" spans="1:9">
      <c r="A16" s="107"/>
      <c r="B16" s="107"/>
      <c r="C16" s="107"/>
      <c r="D16" s="107"/>
      <c r="E16" s="123"/>
      <c r="F16" s="107"/>
      <c r="G16" s="107"/>
      <c r="H16" s="109"/>
      <c r="I16" s="109"/>
    </row>
    <row r="17" ht="20.1" customHeight="1" spans="1:9">
      <c r="A17" s="107"/>
      <c r="B17" s="107"/>
      <c r="C17" s="107"/>
      <c r="D17" s="107"/>
      <c r="E17" s="123"/>
      <c r="F17" s="107"/>
      <c r="G17" s="107"/>
      <c r="H17" s="109"/>
      <c r="I17" s="109"/>
    </row>
    <row r="18" ht="20.1" customHeight="1" spans="1:9">
      <c r="A18" s="107"/>
      <c r="B18" s="107"/>
      <c r="C18" s="107"/>
      <c r="D18" s="107"/>
      <c r="E18" s="125"/>
      <c r="F18" s="107"/>
      <c r="G18" s="107"/>
      <c r="H18" s="109"/>
      <c r="I18" s="109"/>
    </row>
    <row r="19" ht="20.1" customHeight="1" spans="1:9">
      <c r="A19" s="107"/>
      <c r="B19" s="107"/>
      <c r="C19" s="107"/>
      <c r="D19" s="107"/>
      <c r="E19" s="108"/>
      <c r="F19" s="107"/>
      <c r="G19" s="107"/>
      <c r="H19" s="109"/>
      <c r="I19" s="109"/>
    </row>
    <row r="20" ht="20.1" customHeight="1" spans="1:9">
      <c r="A20" s="108"/>
      <c r="B20" s="108"/>
      <c r="C20" s="108"/>
      <c r="D20" s="108"/>
      <c r="E20" s="108"/>
      <c r="F20" s="107"/>
      <c r="G20" s="107"/>
      <c r="H20" s="109"/>
      <c r="I20" s="109"/>
    </row>
    <row r="21" ht="20.1" customHeight="1" spans="1:9">
      <c r="A21" s="109"/>
      <c r="B21" s="109"/>
      <c r="C21" s="109"/>
      <c r="D21" s="109"/>
      <c r="E21" s="126"/>
      <c r="F21" s="109"/>
      <c r="G21" s="109"/>
      <c r="H21" s="109"/>
      <c r="I21" s="109"/>
    </row>
    <row r="22" ht="20.1" customHeight="1" spans="1:9">
      <c r="A22" s="109"/>
      <c r="B22" s="109"/>
      <c r="C22" s="109"/>
      <c r="D22" s="109"/>
      <c r="E22" s="126"/>
      <c r="F22" s="109"/>
      <c r="G22" s="109"/>
      <c r="H22" s="109"/>
      <c r="I22" s="109"/>
    </row>
    <row r="23" ht="20.1" customHeight="1" spans="1:9">
      <c r="A23" s="109"/>
      <c r="B23" s="109"/>
      <c r="C23" s="109"/>
      <c r="D23" s="109"/>
      <c r="E23" s="126"/>
      <c r="F23" s="109"/>
      <c r="G23" s="109"/>
      <c r="H23" s="109"/>
      <c r="I23" s="109"/>
    </row>
    <row r="24" ht="20.1" customHeight="1" spans="1:9">
      <c r="A24" s="109"/>
      <c r="B24" s="109"/>
      <c r="C24" s="109"/>
      <c r="D24" s="109"/>
      <c r="E24" s="126"/>
      <c r="F24" s="109"/>
      <c r="G24" s="109"/>
      <c r="H24" s="109"/>
      <c r="I24" s="109"/>
    </row>
    <row r="25" ht="20.1" customHeight="1" spans="1:9">
      <c r="A25" s="109"/>
      <c r="B25" s="109"/>
      <c r="C25" s="109"/>
      <c r="D25" s="109"/>
      <c r="E25" s="126"/>
      <c r="F25" s="109"/>
      <c r="G25" s="109"/>
      <c r="H25" s="109"/>
      <c r="I25" s="109"/>
    </row>
    <row r="26" ht="20.1" customHeight="1" spans="1:9">
      <c r="A26" s="109"/>
      <c r="B26" s="109"/>
      <c r="C26" s="109"/>
      <c r="D26" s="109"/>
      <c r="E26" s="126"/>
      <c r="F26" s="109"/>
      <c r="G26" s="109"/>
      <c r="H26" s="109"/>
      <c r="I26" s="109"/>
    </row>
    <row r="27" ht="20.1" customHeight="1" spans="1:9">
      <c r="A27" s="109"/>
      <c r="B27" s="109"/>
      <c r="C27" s="109"/>
      <c r="D27" s="109"/>
      <c r="E27" s="126"/>
      <c r="F27" s="109"/>
      <c r="G27" s="109"/>
      <c r="H27" s="109"/>
      <c r="I27" s="109"/>
    </row>
    <row r="28" ht="20.1" customHeight="1" spans="1:9">
      <c r="A28" s="109"/>
      <c r="B28" s="109"/>
      <c r="C28" s="109"/>
      <c r="D28" s="109"/>
      <c r="E28" s="126"/>
      <c r="F28" s="109"/>
      <c r="G28" s="109"/>
      <c r="H28" s="109"/>
      <c r="I28" s="109"/>
    </row>
    <row r="29" ht="20.1" customHeight="1" spans="1:9">
      <c r="A29" s="109"/>
      <c r="B29" s="109"/>
      <c r="C29" s="109"/>
      <c r="D29" s="109"/>
      <c r="E29" s="126"/>
      <c r="F29" s="109"/>
      <c r="G29" s="109"/>
      <c r="H29" s="109"/>
      <c r="I29" s="109"/>
    </row>
    <row r="30" ht="20.1" customHeight="1" spans="1:9">
      <c r="A30" s="109"/>
      <c r="B30" s="109"/>
      <c r="C30" s="109"/>
      <c r="D30" s="109"/>
      <c r="E30" s="126"/>
      <c r="F30" s="109"/>
      <c r="G30" s="109"/>
      <c r="H30" s="109"/>
      <c r="I30" s="10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59"/>
      <c r="B1" s="60"/>
      <c r="C1" s="60"/>
      <c r="D1" s="60"/>
      <c r="E1" s="60"/>
      <c r="F1" s="60"/>
      <c r="G1" s="60"/>
      <c r="H1" s="80" t="s">
        <v>484</v>
      </c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</row>
    <row r="2" ht="20.1" customHeight="1" spans="1:245">
      <c r="A2" s="61" t="s">
        <v>485</v>
      </c>
      <c r="B2" s="61"/>
      <c r="C2" s="61"/>
      <c r="D2" s="61"/>
      <c r="E2" s="61"/>
      <c r="F2" s="61"/>
      <c r="G2" s="61"/>
      <c r="H2" s="61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</row>
    <row r="3" ht="20.1" customHeight="1" spans="1:245">
      <c r="A3" s="62" t="s">
        <v>20</v>
      </c>
      <c r="B3" s="62"/>
      <c r="C3" s="62"/>
      <c r="D3" s="62"/>
      <c r="E3" s="62"/>
      <c r="F3" s="81"/>
      <c r="G3" s="81"/>
      <c r="H3" s="82" t="s">
        <v>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</row>
    <row r="4" ht="20.1" customHeight="1" spans="1:245">
      <c r="A4" s="63" t="s">
        <v>61</v>
      </c>
      <c r="B4" s="64"/>
      <c r="C4" s="64"/>
      <c r="D4" s="64"/>
      <c r="E4" s="65"/>
      <c r="F4" s="83" t="s">
        <v>486</v>
      </c>
      <c r="G4" s="84"/>
      <c r="H4" s="84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</row>
    <row r="5" ht="20.1" customHeight="1" spans="1:245">
      <c r="A5" s="63" t="s">
        <v>70</v>
      </c>
      <c r="B5" s="64"/>
      <c r="C5" s="65"/>
      <c r="D5" s="66" t="s">
        <v>71</v>
      </c>
      <c r="E5" s="85" t="s">
        <v>118</v>
      </c>
      <c r="F5" s="86" t="s">
        <v>62</v>
      </c>
      <c r="G5" s="86" t="s">
        <v>114</v>
      </c>
      <c r="H5" s="84" t="s">
        <v>115</v>
      </c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</row>
    <row r="6" ht="20.1" customHeight="1" spans="1:245">
      <c r="A6" s="67" t="s">
        <v>82</v>
      </c>
      <c r="B6" s="68" t="s">
        <v>83</v>
      </c>
      <c r="C6" s="69" t="s">
        <v>84</v>
      </c>
      <c r="D6" s="70"/>
      <c r="E6" s="87"/>
      <c r="F6" s="88"/>
      <c r="G6" s="88"/>
      <c r="H6" s="89"/>
      <c r="I6" s="9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</row>
    <row r="7" ht="20.1" customHeight="1" spans="1:245">
      <c r="A7" s="71" t="s">
        <v>20</v>
      </c>
      <c r="B7" s="71" t="s">
        <v>20</v>
      </c>
      <c r="C7" s="71" t="s">
        <v>20</v>
      </c>
      <c r="D7" s="71" t="s">
        <v>20</v>
      </c>
      <c r="E7" s="71" t="s">
        <v>20</v>
      </c>
      <c r="F7" s="90" t="s">
        <v>20</v>
      </c>
      <c r="G7" s="91" t="s">
        <v>20</v>
      </c>
      <c r="H7" s="92" t="s">
        <v>20</v>
      </c>
      <c r="I7" s="97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</row>
    <row r="8" ht="20.1" customHeight="1" spans="1:245">
      <c r="A8" s="72"/>
      <c r="B8" s="72"/>
      <c r="C8" s="72"/>
      <c r="D8" s="73"/>
      <c r="E8" s="73"/>
      <c r="F8" s="73"/>
      <c r="G8" s="73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</row>
    <row r="9" ht="20.1" customHeight="1" spans="1:245">
      <c r="A9" s="74"/>
      <c r="B9" s="74"/>
      <c r="C9" s="74"/>
      <c r="D9" s="75"/>
      <c r="E9" s="75"/>
      <c r="F9" s="75"/>
      <c r="G9" s="75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</row>
    <row r="10" ht="20.1" customHeight="1" spans="1:245">
      <c r="A10" s="74"/>
      <c r="B10" s="74"/>
      <c r="C10" s="74"/>
      <c r="D10" s="74"/>
      <c r="E10" s="74"/>
      <c r="F10" s="74"/>
      <c r="G10" s="74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</row>
    <row r="11" ht="20.1" customHeight="1" spans="1:245">
      <c r="A11" s="74"/>
      <c r="B11" s="74"/>
      <c r="C11" s="74"/>
      <c r="D11" s="75"/>
      <c r="E11" s="75"/>
      <c r="F11" s="75"/>
      <c r="G11" s="75"/>
      <c r="H11" s="75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</row>
    <row r="12" ht="20.1" customHeight="1" spans="1:245">
      <c r="A12" s="74"/>
      <c r="B12" s="74"/>
      <c r="C12" s="74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</row>
    <row r="13" ht="20.1" customHeight="1" spans="1:245">
      <c r="A13" s="74"/>
      <c r="B13" s="74"/>
      <c r="C13" s="74"/>
      <c r="D13" s="74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</row>
    <row r="14" ht="20.1" customHeight="1" spans="1:245">
      <c r="A14" s="74"/>
      <c r="B14" s="74"/>
      <c r="C14" s="74"/>
      <c r="D14" s="75"/>
      <c r="E14" s="75"/>
      <c r="F14" s="75"/>
      <c r="G14" s="75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</row>
    <row r="15" ht="20.1" customHeight="1" spans="1:245">
      <c r="A15" s="76"/>
      <c r="B15" s="74"/>
      <c r="C15" s="74"/>
      <c r="D15" s="75"/>
      <c r="E15" s="75"/>
      <c r="F15" s="75"/>
      <c r="G15" s="75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</row>
    <row r="16" ht="20.1" customHeight="1" spans="1:245">
      <c r="A16" s="76"/>
      <c r="B16" s="76"/>
      <c r="C16" s="74"/>
      <c r="D16" s="74"/>
      <c r="E16" s="76"/>
      <c r="F16" s="76"/>
      <c r="G16" s="76"/>
      <c r="H16" s="75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</row>
    <row r="17" ht="20.1" customHeight="1" spans="1:245">
      <c r="A17" s="76"/>
      <c r="B17" s="76"/>
      <c r="C17" s="74"/>
      <c r="D17" s="75"/>
      <c r="E17" s="75"/>
      <c r="F17" s="75"/>
      <c r="G17" s="75"/>
      <c r="H17" s="7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</row>
    <row r="18" ht="20.1" customHeight="1" spans="1:245">
      <c r="A18" s="74"/>
      <c r="B18" s="76"/>
      <c r="C18" s="74"/>
      <c r="D18" s="75"/>
      <c r="E18" s="75"/>
      <c r="F18" s="75"/>
      <c r="G18" s="75"/>
      <c r="H18" s="75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</row>
    <row r="19" ht="20.1" customHeight="1" spans="1:245">
      <c r="A19" s="74"/>
      <c r="B19" s="76"/>
      <c r="C19" s="76"/>
      <c r="D19" s="76"/>
      <c r="E19" s="76"/>
      <c r="F19" s="76"/>
      <c r="G19" s="76"/>
      <c r="H19" s="75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</row>
    <row r="20" ht="20.1" customHeight="1" spans="1:245">
      <c r="A20" s="76"/>
      <c r="B20" s="76"/>
      <c r="C20" s="76"/>
      <c r="D20" s="75"/>
      <c r="E20" s="75"/>
      <c r="F20" s="75"/>
      <c r="G20" s="75"/>
      <c r="H20" s="75"/>
      <c r="I20" s="76"/>
      <c r="J20" s="74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</row>
    <row r="21" ht="20.1" customHeight="1" spans="1:245">
      <c r="A21" s="76"/>
      <c r="B21" s="76"/>
      <c r="C21" s="76"/>
      <c r="D21" s="75"/>
      <c r="E21" s="75"/>
      <c r="F21" s="75"/>
      <c r="G21" s="75"/>
      <c r="H21" s="75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</row>
    <row r="22" ht="20.1" customHeight="1" spans="1:245">
      <c r="A22" s="76"/>
      <c r="B22" s="76"/>
      <c r="C22" s="76"/>
      <c r="D22" s="76"/>
      <c r="E22" s="76"/>
      <c r="F22" s="76"/>
      <c r="G22" s="76"/>
      <c r="H22" s="75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</row>
    <row r="23" ht="20.1" customHeight="1" spans="1:245">
      <c r="A23" s="76"/>
      <c r="B23" s="76"/>
      <c r="C23" s="76"/>
      <c r="D23" s="75"/>
      <c r="E23" s="75"/>
      <c r="F23" s="75"/>
      <c r="G23" s="75"/>
      <c r="H23" s="7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</row>
    <row r="24" ht="20.1" customHeight="1" spans="1:245">
      <c r="A24" s="76"/>
      <c r="B24" s="76"/>
      <c r="C24" s="76"/>
      <c r="D24" s="75"/>
      <c r="E24" s="75"/>
      <c r="F24" s="75"/>
      <c r="G24" s="75"/>
      <c r="H24" s="75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</row>
    <row r="25" ht="20.1" customHeight="1" spans="1:245">
      <c r="A25" s="76"/>
      <c r="B25" s="76"/>
      <c r="C25" s="76"/>
      <c r="D25" s="76"/>
      <c r="E25" s="76"/>
      <c r="F25" s="76"/>
      <c r="G25" s="76"/>
      <c r="H25" s="75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</row>
    <row r="26" ht="20.1" customHeight="1" spans="1:245">
      <c r="A26" s="76"/>
      <c r="B26" s="76"/>
      <c r="C26" s="76"/>
      <c r="D26" s="75"/>
      <c r="E26" s="75"/>
      <c r="F26" s="75"/>
      <c r="G26" s="75"/>
      <c r="H26" s="75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</row>
    <row r="27" ht="20.1" customHeight="1" spans="1:245">
      <c r="A27" s="76"/>
      <c r="B27" s="76"/>
      <c r="C27" s="76"/>
      <c r="D27" s="75"/>
      <c r="E27" s="75"/>
      <c r="F27" s="75"/>
      <c r="G27" s="75"/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</row>
    <row r="28" ht="20.1" customHeight="1" spans="1:245">
      <c r="A28" s="76"/>
      <c r="B28" s="76"/>
      <c r="C28" s="76"/>
      <c r="D28" s="76"/>
      <c r="E28" s="76"/>
      <c r="F28" s="76"/>
      <c r="G28" s="76"/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</row>
    <row r="29" ht="20.1" customHeight="1" spans="1:245">
      <c r="A29" s="76"/>
      <c r="B29" s="76"/>
      <c r="C29" s="76"/>
      <c r="D29" s="75"/>
      <c r="E29" s="75"/>
      <c r="F29" s="75"/>
      <c r="G29" s="75"/>
      <c r="H29" s="75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</row>
    <row r="30" ht="20.1" customHeight="1" spans="1:245">
      <c r="A30" s="76"/>
      <c r="B30" s="76"/>
      <c r="C30" s="76"/>
      <c r="D30" s="75"/>
      <c r="E30" s="75"/>
      <c r="F30" s="75"/>
      <c r="G30" s="75"/>
      <c r="H30" s="75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</row>
    <row r="31" ht="20.1" customHeight="1" spans="1:245">
      <c r="A31" s="76"/>
      <c r="B31" s="76"/>
      <c r="C31" s="76"/>
      <c r="D31" s="76"/>
      <c r="E31" s="76"/>
      <c r="F31" s="76"/>
      <c r="G31" s="76"/>
      <c r="H31" s="75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</row>
    <row r="32" ht="20.1" customHeight="1" spans="1:245">
      <c r="A32" s="76"/>
      <c r="B32" s="76"/>
      <c r="C32" s="76"/>
      <c r="D32" s="76"/>
      <c r="E32" s="93"/>
      <c r="F32" s="93"/>
      <c r="G32" s="93"/>
      <c r="H32" s="75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</row>
    <row r="33" ht="20.1" customHeight="1" spans="1:245">
      <c r="A33" s="76"/>
      <c r="B33" s="76"/>
      <c r="C33" s="76"/>
      <c r="D33" s="76"/>
      <c r="E33" s="93"/>
      <c r="F33" s="93"/>
      <c r="G33" s="93"/>
      <c r="H33" s="75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</row>
    <row r="34" ht="20.1" customHeight="1" spans="1:245">
      <c r="A34" s="76"/>
      <c r="B34" s="76"/>
      <c r="C34" s="76"/>
      <c r="D34" s="76"/>
      <c r="E34" s="76"/>
      <c r="F34" s="76"/>
      <c r="G34" s="76"/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</row>
    <row r="35" ht="20.1" customHeight="1" spans="1:245">
      <c r="A35" s="76"/>
      <c r="B35" s="76"/>
      <c r="C35" s="76"/>
      <c r="D35" s="76"/>
      <c r="E35" s="94"/>
      <c r="F35" s="94"/>
      <c r="G35" s="94"/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</row>
    <row r="36" ht="20.1" customHeight="1" spans="1:245">
      <c r="A36" s="77"/>
      <c r="B36" s="77"/>
      <c r="C36" s="77"/>
      <c r="D36" s="77"/>
      <c r="E36" s="95"/>
      <c r="F36" s="95"/>
      <c r="G36" s="95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  <c r="GW36" s="77"/>
      <c r="GX36" s="77"/>
      <c r="GY36" s="77"/>
      <c r="GZ36" s="77"/>
      <c r="HA36" s="77"/>
      <c r="HB36" s="77"/>
      <c r="HC36" s="77"/>
      <c r="HD36" s="77"/>
      <c r="HE36" s="77"/>
      <c r="HF36" s="77"/>
      <c r="HG36" s="77"/>
      <c r="HH36" s="77"/>
      <c r="HI36" s="77"/>
      <c r="HJ36" s="77"/>
      <c r="HK36" s="77"/>
      <c r="HL36" s="77"/>
      <c r="HM36" s="77"/>
      <c r="HN36" s="77"/>
      <c r="HO36" s="77"/>
      <c r="HP36" s="77"/>
      <c r="HQ36" s="77"/>
      <c r="HR36" s="77"/>
      <c r="HS36" s="77"/>
      <c r="HT36" s="77"/>
      <c r="HU36" s="77"/>
      <c r="HV36" s="77"/>
      <c r="HW36" s="77"/>
      <c r="HX36" s="77"/>
      <c r="HY36" s="77"/>
      <c r="HZ36" s="77"/>
      <c r="IA36" s="77"/>
      <c r="IB36" s="77"/>
      <c r="IC36" s="77"/>
      <c r="ID36" s="77"/>
      <c r="IE36" s="77"/>
      <c r="IF36" s="77"/>
      <c r="IG36" s="77"/>
      <c r="IH36" s="77"/>
      <c r="II36" s="77"/>
      <c r="IJ36" s="77"/>
      <c r="IK36" s="77"/>
    </row>
    <row r="37" ht="20.1" customHeight="1" spans="1:245">
      <c r="A37" s="78"/>
      <c r="B37" s="78"/>
      <c r="C37" s="78"/>
      <c r="D37" s="78"/>
      <c r="E37" s="78"/>
      <c r="F37" s="78"/>
      <c r="G37" s="78"/>
      <c r="H37" s="96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</row>
    <row r="38" ht="20.1" customHeight="1" spans="1:245">
      <c r="A38" s="77"/>
      <c r="B38" s="77"/>
      <c r="C38" s="77"/>
      <c r="D38" s="77"/>
      <c r="E38" s="77"/>
      <c r="F38" s="77"/>
      <c r="G38" s="77"/>
      <c r="H38" s="96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</row>
    <row r="39" ht="20.1" customHeight="1" spans="1:245">
      <c r="A39" s="79"/>
      <c r="B39" s="79"/>
      <c r="C39" s="79"/>
      <c r="D39" s="79"/>
      <c r="E39" s="79"/>
      <c r="F39" s="77"/>
      <c r="G39" s="77"/>
      <c r="H39" s="96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</row>
    <row r="40" ht="20.1" customHeight="1" spans="1:245">
      <c r="A40" s="79"/>
      <c r="B40" s="79"/>
      <c r="C40" s="79"/>
      <c r="D40" s="79"/>
      <c r="E40" s="79"/>
      <c r="F40" s="77"/>
      <c r="G40" s="77"/>
      <c r="H40" s="96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</row>
    <row r="41" ht="20.1" customHeight="1" spans="1:245">
      <c r="A41" s="79"/>
      <c r="B41" s="79"/>
      <c r="C41" s="79"/>
      <c r="D41" s="79"/>
      <c r="E41" s="79"/>
      <c r="F41" s="77"/>
      <c r="G41" s="77"/>
      <c r="H41" s="96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</row>
    <row r="42" ht="20.1" customHeight="1" spans="1:245">
      <c r="A42" s="79"/>
      <c r="B42" s="79"/>
      <c r="C42" s="79"/>
      <c r="D42" s="79"/>
      <c r="E42" s="79"/>
      <c r="F42" s="77"/>
      <c r="G42" s="77"/>
      <c r="H42" s="96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</row>
    <row r="43" ht="20.1" customHeight="1" spans="1:245">
      <c r="A43" s="79"/>
      <c r="B43" s="79"/>
      <c r="C43" s="79"/>
      <c r="D43" s="79"/>
      <c r="E43" s="79"/>
      <c r="F43" s="77"/>
      <c r="G43" s="77"/>
      <c r="H43" s="96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</row>
    <row r="44" ht="20.1" customHeight="1" spans="1:245">
      <c r="A44" s="79"/>
      <c r="B44" s="79"/>
      <c r="C44" s="79"/>
      <c r="D44" s="79"/>
      <c r="E44" s="79"/>
      <c r="F44" s="77"/>
      <c r="G44" s="77"/>
      <c r="H44" s="96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</row>
    <row r="45" ht="20.1" customHeight="1" spans="1:245">
      <c r="A45" s="79"/>
      <c r="B45" s="79"/>
      <c r="C45" s="79"/>
      <c r="D45" s="79"/>
      <c r="E45" s="79"/>
      <c r="F45" s="77"/>
      <c r="G45" s="77"/>
      <c r="H45" s="96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</row>
    <row r="46" ht="20.1" customHeight="1" spans="1:245">
      <c r="A46" s="79"/>
      <c r="B46" s="79"/>
      <c r="C46" s="79"/>
      <c r="D46" s="79"/>
      <c r="E46" s="79"/>
      <c r="F46" s="77"/>
      <c r="G46" s="77"/>
      <c r="H46" s="96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</row>
    <row r="47" ht="20.1" customHeight="1" spans="1:245">
      <c r="A47" s="79"/>
      <c r="B47" s="79"/>
      <c r="C47" s="79"/>
      <c r="D47" s="79"/>
      <c r="E47" s="79"/>
      <c r="F47" s="77"/>
      <c r="G47" s="77"/>
      <c r="H47" s="96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  <c r="IJ47" s="79"/>
      <c r="IK47" s="79"/>
    </row>
    <row r="48" ht="20.1" customHeight="1" spans="1:245">
      <c r="A48" s="79"/>
      <c r="B48" s="79"/>
      <c r="C48" s="79"/>
      <c r="D48" s="79"/>
      <c r="E48" s="79"/>
      <c r="F48" s="77"/>
      <c r="G48" s="77"/>
      <c r="H48" s="96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topLeftCell="B1" workbookViewId="0">
      <selection activeCell="K14" sqref="K14"/>
    </sheetView>
  </sheetViews>
  <sheetFormatPr defaultColWidth="9.33333333333333" defaultRowHeight="12"/>
  <cols>
    <col min="1" max="1" width="5.83333333333333" style="25" customWidth="1"/>
    <col min="2" max="2" width="10.3333333333333" style="25" customWidth="1"/>
    <col min="3" max="3" width="11.1666666666667" style="25" customWidth="1"/>
    <col min="4" max="4" width="8.33333333333333" style="25" customWidth="1"/>
    <col min="5" max="5" width="36.8333333333333" style="25" customWidth="1"/>
    <col min="6" max="6" width="17" style="25" customWidth="1"/>
    <col min="7" max="7" width="17.5" style="25" customWidth="1"/>
    <col min="8" max="8" width="13.8333333333333" style="25" customWidth="1"/>
    <col min="9" max="16384" width="9.33333333333333" style="25"/>
  </cols>
  <sheetData>
    <row r="1" s="24" customFormat="1" ht="9.75" customHeight="1" spans="1:8">
      <c r="A1" s="26"/>
      <c r="B1" s="26"/>
      <c r="C1" s="26"/>
      <c r="D1" s="26"/>
      <c r="E1" s="26"/>
      <c r="F1" s="25"/>
      <c r="G1" s="25"/>
      <c r="H1" s="25"/>
    </row>
    <row r="2" ht="27" customHeight="1" spans="1:8">
      <c r="A2" s="27" t="s">
        <v>487</v>
      </c>
      <c r="B2" s="27"/>
      <c r="C2" s="27"/>
      <c r="D2" s="27"/>
      <c r="E2" s="27"/>
      <c r="F2" s="27"/>
      <c r="G2" s="27"/>
      <c r="H2" s="27"/>
    </row>
    <row r="3" ht="20.1" customHeight="1" spans="1:8">
      <c r="A3" s="28" t="s">
        <v>488</v>
      </c>
      <c r="B3" s="28"/>
      <c r="C3" s="28"/>
      <c r="D3" s="28"/>
      <c r="E3" s="28"/>
      <c r="F3" s="28"/>
      <c r="G3" s="28"/>
      <c r="H3" s="28"/>
    </row>
    <row r="4" ht="26.1" customHeight="1" spans="1:8">
      <c r="A4" s="29" t="s">
        <v>168</v>
      </c>
      <c r="B4" s="29"/>
      <c r="C4" s="30" t="s">
        <v>489</v>
      </c>
      <c r="D4" s="31"/>
      <c r="E4" s="31"/>
      <c r="F4" s="31"/>
      <c r="G4" s="31"/>
      <c r="H4" s="44"/>
    </row>
    <row r="5" ht="21" customHeight="1" spans="1:8">
      <c r="A5" s="32" t="s">
        <v>490</v>
      </c>
      <c r="B5" s="33" t="s">
        <v>491</v>
      </c>
      <c r="C5" s="29" t="s">
        <v>492</v>
      </c>
      <c r="D5" s="29"/>
      <c r="E5" s="29"/>
      <c r="F5" s="45" t="s">
        <v>493</v>
      </c>
      <c r="G5" s="29"/>
      <c r="H5" s="29"/>
    </row>
    <row r="6" ht="21" customHeight="1" spans="1:8">
      <c r="A6" s="34"/>
      <c r="B6" s="35"/>
      <c r="C6" s="29"/>
      <c r="D6" s="29"/>
      <c r="E6" s="29"/>
      <c r="F6" s="46" t="s">
        <v>494</v>
      </c>
      <c r="G6" s="47" t="s">
        <v>495</v>
      </c>
      <c r="H6" s="47" t="s">
        <v>496</v>
      </c>
    </row>
    <row r="7" ht="32.1" customHeight="1" spans="1:8">
      <c r="A7" s="34"/>
      <c r="B7" s="29" t="s">
        <v>497</v>
      </c>
      <c r="C7" s="30" t="s">
        <v>498</v>
      </c>
      <c r="D7" s="31"/>
      <c r="E7" s="44"/>
      <c r="F7" s="48">
        <f t="shared" ref="F7:F12" si="0">SUM(G7,H7)</f>
        <v>231.18</v>
      </c>
      <c r="G7" s="49">
        <v>231.18</v>
      </c>
      <c r="H7" s="49">
        <v>0</v>
      </c>
    </row>
    <row r="8" ht="33.95" customHeight="1" spans="1:8">
      <c r="A8" s="34"/>
      <c r="B8" s="33" t="s">
        <v>499</v>
      </c>
      <c r="C8" s="36" t="s">
        <v>500</v>
      </c>
      <c r="D8" s="37"/>
      <c r="E8" s="50"/>
      <c r="F8" s="51">
        <f t="shared" si="0"/>
        <v>47.5</v>
      </c>
      <c r="G8" s="52">
        <v>47.5</v>
      </c>
      <c r="H8" s="52">
        <v>0</v>
      </c>
    </row>
    <row r="9" ht="21" customHeight="1" spans="1:8">
      <c r="A9" s="34"/>
      <c r="B9" s="29" t="s">
        <v>501</v>
      </c>
      <c r="C9" s="38" t="s">
        <v>20</v>
      </c>
      <c r="D9" s="38"/>
      <c r="E9" s="38"/>
      <c r="F9" s="53">
        <f t="shared" si="0"/>
        <v>0</v>
      </c>
      <c r="G9" s="53">
        <v>0</v>
      </c>
      <c r="H9" s="53">
        <v>0</v>
      </c>
    </row>
    <row r="10" ht="21" customHeight="1" spans="1:8">
      <c r="A10" s="34"/>
      <c r="B10" s="29" t="s">
        <v>502</v>
      </c>
      <c r="C10" s="38" t="s">
        <v>20</v>
      </c>
      <c r="D10" s="38"/>
      <c r="E10" s="38"/>
      <c r="F10" s="53">
        <f t="shared" si="0"/>
        <v>0</v>
      </c>
      <c r="G10" s="53">
        <v>0</v>
      </c>
      <c r="H10" s="53">
        <v>0</v>
      </c>
    </row>
    <row r="11" ht="21" customHeight="1" spans="1:8">
      <c r="A11" s="34"/>
      <c r="B11" s="29" t="s">
        <v>503</v>
      </c>
      <c r="C11" s="38" t="s">
        <v>20</v>
      </c>
      <c r="D11" s="38"/>
      <c r="E11" s="38"/>
      <c r="F11" s="53">
        <f t="shared" si="0"/>
        <v>0</v>
      </c>
      <c r="G11" s="53">
        <v>0</v>
      </c>
      <c r="H11" s="53">
        <v>0</v>
      </c>
    </row>
    <row r="12" ht="21" customHeight="1" spans="1:8">
      <c r="A12" s="34"/>
      <c r="B12" s="33" t="s">
        <v>504</v>
      </c>
      <c r="C12" s="33"/>
      <c r="D12" s="33"/>
      <c r="E12" s="33"/>
      <c r="F12" s="54">
        <f t="shared" si="0"/>
        <v>0</v>
      </c>
      <c r="G12" s="54">
        <f>SUM(H12,I12)</f>
        <v>0</v>
      </c>
      <c r="H12" s="54">
        <f>SUM(H7:H11)</f>
        <v>0</v>
      </c>
    </row>
    <row r="13" ht="75.95" customHeight="1" spans="1:18">
      <c r="A13" s="39" t="s">
        <v>505</v>
      </c>
      <c r="B13" s="8" t="s">
        <v>506</v>
      </c>
      <c r="C13" s="8"/>
      <c r="D13" s="8"/>
      <c r="E13" s="8"/>
      <c r="F13" s="8"/>
      <c r="G13" s="8"/>
      <c r="H13" s="8"/>
      <c r="R13" s="58"/>
    </row>
    <row r="14" s="24" customFormat="1" ht="36" customHeight="1" spans="1:8">
      <c r="A14" s="26"/>
      <c r="B14" s="26"/>
      <c r="C14" s="26"/>
      <c r="D14" s="26"/>
      <c r="E14" s="26"/>
      <c r="F14" s="25"/>
      <c r="G14" s="25"/>
      <c r="H14" s="25"/>
    </row>
    <row r="15" ht="23.25" customHeight="1" spans="1:8">
      <c r="A15" s="27" t="s">
        <v>487</v>
      </c>
      <c r="B15" s="27"/>
      <c r="C15" s="27"/>
      <c r="D15" s="27"/>
      <c r="E15" s="27"/>
      <c r="F15" s="27"/>
      <c r="G15" s="27"/>
      <c r="H15" s="27"/>
    </row>
    <row r="16" ht="15" customHeight="1" spans="1:8">
      <c r="A16" s="28" t="s">
        <v>488</v>
      </c>
      <c r="B16" s="28"/>
      <c r="C16" s="28"/>
      <c r="D16" s="28"/>
      <c r="E16" s="28"/>
      <c r="F16" s="28"/>
      <c r="G16" s="28"/>
      <c r="H16" s="28"/>
    </row>
    <row r="17" ht="21" customHeight="1" spans="1:8">
      <c r="A17" s="29" t="s">
        <v>168</v>
      </c>
      <c r="B17" s="29"/>
      <c r="C17" s="30" t="s">
        <v>507</v>
      </c>
      <c r="D17" s="31"/>
      <c r="E17" s="31"/>
      <c r="F17" s="31"/>
      <c r="G17" s="31"/>
      <c r="H17" s="44"/>
    </row>
    <row r="18" ht="21" customHeight="1" spans="1:8">
      <c r="A18" s="32" t="s">
        <v>490</v>
      </c>
      <c r="B18" s="33" t="s">
        <v>491</v>
      </c>
      <c r="C18" s="29" t="s">
        <v>492</v>
      </c>
      <c r="D18" s="29"/>
      <c r="E18" s="29"/>
      <c r="F18" s="45" t="s">
        <v>493</v>
      </c>
      <c r="G18" s="29"/>
      <c r="H18" s="29"/>
    </row>
    <row r="19" ht="21" customHeight="1" spans="1:8">
      <c r="A19" s="34"/>
      <c r="B19" s="35"/>
      <c r="C19" s="29"/>
      <c r="D19" s="29"/>
      <c r="E19" s="29"/>
      <c r="F19" s="46" t="s">
        <v>494</v>
      </c>
      <c r="G19" s="47" t="s">
        <v>495</v>
      </c>
      <c r="H19" s="47" t="s">
        <v>496</v>
      </c>
    </row>
    <row r="20" ht="33" customHeight="1" spans="1:8">
      <c r="A20" s="34"/>
      <c r="B20" s="29" t="s">
        <v>497</v>
      </c>
      <c r="C20" s="30" t="s">
        <v>498</v>
      </c>
      <c r="D20" s="31"/>
      <c r="E20" s="44"/>
      <c r="F20" s="48">
        <f t="shared" ref="F20:F25" si="1">SUM(G20,H20)</f>
        <v>66.07</v>
      </c>
      <c r="G20" s="49">
        <v>66.07</v>
      </c>
      <c r="H20" s="49">
        <v>0</v>
      </c>
    </row>
    <row r="21" ht="30" customHeight="1" spans="1:8">
      <c r="A21" s="34"/>
      <c r="B21" s="33" t="s">
        <v>499</v>
      </c>
      <c r="C21" s="36" t="s">
        <v>508</v>
      </c>
      <c r="D21" s="37"/>
      <c r="E21" s="50"/>
      <c r="F21" s="51">
        <f t="shared" si="1"/>
        <v>14.25</v>
      </c>
      <c r="G21" s="52">
        <v>14.25</v>
      </c>
      <c r="H21" s="52">
        <v>0</v>
      </c>
    </row>
    <row r="22" ht="21" customHeight="1" spans="1:8">
      <c r="A22" s="34"/>
      <c r="B22" s="29" t="s">
        <v>501</v>
      </c>
      <c r="C22" s="38" t="s">
        <v>20</v>
      </c>
      <c r="D22" s="38"/>
      <c r="E22" s="38"/>
      <c r="F22" s="53">
        <f t="shared" si="1"/>
        <v>0</v>
      </c>
      <c r="G22" s="53">
        <v>0</v>
      </c>
      <c r="H22" s="53">
        <v>0</v>
      </c>
    </row>
    <row r="23" ht="21" customHeight="1" spans="1:8">
      <c r="A23" s="34"/>
      <c r="B23" s="29" t="s">
        <v>502</v>
      </c>
      <c r="C23" s="38" t="s">
        <v>20</v>
      </c>
      <c r="D23" s="38"/>
      <c r="E23" s="38"/>
      <c r="F23" s="53">
        <f t="shared" si="1"/>
        <v>0</v>
      </c>
      <c r="G23" s="53">
        <v>0</v>
      </c>
      <c r="H23" s="53">
        <v>0</v>
      </c>
    </row>
    <row r="24" ht="21" customHeight="1" spans="1:8">
      <c r="A24" s="34"/>
      <c r="B24" s="29" t="s">
        <v>503</v>
      </c>
      <c r="C24" s="38" t="s">
        <v>20</v>
      </c>
      <c r="D24" s="38"/>
      <c r="E24" s="38"/>
      <c r="F24" s="53">
        <f t="shared" si="1"/>
        <v>0</v>
      </c>
      <c r="G24" s="53">
        <v>0</v>
      </c>
      <c r="H24" s="53">
        <v>0</v>
      </c>
    </row>
    <row r="25" ht="21" customHeight="1" spans="1:8">
      <c r="A25" s="34"/>
      <c r="B25" s="29" t="s">
        <v>504</v>
      </c>
      <c r="C25" s="29"/>
      <c r="D25" s="29"/>
      <c r="E25" s="29"/>
      <c r="F25" s="53">
        <f t="shared" si="1"/>
        <v>0</v>
      </c>
      <c r="G25" s="53">
        <f>SUM(H25,I25)</f>
        <v>0</v>
      </c>
      <c r="H25" s="53">
        <f>SUM(H20:H24)</f>
        <v>0</v>
      </c>
    </row>
    <row r="26" ht="61.5" customHeight="1" spans="1:8">
      <c r="A26" s="40" t="s">
        <v>505</v>
      </c>
      <c r="B26" s="41" t="s">
        <v>509</v>
      </c>
      <c r="C26" s="42"/>
      <c r="D26" s="42"/>
      <c r="E26" s="42"/>
      <c r="F26" s="42"/>
      <c r="G26" s="42"/>
      <c r="H26" s="55"/>
    </row>
    <row r="27" ht="35.1" customHeight="1" spans="1:8">
      <c r="A27" s="29" t="s">
        <v>510</v>
      </c>
      <c r="B27" s="29" t="s">
        <v>511</v>
      </c>
      <c r="C27" s="29" t="s">
        <v>512</v>
      </c>
      <c r="D27" s="29" t="s">
        <v>513</v>
      </c>
      <c r="E27" s="29"/>
      <c r="F27" s="29"/>
      <c r="G27" s="29" t="s">
        <v>514</v>
      </c>
      <c r="H27" s="29"/>
    </row>
    <row r="28" ht="21" customHeight="1" spans="1:8">
      <c r="A28" s="29" t="s">
        <v>515</v>
      </c>
      <c r="B28" s="29" t="s">
        <v>516</v>
      </c>
      <c r="C28" s="29" t="s">
        <v>517</v>
      </c>
      <c r="D28" s="43" t="s">
        <v>518</v>
      </c>
      <c r="E28" s="56"/>
      <c r="F28" s="57"/>
      <c r="G28" s="38" t="s">
        <v>519</v>
      </c>
      <c r="H28" s="38"/>
    </row>
    <row r="29" ht="21" customHeight="1" spans="1:8">
      <c r="A29" s="29" t="s">
        <v>515</v>
      </c>
      <c r="B29" s="29" t="s">
        <v>516</v>
      </c>
      <c r="C29" s="29" t="s">
        <v>517</v>
      </c>
      <c r="D29" s="43" t="s">
        <v>518</v>
      </c>
      <c r="E29" s="56"/>
      <c r="F29" s="57"/>
      <c r="G29" s="38" t="s">
        <v>519</v>
      </c>
      <c r="H29" s="38"/>
    </row>
    <row r="30" ht="21" customHeight="1" spans="1:8">
      <c r="A30" s="29" t="s">
        <v>515</v>
      </c>
      <c r="B30" s="29" t="s">
        <v>516</v>
      </c>
      <c r="C30" s="29" t="s">
        <v>517</v>
      </c>
      <c r="D30" s="43" t="s">
        <v>518</v>
      </c>
      <c r="E30" s="56"/>
      <c r="F30" s="57"/>
      <c r="G30" s="38" t="s">
        <v>519</v>
      </c>
      <c r="H30" s="38"/>
    </row>
    <row r="31" ht="21" customHeight="1" spans="1:8">
      <c r="A31" s="29" t="s">
        <v>515</v>
      </c>
      <c r="B31" s="29" t="s">
        <v>516</v>
      </c>
      <c r="C31" s="29" t="s">
        <v>517</v>
      </c>
      <c r="D31" s="43" t="s">
        <v>518</v>
      </c>
      <c r="E31" s="56"/>
      <c r="F31" s="57"/>
      <c r="G31" s="38" t="s">
        <v>519</v>
      </c>
      <c r="H31" s="38"/>
    </row>
    <row r="32" ht="21" customHeight="1" spans="1:8">
      <c r="A32" s="29" t="s">
        <v>515</v>
      </c>
      <c r="B32" s="29" t="s">
        <v>516</v>
      </c>
      <c r="C32" s="29" t="s">
        <v>517</v>
      </c>
      <c r="D32" s="43" t="s">
        <v>518</v>
      </c>
      <c r="E32" s="56"/>
      <c r="F32" s="57"/>
      <c r="G32" s="38" t="s">
        <v>519</v>
      </c>
      <c r="H32" s="38"/>
    </row>
    <row r="33" ht="21" customHeight="1" spans="1:8">
      <c r="A33" s="29" t="s">
        <v>515</v>
      </c>
      <c r="B33" s="29" t="s">
        <v>516</v>
      </c>
      <c r="C33" s="29" t="s">
        <v>517</v>
      </c>
      <c r="D33" s="43" t="s">
        <v>518</v>
      </c>
      <c r="E33" s="56"/>
      <c r="F33" s="57"/>
      <c r="G33" s="38" t="s">
        <v>519</v>
      </c>
      <c r="H33" s="38"/>
    </row>
    <row r="34" ht="21" customHeight="1" spans="1:8">
      <c r="A34" s="29" t="s">
        <v>515</v>
      </c>
      <c r="B34" s="29" t="s">
        <v>516</v>
      </c>
      <c r="C34" s="29" t="s">
        <v>517</v>
      </c>
      <c r="D34" s="43" t="s">
        <v>518</v>
      </c>
      <c r="E34" s="56"/>
      <c r="F34" s="57"/>
      <c r="G34" s="38" t="s">
        <v>519</v>
      </c>
      <c r="H34" s="38"/>
    </row>
    <row r="35" ht="21" customHeight="1" spans="1:8">
      <c r="A35" s="29" t="s">
        <v>515</v>
      </c>
      <c r="B35" s="29" t="s">
        <v>516</v>
      </c>
      <c r="C35" s="29" t="s">
        <v>517</v>
      </c>
      <c r="D35" s="43" t="s">
        <v>518</v>
      </c>
      <c r="E35" s="56"/>
      <c r="F35" s="57"/>
      <c r="G35" s="38" t="s">
        <v>519</v>
      </c>
      <c r="H35" s="38"/>
    </row>
    <row r="36" ht="21" customHeight="1" spans="1:8">
      <c r="A36" s="29" t="s">
        <v>515</v>
      </c>
      <c r="B36" s="29" t="s">
        <v>516</v>
      </c>
      <c r="C36" s="29" t="s">
        <v>517</v>
      </c>
      <c r="D36" s="43" t="s">
        <v>518</v>
      </c>
      <c r="E36" s="56"/>
      <c r="F36" s="57"/>
      <c r="G36" s="38" t="s">
        <v>519</v>
      </c>
      <c r="H36" s="38"/>
    </row>
    <row r="37" ht="21" customHeight="1" spans="1:8">
      <c r="A37" s="29" t="s">
        <v>515</v>
      </c>
      <c r="B37" s="29" t="s">
        <v>516</v>
      </c>
      <c r="C37" s="29" t="s">
        <v>517</v>
      </c>
      <c r="D37" s="43" t="s">
        <v>518</v>
      </c>
      <c r="E37" s="56"/>
      <c r="F37" s="57"/>
      <c r="G37" s="38" t="s">
        <v>519</v>
      </c>
      <c r="H37" s="38"/>
    </row>
    <row r="38" ht="21" customHeight="1" spans="1:8">
      <c r="A38" s="29" t="s">
        <v>515</v>
      </c>
      <c r="B38" s="29" t="s">
        <v>516</v>
      </c>
      <c r="C38" s="29" t="s">
        <v>517</v>
      </c>
      <c r="D38" s="43" t="s">
        <v>518</v>
      </c>
      <c r="E38" s="56"/>
      <c r="F38" s="57"/>
      <c r="G38" s="38" t="s">
        <v>519</v>
      </c>
      <c r="H38" s="38"/>
    </row>
    <row r="39" ht="21" customHeight="1" spans="1:8">
      <c r="A39" s="29" t="s">
        <v>515</v>
      </c>
      <c r="B39" s="29" t="s">
        <v>516</v>
      </c>
      <c r="C39" s="29" t="s">
        <v>517</v>
      </c>
      <c r="D39" s="43" t="s">
        <v>518</v>
      </c>
      <c r="E39" s="56"/>
      <c r="F39" s="57"/>
      <c r="G39" s="38" t="s">
        <v>519</v>
      </c>
      <c r="H39" s="38"/>
    </row>
    <row r="40" ht="21" customHeight="1" spans="1:8">
      <c r="A40" s="29" t="s">
        <v>515</v>
      </c>
      <c r="B40" s="29" t="s">
        <v>516</v>
      </c>
      <c r="C40" s="29" t="s">
        <v>517</v>
      </c>
      <c r="D40" s="43" t="s">
        <v>518</v>
      </c>
      <c r="E40" s="56"/>
      <c r="F40" s="57"/>
      <c r="G40" s="38" t="s">
        <v>519</v>
      </c>
      <c r="H40" s="38"/>
    </row>
  </sheetData>
  <mergeCells count="58">
    <mergeCell ref="A2:H2"/>
    <mergeCell ref="A3:H3"/>
    <mergeCell ref="A4:B4"/>
    <mergeCell ref="C4:H4"/>
    <mergeCell ref="F5:H5"/>
    <mergeCell ref="C7:E7"/>
    <mergeCell ref="C8:E8"/>
    <mergeCell ref="C9:E9"/>
    <mergeCell ref="C10:E10"/>
    <mergeCell ref="C11:E11"/>
    <mergeCell ref="B12:E12"/>
    <mergeCell ref="B13:H13"/>
    <mergeCell ref="A15:H15"/>
    <mergeCell ref="A16:H16"/>
    <mergeCell ref="A17:B17"/>
    <mergeCell ref="C17:H17"/>
    <mergeCell ref="F18:H18"/>
    <mergeCell ref="C20:E20"/>
    <mergeCell ref="C21:E21"/>
    <mergeCell ref="C22:E22"/>
    <mergeCell ref="C23:E23"/>
    <mergeCell ref="C24:E24"/>
    <mergeCell ref="B25:E25"/>
    <mergeCell ref="B26:H26"/>
    <mergeCell ref="D27:F27"/>
    <mergeCell ref="G27:H27"/>
    <mergeCell ref="D28:F28"/>
    <mergeCell ref="G28:H28"/>
    <mergeCell ref="D29:F29"/>
    <mergeCell ref="G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A5:A12"/>
    <mergeCell ref="A18:A25"/>
    <mergeCell ref="B5:B6"/>
    <mergeCell ref="B18:B19"/>
    <mergeCell ref="C5:E6"/>
    <mergeCell ref="C18:E19"/>
  </mergeCells>
  <pageMargins left="0.354166666666667" right="0.118055555555556" top="0.393055555555556" bottom="0.156944444444444" header="0.354166666666667" footer="0.156944444444444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opLeftCell="A4" workbookViewId="0">
      <selection activeCell="E6" sqref="E6:E9"/>
    </sheetView>
  </sheetViews>
  <sheetFormatPr defaultColWidth="13.3333333333333" defaultRowHeight="14.25"/>
  <cols>
    <col min="1" max="1" width="3.5" style="1" customWidth="1"/>
    <col min="2" max="2" width="23.6666666666667" style="1" customWidth="1"/>
    <col min="3" max="3" width="17.8333333333333" style="1" customWidth="1"/>
    <col min="4" max="4" width="15.1666666666667" style="1" customWidth="1"/>
    <col min="5" max="5" width="17.5" style="1" customWidth="1"/>
    <col min="6" max="6" width="9.83333333333333" style="1" customWidth="1"/>
    <col min="7" max="7" width="10" style="1" customWidth="1"/>
    <col min="8" max="8" width="17.5" style="1" customWidth="1"/>
    <col min="9" max="9" width="10" style="1" customWidth="1"/>
    <col min="10" max="10" width="9.5" style="1" customWidth="1"/>
    <col min="11" max="11" width="13.1666666666667" style="1" customWidth="1"/>
    <col min="12" max="12" width="9.16666666666667" style="1" customWidth="1"/>
    <col min="13" max="13" width="19.1666666666667" style="1" customWidth="1"/>
    <col min="14" max="15" width="13" style="1" customWidth="1"/>
    <col min="16" max="16384" width="13.3333333333333" style="1"/>
  </cols>
  <sheetData>
    <row r="1" ht="16.35" customHeight="1" spans="1:13">
      <c r="A1" s="14"/>
      <c r="D1" s="15"/>
      <c r="E1" s="15"/>
      <c r="F1" s="15"/>
      <c r="G1" s="22"/>
      <c r="H1" s="15"/>
      <c r="I1" s="22"/>
      <c r="J1" s="22"/>
      <c r="K1" s="22"/>
      <c r="L1" s="22"/>
      <c r="M1" s="15"/>
    </row>
    <row r="2" ht="22.9" customHeight="1" spans="1:13">
      <c r="A2" s="14"/>
      <c r="B2" s="16" t="s">
        <v>520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9.5" customHeight="1" spans="1:13">
      <c r="A3" s="14"/>
      <c r="B3" s="17"/>
      <c r="C3" s="17"/>
      <c r="D3" s="17"/>
      <c r="E3" s="17"/>
      <c r="F3" s="17"/>
      <c r="G3" s="17"/>
      <c r="H3" s="17"/>
      <c r="I3" s="17"/>
      <c r="J3" s="17"/>
      <c r="K3" s="23" t="s">
        <v>521</v>
      </c>
      <c r="L3" s="23"/>
      <c r="M3" s="23"/>
    </row>
    <row r="4" ht="32.1" customHeight="1" spans="1:13">
      <c r="A4" s="14"/>
      <c r="B4" s="18" t="s">
        <v>168</v>
      </c>
      <c r="C4" s="18" t="s">
        <v>468</v>
      </c>
      <c r="D4" s="18" t="s">
        <v>522</v>
      </c>
      <c r="E4" s="18" t="s">
        <v>523</v>
      </c>
      <c r="F4" s="18" t="s">
        <v>511</v>
      </c>
      <c r="G4" s="18" t="s">
        <v>512</v>
      </c>
      <c r="H4" s="18" t="s">
        <v>513</v>
      </c>
      <c r="I4" s="18" t="s">
        <v>524</v>
      </c>
      <c r="J4" s="18" t="s">
        <v>519</v>
      </c>
      <c r="K4" s="18" t="s">
        <v>525</v>
      </c>
      <c r="L4" s="18" t="s">
        <v>526</v>
      </c>
      <c r="M4" s="18" t="s">
        <v>527</v>
      </c>
    </row>
    <row r="5" ht="36" customHeight="1" spans="2:13">
      <c r="B5" s="19" t="s">
        <v>528</v>
      </c>
      <c r="C5" s="20"/>
      <c r="D5" s="21">
        <v>61.75</v>
      </c>
      <c r="E5" s="20"/>
      <c r="F5" s="20"/>
      <c r="G5" s="20"/>
      <c r="H5" s="20"/>
      <c r="I5" s="20"/>
      <c r="J5" s="20"/>
      <c r="K5" s="20"/>
      <c r="L5" s="20"/>
      <c r="M5" s="20"/>
    </row>
    <row r="6" ht="25.35" customHeight="1" spans="1:13">
      <c r="A6" s="14"/>
      <c r="B6" s="19" t="s">
        <v>529</v>
      </c>
      <c r="C6" s="19" t="s">
        <v>530</v>
      </c>
      <c r="D6" s="21">
        <v>38</v>
      </c>
      <c r="E6" s="19" t="s">
        <v>531</v>
      </c>
      <c r="F6" s="19" t="s">
        <v>532</v>
      </c>
      <c r="G6" s="19" t="s">
        <v>533</v>
      </c>
      <c r="H6" s="19" t="s">
        <v>534</v>
      </c>
      <c r="I6" s="19" t="s">
        <v>535</v>
      </c>
      <c r="J6" s="19" t="s">
        <v>442</v>
      </c>
      <c r="K6" s="19" t="s">
        <v>536</v>
      </c>
      <c r="L6" s="19" t="s">
        <v>537</v>
      </c>
      <c r="M6" s="19" t="s">
        <v>538</v>
      </c>
    </row>
    <row r="7" ht="89.65" customHeight="1" spans="1:13">
      <c r="A7" s="14"/>
      <c r="B7" s="19"/>
      <c r="C7" s="19"/>
      <c r="D7" s="21"/>
      <c r="E7" s="19"/>
      <c r="F7" s="19" t="s">
        <v>532</v>
      </c>
      <c r="G7" s="19" t="s">
        <v>539</v>
      </c>
      <c r="H7" s="19" t="s">
        <v>540</v>
      </c>
      <c r="I7" s="19" t="s">
        <v>535</v>
      </c>
      <c r="J7" s="19" t="s">
        <v>541</v>
      </c>
      <c r="K7" s="19" t="s">
        <v>542</v>
      </c>
      <c r="L7" s="19" t="s">
        <v>537</v>
      </c>
      <c r="M7" s="19" t="s">
        <v>538</v>
      </c>
    </row>
    <row r="8" ht="116.1" customHeight="1" spans="1:13">
      <c r="A8" s="14"/>
      <c r="B8" s="19"/>
      <c r="C8" s="19"/>
      <c r="D8" s="21"/>
      <c r="E8" s="19"/>
      <c r="F8" s="19" t="s">
        <v>543</v>
      </c>
      <c r="G8" s="19" t="s">
        <v>544</v>
      </c>
      <c r="H8" s="19" t="s">
        <v>545</v>
      </c>
      <c r="I8" s="19" t="s">
        <v>535</v>
      </c>
      <c r="J8" s="19" t="s">
        <v>546</v>
      </c>
      <c r="K8" s="19" t="s">
        <v>542</v>
      </c>
      <c r="L8" s="19" t="s">
        <v>537</v>
      </c>
      <c r="M8" s="19" t="s">
        <v>538</v>
      </c>
    </row>
    <row r="9" ht="25.35" customHeight="1" spans="1:13">
      <c r="A9" s="14"/>
      <c r="B9" s="19"/>
      <c r="C9" s="19"/>
      <c r="D9" s="21"/>
      <c r="E9" s="19"/>
      <c r="F9" s="19" t="s">
        <v>543</v>
      </c>
      <c r="G9" s="19" t="s">
        <v>544</v>
      </c>
      <c r="H9" s="19" t="s">
        <v>547</v>
      </c>
      <c r="I9" s="19" t="s">
        <v>548</v>
      </c>
      <c r="J9" s="19" t="s">
        <v>546</v>
      </c>
      <c r="K9" s="19" t="s">
        <v>542</v>
      </c>
      <c r="L9" s="19" t="s">
        <v>537</v>
      </c>
      <c r="M9" s="19" t="s">
        <v>549</v>
      </c>
    </row>
    <row r="10" ht="25.35" customHeight="1" spans="1:13">
      <c r="A10" s="14"/>
      <c r="B10" s="19"/>
      <c r="C10" s="19" t="s">
        <v>550</v>
      </c>
      <c r="D10" s="21">
        <v>9.5</v>
      </c>
      <c r="E10" s="19" t="s">
        <v>531</v>
      </c>
      <c r="F10" s="19" t="s">
        <v>543</v>
      </c>
      <c r="G10" s="19" t="s">
        <v>544</v>
      </c>
      <c r="H10" s="19" t="s">
        <v>547</v>
      </c>
      <c r="I10" s="19" t="s">
        <v>548</v>
      </c>
      <c r="J10" s="19" t="s">
        <v>546</v>
      </c>
      <c r="K10" s="19" t="s">
        <v>542</v>
      </c>
      <c r="L10" s="19" t="s">
        <v>537</v>
      </c>
      <c r="M10" s="19" t="s">
        <v>549</v>
      </c>
    </row>
    <row r="11" ht="116.1" customHeight="1" spans="1:13">
      <c r="A11" s="14"/>
      <c r="B11" s="19"/>
      <c r="C11" s="19"/>
      <c r="D11" s="21"/>
      <c r="E11" s="19"/>
      <c r="F11" s="19" t="s">
        <v>543</v>
      </c>
      <c r="G11" s="19" t="s">
        <v>544</v>
      </c>
      <c r="H11" s="19" t="s">
        <v>545</v>
      </c>
      <c r="I11" s="19" t="s">
        <v>535</v>
      </c>
      <c r="J11" s="19" t="s">
        <v>546</v>
      </c>
      <c r="K11" s="19" t="s">
        <v>542</v>
      </c>
      <c r="L11" s="19" t="s">
        <v>537</v>
      </c>
      <c r="M11" s="19" t="s">
        <v>538</v>
      </c>
    </row>
    <row r="12" ht="89.65" customHeight="1" spans="1:13">
      <c r="A12" s="14"/>
      <c r="B12" s="19"/>
      <c r="C12" s="19"/>
      <c r="D12" s="21"/>
      <c r="E12" s="19"/>
      <c r="F12" s="19" t="s">
        <v>532</v>
      </c>
      <c r="G12" s="19" t="s">
        <v>539</v>
      </c>
      <c r="H12" s="19" t="s">
        <v>540</v>
      </c>
      <c r="I12" s="19" t="s">
        <v>535</v>
      </c>
      <c r="J12" s="19" t="s">
        <v>541</v>
      </c>
      <c r="K12" s="19" t="s">
        <v>542</v>
      </c>
      <c r="L12" s="19" t="s">
        <v>537</v>
      </c>
      <c r="M12" s="19" t="s">
        <v>538</v>
      </c>
    </row>
    <row r="13" ht="25.35" customHeight="1" spans="1:13">
      <c r="A13" s="14"/>
      <c r="B13" s="19"/>
      <c r="C13" s="19"/>
      <c r="D13" s="21"/>
      <c r="E13" s="19"/>
      <c r="F13" s="19" t="s">
        <v>532</v>
      </c>
      <c r="G13" s="19" t="s">
        <v>533</v>
      </c>
      <c r="H13" s="19" t="s">
        <v>534</v>
      </c>
      <c r="I13" s="19" t="s">
        <v>535</v>
      </c>
      <c r="J13" s="19" t="s">
        <v>442</v>
      </c>
      <c r="K13" s="19" t="s">
        <v>536</v>
      </c>
      <c r="L13" s="19" t="s">
        <v>537</v>
      </c>
      <c r="M13" s="19" t="s">
        <v>538</v>
      </c>
    </row>
    <row r="14" ht="25.35" customHeight="1" spans="1:13">
      <c r="A14" s="14"/>
      <c r="B14" s="19" t="s">
        <v>551</v>
      </c>
      <c r="C14" s="19" t="s">
        <v>530</v>
      </c>
      <c r="D14" s="21">
        <v>14.25</v>
      </c>
      <c r="E14" s="19" t="s">
        <v>531</v>
      </c>
      <c r="F14" s="19" t="s">
        <v>532</v>
      </c>
      <c r="G14" s="19" t="s">
        <v>533</v>
      </c>
      <c r="H14" s="19" t="s">
        <v>534</v>
      </c>
      <c r="I14" s="19" t="s">
        <v>535</v>
      </c>
      <c r="J14" s="19" t="s">
        <v>442</v>
      </c>
      <c r="K14" s="19" t="s">
        <v>536</v>
      </c>
      <c r="L14" s="19" t="s">
        <v>537</v>
      </c>
      <c r="M14" s="19" t="s">
        <v>538</v>
      </c>
    </row>
    <row r="15" ht="25.35" customHeight="1" spans="1:13">
      <c r="A15" s="14"/>
      <c r="B15" s="19"/>
      <c r="C15" s="19"/>
      <c r="D15" s="21"/>
      <c r="E15" s="19"/>
      <c r="F15" s="19" t="s">
        <v>543</v>
      </c>
      <c r="G15" s="19" t="s">
        <v>544</v>
      </c>
      <c r="H15" s="19" t="s">
        <v>547</v>
      </c>
      <c r="I15" s="19" t="s">
        <v>548</v>
      </c>
      <c r="J15" s="19" t="s">
        <v>546</v>
      </c>
      <c r="K15" s="19" t="s">
        <v>542</v>
      </c>
      <c r="L15" s="19" t="s">
        <v>537</v>
      </c>
      <c r="M15" s="19" t="s">
        <v>549</v>
      </c>
    </row>
    <row r="16" ht="116.1" customHeight="1" spans="1:13">
      <c r="A16" s="14"/>
      <c r="B16" s="19"/>
      <c r="C16" s="19"/>
      <c r="D16" s="21"/>
      <c r="E16" s="19"/>
      <c r="F16" s="19" t="s">
        <v>543</v>
      </c>
      <c r="G16" s="19" t="s">
        <v>544</v>
      </c>
      <c r="H16" s="19" t="s">
        <v>545</v>
      </c>
      <c r="I16" s="19" t="s">
        <v>535</v>
      </c>
      <c r="J16" s="19" t="s">
        <v>546</v>
      </c>
      <c r="K16" s="19" t="s">
        <v>542</v>
      </c>
      <c r="L16" s="19" t="s">
        <v>537</v>
      </c>
      <c r="M16" s="19" t="s">
        <v>538</v>
      </c>
    </row>
    <row r="17" ht="89.65" customHeight="1" spans="1:13">
      <c r="A17" s="14"/>
      <c r="B17" s="19"/>
      <c r="C17" s="19"/>
      <c r="D17" s="21"/>
      <c r="E17" s="19"/>
      <c r="F17" s="19" t="s">
        <v>532</v>
      </c>
      <c r="G17" s="19" t="s">
        <v>539</v>
      </c>
      <c r="H17" s="19" t="s">
        <v>540</v>
      </c>
      <c r="I17" s="19" t="s">
        <v>535</v>
      </c>
      <c r="J17" s="19" t="s">
        <v>541</v>
      </c>
      <c r="K17" s="19" t="s">
        <v>542</v>
      </c>
      <c r="L17" s="19" t="s">
        <v>537</v>
      </c>
      <c r="M17" s="19" t="s">
        <v>538</v>
      </c>
    </row>
  </sheetData>
  <mergeCells count="15">
    <mergeCell ref="B2:M2"/>
    <mergeCell ref="B3:E3"/>
    <mergeCell ref="K3:M3"/>
    <mergeCell ref="A6:A17"/>
    <mergeCell ref="B6:B13"/>
    <mergeCell ref="B14:B17"/>
    <mergeCell ref="C6:C9"/>
    <mergeCell ref="C10:C13"/>
    <mergeCell ref="C14:C17"/>
    <mergeCell ref="D6:D9"/>
    <mergeCell ref="D10:D13"/>
    <mergeCell ref="D14:D17"/>
    <mergeCell ref="E6:E9"/>
    <mergeCell ref="E10:E13"/>
    <mergeCell ref="E14:E17"/>
  </mergeCells>
  <pageMargins left="0.0388888888888889" right="0.156944444444444" top="0.196527777777778" bottom="0.156944444444444" header="0.118055555555556" footer="0.196527777777778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0"/>
  <sheetViews>
    <sheetView workbookViewId="0">
      <selection activeCell="O7" sqref="O7"/>
    </sheetView>
  </sheetViews>
  <sheetFormatPr defaultColWidth="13.3333333333333" defaultRowHeight="14.25"/>
  <cols>
    <col min="1" max="1" width="1.33333333333333" style="1" customWidth="1"/>
    <col min="2" max="2" width="7.66666666666667" style="1" customWidth="1"/>
    <col min="3" max="3" width="14.1666666666667" style="1" customWidth="1"/>
    <col min="4" max="4" width="18.3333333333333" style="1" customWidth="1"/>
    <col min="5" max="5" width="31.1666666666667" style="1" customWidth="1"/>
    <col min="6" max="6" width="19.5" style="1" customWidth="1"/>
    <col min="7" max="7" width="24.5" style="1" customWidth="1"/>
    <col min="8" max="8" width="19.1666666666667" style="1" customWidth="1"/>
    <col min="9" max="9" width="21.3333333333333" style="1" customWidth="1"/>
    <col min="10" max="11" width="13" style="1" customWidth="1"/>
    <col min="12" max="16384" width="13.3333333333333" style="1"/>
  </cols>
  <sheetData>
    <row r="1" ht="51.75" customHeight="1" spans="2:9">
      <c r="B1" s="2" t="s">
        <v>487</v>
      </c>
      <c r="C1" s="2"/>
      <c r="D1" s="2"/>
      <c r="E1" s="2"/>
      <c r="F1" s="2"/>
      <c r="G1" s="2"/>
      <c r="H1" s="2"/>
      <c r="I1" s="2"/>
    </row>
    <row r="2" ht="26.1" customHeight="1" spans="2:9">
      <c r="B2" s="3" t="s">
        <v>552</v>
      </c>
      <c r="C2" s="3"/>
      <c r="D2" s="3"/>
      <c r="E2" s="3"/>
      <c r="F2" s="3"/>
      <c r="G2" s="3"/>
      <c r="H2" s="3"/>
      <c r="I2" s="3"/>
    </row>
    <row r="3" ht="18" customHeight="1" spans="2:9">
      <c r="B3" s="4"/>
      <c r="C3" s="4"/>
      <c r="D3" s="4"/>
      <c r="E3" s="4"/>
      <c r="F3" s="4"/>
      <c r="G3" s="4"/>
      <c r="H3" s="4"/>
      <c r="I3" s="4"/>
    </row>
    <row r="4" ht="39" customHeight="1" spans="2:9">
      <c r="B4" s="5" t="s">
        <v>477</v>
      </c>
      <c r="C4" s="5"/>
      <c r="D4" s="5"/>
      <c r="E4" s="10" t="s">
        <v>0</v>
      </c>
      <c r="F4" s="10"/>
      <c r="G4" s="10"/>
      <c r="H4" s="10"/>
      <c r="I4" s="10"/>
    </row>
    <row r="5" ht="48" customHeight="1" spans="2:9">
      <c r="B5" s="5" t="s">
        <v>553</v>
      </c>
      <c r="C5" s="5" t="s">
        <v>491</v>
      </c>
      <c r="D5" s="5"/>
      <c r="E5" s="5" t="s">
        <v>492</v>
      </c>
      <c r="F5" s="5"/>
      <c r="G5" s="5"/>
      <c r="H5" s="5"/>
      <c r="I5" s="5"/>
    </row>
    <row r="6" ht="45" customHeight="1" spans="2:9">
      <c r="B6" s="5"/>
      <c r="C6" s="6" t="s">
        <v>554</v>
      </c>
      <c r="D6" s="6"/>
      <c r="E6" s="6" t="s">
        <v>555</v>
      </c>
      <c r="F6" s="6"/>
      <c r="G6" s="6"/>
      <c r="H6" s="6"/>
      <c r="I6" s="6"/>
    </row>
    <row r="7" ht="32.65" customHeight="1" spans="2:9">
      <c r="B7" s="5"/>
      <c r="C7" s="5" t="s">
        <v>556</v>
      </c>
      <c r="D7" s="5"/>
      <c r="E7" s="5"/>
      <c r="F7" s="5"/>
      <c r="G7" s="5" t="s">
        <v>557</v>
      </c>
      <c r="H7" s="5" t="s">
        <v>495</v>
      </c>
      <c r="I7" s="5" t="s">
        <v>496</v>
      </c>
    </row>
    <row r="8" ht="42.95" customHeight="1" spans="2:9">
      <c r="B8" s="5"/>
      <c r="C8" s="5"/>
      <c r="D8" s="5"/>
      <c r="E8" s="5"/>
      <c r="F8" s="5"/>
      <c r="G8" s="11">
        <v>3589959.67</v>
      </c>
      <c r="H8" s="12">
        <v>3589959.67</v>
      </c>
      <c r="I8" s="12">
        <v>0</v>
      </c>
    </row>
    <row r="9" ht="75.95" customHeight="1" spans="2:9">
      <c r="B9" s="5" t="s">
        <v>558</v>
      </c>
      <c r="C9" s="7" t="s">
        <v>559</v>
      </c>
      <c r="D9" s="8"/>
      <c r="E9" s="8"/>
      <c r="F9" s="8"/>
      <c r="G9" s="8"/>
      <c r="H9" s="8"/>
      <c r="I9" s="8"/>
    </row>
    <row r="10" ht="50.1" customHeight="1" spans="2:9">
      <c r="B10" s="5" t="s">
        <v>560</v>
      </c>
      <c r="C10" s="5" t="s">
        <v>511</v>
      </c>
      <c r="D10" s="5" t="s">
        <v>512</v>
      </c>
      <c r="E10" s="5"/>
      <c r="F10" s="5" t="s">
        <v>513</v>
      </c>
      <c r="G10" s="5"/>
      <c r="H10" s="5" t="s">
        <v>514</v>
      </c>
      <c r="I10" s="5"/>
    </row>
    <row r="11" ht="48" customHeight="1" spans="2:9">
      <c r="B11" s="5"/>
      <c r="C11" s="6" t="s">
        <v>561</v>
      </c>
      <c r="D11" s="6" t="s">
        <v>562</v>
      </c>
      <c r="E11" s="6"/>
      <c r="F11" s="6" t="s">
        <v>563</v>
      </c>
      <c r="G11" s="6"/>
      <c r="H11" s="13">
        <v>0.9</v>
      </c>
      <c r="I11" s="6"/>
    </row>
    <row r="12" ht="16.35" customHeight="1" spans="2:9">
      <c r="B12" s="9"/>
      <c r="C12" s="9"/>
      <c r="D12" s="9"/>
      <c r="E12" s="9"/>
      <c r="F12" s="9"/>
      <c r="G12" s="9"/>
      <c r="H12" s="9"/>
      <c r="I12" s="9"/>
    </row>
    <row r="13" ht="16.35" customHeight="1" spans="2:3">
      <c r="B13" s="9"/>
      <c r="C13" s="9"/>
    </row>
    <row r="14" ht="16.35" customHeight="1" spans="2:2">
      <c r="B14" s="9"/>
    </row>
    <row r="15" ht="16.35" customHeight="1" spans="2:2">
      <c r="B15" s="9"/>
    </row>
    <row r="16" ht="16.35" customHeight="1" spans="2:2">
      <c r="B16" s="9"/>
    </row>
    <row r="17" ht="16.35" customHeight="1" spans="2:9">
      <c r="B17" s="9"/>
      <c r="C17" s="9"/>
      <c r="D17" s="9"/>
      <c r="E17" s="9"/>
      <c r="F17" s="9"/>
      <c r="G17" s="9"/>
      <c r="H17" s="9"/>
      <c r="I17" s="9"/>
    </row>
    <row r="18" ht="16.35" customHeight="1" spans="2:9">
      <c r="B18" s="9"/>
      <c r="C18" s="9"/>
      <c r="D18" s="9"/>
      <c r="E18" s="9"/>
      <c r="F18" s="9"/>
      <c r="G18" s="9"/>
      <c r="H18" s="9"/>
      <c r="I18" s="9"/>
    </row>
    <row r="19" ht="16.35" customHeight="1" spans="2:9">
      <c r="B19" s="9"/>
      <c r="C19" s="9"/>
      <c r="D19" s="9"/>
      <c r="E19" s="9"/>
      <c r="F19" s="9"/>
      <c r="G19" s="9"/>
      <c r="H19" s="9"/>
      <c r="I19" s="9"/>
    </row>
    <row r="20" ht="16.35" customHeight="1" spans="2:9">
      <c r="B20" s="9"/>
      <c r="C20" s="9"/>
      <c r="D20" s="9"/>
      <c r="E20" s="9"/>
      <c r="F20" s="9"/>
      <c r="G20" s="9"/>
      <c r="H20" s="9"/>
      <c r="I20" s="9"/>
    </row>
  </sheetData>
  <mergeCells count="19">
    <mergeCell ref="B1:I1"/>
    <mergeCell ref="B2:I2"/>
    <mergeCell ref="B3:I3"/>
    <mergeCell ref="B4:D4"/>
    <mergeCell ref="E4:I4"/>
    <mergeCell ref="C5:D5"/>
    <mergeCell ref="E5:I5"/>
    <mergeCell ref="C6:D6"/>
    <mergeCell ref="E6:I6"/>
    <mergeCell ref="C9:I9"/>
    <mergeCell ref="D10:E10"/>
    <mergeCell ref="F10:G10"/>
    <mergeCell ref="H10:I10"/>
    <mergeCell ref="D11:E11"/>
    <mergeCell ref="F11:G11"/>
    <mergeCell ref="H11:I11"/>
    <mergeCell ref="B5:B8"/>
    <mergeCell ref="B10:B11"/>
    <mergeCell ref="C7:F8"/>
  </mergeCells>
  <pageMargins left="0.354166666666667" right="0.75" top="0.393055555555556" bottom="0.472222222222222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D36" sqref="D36"/>
    </sheetView>
  </sheetViews>
  <sheetFormatPr defaultColWidth="8.66666666666667" defaultRowHeight="20.25" customHeight="1"/>
  <cols>
    <col min="1" max="3" width="36.5" customWidth="1"/>
    <col min="4" max="4" width="38.8333333333333" customWidth="1"/>
  </cols>
  <sheetData>
    <row r="1" customHeight="1" spans="1:31">
      <c r="A1" s="225"/>
      <c r="B1" s="225"/>
      <c r="C1" s="225"/>
      <c r="D1" s="82" t="s">
        <v>3</v>
      </c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</row>
    <row r="2" customHeight="1" spans="1:31">
      <c r="A2" s="61" t="s">
        <v>4</v>
      </c>
      <c r="B2" s="61"/>
      <c r="C2" s="61"/>
      <c r="D2" s="61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</row>
    <row r="3" customHeight="1" spans="1:31">
      <c r="A3" s="226" t="s">
        <v>5</v>
      </c>
      <c r="B3" s="227"/>
      <c r="C3" s="98"/>
      <c r="D3" s="82" t="s">
        <v>6</v>
      </c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</row>
    <row r="4" ht="15" customHeight="1" spans="1:31">
      <c r="A4" s="228" t="s">
        <v>7</v>
      </c>
      <c r="B4" s="229"/>
      <c r="C4" s="228" t="s">
        <v>8</v>
      </c>
      <c r="D4" s="229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</row>
    <row r="5" ht="15" customHeight="1" spans="1:31">
      <c r="A5" s="231" t="s">
        <v>9</v>
      </c>
      <c r="B5" s="232" t="s">
        <v>10</v>
      </c>
      <c r="C5" s="231" t="s">
        <v>9</v>
      </c>
      <c r="D5" s="232" t="s">
        <v>10</v>
      </c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</row>
    <row r="6" ht="15" customHeight="1" spans="1:31">
      <c r="A6" s="233" t="s">
        <v>11</v>
      </c>
      <c r="B6" s="342">
        <f>D13+D15+D18+D25</f>
        <v>3589959.67</v>
      </c>
      <c r="C6" s="237" t="s">
        <v>12</v>
      </c>
      <c r="D6" s="342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</row>
    <row r="7" ht="15" customHeight="1" spans="1:31">
      <c r="A7" s="233" t="s">
        <v>13</v>
      </c>
      <c r="B7" s="342"/>
      <c r="C7" s="237" t="s">
        <v>14</v>
      </c>
      <c r="D7" s="342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</row>
    <row r="8" ht="15" customHeight="1" spans="1:31">
      <c r="A8" s="233" t="s">
        <v>15</v>
      </c>
      <c r="B8" s="342"/>
      <c r="C8" s="237" t="s">
        <v>16</v>
      </c>
      <c r="D8" s="342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</row>
    <row r="9" ht="15" customHeight="1" spans="1:31">
      <c r="A9" s="233" t="s">
        <v>17</v>
      </c>
      <c r="B9" s="342"/>
      <c r="C9" s="237" t="s">
        <v>18</v>
      </c>
      <c r="D9" s="342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</row>
    <row r="10" ht="15" customHeight="1" spans="1:31">
      <c r="A10" s="233" t="s">
        <v>19</v>
      </c>
      <c r="B10" s="342" t="s">
        <v>20</v>
      </c>
      <c r="C10" s="237" t="s">
        <v>21</v>
      </c>
      <c r="D10" s="342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</row>
    <row r="11" ht="15" customHeight="1" spans="1:31">
      <c r="A11" s="233" t="s">
        <v>22</v>
      </c>
      <c r="B11" s="342" t="s">
        <v>20</v>
      </c>
      <c r="C11" s="237" t="s">
        <v>23</v>
      </c>
      <c r="D11" s="342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</row>
    <row r="12" ht="15" customHeight="1" spans="1:31">
      <c r="A12" s="233"/>
      <c r="B12" s="342"/>
      <c r="C12" s="237" t="s">
        <v>24</v>
      </c>
      <c r="D12" s="342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</row>
    <row r="13" ht="15" customHeight="1" spans="1:31">
      <c r="A13" s="242"/>
      <c r="B13" s="342"/>
      <c r="C13" s="237" t="s">
        <v>25</v>
      </c>
      <c r="D13" s="343">
        <v>467970.24</v>
      </c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</row>
    <row r="14" ht="15" customHeight="1" spans="1:31">
      <c r="A14" s="242"/>
      <c r="B14" s="342"/>
      <c r="C14" s="237" t="s">
        <v>26</v>
      </c>
      <c r="D14" s="34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</row>
    <row r="15" ht="15" customHeight="1" spans="1:31">
      <c r="A15" s="242"/>
      <c r="B15" s="243"/>
      <c r="C15" s="237" t="s">
        <v>27</v>
      </c>
      <c r="D15" s="343">
        <v>187579.88</v>
      </c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</row>
    <row r="16" ht="15" customHeight="1" spans="1:31">
      <c r="A16" s="242"/>
      <c r="B16" s="239"/>
      <c r="C16" s="237" t="s">
        <v>28</v>
      </c>
      <c r="D16" s="34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</row>
    <row r="17" ht="15" customHeight="1" spans="1:31">
      <c r="A17" s="242"/>
      <c r="B17" s="239"/>
      <c r="C17" s="237" t="s">
        <v>29</v>
      </c>
      <c r="D17" s="34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</row>
    <row r="18" ht="15" customHeight="1" spans="1:31">
      <c r="A18" s="242"/>
      <c r="B18" s="239"/>
      <c r="C18" s="237" t="s">
        <v>30</v>
      </c>
      <c r="D18" s="343">
        <f>3228897.11-600000</f>
        <v>2628897.11</v>
      </c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</row>
    <row r="19" ht="15" customHeight="1" spans="1:31">
      <c r="A19" s="242"/>
      <c r="B19" s="239"/>
      <c r="C19" s="237" t="s">
        <v>31</v>
      </c>
      <c r="D19" s="34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</row>
    <row r="20" ht="15" customHeight="1" spans="1:31">
      <c r="A20" s="242"/>
      <c r="B20" s="239"/>
      <c r="C20" s="237" t="s">
        <v>32</v>
      </c>
      <c r="D20" s="34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</row>
    <row r="21" ht="15" customHeight="1" spans="1:31">
      <c r="A21" s="242"/>
      <c r="B21" s="239"/>
      <c r="C21" s="237" t="s">
        <v>33</v>
      </c>
      <c r="D21" s="34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</row>
    <row r="22" ht="15" customHeight="1" spans="1:31">
      <c r="A22" s="242"/>
      <c r="B22" s="239"/>
      <c r="C22" s="237" t="s">
        <v>34</v>
      </c>
      <c r="D22" s="34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</row>
    <row r="23" ht="15" customHeight="1" spans="1:31">
      <c r="A23" s="242"/>
      <c r="B23" s="239"/>
      <c r="C23" s="237" t="s">
        <v>35</v>
      </c>
      <c r="D23" s="34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</row>
    <row r="24" ht="15" customHeight="1" spans="1:31">
      <c r="A24" s="242"/>
      <c r="B24" s="239"/>
      <c r="C24" s="237" t="s">
        <v>36</v>
      </c>
      <c r="D24" s="34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</row>
    <row r="25" ht="15" customHeight="1" spans="1:31">
      <c r="A25" s="242"/>
      <c r="B25" s="239"/>
      <c r="C25" s="237" t="s">
        <v>37</v>
      </c>
      <c r="D25" s="343">
        <v>305512.44</v>
      </c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</row>
    <row r="26" ht="15" customHeight="1" spans="1:31">
      <c r="A26" s="233"/>
      <c r="B26" s="239"/>
      <c r="C26" s="237" t="s">
        <v>38</v>
      </c>
      <c r="D26" s="34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</row>
    <row r="27" ht="15" customHeight="1" spans="1:31">
      <c r="A27" s="233"/>
      <c r="B27" s="239"/>
      <c r="C27" s="237" t="s">
        <v>39</v>
      </c>
      <c r="D27" s="34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</row>
    <row r="28" ht="15" customHeight="1" spans="1:31">
      <c r="A28" s="233"/>
      <c r="B28" s="239"/>
      <c r="C28" s="237" t="s">
        <v>40</v>
      </c>
      <c r="D28" s="34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</row>
    <row r="29" ht="15" customHeight="1" spans="1:31">
      <c r="A29" s="233"/>
      <c r="B29" s="239"/>
      <c r="C29" s="237" t="s">
        <v>41</v>
      </c>
      <c r="D29" s="34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</row>
    <row r="30" ht="15" customHeight="1" spans="1:31">
      <c r="A30" s="233"/>
      <c r="B30" s="239"/>
      <c r="C30" s="237" t="s">
        <v>42</v>
      </c>
      <c r="D30" s="34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</row>
    <row r="31" ht="15" customHeight="1" spans="1:31">
      <c r="A31" s="233"/>
      <c r="B31" s="239"/>
      <c r="C31" s="237" t="s">
        <v>43</v>
      </c>
      <c r="D31" s="34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</row>
    <row r="32" ht="15" customHeight="1" spans="1:31">
      <c r="A32" s="233"/>
      <c r="B32" s="239"/>
      <c r="C32" s="237" t="s">
        <v>44</v>
      </c>
      <c r="D32" s="34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</row>
    <row r="33" ht="15" customHeight="1" spans="1:31">
      <c r="A33" s="233"/>
      <c r="B33" s="239"/>
      <c r="C33" s="237" t="s">
        <v>45</v>
      </c>
      <c r="D33" s="34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</row>
    <row r="34" ht="15" customHeight="1" spans="1:31">
      <c r="A34" s="233"/>
      <c r="B34" s="239"/>
      <c r="C34" s="237" t="s">
        <v>46</v>
      </c>
      <c r="D34" s="34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</row>
    <row r="35" ht="15" customHeight="1" spans="1:31">
      <c r="A35" s="233"/>
      <c r="B35" s="239"/>
      <c r="C35" s="237" t="s">
        <v>47</v>
      </c>
      <c r="D35" s="345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</row>
    <row r="36" ht="15" customHeight="1" spans="1:31">
      <c r="A36" s="253" t="s">
        <v>48</v>
      </c>
      <c r="B36" s="346">
        <f>SUM(B6:B34)</f>
        <v>3589959.67</v>
      </c>
      <c r="C36" s="258" t="s">
        <v>49</v>
      </c>
      <c r="D36" s="11">
        <f>SUM(D6:D34)</f>
        <v>3589959.67</v>
      </c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</row>
    <row r="37" ht="15" customHeight="1" spans="1:31">
      <c r="A37" s="233" t="s">
        <v>50</v>
      </c>
      <c r="B37" s="239"/>
      <c r="C37" s="237" t="s">
        <v>51</v>
      </c>
      <c r="D37" s="342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</row>
    <row r="38" ht="15" customHeight="1" spans="1:31">
      <c r="A38" s="233" t="s">
        <v>52</v>
      </c>
      <c r="B38" s="239" t="s">
        <v>53</v>
      </c>
      <c r="C38" s="237" t="s">
        <v>54</v>
      </c>
      <c r="D38" s="342"/>
      <c r="E38" s="284"/>
      <c r="F38" s="284"/>
      <c r="G38" s="349" t="s">
        <v>55</v>
      </c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</row>
    <row r="39" ht="15" customHeight="1" spans="1:31">
      <c r="A39" s="233"/>
      <c r="B39" s="239"/>
      <c r="C39" s="237" t="s">
        <v>56</v>
      </c>
      <c r="D39" s="342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</row>
    <row r="40" ht="15" customHeight="1" spans="1:31">
      <c r="A40" s="233"/>
      <c r="B40" s="256"/>
      <c r="C40" s="237"/>
      <c r="D40" s="252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</row>
    <row r="41" ht="15" customHeight="1" spans="1:31">
      <c r="A41" s="253" t="s">
        <v>57</v>
      </c>
      <c r="B41" s="257">
        <f>D41</f>
        <v>3589959.67</v>
      </c>
      <c r="C41" s="258" t="s">
        <v>58</v>
      </c>
      <c r="D41" s="11">
        <f>SUM(D36,D37,D39)</f>
        <v>3589959.67</v>
      </c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</row>
    <row r="42" customHeight="1" spans="1:31">
      <c r="A42" s="259"/>
      <c r="B42" s="347"/>
      <c r="C42" s="261"/>
      <c r="D42" s="348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</row>
    <row r="43" ht="12" spans="2:2">
      <c r="B43" s="96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H17" sqref="H17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5.8333333333333" customWidth="1"/>
    <col min="6" max="6" width="17.6666666666667" customWidth="1"/>
    <col min="7" max="7" width="15.5" customWidth="1"/>
    <col min="8" max="8" width="17.8333333333333" customWidth="1"/>
    <col min="9" max="9" width="14.8333333333333" customWidth="1"/>
    <col min="10" max="10" width="11.6666666666667" customWidth="1"/>
    <col min="11" max="11" width="14.8333333333333" customWidth="1"/>
    <col min="12" max="12" width="7.5" customWidth="1"/>
    <col min="13" max="13" width="8.33333333333333" customWidth="1"/>
    <col min="14" max="14" width="9.5" customWidth="1"/>
    <col min="15" max="15" width="14.8333333333333" customWidth="1"/>
    <col min="16" max="18" width="12.3333333333333" customWidth="1"/>
    <col min="19" max="19" width="8.5" customWidth="1"/>
    <col min="20" max="20" width="10.3333333333333" customWidth="1"/>
  </cols>
  <sheetData>
    <row r="1" ht="20.1" customHeight="1" spans="1:20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223"/>
      <c r="T1" s="338" t="s">
        <v>59</v>
      </c>
    </row>
    <row r="2" ht="20.1" customHeight="1" spans="1:20">
      <c r="A2" s="61" t="s">
        <v>60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20.1" customHeight="1" spans="1:20">
      <c r="A3" s="226" t="s">
        <v>5</v>
      </c>
      <c r="B3" s="319"/>
      <c r="C3" s="319"/>
      <c r="D3" s="319"/>
      <c r="E3" s="62"/>
      <c r="F3" s="100"/>
      <c r="G3" s="100"/>
      <c r="H3" s="100"/>
      <c r="I3" s="100"/>
      <c r="J3" s="222"/>
      <c r="K3" s="222"/>
      <c r="L3" s="222"/>
      <c r="M3" s="222"/>
      <c r="N3" s="222"/>
      <c r="O3" s="222"/>
      <c r="P3" s="222"/>
      <c r="Q3" s="222"/>
      <c r="R3" s="222"/>
      <c r="S3" s="77"/>
      <c r="T3" s="82" t="s">
        <v>6</v>
      </c>
    </row>
    <row r="4" ht="20.1" customHeight="1" spans="1:20">
      <c r="A4" s="63" t="s">
        <v>61</v>
      </c>
      <c r="B4" s="64"/>
      <c r="C4" s="64"/>
      <c r="D4" s="64"/>
      <c r="E4" s="65"/>
      <c r="F4" s="321" t="s">
        <v>62</v>
      </c>
      <c r="G4" s="101" t="s">
        <v>63</v>
      </c>
      <c r="H4" s="214" t="s">
        <v>64</v>
      </c>
      <c r="I4" s="215"/>
      <c r="J4" s="217"/>
      <c r="K4" s="321" t="s">
        <v>65</v>
      </c>
      <c r="L4" s="86"/>
      <c r="M4" s="330" t="s">
        <v>66</v>
      </c>
      <c r="N4" s="331" t="s">
        <v>67</v>
      </c>
      <c r="O4" s="332"/>
      <c r="P4" s="332"/>
      <c r="Q4" s="332"/>
      <c r="R4" s="339"/>
      <c r="S4" s="321" t="s">
        <v>68</v>
      </c>
      <c r="T4" s="86" t="s">
        <v>69</v>
      </c>
    </row>
    <row r="5" ht="20.1" customHeight="1" spans="1:20">
      <c r="A5" s="63" t="s">
        <v>70</v>
      </c>
      <c r="B5" s="64"/>
      <c r="C5" s="65"/>
      <c r="D5" s="207" t="s">
        <v>71</v>
      </c>
      <c r="E5" s="85" t="s">
        <v>72</v>
      </c>
      <c r="F5" s="86"/>
      <c r="G5" s="101"/>
      <c r="H5" s="216" t="s">
        <v>64</v>
      </c>
      <c r="I5" s="216" t="s">
        <v>73</v>
      </c>
      <c r="J5" s="216" t="s">
        <v>74</v>
      </c>
      <c r="K5" s="325" t="s">
        <v>75</v>
      </c>
      <c r="L5" s="86" t="s">
        <v>76</v>
      </c>
      <c r="M5" s="333"/>
      <c r="N5" s="334" t="s">
        <v>77</v>
      </c>
      <c r="O5" s="334" t="s">
        <v>78</v>
      </c>
      <c r="P5" s="334" t="s">
        <v>79</v>
      </c>
      <c r="Q5" s="334" t="s">
        <v>80</v>
      </c>
      <c r="R5" s="334" t="s">
        <v>81</v>
      </c>
      <c r="S5" s="86"/>
      <c r="T5" s="86"/>
    </row>
    <row r="6" ht="30.75" customHeight="1" spans="1:20">
      <c r="A6" s="68" t="s">
        <v>82</v>
      </c>
      <c r="B6" s="67" t="s">
        <v>83</v>
      </c>
      <c r="C6" s="69" t="s">
        <v>84</v>
      </c>
      <c r="D6" s="87"/>
      <c r="E6" s="87"/>
      <c r="F6" s="88"/>
      <c r="G6" s="87"/>
      <c r="H6" s="322"/>
      <c r="I6" s="322"/>
      <c r="J6" s="322"/>
      <c r="K6" s="326"/>
      <c r="L6" s="88"/>
      <c r="M6" s="335"/>
      <c r="N6" s="88"/>
      <c r="O6" s="88"/>
      <c r="P6" s="88"/>
      <c r="Q6" s="88"/>
      <c r="R6" s="88"/>
      <c r="S6" s="88"/>
      <c r="T6" s="88"/>
    </row>
    <row r="7" ht="20.1" customHeight="1" spans="1:20">
      <c r="A7" s="320" t="s">
        <v>82</v>
      </c>
      <c r="B7" s="320" t="s">
        <v>83</v>
      </c>
      <c r="C7" s="320" t="s">
        <v>84</v>
      </c>
      <c r="D7" s="320" t="s">
        <v>85</v>
      </c>
      <c r="E7" s="320" t="s">
        <v>86</v>
      </c>
      <c r="F7" s="323" t="s">
        <v>87</v>
      </c>
      <c r="G7" s="324" t="s">
        <v>53</v>
      </c>
      <c r="H7" s="324" t="s">
        <v>88</v>
      </c>
      <c r="I7" s="324" t="s">
        <v>89</v>
      </c>
      <c r="J7" s="327" t="s">
        <v>20</v>
      </c>
      <c r="K7" s="328" t="s">
        <v>65</v>
      </c>
      <c r="L7" s="329" t="s">
        <v>20</v>
      </c>
      <c r="M7" s="329" t="s">
        <v>20</v>
      </c>
      <c r="N7" s="336" t="s">
        <v>20</v>
      </c>
      <c r="O7" s="328" t="s">
        <v>20</v>
      </c>
      <c r="P7" s="329"/>
      <c r="Q7" s="329"/>
      <c r="R7" s="340"/>
      <c r="S7" s="341" t="s">
        <v>20</v>
      </c>
      <c r="T7" s="341"/>
    </row>
    <row r="8" ht="20.1" customHeight="1" spans="1:20">
      <c r="A8" s="138" t="s">
        <v>20</v>
      </c>
      <c r="B8" s="138" t="s">
        <v>20</v>
      </c>
      <c r="C8" s="138" t="s">
        <v>20</v>
      </c>
      <c r="D8" s="138" t="s">
        <v>20</v>
      </c>
      <c r="E8" s="138" t="s">
        <v>62</v>
      </c>
      <c r="F8" s="219">
        <f>F9</f>
        <v>3589959.67</v>
      </c>
      <c r="G8" s="219"/>
      <c r="H8" s="219">
        <f>H9</f>
        <v>3589959.67</v>
      </c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</row>
    <row r="9" ht="20.1" customHeight="1" spans="1:20">
      <c r="A9" s="138" t="s">
        <v>20</v>
      </c>
      <c r="B9" s="138" t="s">
        <v>20</v>
      </c>
      <c r="C9" s="138" t="s">
        <v>20</v>
      </c>
      <c r="D9" s="138" t="s">
        <v>90</v>
      </c>
      <c r="E9" s="138" t="s">
        <v>91</v>
      </c>
      <c r="F9" s="219">
        <f>F10+F11+F12+F13+F14+F15+F16+F17</f>
        <v>3589959.67</v>
      </c>
      <c r="G9" s="219"/>
      <c r="H9" s="219">
        <f>H10+H11+H12+H13+H14+H15+H16+H17</f>
        <v>3589959.67</v>
      </c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</row>
    <row r="10" ht="20.1" customHeight="1" spans="1:20">
      <c r="A10" s="138" t="s">
        <v>92</v>
      </c>
      <c r="B10" s="138" t="s">
        <v>93</v>
      </c>
      <c r="C10" s="138" t="s">
        <v>93</v>
      </c>
      <c r="D10" s="138" t="s">
        <v>94</v>
      </c>
      <c r="E10" s="138" t="s">
        <v>95</v>
      </c>
      <c r="F10" s="173">
        <f>H10</f>
        <v>312246.72</v>
      </c>
      <c r="G10" s="173"/>
      <c r="H10" s="173">
        <v>312246.72</v>
      </c>
      <c r="I10" s="173"/>
      <c r="J10" s="173"/>
      <c r="K10" s="173"/>
      <c r="L10" s="173"/>
      <c r="M10" s="219"/>
      <c r="N10" s="219"/>
      <c r="O10" s="219"/>
      <c r="P10" s="219"/>
      <c r="Q10" s="219"/>
      <c r="R10" s="219"/>
      <c r="S10" s="219"/>
      <c r="T10" s="219"/>
    </row>
    <row r="11" ht="20.1" customHeight="1" spans="1:20">
      <c r="A11" s="138" t="s">
        <v>92</v>
      </c>
      <c r="B11" s="138" t="s">
        <v>93</v>
      </c>
      <c r="C11" s="138" t="s">
        <v>96</v>
      </c>
      <c r="D11" s="138" t="s">
        <v>94</v>
      </c>
      <c r="E11" s="138" t="s">
        <v>97</v>
      </c>
      <c r="F11" s="173">
        <f t="shared" ref="F11:F17" si="0">H11</f>
        <v>155723.52</v>
      </c>
      <c r="G11" s="173"/>
      <c r="H11" s="173">
        <v>155723.52</v>
      </c>
      <c r="I11" s="173"/>
      <c r="J11" s="173"/>
      <c r="K11" s="173"/>
      <c r="L11" s="173"/>
      <c r="M11" s="219"/>
      <c r="N11" s="219"/>
      <c r="O11" s="219"/>
      <c r="P11" s="219"/>
      <c r="Q11" s="219"/>
      <c r="R11" s="219"/>
      <c r="S11" s="219"/>
      <c r="T11" s="219"/>
    </row>
    <row r="12" ht="20.1" customHeight="1" spans="1:20">
      <c r="A12" s="138" t="s">
        <v>98</v>
      </c>
      <c r="B12" s="138" t="s">
        <v>99</v>
      </c>
      <c r="C12" s="138" t="s">
        <v>100</v>
      </c>
      <c r="D12" s="138" t="s">
        <v>94</v>
      </c>
      <c r="E12" s="138" t="s">
        <v>101</v>
      </c>
      <c r="F12" s="173">
        <f t="shared" si="0"/>
        <v>105309.54</v>
      </c>
      <c r="G12" s="173"/>
      <c r="H12" s="173">
        <v>105309.54</v>
      </c>
      <c r="I12" s="173"/>
      <c r="J12" s="173"/>
      <c r="K12" s="173"/>
      <c r="L12" s="173"/>
      <c r="M12" s="219"/>
      <c r="N12" s="220"/>
      <c r="O12" s="219"/>
      <c r="P12" s="219"/>
      <c r="Q12" s="219"/>
      <c r="R12" s="219"/>
      <c r="S12" s="219"/>
      <c r="T12" s="220"/>
    </row>
    <row r="13" ht="20.1" customHeight="1" spans="1:20">
      <c r="A13" s="138" t="s">
        <v>98</v>
      </c>
      <c r="B13" s="138" t="s">
        <v>99</v>
      </c>
      <c r="C13" s="138" t="s">
        <v>102</v>
      </c>
      <c r="D13" s="138" t="s">
        <v>94</v>
      </c>
      <c r="E13" s="138" t="s">
        <v>103</v>
      </c>
      <c r="F13" s="173">
        <f t="shared" si="0"/>
        <v>31298.4</v>
      </c>
      <c r="G13" s="173"/>
      <c r="H13" s="173">
        <v>31298.4</v>
      </c>
      <c r="I13" s="173"/>
      <c r="J13" s="173"/>
      <c r="K13" s="173"/>
      <c r="L13" s="173"/>
      <c r="M13" s="219"/>
      <c r="N13" s="219"/>
      <c r="O13" s="219"/>
      <c r="P13" s="219"/>
      <c r="Q13" s="219"/>
      <c r="R13" s="219"/>
      <c r="S13" s="219"/>
      <c r="T13" s="220"/>
    </row>
    <row r="14" ht="20.1" customHeight="1" spans="1:20">
      <c r="A14" s="138" t="s">
        <v>98</v>
      </c>
      <c r="B14" s="138" t="s">
        <v>99</v>
      </c>
      <c r="C14" s="138" t="s">
        <v>104</v>
      </c>
      <c r="D14" s="138" t="s">
        <v>94</v>
      </c>
      <c r="E14" s="138" t="s">
        <v>105</v>
      </c>
      <c r="F14" s="173">
        <f t="shared" si="0"/>
        <v>50971.94</v>
      </c>
      <c r="G14" s="173"/>
      <c r="H14" s="173">
        <v>50971.94</v>
      </c>
      <c r="I14" s="173"/>
      <c r="J14" s="173"/>
      <c r="K14" s="187"/>
      <c r="L14" s="173"/>
      <c r="M14" s="219"/>
      <c r="N14" s="219"/>
      <c r="O14" s="219"/>
      <c r="P14" s="219"/>
      <c r="Q14" s="220"/>
      <c r="R14" s="219"/>
      <c r="S14" s="219"/>
      <c r="T14" s="220"/>
    </row>
    <row r="15" ht="20.1" customHeight="1" spans="1:20">
      <c r="A15" s="138" t="s">
        <v>106</v>
      </c>
      <c r="B15" s="138" t="s">
        <v>93</v>
      </c>
      <c r="C15" s="138" t="s">
        <v>100</v>
      </c>
      <c r="D15" s="138" t="s">
        <v>94</v>
      </c>
      <c r="E15" s="138" t="s">
        <v>107</v>
      </c>
      <c r="F15" s="173">
        <f t="shared" si="0"/>
        <v>2047435.04</v>
      </c>
      <c r="G15" s="187"/>
      <c r="H15" s="173">
        <f>2047435.04</f>
        <v>2047435.04</v>
      </c>
      <c r="I15" s="173"/>
      <c r="J15" s="173"/>
      <c r="K15" s="173"/>
      <c r="L15" s="173"/>
      <c r="M15" s="219"/>
      <c r="N15" s="219"/>
      <c r="O15" s="219"/>
      <c r="P15" s="219"/>
      <c r="Q15" s="219"/>
      <c r="R15" s="219"/>
      <c r="S15" s="219"/>
      <c r="T15" s="220"/>
    </row>
    <row r="16" ht="20.1" customHeight="1" spans="1:20">
      <c r="A16" s="138" t="s">
        <v>106</v>
      </c>
      <c r="B16" s="138" t="s">
        <v>93</v>
      </c>
      <c r="C16" s="138" t="s">
        <v>108</v>
      </c>
      <c r="D16" s="138" t="s">
        <v>94</v>
      </c>
      <c r="E16" s="138" t="s">
        <v>109</v>
      </c>
      <c r="F16" s="173">
        <f t="shared" si="0"/>
        <v>581462.07</v>
      </c>
      <c r="G16" s="187"/>
      <c r="H16" s="173">
        <v>581462.07</v>
      </c>
      <c r="I16" s="173"/>
      <c r="J16" s="173"/>
      <c r="K16" s="173"/>
      <c r="L16" s="187"/>
      <c r="M16" s="219"/>
      <c r="N16" s="219"/>
      <c r="O16" s="219"/>
      <c r="P16" s="219"/>
      <c r="Q16" s="220"/>
      <c r="R16" s="219"/>
      <c r="S16" s="219"/>
      <c r="T16" s="220"/>
    </row>
    <row r="17" ht="20.1" customHeight="1" spans="1:20">
      <c r="A17" s="138" t="s">
        <v>110</v>
      </c>
      <c r="B17" s="138" t="s">
        <v>102</v>
      </c>
      <c r="C17" s="138" t="s">
        <v>100</v>
      </c>
      <c r="D17" s="138" t="s">
        <v>94</v>
      </c>
      <c r="E17" s="138" t="s">
        <v>111</v>
      </c>
      <c r="F17" s="173">
        <f t="shared" si="0"/>
        <v>305512.44</v>
      </c>
      <c r="G17" s="187"/>
      <c r="H17" s="187">
        <v>305512.44</v>
      </c>
      <c r="I17" s="187"/>
      <c r="J17" s="187"/>
      <c r="K17" s="173"/>
      <c r="L17" s="187"/>
      <c r="M17" s="219"/>
      <c r="N17" s="219"/>
      <c r="O17" s="219"/>
      <c r="P17" s="219"/>
      <c r="Q17" s="219"/>
      <c r="R17" s="219"/>
      <c r="S17" s="220"/>
      <c r="T17" s="220"/>
    </row>
    <row r="18" ht="20.1" customHeight="1" spans="1:20">
      <c r="A18" s="79"/>
      <c r="B18" s="79"/>
      <c r="C18" s="79"/>
      <c r="D18" s="79"/>
      <c r="E18" s="79"/>
      <c r="F18" s="203"/>
      <c r="G18" s="203"/>
      <c r="H18" s="203"/>
      <c r="I18" s="194"/>
      <c r="J18" s="194"/>
      <c r="K18" s="195"/>
      <c r="L18" s="195"/>
      <c r="M18" s="318"/>
      <c r="N18" s="79"/>
      <c r="O18" s="97"/>
      <c r="P18" s="97"/>
      <c r="Q18" s="97"/>
      <c r="R18" s="318"/>
      <c r="S18" s="79"/>
      <c r="T18" s="79"/>
    </row>
    <row r="19" ht="20.1" customHeight="1" spans="1:20">
      <c r="A19" s="79"/>
      <c r="B19" s="79"/>
      <c r="C19" s="79"/>
      <c r="D19" s="79"/>
      <c r="E19" s="79"/>
      <c r="F19" s="79"/>
      <c r="G19" s="79"/>
      <c r="H19" s="79"/>
      <c r="I19" s="77"/>
      <c r="J19" s="77"/>
      <c r="K19" s="318"/>
      <c r="L19" s="318"/>
      <c r="M19" s="79"/>
      <c r="N19" s="79"/>
      <c r="O19" s="77"/>
      <c r="P19" s="97"/>
      <c r="Q19" s="97"/>
      <c r="R19" s="79"/>
      <c r="S19" s="79"/>
      <c r="T19" s="79"/>
    </row>
    <row r="20" ht="20.1" customHeight="1" spans="1:20">
      <c r="A20" s="79"/>
      <c r="B20" s="79"/>
      <c r="C20" s="79"/>
      <c r="D20" s="79"/>
      <c r="E20" s="79"/>
      <c r="F20" s="79"/>
      <c r="G20" s="79"/>
      <c r="H20" s="79"/>
      <c r="I20" s="77"/>
      <c r="J20" s="77"/>
      <c r="K20" s="79"/>
      <c r="L20" s="318"/>
      <c r="M20" s="79"/>
      <c r="N20" s="79"/>
      <c r="O20" s="77"/>
      <c r="P20" s="77"/>
      <c r="Q20" s="97"/>
      <c r="R20" s="79"/>
      <c r="S20" s="79"/>
      <c r="T20" s="79"/>
    </row>
    <row r="21" ht="20.1" customHeight="1" spans="1:20">
      <c r="A21" s="77"/>
      <c r="B21" s="77"/>
      <c r="C21" s="77"/>
      <c r="D21" s="77"/>
      <c r="E21" s="77"/>
      <c r="F21" s="77"/>
      <c r="G21" s="79"/>
      <c r="H21" s="79"/>
      <c r="I21" s="77"/>
      <c r="J21" s="77"/>
      <c r="K21" s="79"/>
      <c r="L21" s="318"/>
      <c r="M21" s="79"/>
      <c r="N21" s="79"/>
      <c r="O21" s="77"/>
      <c r="P21" s="77"/>
      <c r="Q21" s="77"/>
      <c r="R21" s="79"/>
      <c r="S21" s="79"/>
      <c r="T21" s="79"/>
    </row>
    <row r="22" ht="20.1" customHeight="1" spans="1:20">
      <c r="A22" s="78"/>
      <c r="B22" s="78"/>
      <c r="C22" s="78"/>
      <c r="D22" s="78"/>
      <c r="E22" s="78"/>
      <c r="F22" s="77"/>
      <c r="G22" s="79"/>
      <c r="H22" s="79"/>
      <c r="I22" s="77"/>
      <c r="J22" s="77"/>
      <c r="K22" s="79"/>
      <c r="L22" s="79"/>
      <c r="M22" s="79"/>
      <c r="N22" s="79"/>
      <c r="O22" s="77"/>
      <c r="P22" s="77"/>
      <c r="Q22" s="77"/>
      <c r="R22" s="79"/>
      <c r="S22" s="79"/>
      <c r="T22" s="79"/>
    </row>
    <row r="23" ht="20.1" customHeight="1" spans="1:20">
      <c r="A23" s="223"/>
      <c r="B23" s="223"/>
      <c r="C23" s="223"/>
      <c r="D23" s="223"/>
      <c r="E23" s="223"/>
      <c r="F23" s="223"/>
      <c r="G23" s="212"/>
      <c r="H23" s="212"/>
      <c r="I23" s="223"/>
      <c r="J23" s="223"/>
      <c r="K23" s="212"/>
      <c r="L23" s="212"/>
      <c r="M23" s="212"/>
      <c r="N23" s="337"/>
      <c r="O23" s="225"/>
      <c r="P23" s="223"/>
      <c r="Q23" s="223"/>
      <c r="R23" s="212"/>
      <c r="S23" s="212"/>
      <c r="T23" s="212"/>
    </row>
    <row r="24" ht="20.1" customHeight="1" spans="1:20">
      <c r="A24" s="212"/>
      <c r="B24" s="212"/>
      <c r="C24" s="212"/>
      <c r="D24" s="212"/>
      <c r="E24" s="212"/>
      <c r="F24" s="212"/>
      <c r="G24" s="212"/>
      <c r="H24" s="212"/>
      <c r="I24" s="223"/>
      <c r="J24" s="223"/>
      <c r="K24" s="212"/>
      <c r="L24" s="212"/>
      <c r="M24" s="212"/>
      <c r="N24" s="212"/>
      <c r="O24" s="223"/>
      <c r="P24" s="223"/>
      <c r="Q24" s="223"/>
      <c r="R24" s="212"/>
      <c r="S24" s="212"/>
      <c r="T24" s="212"/>
    </row>
    <row r="25" ht="20.1" customHeight="1" spans="1:20">
      <c r="A25" s="212"/>
      <c r="B25" s="212"/>
      <c r="C25" s="212"/>
      <c r="D25" s="212"/>
      <c r="E25" s="212"/>
      <c r="F25" s="212"/>
      <c r="G25" s="212"/>
      <c r="H25" s="212"/>
      <c r="I25" s="223"/>
      <c r="J25" s="223"/>
      <c r="K25" s="212"/>
      <c r="L25" s="212"/>
      <c r="M25" s="212"/>
      <c r="N25" s="212"/>
      <c r="O25" s="223"/>
      <c r="P25" s="223"/>
      <c r="Q25" s="223"/>
      <c r="R25" s="212"/>
      <c r="S25" s="212"/>
      <c r="T25" s="212"/>
    </row>
    <row r="26" ht="20.1" customHeight="1" spans="1:20">
      <c r="A26" s="212"/>
      <c r="B26" s="212"/>
      <c r="C26" s="212"/>
      <c r="D26" s="212"/>
      <c r="E26" s="212"/>
      <c r="F26" s="212"/>
      <c r="G26" s="212"/>
      <c r="H26" s="212"/>
      <c r="I26" s="223"/>
      <c r="J26" s="223"/>
      <c r="K26" s="212"/>
      <c r="L26" s="212"/>
      <c r="M26" s="212"/>
      <c r="N26" s="212"/>
      <c r="O26" s="223"/>
      <c r="P26" s="223"/>
      <c r="Q26" s="223"/>
      <c r="R26" s="212"/>
      <c r="S26" s="212"/>
      <c r="T26" s="212"/>
    </row>
    <row r="27" ht="20.1" customHeight="1" spans="1:20">
      <c r="A27" s="212"/>
      <c r="B27" s="212"/>
      <c r="C27" s="212"/>
      <c r="D27" s="212"/>
      <c r="E27" s="212"/>
      <c r="F27" s="212"/>
      <c r="G27" s="212"/>
      <c r="H27" s="212"/>
      <c r="I27" s="223"/>
      <c r="J27" s="223"/>
      <c r="K27" s="212"/>
      <c r="L27" s="212"/>
      <c r="M27" s="212"/>
      <c r="N27" s="212"/>
      <c r="O27" s="223"/>
      <c r="P27" s="223"/>
      <c r="Q27" s="223"/>
      <c r="R27" s="212"/>
      <c r="S27" s="212"/>
      <c r="T27" s="212"/>
    </row>
    <row r="28" ht="20.1" customHeight="1" spans="1:20">
      <c r="A28" s="212"/>
      <c r="B28" s="212"/>
      <c r="C28" s="212"/>
      <c r="D28" s="212"/>
      <c r="E28" s="212"/>
      <c r="F28" s="212"/>
      <c r="G28" s="212"/>
      <c r="H28" s="212"/>
      <c r="I28" s="223"/>
      <c r="J28" s="223"/>
      <c r="K28" s="212"/>
      <c r="L28" s="212"/>
      <c r="M28" s="212"/>
      <c r="N28" s="212"/>
      <c r="O28" s="223"/>
      <c r="P28" s="223"/>
      <c r="Q28" s="223"/>
      <c r="R28" s="212"/>
      <c r="S28" s="212"/>
      <c r="T28" s="212"/>
    </row>
    <row r="29" ht="20.1" customHeight="1" spans="1:20">
      <c r="A29" s="212"/>
      <c r="B29" s="212"/>
      <c r="C29" s="212"/>
      <c r="D29" s="212"/>
      <c r="E29" s="212"/>
      <c r="F29" s="212"/>
      <c r="G29" s="212"/>
      <c r="H29" s="212"/>
      <c r="I29" s="223"/>
      <c r="J29" s="223"/>
      <c r="K29" s="212"/>
      <c r="L29" s="212"/>
      <c r="M29" s="212"/>
      <c r="N29" s="212"/>
      <c r="O29" s="223"/>
      <c r="P29" s="223"/>
      <c r="Q29" s="223"/>
      <c r="R29" s="212"/>
      <c r="S29" s="212"/>
      <c r="T29" s="212"/>
    </row>
    <row r="30" ht="20.1" customHeight="1" spans="1:20">
      <c r="A30" s="212"/>
      <c r="B30" s="212"/>
      <c r="C30" s="212"/>
      <c r="D30" s="212"/>
      <c r="E30" s="212"/>
      <c r="F30" s="212"/>
      <c r="G30" s="212"/>
      <c r="H30" s="212"/>
      <c r="I30" s="223"/>
      <c r="J30" s="223"/>
      <c r="K30" s="212"/>
      <c r="L30" s="212"/>
      <c r="M30" s="212"/>
      <c r="N30" s="212"/>
      <c r="O30" s="223"/>
      <c r="P30" s="223"/>
      <c r="Q30" s="223"/>
      <c r="R30" s="212"/>
      <c r="S30" s="212"/>
      <c r="T30" s="212"/>
    </row>
    <row r="31" ht="20.1" customHeight="1" spans="1:20">
      <c r="A31" s="212"/>
      <c r="B31" s="212"/>
      <c r="C31" s="212"/>
      <c r="D31" s="212"/>
      <c r="E31" s="212"/>
      <c r="F31" s="212"/>
      <c r="G31" s="212"/>
      <c r="H31" s="212"/>
      <c r="I31" s="223"/>
      <c r="J31" s="223"/>
      <c r="K31" s="212"/>
      <c r="L31" s="212"/>
      <c r="M31" s="212"/>
      <c r="N31" s="212"/>
      <c r="O31" s="223"/>
      <c r="P31" s="223"/>
      <c r="Q31" s="223"/>
      <c r="R31" s="212"/>
      <c r="S31" s="212"/>
      <c r="T31" s="212"/>
    </row>
    <row r="32" ht="20.1" customHeight="1" spans="1:20">
      <c r="A32" s="212"/>
      <c r="B32" s="212"/>
      <c r="C32" s="212"/>
      <c r="D32" s="212"/>
      <c r="E32" s="212"/>
      <c r="F32" s="212"/>
      <c r="G32" s="212"/>
      <c r="H32" s="212"/>
      <c r="I32" s="223"/>
      <c r="J32" s="223"/>
      <c r="K32" s="212"/>
      <c r="L32" s="212"/>
      <c r="M32" s="212"/>
      <c r="N32" s="212"/>
      <c r="O32" s="223"/>
      <c r="P32" s="223"/>
      <c r="Q32" s="223"/>
      <c r="R32" s="212"/>
      <c r="S32" s="212"/>
      <c r="T32" s="212"/>
    </row>
    <row r="33" ht="20.1" customHeight="1" spans="1:20">
      <c r="A33" s="212"/>
      <c r="B33" s="212"/>
      <c r="C33" s="212"/>
      <c r="D33" s="212"/>
      <c r="E33" s="212"/>
      <c r="F33" s="212"/>
      <c r="G33" s="212"/>
      <c r="H33" s="212"/>
      <c r="I33" s="223"/>
      <c r="J33" s="223"/>
      <c r="K33" s="212"/>
      <c r="L33" s="212"/>
      <c r="M33" s="212"/>
      <c r="N33" s="212"/>
      <c r="O33" s="223"/>
      <c r="P33" s="223"/>
      <c r="Q33" s="223"/>
      <c r="R33" s="212"/>
      <c r="S33" s="212"/>
      <c r="T33" s="212"/>
    </row>
    <row r="34" ht="20.1" customHeight="1" spans="1:20">
      <c r="A34" s="212"/>
      <c r="B34" s="212"/>
      <c r="C34" s="212"/>
      <c r="D34" s="212"/>
      <c r="E34" s="212"/>
      <c r="F34" s="212"/>
      <c r="G34" s="212"/>
      <c r="H34" s="212"/>
      <c r="I34" s="223"/>
      <c r="J34" s="223"/>
      <c r="K34" s="212"/>
      <c r="L34" s="212"/>
      <c r="M34" s="212"/>
      <c r="N34" s="212"/>
      <c r="O34" s="223"/>
      <c r="P34" s="223"/>
      <c r="Q34" s="223"/>
      <c r="R34" s="212"/>
      <c r="S34" s="212"/>
      <c r="T34" s="212"/>
    </row>
    <row r="35" ht="20.1" customHeight="1" spans="1:20">
      <c r="A35" s="212"/>
      <c r="B35" s="212"/>
      <c r="C35" s="212"/>
      <c r="D35" s="212"/>
      <c r="E35" s="212"/>
      <c r="F35" s="212"/>
      <c r="G35" s="212"/>
      <c r="H35" s="212"/>
      <c r="I35" s="223"/>
      <c r="J35" s="223"/>
      <c r="K35" s="212"/>
      <c r="L35" s="212"/>
      <c r="M35" s="212"/>
      <c r="N35" s="212"/>
      <c r="O35" s="223"/>
      <c r="P35" s="223"/>
      <c r="Q35" s="223"/>
      <c r="R35" s="212"/>
      <c r="S35" s="212"/>
      <c r="T35" s="212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055555555556" right="0.393055555555556" top="0.786805555555556" bottom="0.393055555555556" header="0" footer="0"/>
  <pageSetup paperSize="9" scale="70" fitToHeight="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J19" sqref="J19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8.5" customWidth="1"/>
    <col min="7" max="7" width="21.8333333333333" customWidth="1"/>
    <col min="8" max="8" width="18.5" customWidth="1"/>
    <col min="9" max="10" width="14.5" customWidth="1"/>
    <col min="11" max="12" width="10.6666666666667" customWidth="1"/>
  </cols>
  <sheetData>
    <row r="1" ht="20.1" customHeight="1" spans="1:10">
      <c r="A1" s="98"/>
      <c r="B1" s="285"/>
      <c r="C1" s="285"/>
      <c r="D1" s="285"/>
      <c r="E1" s="285"/>
      <c r="F1" s="285"/>
      <c r="G1" s="285"/>
      <c r="H1" s="285"/>
      <c r="I1" s="285"/>
      <c r="J1" s="314" t="s">
        <v>112</v>
      </c>
    </row>
    <row r="2" ht="20.1" customHeight="1" spans="1:10">
      <c r="A2" s="61" t="s">
        <v>113</v>
      </c>
      <c r="B2" s="61"/>
      <c r="C2" s="61"/>
      <c r="D2" s="61"/>
      <c r="E2" s="61"/>
      <c r="F2" s="61"/>
      <c r="G2" s="61"/>
      <c r="H2" s="61"/>
      <c r="I2" s="61"/>
      <c r="J2" s="61"/>
    </row>
    <row r="3" ht="20.1" customHeight="1" spans="1:12">
      <c r="A3" s="226" t="s">
        <v>5</v>
      </c>
      <c r="B3" s="227"/>
      <c r="C3" s="227"/>
      <c r="D3" s="227"/>
      <c r="E3" s="227"/>
      <c r="F3" s="296"/>
      <c r="G3" s="296"/>
      <c r="H3" s="296"/>
      <c r="I3" s="296"/>
      <c r="J3" s="82" t="s">
        <v>6</v>
      </c>
      <c r="K3" s="77"/>
      <c r="L3" s="77"/>
    </row>
    <row r="4" ht="20.1" customHeight="1" spans="1:12">
      <c r="A4" s="228" t="s">
        <v>61</v>
      </c>
      <c r="B4" s="230"/>
      <c r="C4" s="230"/>
      <c r="D4" s="230"/>
      <c r="E4" s="229"/>
      <c r="F4" s="297" t="s">
        <v>62</v>
      </c>
      <c r="G4" s="298" t="s">
        <v>114</v>
      </c>
      <c r="H4" s="299" t="s">
        <v>115</v>
      </c>
      <c r="I4" s="299" t="s">
        <v>116</v>
      </c>
      <c r="J4" s="289" t="s">
        <v>117</v>
      </c>
      <c r="K4" s="77"/>
      <c r="L4" s="77"/>
    </row>
    <row r="5" ht="20.1" customHeight="1" spans="1:12">
      <c r="A5" s="228" t="s">
        <v>70</v>
      </c>
      <c r="B5" s="230"/>
      <c r="C5" s="229"/>
      <c r="D5" s="286" t="s">
        <v>71</v>
      </c>
      <c r="E5" s="300" t="s">
        <v>118</v>
      </c>
      <c r="F5" s="298"/>
      <c r="G5" s="298"/>
      <c r="H5" s="299"/>
      <c r="I5" s="299"/>
      <c r="J5" s="289"/>
      <c r="K5" s="77"/>
      <c r="L5" s="77"/>
    </row>
    <row r="6" ht="15" customHeight="1" spans="1:12">
      <c r="A6" s="287" t="s">
        <v>82</v>
      </c>
      <c r="B6" s="287" t="s">
        <v>83</v>
      </c>
      <c r="C6" s="288" t="s">
        <v>84</v>
      </c>
      <c r="D6" s="289"/>
      <c r="E6" s="301"/>
      <c r="F6" s="302"/>
      <c r="G6" s="302"/>
      <c r="H6" s="303"/>
      <c r="I6" s="303"/>
      <c r="J6" s="315"/>
      <c r="K6" s="77"/>
      <c r="L6" s="77"/>
    </row>
    <row r="7" ht="20.1" customHeight="1" spans="1:12">
      <c r="A7" s="290" t="s">
        <v>82</v>
      </c>
      <c r="B7" s="290" t="s">
        <v>83</v>
      </c>
      <c r="C7" s="290" t="s">
        <v>84</v>
      </c>
      <c r="D7" s="291" t="s">
        <v>85</v>
      </c>
      <c r="E7" s="304" t="s">
        <v>86</v>
      </c>
      <c r="F7" s="305">
        <f>F8</f>
        <v>3589959.67</v>
      </c>
      <c r="G7" s="306" t="s">
        <v>119</v>
      </c>
      <c r="H7" s="306" t="s">
        <v>120</v>
      </c>
      <c r="I7" s="306"/>
      <c r="J7" s="316"/>
      <c r="K7" s="317"/>
      <c r="L7" s="317"/>
    </row>
    <row r="8" ht="20.1" customHeight="1" spans="1:12">
      <c r="A8" s="290" t="s">
        <v>20</v>
      </c>
      <c r="B8" s="290" t="s">
        <v>20</v>
      </c>
      <c r="C8" s="290" t="s">
        <v>20</v>
      </c>
      <c r="D8" s="291" t="s">
        <v>90</v>
      </c>
      <c r="E8" s="307" t="s">
        <v>121</v>
      </c>
      <c r="F8" s="308">
        <f>F9+F10+F11+F12+F13+F14+F15+F16</f>
        <v>3589959.67</v>
      </c>
      <c r="G8" s="308">
        <f>G9+G10+G11+G12+G13+G14+G15+G16</f>
        <v>3589959.67</v>
      </c>
      <c r="H8" s="308"/>
      <c r="I8" s="308"/>
      <c r="J8" s="308"/>
      <c r="K8" s="97"/>
      <c r="L8" s="79"/>
    </row>
    <row r="9" ht="20.1" customHeight="1" spans="1:12">
      <c r="A9" s="290" t="s">
        <v>92</v>
      </c>
      <c r="B9" s="290" t="s">
        <v>93</v>
      </c>
      <c r="C9" s="290" t="s">
        <v>93</v>
      </c>
      <c r="D9" s="291" t="s">
        <v>94</v>
      </c>
      <c r="E9" s="307" t="s">
        <v>95</v>
      </c>
      <c r="F9" s="173">
        <v>312246.72</v>
      </c>
      <c r="G9" s="173">
        <v>312246.72</v>
      </c>
      <c r="H9" s="308"/>
      <c r="I9" s="308"/>
      <c r="J9" s="308"/>
      <c r="K9" s="79"/>
      <c r="L9" s="79"/>
    </row>
    <row r="10" ht="20.1" customHeight="1" spans="1:12">
      <c r="A10" s="290" t="s">
        <v>92</v>
      </c>
      <c r="B10" s="290" t="s">
        <v>93</v>
      </c>
      <c r="C10" s="290" t="s">
        <v>96</v>
      </c>
      <c r="D10" s="291" t="s">
        <v>94</v>
      </c>
      <c r="E10" s="307" t="s">
        <v>97</v>
      </c>
      <c r="F10" s="173">
        <v>155723.52</v>
      </c>
      <c r="G10" s="173">
        <v>155723.52</v>
      </c>
      <c r="H10" s="308"/>
      <c r="I10" s="308"/>
      <c r="J10" s="308"/>
      <c r="K10" s="79"/>
      <c r="L10" s="79"/>
    </row>
    <row r="11" ht="20.1" customHeight="1" spans="1:12">
      <c r="A11" s="290" t="s">
        <v>98</v>
      </c>
      <c r="B11" s="290" t="s">
        <v>99</v>
      </c>
      <c r="C11" s="290" t="s">
        <v>100</v>
      </c>
      <c r="D11" s="291" t="s">
        <v>94</v>
      </c>
      <c r="E11" s="307" t="s">
        <v>101</v>
      </c>
      <c r="F11" s="173">
        <v>105309.54</v>
      </c>
      <c r="G11" s="173">
        <v>105309.54</v>
      </c>
      <c r="H11" s="308"/>
      <c r="I11" s="308"/>
      <c r="J11" s="308"/>
      <c r="K11" s="79"/>
      <c r="L11" s="79"/>
    </row>
    <row r="12" ht="20.1" customHeight="1" spans="1:12">
      <c r="A12" s="290" t="s">
        <v>98</v>
      </c>
      <c r="B12" s="290" t="s">
        <v>99</v>
      </c>
      <c r="C12" s="290" t="s">
        <v>102</v>
      </c>
      <c r="D12" s="291" t="s">
        <v>94</v>
      </c>
      <c r="E12" s="307" t="s">
        <v>103</v>
      </c>
      <c r="F12" s="173">
        <v>31298.4</v>
      </c>
      <c r="G12" s="173">
        <v>31298.4</v>
      </c>
      <c r="H12" s="308"/>
      <c r="I12" s="308"/>
      <c r="J12" s="308"/>
      <c r="K12" s="79"/>
      <c r="L12" s="79"/>
    </row>
    <row r="13" ht="20.1" customHeight="1" spans="1:12">
      <c r="A13" s="290" t="s">
        <v>98</v>
      </c>
      <c r="B13" s="290" t="s">
        <v>99</v>
      </c>
      <c r="C13" s="290" t="s">
        <v>104</v>
      </c>
      <c r="D13" s="291" t="s">
        <v>94</v>
      </c>
      <c r="E13" s="307" t="s">
        <v>105</v>
      </c>
      <c r="F13" s="173">
        <v>50971.94</v>
      </c>
      <c r="G13" s="173">
        <v>50971.94</v>
      </c>
      <c r="H13" s="308"/>
      <c r="I13" s="308"/>
      <c r="J13" s="308"/>
      <c r="K13" s="79"/>
      <c r="L13" s="318"/>
    </row>
    <row r="14" ht="20.1" customHeight="1" spans="1:12">
      <c r="A14" s="290" t="s">
        <v>106</v>
      </c>
      <c r="B14" s="290" t="s">
        <v>93</v>
      </c>
      <c r="C14" s="290" t="s">
        <v>100</v>
      </c>
      <c r="D14" s="291" t="s">
        <v>94</v>
      </c>
      <c r="E14" s="307" t="s">
        <v>107</v>
      </c>
      <c r="F14" s="173">
        <f>G14</f>
        <v>2047435.04</v>
      </c>
      <c r="G14" s="173">
        <f>2047435.04</f>
        <v>2047435.04</v>
      </c>
      <c r="H14" s="308"/>
      <c r="I14" s="308"/>
      <c r="J14" s="308"/>
      <c r="K14" s="79"/>
      <c r="L14" s="79"/>
    </row>
    <row r="15" ht="20.1" customHeight="1" spans="1:12">
      <c r="A15" s="290" t="s">
        <v>106</v>
      </c>
      <c r="B15" s="290" t="s">
        <v>93</v>
      </c>
      <c r="C15" s="290" t="s">
        <v>108</v>
      </c>
      <c r="D15" s="291" t="s">
        <v>94</v>
      </c>
      <c r="E15" s="307" t="s">
        <v>109</v>
      </c>
      <c r="F15" s="173">
        <v>581462.07</v>
      </c>
      <c r="G15" s="173">
        <v>581462.07</v>
      </c>
      <c r="H15" s="308"/>
      <c r="I15" s="308"/>
      <c r="J15" s="308"/>
      <c r="K15" s="79"/>
      <c r="L15" s="79"/>
    </row>
    <row r="16" ht="20.1" customHeight="1" spans="1:12">
      <c r="A16" s="290" t="s">
        <v>110</v>
      </c>
      <c r="B16" s="290" t="s">
        <v>102</v>
      </c>
      <c r="C16" s="290" t="s">
        <v>100</v>
      </c>
      <c r="D16" s="291" t="s">
        <v>94</v>
      </c>
      <c r="E16" s="307" t="s">
        <v>111</v>
      </c>
      <c r="F16" s="187">
        <v>305512.44</v>
      </c>
      <c r="G16" s="187">
        <v>305512.44</v>
      </c>
      <c r="H16" s="309"/>
      <c r="I16" s="308"/>
      <c r="J16" s="309"/>
      <c r="K16" s="79"/>
      <c r="L16" s="79"/>
    </row>
    <row r="17" ht="20.1" customHeight="1" spans="1:12">
      <c r="A17" s="292"/>
      <c r="B17" s="292"/>
      <c r="C17" s="292"/>
      <c r="D17" s="293"/>
      <c r="E17" s="310"/>
      <c r="F17" s="311"/>
      <c r="G17" s="311"/>
      <c r="H17" s="311"/>
      <c r="I17" s="311"/>
      <c r="J17" s="311"/>
      <c r="K17" s="79"/>
      <c r="L17" s="79"/>
    </row>
    <row r="18" ht="20.1" customHeight="1" spans="1:12">
      <c r="A18" s="292"/>
      <c r="B18" s="292"/>
      <c r="C18" s="292"/>
      <c r="D18" s="293"/>
      <c r="E18" s="312"/>
      <c r="F18" s="311"/>
      <c r="G18" s="311"/>
      <c r="H18" s="311"/>
      <c r="I18" s="311"/>
      <c r="J18" s="311"/>
      <c r="K18" s="79"/>
      <c r="L18" s="79"/>
    </row>
    <row r="19" ht="20.1" customHeight="1" spans="1:12">
      <c r="A19" s="292"/>
      <c r="B19" s="292"/>
      <c r="C19" s="292"/>
      <c r="D19" s="292"/>
      <c r="E19" s="312"/>
      <c r="F19" s="311"/>
      <c r="G19" s="311"/>
      <c r="H19" s="311"/>
      <c r="I19" s="311"/>
      <c r="J19" s="311"/>
      <c r="K19" s="79"/>
      <c r="L19" s="79"/>
    </row>
    <row r="20" ht="20.1" customHeight="1" spans="1:12">
      <c r="A20" s="292"/>
      <c r="B20" s="292"/>
      <c r="C20" s="292"/>
      <c r="D20" s="292"/>
      <c r="E20" s="312"/>
      <c r="F20" s="311"/>
      <c r="G20" s="311"/>
      <c r="H20" s="311"/>
      <c r="I20" s="311"/>
      <c r="J20" s="311"/>
      <c r="K20" s="79"/>
      <c r="L20" s="79"/>
    </row>
    <row r="21" ht="20.1" customHeight="1" spans="1:12">
      <c r="A21" s="294"/>
      <c r="B21" s="294"/>
      <c r="C21" s="294"/>
      <c r="D21" s="294"/>
      <c r="E21" s="294"/>
      <c r="F21" s="313"/>
      <c r="G21" s="311"/>
      <c r="H21" s="311"/>
      <c r="I21" s="311"/>
      <c r="J21" s="311"/>
      <c r="K21" s="79"/>
      <c r="L21" s="79"/>
    </row>
    <row r="22" ht="20.1" customHeight="1" spans="1:12">
      <c r="A22" s="295"/>
      <c r="B22" s="295"/>
      <c r="C22" s="295"/>
      <c r="D22" s="295"/>
      <c r="E22" s="295"/>
      <c r="F22" s="313"/>
      <c r="G22" s="311"/>
      <c r="H22" s="311"/>
      <c r="I22" s="311"/>
      <c r="J22" s="311"/>
      <c r="K22" s="79"/>
      <c r="L22" s="79"/>
    </row>
    <row r="23" ht="20.1" customHeight="1" spans="1:12">
      <c r="A23" s="223"/>
      <c r="B23" s="223"/>
      <c r="C23" s="223"/>
      <c r="D23" s="223"/>
      <c r="E23" s="223"/>
      <c r="F23" s="223"/>
      <c r="G23" s="212"/>
      <c r="H23" s="212"/>
      <c r="I23" s="212"/>
      <c r="J23" s="212"/>
      <c r="K23" s="96"/>
      <c r="L23" s="96"/>
    </row>
    <row r="24" ht="20.1" customHeight="1" spans="1:12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96"/>
      <c r="L24" s="96"/>
    </row>
    <row r="25" ht="20.1" customHeight="1" spans="1:12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96"/>
      <c r="L25" s="96"/>
    </row>
    <row r="26" ht="20.1" customHeight="1" spans="1:12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96"/>
      <c r="L26" s="96"/>
    </row>
    <row r="27" ht="20.1" customHeight="1" spans="1:12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96"/>
      <c r="L27" s="96"/>
    </row>
    <row r="28" ht="20.1" customHeight="1" spans="1:12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96"/>
      <c r="L28" s="96"/>
    </row>
    <row r="29" ht="20.1" customHeight="1" spans="1:12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96"/>
      <c r="L29" s="96"/>
    </row>
    <row r="30" ht="20.1" customHeight="1" spans="1:12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96"/>
      <c r="L30" s="96"/>
    </row>
    <row r="31" ht="20.1" customHeight="1" spans="1:12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96"/>
      <c r="L31" s="96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055555555556" right="0.393055555555556" top="0.786805555555556" bottom="0.826388888888889" header="0" footer="0"/>
  <pageSetup paperSize="9" fitToWidth="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zoomScale="85" zoomScaleNormal="85" workbookViewId="0">
      <selection activeCell="E12" sqref="E12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5" width="27.6666666666667" customWidth="1"/>
    <col min="6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225"/>
      <c r="B1" s="225"/>
      <c r="C1" s="225"/>
      <c r="D1" s="225"/>
      <c r="E1" s="225"/>
      <c r="F1" s="225"/>
      <c r="G1" s="225"/>
      <c r="H1" s="82" t="s">
        <v>122</v>
      </c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</row>
    <row r="2" customHeight="1" spans="1:34">
      <c r="A2" s="61" t="s">
        <v>123</v>
      </c>
      <c r="B2" s="61"/>
      <c r="C2" s="61"/>
      <c r="D2" s="61"/>
      <c r="E2" s="61"/>
      <c r="F2" s="61"/>
      <c r="G2" s="61"/>
      <c r="H2" s="61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</row>
    <row r="3" customHeight="1" spans="1:34">
      <c r="A3" s="226" t="s">
        <v>5</v>
      </c>
      <c r="B3" s="227"/>
      <c r="C3" s="98"/>
      <c r="D3" s="98"/>
      <c r="E3" s="98"/>
      <c r="F3" s="98"/>
      <c r="G3" s="98"/>
      <c r="H3" s="82" t="s">
        <v>6</v>
      </c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</row>
    <row r="4" customHeight="1" spans="1:34">
      <c r="A4" s="228" t="s">
        <v>7</v>
      </c>
      <c r="B4" s="229"/>
      <c r="C4" s="228" t="s">
        <v>8</v>
      </c>
      <c r="D4" s="230"/>
      <c r="E4" s="230"/>
      <c r="F4" s="230"/>
      <c r="G4" s="230"/>
      <c r="H4" s="229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</row>
    <row r="5" ht="34.5" customHeight="1" spans="1:34">
      <c r="A5" s="231" t="s">
        <v>9</v>
      </c>
      <c r="B5" s="232" t="s">
        <v>10</v>
      </c>
      <c r="C5" s="231" t="s">
        <v>9</v>
      </c>
      <c r="D5" s="232" t="s">
        <v>62</v>
      </c>
      <c r="E5" s="232" t="s">
        <v>124</v>
      </c>
      <c r="F5" s="262" t="s">
        <v>125</v>
      </c>
      <c r="G5" s="232" t="s">
        <v>126</v>
      </c>
      <c r="H5" s="263" t="s">
        <v>127</v>
      </c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</row>
    <row r="6" customHeight="1" spans="1:34">
      <c r="A6" s="233" t="s">
        <v>128</v>
      </c>
      <c r="B6" s="234">
        <f>D6</f>
        <v>3589959.67</v>
      </c>
      <c r="C6" s="235" t="s">
        <v>129</v>
      </c>
      <c r="D6" s="234">
        <f>D14+D16+D19+D26</f>
        <v>3589959.67</v>
      </c>
      <c r="E6" s="234">
        <f t="shared" ref="E6:H6" si="0">SUM(E7:E36)</f>
        <v>3589959.67</v>
      </c>
      <c r="F6" s="236">
        <f t="shared" si="0"/>
        <v>0</v>
      </c>
      <c r="G6" s="236">
        <f t="shared" si="0"/>
        <v>0</v>
      </c>
      <c r="H6" s="236">
        <f t="shared" si="0"/>
        <v>0</v>
      </c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</row>
    <row r="7" customHeight="1" spans="1:34">
      <c r="A7" s="233" t="s">
        <v>130</v>
      </c>
      <c r="B7" s="236"/>
      <c r="C7" s="237" t="s">
        <v>131</v>
      </c>
      <c r="D7" s="11">
        <f t="shared" ref="D7:D37" si="1">SUM(E7:H7)</f>
        <v>0</v>
      </c>
      <c r="E7" s="236"/>
      <c r="F7" s="236"/>
      <c r="G7" s="264" t="s">
        <v>20</v>
      </c>
      <c r="H7" s="236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4"/>
      <c r="AF7" s="284"/>
      <c r="AG7" s="284"/>
      <c r="AH7" s="284"/>
    </row>
    <row r="8" customHeight="1" spans="1:34">
      <c r="A8" s="233" t="s">
        <v>132</v>
      </c>
      <c r="B8" s="238"/>
      <c r="C8" s="237" t="s">
        <v>133</v>
      </c>
      <c r="D8" s="11">
        <f t="shared" si="1"/>
        <v>0</v>
      </c>
      <c r="E8" s="238"/>
      <c r="F8" s="238"/>
      <c r="G8" s="264" t="s">
        <v>20</v>
      </c>
      <c r="H8" s="238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</row>
    <row r="9" customHeight="1" spans="1:34">
      <c r="A9" s="233" t="s">
        <v>134</v>
      </c>
      <c r="B9" s="239"/>
      <c r="C9" s="237" t="s">
        <v>135</v>
      </c>
      <c r="D9" s="11">
        <f t="shared" si="1"/>
        <v>0</v>
      </c>
      <c r="E9" s="238"/>
      <c r="F9" s="238"/>
      <c r="G9" s="264" t="s">
        <v>20</v>
      </c>
      <c r="H9" s="238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A9" s="284"/>
      <c r="AB9" s="284"/>
      <c r="AC9" s="284"/>
      <c r="AD9" s="284"/>
      <c r="AE9" s="284"/>
      <c r="AF9" s="284"/>
      <c r="AG9" s="284"/>
      <c r="AH9" s="284"/>
    </row>
    <row r="10" customHeight="1" spans="1:34">
      <c r="A10" s="233" t="s">
        <v>136</v>
      </c>
      <c r="B10" s="240"/>
      <c r="C10" s="237" t="s">
        <v>137</v>
      </c>
      <c r="D10" s="11">
        <f t="shared" si="1"/>
        <v>0</v>
      </c>
      <c r="E10" s="238"/>
      <c r="F10" s="238"/>
      <c r="G10" s="264" t="s">
        <v>20</v>
      </c>
      <c r="H10" s="238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</row>
    <row r="11" customHeight="1" spans="1:34">
      <c r="A11" s="233" t="s">
        <v>130</v>
      </c>
      <c r="B11" s="238"/>
      <c r="C11" s="237" t="s">
        <v>138</v>
      </c>
      <c r="D11" s="11">
        <f t="shared" si="1"/>
        <v>0</v>
      </c>
      <c r="E11" s="238"/>
      <c r="F11" s="238"/>
      <c r="G11" s="264" t="s">
        <v>20</v>
      </c>
      <c r="H11" s="238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  <c r="AA11" s="284"/>
      <c r="AB11" s="284"/>
      <c r="AC11" s="284"/>
      <c r="AD11" s="284"/>
      <c r="AE11" s="284"/>
      <c r="AF11" s="284"/>
      <c r="AG11" s="284"/>
      <c r="AH11" s="284"/>
    </row>
    <row r="12" customHeight="1" spans="1:34">
      <c r="A12" s="233" t="s">
        <v>132</v>
      </c>
      <c r="B12" s="238"/>
      <c r="C12" s="241" t="s">
        <v>139</v>
      </c>
      <c r="D12" s="11">
        <f t="shared" si="1"/>
        <v>0</v>
      </c>
      <c r="E12" s="238"/>
      <c r="F12" s="238"/>
      <c r="G12" s="264" t="s">
        <v>20</v>
      </c>
      <c r="H12" s="238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</row>
    <row r="13" customHeight="1" spans="1:34">
      <c r="A13" s="233" t="s">
        <v>134</v>
      </c>
      <c r="B13" s="238"/>
      <c r="C13" s="241" t="s">
        <v>140</v>
      </c>
      <c r="D13" s="11">
        <f t="shared" si="1"/>
        <v>0</v>
      </c>
      <c r="E13" s="238"/>
      <c r="F13" s="238"/>
      <c r="G13" s="264" t="s">
        <v>20</v>
      </c>
      <c r="H13" s="238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</row>
    <row r="14" customHeight="1" spans="1:34">
      <c r="A14" s="233" t="s">
        <v>141</v>
      </c>
      <c r="B14" s="239"/>
      <c r="C14" s="241" t="s">
        <v>142</v>
      </c>
      <c r="D14" s="11">
        <v>467970.24</v>
      </c>
      <c r="E14" s="265">
        <v>467970.24</v>
      </c>
      <c r="F14" s="238"/>
      <c r="G14" s="264" t="s">
        <v>20</v>
      </c>
      <c r="H14" s="238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</row>
    <row r="15" customHeight="1" spans="1:34">
      <c r="A15" s="242"/>
      <c r="B15" s="243"/>
      <c r="C15" s="241" t="s">
        <v>143</v>
      </c>
      <c r="D15" s="11">
        <f t="shared" si="1"/>
        <v>0</v>
      </c>
      <c r="E15" s="238"/>
      <c r="F15" s="238"/>
      <c r="G15" s="264" t="s">
        <v>20</v>
      </c>
      <c r="H15" s="238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</row>
    <row r="16" customHeight="1" spans="1:34">
      <c r="A16" s="242"/>
      <c r="B16" s="239"/>
      <c r="C16" s="241" t="s">
        <v>144</v>
      </c>
      <c r="D16" s="11">
        <v>187579.88</v>
      </c>
      <c r="E16" s="265">
        <v>187579.88</v>
      </c>
      <c r="F16" s="238"/>
      <c r="G16" s="264" t="s">
        <v>20</v>
      </c>
      <c r="H16" s="238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</row>
    <row r="17" customHeight="1" spans="1:34">
      <c r="A17" s="242"/>
      <c r="B17" s="239"/>
      <c r="C17" s="241" t="s">
        <v>145</v>
      </c>
      <c r="D17" s="11">
        <f t="shared" si="1"/>
        <v>0</v>
      </c>
      <c r="E17" s="238"/>
      <c r="F17" s="238"/>
      <c r="G17" s="264" t="s">
        <v>20</v>
      </c>
      <c r="H17" s="238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</row>
    <row r="18" customHeight="1" spans="1:34">
      <c r="A18" s="242"/>
      <c r="B18" s="239"/>
      <c r="C18" s="241" t="s">
        <v>146</v>
      </c>
      <c r="D18" s="11">
        <f t="shared" si="1"/>
        <v>0</v>
      </c>
      <c r="E18" s="238"/>
      <c r="F18" s="238"/>
      <c r="G18" s="264" t="s">
        <v>20</v>
      </c>
      <c r="H18" s="238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</row>
    <row r="19" customHeight="1" spans="1:34">
      <c r="A19" s="242"/>
      <c r="B19" s="239"/>
      <c r="C19" s="241" t="s">
        <v>147</v>
      </c>
      <c r="D19" s="11">
        <f>E19</f>
        <v>2628897.11</v>
      </c>
      <c r="E19" s="265">
        <f>3228897.11-600000</f>
        <v>2628897.11</v>
      </c>
      <c r="F19" s="238"/>
      <c r="G19" s="264" t="s">
        <v>20</v>
      </c>
      <c r="H19" s="238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</row>
    <row r="20" customHeight="1" spans="1:34">
      <c r="A20" s="242"/>
      <c r="B20" s="239"/>
      <c r="C20" s="241" t="s">
        <v>148</v>
      </c>
      <c r="D20" s="11">
        <f t="shared" si="1"/>
        <v>0</v>
      </c>
      <c r="E20" s="238"/>
      <c r="F20" s="238"/>
      <c r="G20" s="264" t="s">
        <v>20</v>
      </c>
      <c r="H20" s="238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</row>
    <row r="21" customHeight="1" spans="1:34">
      <c r="A21" s="242"/>
      <c r="B21" s="239"/>
      <c r="C21" s="241" t="s">
        <v>149</v>
      </c>
      <c r="D21" s="11">
        <f t="shared" si="1"/>
        <v>0</v>
      </c>
      <c r="E21" s="238"/>
      <c r="F21" s="238"/>
      <c r="G21" s="264" t="s">
        <v>20</v>
      </c>
      <c r="H21" s="238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</row>
    <row r="22" customHeight="1" spans="1:34">
      <c r="A22" s="242"/>
      <c r="B22" s="239"/>
      <c r="C22" s="241" t="s">
        <v>150</v>
      </c>
      <c r="D22" s="11">
        <f t="shared" si="1"/>
        <v>0</v>
      </c>
      <c r="E22" s="238"/>
      <c r="F22" s="238"/>
      <c r="G22" s="264" t="s">
        <v>20</v>
      </c>
      <c r="H22" s="238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</row>
    <row r="23" customHeight="1" spans="1:34">
      <c r="A23" s="242"/>
      <c r="B23" s="239"/>
      <c r="C23" s="241" t="s">
        <v>151</v>
      </c>
      <c r="D23" s="11">
        <f t="shared" si="1"/>
        <v>0</v>
      </c>
      <c r="E23" s="238"/>
      <c r="F23" s="238"/>
      <c r="G23" s="264" t="s">
        <v>20</v>
      </c>
      <c r="H23" s="238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</row>
    <row r="24" customHeight="1" spans="1:34">
      <c r="A24" s="242"/>
      <c r="B24" s="239"/>
      <c r="C24" s="241" t="s">
        <v>152</v>
      </c>
      <c r="D24" s="11">
        <f t="shared" si="1"/>
        <v>0</v>
      </c>
      <c r="E24" s="238"/>
      <c r="F24" s="238"/>
      <c r="G24" s="264" t="s">
        <v>20</v>
      </c>
      <c r="H24" s="238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</row>
    <row r="25" customHeight="1" spans="1:34">
      <c r="A25" s="242"/>
      <c r="B25" s="239"/>
      <c r="C25" s="241" t="s">
        <v>153</v>
      </c>
      <c r="D25" s="11">
        <f t="shared" si="1"/>
        <v>0</v>
      </c>
      <c r="E25" s="238"/>
      <c r="F25" s="238"/>
      <c r="G25" s="264" t="s">
        <v>20</v>
      </c>
      <c r="H25" s="238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</row>
    <row r="26" customHeight="1" spans="1:34">
      <c r="A26" s="233"/>
      <c r="B26" s="239"/>
      <c r="C26" s="244" t="s">
        <v>154</v>
      </c>
      <c r="D26" s="245">
        <v>305512.44</v>
      </c>
      <c r="E26" s="266">
        <v>305512.44</v>
      </c>
      <c r="F26" s="238"/>
      <c r="G26" s="264" t="s">
        <v>20</v>
      </c>
      <c r="H26" s="238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</row>
    <row r="27" customHeight="1" spans="1:34">
      <c r="A27" s="233"/>
      <c r="B27" s="246"/>
      <c r="C27" s="247" t="s">
        <v>155</v>
      </c>
      <c r="D27" s="248">
        <f t="shared" si="1"/>
        <v>0</v>
      </c>
      <c r="E27" s="267"/>
      <c r="F27" s="267"/>
      <c r="G27" s="268" t="s">
        <v>20</v>
      </c>
      <c r="H27" s="267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</row>
    <row r="28" customHeight="1" spans="1:34">
      <c r="A28" s="233"/>
      <c r="B28" s="246"/>
      <c r="C28" s="247" t="s">
        <v>156</v>
      </c>
      <c r="D28" s="248">
        <f t="shared" si="1"/>
        <v>0</v>
      </c>
      <c r="E28" s="267"/>
      <c r="F28" s="267"/>
      <c r="G28" s="268" t="s">
        <v>20</v>
      </c>
      <c r="H28" s="267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</row>
    <row r="29" customHeight="1" spans="1:34">
      <c r="A29" s="233"/>
      <c r="B29" s="246"/>
      <c r="C29" s="247" t="s">
        <v>157</v>
      </c>
      <c r="D29" s="248"/>
      <c r="E29" s="267"/>
      <c r="F29" s="267"/>
      <c r="G29" s="268"/>
      <c r="H29" s="267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</row>
    <row r="30" customHeight="1" spans="1:34">
      <c r="A30" s="233"/>
      <c r="B30" s="246"/>
      <c r="C30" s="247" t="s">
        <v>158</v>
      </c>
      <c r="D30" s="249">
        <f t="shared" si="1"/>
        <v>0</v>
      </c>
      <c r="E30" s="267"/>
      <c r="F30" s="267"/>
      <c r="G30" s="268" t="s">
        <v>20</v>
      </c>
      <c r="H30" s="267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</row>
    <row r="31" customHeight="1" spans="1:34">
      <c r="A31" s="233"/>
      <c r="B31" s="246"/>
      <c r="C31" s="247" t="s">
        <v>159</v>
      </c>
      <c r="D31" s="249">
        <f t="shared" si="1"/>
        <v>0</v>
      </c>
      <c r="E31" s="267"/>
      <c r="F31" s="267"/>
      <c r="G31" s="268" t="s">
        <v>20</v>
      </c>
      <c r="H31" s="267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84"/>
      <c r="AG31" s="284"/>
      <c r="AH31" s="284"/>
    </row>
    <row r="32" customHeight="1" spans="1:34">
      <c r="A32" s="233"/>
      <c r="B32" s="246"/>
      <c r="C32" s="247" t="s">
        <v>160</v>
      </c>
      <c r="D32" s="249">
        <f t="shared" si="1"/>
        <v>0</v>
      </c>
      <c r="E32" s="267"/>
      <c r="F32" s="267"/>
      <c r="G32" s="268" t="s">
        <v>20</v>
      </c>
      <c r="H32" s="267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</row>
    <row r="33" customHeight="1" spans="1:34">
      <c r="A33" s="233"/>
      <c r="B33" s="246"/>
      <c r="C33" s="247" t="s">
        <v>161</v>
      </c>
      <c r="D33" s="249">
        <f t="shared" si="1"/>
        <v>0</v>
      </c>
      <c r="E33" s="267"/>
      <c r="F33" s="267"/>
      <c r="G33" s="268" t="s">
        <v>20</v>
      </c>
      <c r="H33" s="267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</row>
    <row r="34" customHeight="1" spans="1:34">
      <c r="A34" s="233"/>
      <c r="B34" s="239"/>
      <c r="C34" s="250" t="s">
        <v>162</v>
      </c>
      <c r="D34" s="251">
        <f t="shared" si="1"/>
        <v>0</v>
      </c>
      <c r="E34" s="240"/>
      <c r="F34" s="240"/>
      <c r="G34" s="269" t="s">
        <v>20</v>
      </c>
      <c r="H34" s="240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</row>
    <row r="35" customHeight="1" spans="1:34">
      <c r="A35" s="233"/>
      <c r="B35" s="239"/>
      <c r="C35" s="241" t="s">
        <v>163</v>
      </c>
      <c r="D35" s="252">
        <f t="shared" si="1"/>
        <v>0</v>
      </c>
      <c r="E35" s="270"/>
      <c r="F35" s="270"/>
      <c r="G35" s="271" t="s">
        <v>20</v>
      </c>
      <c r="H35" s="270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</row>
    <row r="36" customHeight="1" spans="1:34">
      <c r="A36" s="253"/>
      <c r="B36" s="254"/>
      <c r="C36" s="255" t="s">
        <v>164</v>
      </c>
      <c r="D36" s="252">
        <f t="shared" si="1"/>
        <v>0</v>
      </c>
      <c r="E36" s="272"/>
      <c r="F36" s="272"/>
      <c r="G36" s="273"/>
      <c r="H36" s="27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</row>
    <row r="37" customHeight="1" spans="1:34">
      <c r="A37" s="233"/>
      <c r="B37" s="239"/>
      <c r="C37" s="237" t="s">
        <v>165</v>
      </c>
      <c r="D37" s="252">
        <f t="shared" si="1"/>
        <v>0</v>
      </c>
      <c r="E37" s="239"/>
      <c r="F37" s="239"/>
      <c r="G37" s="275"/>
      <c r="H37" s="276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</row>
    <row r="38" customHeight="1" spans="1:34">
      <c r="A38" s="233"/>
      <c r="B38" s="256"/>
      <c r="C38" s="237"/>
      <c r="D38" s="252"/>
      <c r="E38" s="277"/>
      <c r="F38" s="277"/>
      <c r="G38" s="278"/>
      <c r="H38" s="279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</row>
    <row r="39" customHeight="1" spans="1:34">
      <c r="A39" s="253" t="s">
        <v>57</v>
      </c>
      <c r="B39" s="257">
        <f>SUM(B6,B10)</f>
        <v>3589959.67</v>
      </c>
      <c r="C39" s="258" t="s">
        <v>58</v>
      </c>
      <c r="D39" s="11">
        <f>B39</f>
        <v>3589959.67</v>
      </c>
      <c r="E39" s="280">
        <f>SUM(E7:E37)</f>
        <v>3589959.67</v>
      </c>
      <c r="F39" s="281">
        <f>SUM(F7:F37)</f>
        <v>0</v>
      </c>
      <c r="G39" s="282">
        <f>SUM(G7:G37)</f>
        <v>0</v>
      </c>
      <c r="H39" s="283">
        <f>SUM(H7:H37)</f>
        <v>0</v>
      </c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</row>
    <row r="40" customHeight="1" spans="1:34">
      <c r="A40" s="259"/>
      <c r="B40" s="260"/>
      <c r="C40" s="261"/>
      <c r="D40" s="261"/>
      <c r="E40" s="261"/>
      <c r="F40" s="261"/>
      <c r="G40" s="261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055555555556" right="0.393055555555556" top="0.393055555555556" bottom="0.393055555555556" header="0" footer="0"/>
  <pageSetup paperSize="9" scale="86" fitToHeight="0" orientation="landscape" errors="blank"/>
  <headerFooter/>
  <ignoredErrors>
    <ignoredError sqref="D32:D39 D30:D31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workbookViewId="0">
      <selection activeCell="H12" sqref="H12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4.6666666666667" customWidth="1"/>
    <col min="5" max="5" width="13.1666666666667" customWidth="1"/>
    <col min="6" max="6" width="13.3333333333333" customWidth="1"/>
    <col min="7" max="7" width="13.1666666666667" customWidth="1"/>
    <col min="8" max="8" width="14.1666666666667" customWidth="1"/>
    <col min="9" max="9" width="14.3333333333333" customWidth="1"/>
    <col min="10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80" t="s">
        <v>166</v>
      </c>
    </row>
    <row r="2" s="204" customFormat="1" ht="20.1" customHeight="1" spans="1:35">
      <c r="A2" s="61" t="s">
        <v>167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</row>
    <row r="3" ht="20.1" customHeight="1" spans="1:35">
      <c r="A3" s="128" t="s">
        <v>168</v>
      </c>
      <c r="B3" s="62"/>
      <c r="C3" s="62"/>
      <c r="D3" s="62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80" t="s">
        <v>6</v>
      </c>
    </row>
    <row r="4" ht="20.1" customHeight="1" spans="1:35">
      <c r="A4" s="63" t="s">
        <v>61</v>
      </c>
      <c r="B4" s="64"/>
      <c r="C4" s="205"/>
      <c r="D4" s="65"/>
      <c r="E4" s="213" t="s">
        <v>87</v>
      </c>
      <c r="F4" s="214" t="s">
        <v>169</v>
      </c>
      <c r="G4" s="215"/>
      <c r="H4" s="215"/>
      <c r="I4" s="215"/>
      <c r="J4" s="215"/>
      <c r="K4" s="215"/>
      <c r="L4" s="215"/>
      <c r="M4" s="215"/>
      <c r="N4" s="215"/>
      <c r="O4" s="217"/>
      <c r="P4" s="214" t="s">
        <v>170</v>
      </c>
      <c r="Q4" s="215"/>
      <c r="R4" s="215"/>
      <c r="S4" s="215"/>
      <c r="T4" s="215"/>
      <c r="U4" s="215"/>
      <c r="V4" s="215"/>
      <c r="W4" s="215"/>
      <c r="X4" s="215"/>
      <c r="Y4" s="217"/>
      <c r="Z4" s="214" t="s">
        <v>171</v>
      </c>
      <c r="AA4" s="215"/>
      <c r="AB4" s="215"/>
      <c r="AC4" s="215"/>
      <c r="AD4" s="215"/>
      <c r="AE4" s="215"/>
      <c r="AF4" s="215"/>
      <c r="AG4" s="215"/>
      <c r="AH4" s="215"/>
      <c r="AI4" s="217"/>
    </row>
    <row r="5" ht="21" customHeight="1" spans="1:35">
      <c r="A5" s="63" t="s">
        <v>70</v>
      </c>
      <c r="B5" s="64"/>
      <c r="C5" s="206" t="s">
        <v>71</v>
      </c>
      <c r="D5" s="207" t="s">
        <v>72</v>
      </c>
      <c r="E5" s="101"/>
      <c r="F5" s="206" t="s">
        <v>62</v>
      </c>
      <c r="G5" s="206" t="s">
        <v>172</v>
      </c>
      <c r="H5" s="206"/>
      <c r="I5" s="206"/>
      <c r="J5" s="206" t="s">
        <v>173</v>
      </c>
      <c r="K5" s="206"/>
      <c r="L5" s="206"/>
      <c r="M5" s="206" t="s">
        <v>174</v>
      </c>
      <c r="N5" s="206"/>
      <c r="O5" s="206"/>
      <c r="P5" s="206" t="s">
        <v>62</v>
      </c>
      <c r="Q5" s="206" t="s">
        <v>172</v>
      </c>
      <c r="R5" s="206"/>
      <c r="S5" s="206"/>
      <c r="T5" s="206" t="s">
        <v>173</v>
      </c>
      <c r="U5" s="206"/>
      <c r="V5" s="206"/>
      <c r="W5" s="206" t="s">
        <v>174</v>
      </c>
      <c r="X5" s="206"/>
      <c r="Y5" s="206"/>
      <c r="Z5" s="206" t="s">
        <v>62</v>
      </c>
      <c r="AA5" s="206" t="s">
        <v>172</v>
      </c>
      <c r="AB5" s="206"/>
      <c r="AC5" s="206"/>
      <c r="AD5" s="206" t="s">
        <v>173</v>
      </c>
      <c r="AE5" s="206"/>
      <c r="AF5" s="206"/>
      <c r="AG5" s="206" t="s">
        <v>174</v>
      </c>
      <c r="AH5" s="206"/>
      <c r="AI5" s="206"/>
    </row>
    <row r="6" ht="30.75" customHeight="1" spans="1:35">
      <c r="A6" s="68" t="s">
        <v>82</v>
      </c>
      <c r="B6" s="208" t="s">
        <v>83</v>
      </c>
      <c r="C6" s="206"/>
      <c r="D6" s="209"/>
      <c r="E6" s="87"/>
      <c r="F6" s="216"/>
      <c r="G6" s="216" t="s">
        <v>77</v>
      </c>
      <c r="H6" s="216" t="s">
        <v>114</v>
      </c>
      <c r="I6" s="216" t="s">
        <v>115</v>
      </c>
      <c r="J6" s="216" t="s">
        <v>77</v>
      </c>
      <c r="K6" s="216" t="s">
        <v>114</v>
      </c>
      <c r="L6" s="216" t="s">
        <v>115</v>
      </c>
      <c r="M6" s="216" t="s">
        <v>77</v>
      </c>
      <c r="N6" s="216" t="s">
        <v>114</v>
      </c>
      <c r="O6" s="216" t="s">
        <v>115</v>
      </c>
      <c r="P6" s="216"/>
      <c r="Q6" s="216" t="s">
        <v>77</v>
      </c>
      <c r="R6" s="216" t="s">
        <v>114</v>
      </c>
      <c r="S6" s="216" t="s">
        <v>115</v>
      </c>
      <c r="T6" s="216" t="s">
        <v>77</v>
      </c>
      <c r="U6" s="216" t="s">
        <v>114</v>
      </c>
      <c r="V6" s="216" t="s">
        <v>115</v>
      </c>
      <c r="W6" s="216" t="s">
        <v>77</v>
      </c>
      <c r="X6" s="216" t="s">
        <v>114</v>
      </c>
      <c r="Y6" s="216" t="s">
        <v>115</v>
      </c>
      <c r="Z6" s="216"/>
      <c r="AA6" s="216" t="s">
        <v>77</v>
      </c>
      <c r="AB6" s="216" t="s">
        <v>114</v>
      </c>
      <c r="AC6" s="216" t="s">
        <v>115</v>
      </c>
      <c r="AD6" s="216" t="s">
        <v>77</v>
      </c>
      <c r="AE6" s="216" t="s">
        <v>114</v>
      </c>
      <c r="AF6" s="216" t="s">
        <v>115</v>
      </c>
      <c r="AG6" s="216" t="s">
        <v>77</v>
      </c>
      <c r="AH6" s="216" t="s">
        <v>114</v>
      </c>
      <c r="AI6" s="216" t="s">
        <v>115</v>
      </c>
    </row>
    <row r="7" ht="20.1" customHeight="1" spans="1:35">
      <c r="A7" s="210" t="s">
        <v>175</v>
      </c>
      <c r="B7" s="210" t="s">
        <v>176</v>
      </c>
      <c r="C7" s="210" t="s">
        <v>85</v>
      </c>
      <c r="D7" s="211" t="s">
        <v>177</v>
      </c>
      <c r="E7" s="186">
        <f>SUM(F7,P7,Z7)</f>
        <v>0</v>
      </c>
      <c r="F7" s="186">
        <f>SUM(G7,J7,M7)</f>
        <v>0</v>
      </c>
      <c r="G7" s="186">
        <f>SUM(H7,I7)</f>
        <v>0</v>
      </c>
      <c r="H7" s="186" t="s">
        <v>178</v>
      </c>
      <c r="I7" s="186" t="s">
        <v>179</v>
      </c>
      <c r="J7" s="186">
        <f>SUM(K7,L7)</f>
        <v>0</v>
      </c>
      <c r="K7" s="186" t="s">
        <v>180</v>
      </c>
      <c r="L7" s="186" t="s">
        <v>181</v>
      </c>
      <c r="M7" s="186">
        <f>SUM(N7,O7)</f>
        <v>0</v>
      </c>
      <c r="N7" s="186" t="s">
        <v>20</v>
      </c>
      <c r="O7" s="218" t="s">
        <v>20</v>
      </c>
      <c r="P7" s="218">
        <f>SUM(Q7,T7,W7)</f>
        <v>0</v>
      </c>
      <c r="Q7" s="218">
        <f>SUM(R7,S7)</f>
        <v>0</v>
      </c>
      <c r="R7" s="218" t="s">
        <v>20</v>
      </c>
      <c r="S7" s="218" t="s">
        <v>20</v>
      </c>
      <c r="T7" s="218">
        <f>SUM(U7,V7)</f>
        <v>0</v>
      </c>
      <c r="U7" s="218" t="s">
        <v>20</v>
      </c>
      <c r="V7" s="218" t="s">
        <v>20</v>
      </c>
      <c r="W7" s="218">
        <f>SUM(X7,Y7)</f>
        <v>0</v>
      </c>
      <c r="X7" s="218" t="s">
        <v>20</v>
      </c>
      <c r="Y7" s="218"/>
      <c r="Z7" s="218">
        <f>SUM(AA7,AD7,AG7)</f>
        <v>0</v>
      </c>
      <c r="AA7" s="218">
        <f>SUM(AB7,AC7)</f>
        <v>0</v>
      </c>
      <c r="AB7" s="218" t="s">
        <v>182</v>
      </c>
      <c r="AC7" s="218" t="s">
        <v>183</v>
      </c>
      <c r="AD7" s="218">
        <f>SUM(AE7,AF7)</f>
        <v>0</v>
      </c>
      <c r="AE7" s="218" t="s">
        <v>184</v>
      </c>
      <c r="AF7" s="218" t="s">
        <v>185</v>
      </c>
      <c r="AG7" s="218">
        <f>SUM(AH7,AI7)</f>
        <v>0</v>
      </c>
      <c r="AH7" s="218" t="s">
        <v>20</v>
      </c>
      <c r="AI7" s="218"/>
    </row>
    <row r="8" ht="20.1" customHeight="1" spans="1:35">
      <c r="A8" s="210" t="s">
        <v>20</v>
      </c>
      <c r="B8" s="210" t="s">
        <v>20</v>
      </c>
      <c r="C8" s="210" t="s">
        <v>20</v>
      </c>
      <c r="D8" s="211" t="s">
        <v>62</v>
      </c>
      <c r="E8" s="173">
        <f>E9</f>
        <v>3589959.67</v>
      </c>
      <c r="F8" s="173">
        <f>F9</f>
        <v>3589959.67</v>
      </c>
      <c r="G8" s="173">
        <f>G9</f>
        <v>3589959.67</v>
      </c>
      <c r="H8" s="173">
        <f>H9</f>
        <v>3589959.67</v>
      </c>
      <c r="I8" s="173"/>
      <c r="J8" s="173"/>
      <c r="K8" s="173"/>
      <c r="L8" s="173"/>
      <c r="M8" s="173"/>
      <c r="N8" s="173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</row>
    <row r="9" ht="20.1" customHeight="1" spans="1:35">
      <c r="A9" s="210" t="s">
        <v>20</v>
      </c>
      <c r="B9" s="210" t="s">
        <v>20</v>
      </c>
      <c r="C9" s="210" t="s">
        <v>90</v>
      </c>
      <c r="D9" s="211" t="s">
        <v>121</v>
      </c>
      <c r="E9" s="173">
        <f>E10+E14+E19+E22</f>
        <v>3589959.67</v>
      </c>
      <c r="F9" s="173">
        <f>F10+F14+F19+F22</f>
        <v>3589959.67</v>
      </c>
      <c r="G9" s="173">
        <f>G10+G14+G19+G22</f>
        <v>3589959.67</v>
      </c>
      <c r="H9" s="173">
        <f>H10+H14+H19+H22</f>
        <v>3589959.67</v>
      </c>
      <c r="I9" s="173"/>
      <c r="J9" s="173"/>
      <c r="K9" s="173"/>
      <c r="L9" s="173"/>
      <c r="M9" s="173"/>
      <c r="N9" s="173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</row>
    <row r="10" ht="20.1" customHeight="1" spans="1:35">
      <c r="A10" s="210" t="s">
        <v>186</v>
      </c>
      <c r="B10" s="210" t="s">
        <v>20</v>
      </c>
      <c r="C10" s="210" t="s">
        <v>20</v>
      </c>
      <c r="D10" s="211" t="s">
        <v>187</v>
      </c>
      <c r="E10" s="173">
        <f>E11+E12+E13</f>
        <v>2335019.84</v>
      </c>
      <c r="F10" s="173">
        <f>F11+F12+F13</f>
        <v>2335019.84</v>
      </c>
      <c r="G10" s="173">
        <f>G11+G12+G13</f>
        <v>2335019.84</v>
      </c>
      <c r="H10" s="173">
        <f>H11+H12+H13</f>
        <v>2335019.84</v>
      </c>
      <c r="I10" s="173"/>
      <c r="J10" s="173"/>
      <c r="K10" s="173"/>
      <c r="L10" s="173"/>
      <c r="M10" s="173"/>
      <c r="N10" s="173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  <c r="AI10" s="219"/>
    </row>
    <row r="11" ht="20.1" customHeight="1" spans="1:35">
      <c r="A11" s="210" t="s">
        <v>188</v>
      </c>
      <c r="B11" s="210" t="s">
        <v>100</v>
      </c>
      <c r="C11" s="210" t="s">
        <v>94</v>
      </c>
      <c r="D11" s="211" t="s">
        <v>189</v>
      </c>
      <c r="E11" s="173">
        <f>F11</f>
        <v>1501048</v>
      </c>
      <c r="F11" s="173">
        <f>G11</f>
        <v>1501048</v>
      </c>
      <c r="G11" s="173">
        <f>H11</f>
        <v>1501048</v>
      </c>
      <c r="H11" s="173">
        <v>1501048</v>
      </c>
      <c r="I11" s="173"/>
      <c r="J11" s="173"/>
      <c r="K11" s="173"/>
      <c r="L11" s="173"/>
      <c r="M11" s="173"/>
      <c r="N11" s="173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</row>
    <row r="12" ht="20.1" customHeight="1" spans="1:35">
      <c r="A12" s="210" t="s">
        <v>188</v>
      </c>
      <c r="B12" s="210" t="s">
        <v>102</v>
      </c>
      <c r="C12" s="210" t="s">
        <v>94</v>
      </c>
      <c r="D12" s="211" t="s">
        <v>190</v>
      </c>
      <c r="E12" s="173">
        <f t="shared" ref="E12:E23" si="0">F12</f>
        <v>528459.4</v>
      </c>
      <c r="F12" s="173">
        <f t="shared" ref="F12:F23" si="1">G12</f>
        <v>528459.4</v>
      </c>
      <c r="G12" s="173">
        <f t="shared" ref="G12:G23" si="2">H12</f>
        <v>528459.4</v>
      </c>
      <c r="H12" s="173">
        <v>528459.4</v>
      </c>
      <c r="I12" s="173"/>
      <c r="J12" s="173"/>
      <c r="K12" s="173"/>
      <c r="L12" s="173"/>
      <c r="M12" s="173"/>
      <c r="N12" s="173"/>
      <c r="O12" s="219"/>
      <c r="P12" s="219"/>
      <c r="Q12" s="219"/>
      <c r="R12" s="219"/>
      <c r="S12" s="219"/>
      <c r="T12" s="219"/>
      <c r="U12" s="220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</row>
    <row r="13" ht="20.1" customHeight="1" spans="1:35">
      <c r="A13" s="210" t="s">
        <v>188</v>
      </c>
      <c r="B13" s="210" t="s">
        <v>104</v>
      </c>
      <c r="C13" s="210" t="s">
        <v>94</v>
      </c>
      <c r="D13" s="211" t="s">
        <v>191</v>
      </c>
      <c r="E13" s="173">
        <f t="shared" si="0"/>
        <v>305512.44</v>
      </c>
      <c r="F13" s="173">
        <f t="shared" si="1"/>
        <v>305512.44</v>
      </c>
      <c r="G13" s="173">
        <f t="shared" si="2"/>
        <v>305512.44</v>
      </c>
      <c r="H13" s="173">
        <v>305512.44</v>
      </c>
      <c r="I13" s="173"/>
      <c r="J13" s="173"/>
      <c r="K13" s="173"/>
      <c r="L13" s="173"/>
      <c r="M13" s="173"/>
      <c r="N13" s="173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</row>
    <row r="14" ht="20.1" customHeight="1" spans="1:35">
      <c r="A14" s="210" t="s">
        <v>192</v>
      </c>
      <c r="B14" s="210" t="s">
        <v>20</v>
      </c>
      <c r="C14" s="210" t="s">
        <v>20</v>
      </c>
      <c r="D14" s="211" t="s">
        <v>193</v>
      </c>
      <c r="E14" s="173">
        <f>E15+E16+E17+E18</f>
        <v>617500</v>
      </c>
      <c r="F14" s="173">
        <f>F15+F16+F17+F18</f>
        <v>617500</v>
      </c>
      <c r="G14" s="173">
        <f>G15+G16+G17+G18</f>
        <v>617500</v>
      </c>
      <c r="H14" s="173">
        <f>H15+H16+H17+H18</f>
        <v>617500</v>
      </c>
      <c r="I14" s="173"/>
      <c r="J14" s="173"/>
      <c r="K14" s="173"/>
      <c r="L14" s="173"/>
      <c r="M14" s="173"/>
      <c r="N14" s="173"/>
      <c r="O14" s="219"/>
      <c r="P14" s="219"/>
      <c r="Q14" s="219"/>
      <c r="R14" s="220"/>
      <c r="S14" s="219"/>
      <c r="T14" s="219"/>
      <c r="U14" s="219"/>
      <c r="V14" s="219"/>
      <c r="W14" s="219"/>
      <c r="X14" s="220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</row>
    <row r="15" ht="20.1" customHeight="1" spans="1:35">
      <c r="A15" s="210" t="s">
        <v>194</v>
      </c>
      <c r="B15" s="210" t="s">
        <v>100</v>
      </c>
      <c r="C15" s="210" t="s">
        <v>94</v>
      </c>
      <c r="D15" s="211" t="s">
        <v>195</v>
      </c>
      <c r="E15" s="173">
        <f t="shared" si="0"/>
        <v>488700</v>
      </c>
      <c r="F15" s="173">
        <f t="shared" si="1"/>
        <v>488700</v>
      </c>
      <c r="G15" s="173">
        <f t="shared" si="2"/>
        <v>488700</v>
      </c>
      <c r="H15" s="187">
        <f>488700</f>
        <v>488700</v>
      </c>
      <c r="I15" s="187"/>
      <c r="J15" s="187"/>
      <c r="K15" s="187"/>
      <c r="L15" s="187"/>
      <c r="M15" s="187"/>
      <c r="N15" s="187"/>
      <c r="O15" s="220"/>
      <c r="P15" s="220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</row>
    <row r="16" ht="20.1" customHeight="1" spans="1:35">
      <c r="A16" s="210" t="s">
        <v>194</v>
      </c>
      <c r="B16" s="210" t="s">
        <v>104</v>
      </c>
      <c r="C16" s="210" t="s">
        <v>94</v>
      </c>
      <c r="D16" s="211" t="s">
        <v>196</v>
      </c>
      <c r="E16" s="173">
        <f t="shared" si="0"/>
        <v>28400</v>
      </c>
      <c r="F16" s="173">
        <f t="shared" si="1"/>
        <v>28400</v>
      </c>
      <c r="G16" s="173">
        <f t="shared" si="2"/>
        <v>28400</v>
      </c>
      <c r="H16" s="187">
        <v>28400</v>
      </c>
      <c r="I16" s="187"/>
      <c r="J16" s="187"/>
      <c r="K16" s="187"/>
      <c r="L16" s="187"/>
      <c r="M16" s="187"/>
      <c r="N16" s="187"/>
      <c r="O16" s="220"/>
      <c r="P16" s="220"/>
      <c r="Q16" s="219"/>
      <c r="R16" s="219"/>
      <c r="S16" s="220"/>
      <c r="T16" s="219"/>
      <c r="U16" s="219"/>
      <c r="V16" s="219"/>
      <c r="W16" s="219"/>
      <c r="X16" s="220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</row>
    <row r="17" ht="20.1" customHeight="1" spans="1:35">
      <c r="A17" s="210" t="s">
        <v>194</v>
      </c>
      <c r="B17" s="210" t="s">
        <v>96</v>
      </c>
      <c r="C17" s="210" t="s">
        <v>94</v>
      </c>
      <c r="D17" s="211" t="s">
        <v>197</v>
      </c>
      <c r="E17" s="173">
        <f t="shared" si="0"/>
        <v>5400</v>
      </c>
      <c r="F17" s="173">
        <f t="shared" si="1"/>
        <v>5400</v>
      </c>
      <c r="G17" s="173">
        <f t="shared" si="2"/>
        <v>5400</v>
      </c>
      <c r="H17" s="187">
        <v>5400</v>
      </c>
      <c r="I17" s="187"/>
      <c r="J17" s="187"/>
      <c r="K17" s="187"/>
      <c r="L17" s="187"/>
      <c r="M17" s="187"/>
      <c r="N17" s="187"/>
      <c r="O17" s="220"/>
      <c r="P17" s="220"/>
      <c r="Q17" s="220"/>
      <c r="R17" s="219"/>
      <c r="S17" s="220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</row>
    <row r="18" ht="20.1" customHeight="1" spans="1:35">
      <c r="A18" s="210" t="s">
        <v>194</v>
      </c>
      <c r="B18" s="210" t="s">
        <v>198</v>
      </c>
      <c r="C18" s="210" t="s">
        <v>94</v>
      </c>
      <c r="D18" s="211" t="s">
        <v>199</v>
      </c>
      <c r="E18" s="173">
        <f t="shared" si="0"/>
        <v>95000</v>
      </c>
      <c r="F18" s="173">
        <f t="shared" si="1"/>
        <v>95000</v>
      </c>
      <c r="G18" s="173">
        <f t="shared" si="2"/>
        <v>95000</v>
      </c>
      <c r="H18" s="187">
        <v>95000</v>
      </c>
      <c r="I18" s="187"/>
      <c r="J18" s="187"/>
      <c r="K18" s="187"/>
      <c r="L18" s="187"/>
      <c r="M18" s="187"/>
      <c r="N18" s="187"/>
      <c r="O18" s="220"/>
      <c r="P18" s="220"/>
      <c r="Q18" s="220"/>
      <c r="R18" s="219"/>
      <c r="S18" s="219"/>
      <c r="T18" s="219"/>
      <c r="U18" s="220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</row>
    <row r="19" ht="20.1" customHeight="1" spans="1:35">
      <c r="A19" s="210" t="s">
        <v>200</v>
      </c>
      <c r="B19" s="210" t="s">
        <v>20</v>
      </c>
      <c r="C19" s="210" t="s">
        <v>20</v>
      </c>
      <c r="D19" s="211" t="s">
        <v>201</v>
      </c>
      <c r="E19" s="173">
        <f>E20+E21</f>
        <v>589151.83</v>
      </c>
      <c r="F19" s="173">
        <f>F20+F21</f>
        <v>589151.83</v>
      </c>
      <c r="G19" s="173">
        <f>G20+G21</f>
        <v>589151.83</v>
      </c>
      <c r="H19" s="173">
        <f>H20+H21</f>
        <v>589151.83</v>
      </c>
      <c r="I19" s="187"/>
      <c r="J19" s="187"/>
      <c r="K19" s="187"/>
      <c r="L19" s="187"/>
      <c r="M19" s="187"/>
      <c r="N19" s="187"/>
      <c r="O19" s="220"/>
      <c r="P19" s="220"/>
      <c r="Q19" s="220"/>
      <c r="R19" s="219"/>
      <c r="S19" s="219"/>
      <c r="T19" s="220"/>
      <c r="U19" s="220"/>
      <c r="V19" s="220"/>
      <c r="W19" s="219"/>
      <c r="X19" s="219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</row>
    <row r="20" ht="20.1" customHeight="1" spans="1:35">
      <c r="A20" s="210" t="s">
        <v>202</v>
      </c>
      <c r="B20" s="210" t="s">
        <v>100</v>
      </c>
      <c r="C20" s="210" t="s">
        <v>94</v>
      </c>
      <c r="D20" s="211" t="s">
        <v>203</v>
      </c>
      <c r="E20" s="173">
        <f t="shared" si="0"/>
        <v>428214</v>
      </c>
      <c r="F20" s="173">
        <f t="shared" si="1"/>
        <v>428214</v>
      </c>
      <c r="G20" s="173">
        <f t="shared" si="2"/>
        <v>428214</v>
      </c>
      <c r="H20" s="187">
        <v>428214</v>
      </c>
      <c r="I20" s="187"/>
      <c r="J20" s="187"/>
      <c r="K20" s="187"/>
      <c r="L20" s="187"/>
      <c r="M20" s="187"/>
      <c r="N20" s="187"/>
      <c r="O20" s="220"/>
      <c r="P20" s="220"/>
      <c r="Q20" s="220"/>
      <c r="R20" s="220"/>
      <c r="S20" s="219"/>
      <c r="T20" s="220"/>
      <c r="U20" s="220"/>
      <c r="V20" s="220"/>
      <c r="W20" s="220"/>
      <c r="X20" s="219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</row>
    <row r="21" ht="20.1" customHeight="1" spans="1:35">
      <c r="A21" s="210" t="s">
        <v>202</v>
      </c>
      <c r="B21" s="210" t="s">
        <v>102</v>
      </c>
      <c r="C21" s="210" t="s">
        <v>94</v>
      </c>
      <c r="D21" s="211" t="s">
        <v>204</v>
      </c>
      <c r="E21" s="173">
        <f t="shared" si="0"/>
        <v>160937.83</v>
      </c>
      <c r="F21" s="173">
        <f t="shared" si="1"/>
        <v>160937.83</v>
      </c>
      <c r="G21" s="173">
        <f t="shared" si="2"/>
        <v>160937.83</v>
      </c>
      <c r="H21" s="187">
        <v>160937.83</v>
      </c>
      <c r="I21" s="187"/>
      <c r="J21" s="187"/>
      <c r="K21" s="187"/>
      <c r="L21" s="187"/>
      <c r="M21" s="187"/>
      <c r="N21" s="187"/>
      <c r="O21" s="220"/>
      <c r="P21" s="220"/>
      <c r="Q21" s="220"/>
      <c r="R21" s="220"/>
      <c r="S21" s="219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</row>
    <row r="22" ht="20.1" customHeight="1" spans="1:35">
      <c r="A22" s="210" t="s">
        <v>205</v>
      </c>
      <c r="B22" s="210" t="s">
        <v>20</v>
      </c>
      <c r="C22" s="210" t="s">
        <v>20</v>
      </c>
      <c r="D22" s="211" t="s">
        <v>206</v>
      </c>
      <c r="E22" s="173">
        <f>E23</f>
        <v>48288</v>
      </c>
      <c r="F22" s="173">
        <f>F23</f>
        <v>48288</v>
      </c>
      <c r="G22" s="173">
        <f>G23</f>
        <v>48288</v>
      </c>
      <c r="H22" s="173">
        <f>H23</f>
        <v>48288</v>
      </c>
      <c r="I22" s="187"/>
      <c r="J22" s="187"/>
      <c r="K22" s="187"/>
      <c r="L22" s="187"/>
      <c r="M22" s="187"/>
      <c r="N22" s="187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</row>
    <row r="23" ht="20.1" customHeight="1" spans="1:35">
      <c r="A23" s="210" t="s">
        <v>207</v>
      </c>
      <c r="B23" s="210" t="s">
        <v>100</v>
      </c>
      <c r="C23" s="210" t="s">
        <v>94</v>
      </c>
      <c r="D23" s="211" t="s">
        <v>208</v>
      </c>
      <c r="E23" s="173">
        <f t="shared" si="0"/>
        <v>48288</v>
      </c>
      <c r="F23" s="173">
        <f t="shared" si="1"/>
        <v>48288</v>
      </c>
      <c r="G23" s="173">
        <f t="shared" si="2"/>
        <v>48288</v>
      </c>
      <c r="H23" s="187">
        <v>48288</v>
      </c>
      <c r="I23" s="188"/>
      <c r="J23" s="188"/>
      <c r="K23" s="188"/>
      <c r="L23" s="188"/>
      <c r="M23" s="188"/>
      <c r="N23" s="188"/>
      <c r="O23" s="221"/>
      <c r="P23" s="221"/>
      <c r="Q23" s="221"/>
      <c r="R23" s="221"/>
      <c r="S23" s="221"/>
      <c r="T23" s="221"/>
      <c r="U23" s="224"/>
      <c r="V23" s="224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</row>
    <row r="24" ht="20.1" customHeight="1" spans="1:35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23"/>
      <c r="R24" s="212"/>
      <c r="S24" s="212"/>
      <c r="T24" s="212"/>
      <c r="U24" s="212"/>
      <c r="V24" s="223"/>
      <c r="W24" s="223"/>
      <c r="X24" s="223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</row>
    <row r="25" ht="20.1" customHeight="1" spans="1:35">
      <c r="A25" s="212"/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23"/>
      <c r="R25" s="212"/>
      <c r="S25" s="212"/>
      <c r="T25" s="212"/>
      <c r="U25" s="212"/>
      <c r="V25" s="223"/>
      <c r="W25" s="223"/>
      <c r="X25" s="223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</row>
    <row r="26" ht="20.1" customHeight="1" spans="1:35">
      <c r="A26" s="212"/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23"/>
      <c r="R26" s="212"/>
      <c r="S26" s="212"/>
      <c r="T26" s="212"/>
      <c r="U26" s="212"/>
      <c r="V26" s="223"/>
      <c r="W26" s="223"/>
      <c r="X26" s="223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</row>
    <row r="27" ht="20.1" customHeight="1" spans="1:35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23"/>
      <c r="R27" s="212"/>
      <c r="S27" s="212"/>
      <c r="T27" s="212"/>
      <c r="U27" s="212"/>
      <c r="V27" s="223"/>
      <c r="W27" s="223"/>
      <c r="X27" s="223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</row>
    <row r="28" ht="20.1" customHeight="1" spans="1:35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23"/>
      <c r="R28" s="212"/>
      <c r="S28" s="212"/>
      <c r="T28" s="212"/>
      <c r="U28" s="212"/>
      <c r="V28" s="223"/>
      <c r="W28" s="223"/>
      <c r="X28" s="223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</row>
    <row r="29" ht="20.1" customHeight="1" spans="1:3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23"/>
      <c r="R29" s="212"/>
      <c r="S29" s="212"/>
      <c r="T29" s="212"/>
      <c r="U29" s="212"/>
      <c r="V29" s="223"/>
      <c r="W29" s="223"/>
      <c r="X29" s="223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</row>
    <row r="30" ht="20.1" customHeight="1" spans="1:35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23"/>
      <c r="R30" s="212"/>
      <c r="S30" s="212"/>
      <c r="T30" s="212"/>
      <c r="U30" s="212"/>
      <c r="V30" s="223"/>
      <c r="W30" s="223"/>
      <c r="X30" s="223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</row>
    <row r="31" ht="20.1" customHeight="1" spans="1:35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23"/>
      <c r="R31" s="212"/>
      <c r="S31" s="212"/>
      <c r="T31" s="212"/>
      <c r="U31" s="212"/>
      <c r="V31" s="223"/>
      <c r="W31" s="223"/>
      <c r="X31" s="223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</row>
    <row r="32" ht="20.1" customHeight="1" spans="1:35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23"/>
      <c r="R32" s="212"/>
      <c r="S32" s="212"/>
      <c r="T32" s="212"/>
      <c r="U32" s="212"/>
      <c r="V32" s="223"/>
      <c r="W32" s="223"/>
      <c r="X32" s="223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</row>
    <row r="33" ht="20.1" customHeight="1" spans="1:35">
      <c r="A33" s="212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23"/>
      <c r="R33" s="212"/>
      <c r="S33" s="212"/>
      <c r="T33" s="212"/>
      <c r="U33" s="212"/>
      <c r="V33" s="223"/>
      <c r="W33" s="223"/>
      <c r="X33" s="223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</row>
    <row r="34" ht="20.1" customHeight="1" spans="1:35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23"/>
      <c r="R34" s="212"/>
      <c r="S34" s="212"/>
      <c r="T34" s="212"/>
      <c r="U34" s="212"/>
      <c r="V34" s="223"/>
      <c r="W34" s="223"/>
      <c r="X34" s="223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</row>
    <row r="35" ht="20.1" customHeight="1" spans="1:35">
      <c r="A35" s="212"/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23"/>
      <c r="R35" s="212"/>
      <c r="S35" s="212"/>
      <c r="T35" s="212"/>
      <c r="U35" s="212"/>
      <c r="V35" s="223"/>
      <c r="W35" s="223"/>
      <c r="X35" s="223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055555555556" right="0.393055555555556" top="0.786805555555556" bottom="0.393055555555556" header="0" footer="0"/>
  <pageSetup paperSize="9" scale="44" fitToHeight="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view="pageBreakPreview" zoomScaleNormal="100" workbookViewId="0">
      <pane xSplit="4" topLeftCell="O1" activePane="topRight" state="frozen"/>
      <selection/>
      <selection pane="topRight" activeCell="T21" sqref="T21"/>
    </sheetView>
  </sheetViews>
  <sheetFormatPr defaultColWidth="9" defaultRowHeight="12.75" customHeight="1"/>
  <cols>
    <col min="1" max="1" width="4.83333333333333" style="133" customWidth="1"/>
    <col min="2" max="3" width="3.66666666666667" style="133" customWidth="1"/>
    <col min="4" max="4" width="38" style="133" customWidth="1"/>
    <col min="5" max="5" width="17.5" style="133" customWidth="1"/>
    <col min="6" max="17" width="14.6666666666667" style="133" customWidth="1"/>
    <col min="18" max="18" width="16.1666666666667" style="133" customWidth="1"/>
    <col min="19" max="112" width="14.6666666666667" style="133" customWidth="1"/>
    <col min="113" max="113" width="10.6666666666667" style="133" customWidth="1"/>
    <col min="114" max="250" width="9.16666666666667" style="133" customWidth="1"/>
    <col min="251" max="16384" width="9" style="133"/>
  </cols>
  <sheetData>
    <row r="1" ht="20.1" customHeight="1" spans="1:112">
      <c r="A1" s="174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89"/>
      <c r="AH1" s="189"/>
      <c r="DH1" s="201" t="s">
        <v>209</v>
      </c>
    </row>
    <row r="2" ht="20.1" customHeight="1" spans="1:112">
      <c r="A2" s="146" t="s">
        <v>210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</row>
    <row r="3" ht="20.1" customHeight="1" spans="1:113">
      <c r="A3" s="134" t="s">
        <v>168</v>
      </c>
      <c r="B3" s="135"/>
      <c r="C3" s="135"/>
      <c r="D3" s="135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  <c r="BI3" s="194"/>
      <c r="BJ3" s="194"/>
      <c r="BK3" s="194"/>
      <c r="BL3" s="194"/>
      <c r="BM3" s="194"/>
      <c r="BN3" s="194"/>
      <c r="BO3" s="194"/>
      <c r="BP3" s="194"/>
      <c r="BQ3" s="194"/>
      <c r="BR3" s="194"/>
      <c r="BS3" s="194"/>
      <c r="BT3" s="1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41" t="s">
        <v>6</v>
      </c>
      <c r="DI3" s="194"/>
    </row>
    <row r="4" ht="20.1" customHeight="1" spans="1:113">
      <c r="A4" s="176" t="s">
        <v>61</v>
      </c>
      <c r="B4" s="176"/>
      <c r="C4" s="176"/>
      <c r="D4" s="176"/>
      <c r="E4" s="177" t="s">
        <v>62</v>
      </c>
      <c r="F4" s="184" t="s">
        <v>211</v>
      </c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 t="s">
        <v>212</v>
      </c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96" t="s">
        <v>213</v>
      </c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7"/>
      <c r="BH4" s="196"/>
      <c r="BI4" s="196" t="s">
        <v>214</v>
      </c>
      <c r="BJ4" s="196"/>
      <c r="BK4" s="196"/>
      <c r="BL4" s="196"/>
      <c r="BM4" s="196"/>
      <c r="BN4" s="196" t="s">
        <v>215</v>
      </c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 t="s">
        <v>216</v>
      </c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 t="s">
        <v>217</v>
      </c>
      <c r="CS4" s="196"/>
      <c r="CT4" s="196"/>
      <c r="CU4" s="196" t="s">
        <v>218</v>
      </c>
      <c r="CV4" s="196"/>
      <c r="CW4" s="196"/>
      <c r="CX4" s="196"/>
      <c r="CY4" s="196"/>
      <c r="CZ4" s="196"/>
      <c r="DA4" s="196" t="s">
        <v>219</v>
      </c>
      <c r="DB4" s="196"/>
      <c r="DC4" s="196"/>
      <c r="DD4" s="196" t="s">
        <v>220</v>
      </c>
      <c r="DE4" s="196"/>
      <c r="DF4" s="196"/>
      <c r="DG4" s="196"/>
      <c r="DH4" s="196"/>
      <c r="DI4" s="194"/>
    </row>
    <row r="5" ht="20.1" customHeight="1" spans="1:113">
      <c r="A5" s="176" t="s">
        <v>70</v>
      </c>
      <c r="B5" s="176"/>
      <c r="C5" s="176"/>
      <c r="D5" s="177" t="s">
        <v>72</v>
      </c>
      <c r="E5" s="177"/>
      <c r="F5" s="177" t="s">
        <v>77</v>
      </c>
      <c r="G5" s="177" t="s">
        <v>221</v>
      </c>
      <c r="H5" s="177" t="s">
        <v>222</v>
      </c>
      <c r="I5" s="177" t="s">
        <v>223</v>
      </c>
      <c r="J5" s="177" t="s">
        <v>224</v>
      </c>
      <c r="K5" s="177" t="s">
        <v>225</v>
      </c>
      <c r="L5" s="177" t="s">
        <v>226</v>
      </c>
      <c r="M5" s="177" t="s">
        <v>227</v>
      </c>
      <c r="N5" s="177" t="s">
        <v>228</v>
      </c>
      <c r="O5" s="177" t="s">
        <v>229</v>
      </c>
      <c r="P5" s="177" t="s">
        <v>230</v>
      </c>
      <c r="Q5" s="177" t="s">
        <v>231</v>
      </c>
      <c r="R5" s="177" t="s">
        <v>232</v>
      </c>
      <c r="S5" s="177" t="s">
        <v>233</v>
      </c>
      <c r="T5" s="177" t="s">
        <v>77</v>
      </c>
      <c r="U5" s="177" t="s">
        <v>234</v>
      </c>
      <c r="V5" s="177" t="s">
        <v>235</v>
      </c>
      <c r="W5" s="177" t="s">
        <v>236</v>
      </c>
      <c r="X5" s="177" t="s">
        <v>237</v>
      </c>
      <c r="Y5" s="177" t="s">
        <v>238</v>
      </c>
      <c r="Z5" s="177" t="s">
        <v>239</v>
      </c>
      <c r="AA5" s="177" t="s">
        <v>240</v>
      </c>
      <c r="AB5" s="177" t="s">
        <v>241</v>
      </c>
      <c r="AC5" s="177" t="s">
        <v>242</v>
      </c>
      <c r="AD5" s="177" t="s">
        <v>243</v>
      </c>
      <c r="AE5" s="177" t="s">
        <v>244</v>
      </c>
      <c r="AF5" s="177" t="s">
        <v>245</v>
      </c>
      <c r="AG5" s="177" t="s">
        <v>246</v>
      </c>
      <c r="AH5" s="177" t="s">
        <v>247</v>
      </c>
      <c r="AI5" s="177" t="s">
        <v>248</v>
      </c>
      <c r="AJ5" s="177" t="s">
        <v>249</v>
      </c>
      <c r="AK5" s="177" t="s">
        <v>250</v>
      </c>
      <c r="AL5" s="177" t="s">
        <v>251</v>
      </c>
      <c r="AM5" s="177" t="s">
        <v>252</v>
      </c>
      <c r="AN5" s="177" t="s">
        <v>253</v>
      </c>
      <c r="AO5" s="177" t="s">
        <v>254</v>
      </c>
      <c r="AP5" s="177" t="s">
        <v>255</v>
      </c>
      <c r="AQ5" s="177" t="s">
        <v>256</v>
      </c>
      <c r="AR5" s="177" t="s">
        <v>257</v>
      </c>
      <c r="AS5" s="177" t="s">
        <v>258</v>
      </c>
      <c r="AT5" s="177" t="s">
        <v>259</v>
      </c>
      <c r="AU5" s="177" t="s">
        <v>260</v>
      </c>
      <c r="AV5" s="177" t="s">
        <v>77</v>
      </c>
      <c r="AW5" s="177" t="s">
        <v>261</v>
      </c>
      <c r="AX5" s="177" t="s">
        <v>262</v>
      </c>
      <c r="AY5" s="177" t="s">
        <v>263</v>
      </c>
      <c r="AZ5" s="177" t="s">
        <v>264</v>
      </c>
      <c r="BA5" s="177" t="s">
        <v>265</v>
      </c>
      <c r="BB5" s="177" t="s">
        <v>266</v>
      </c>
      <c r="BC5" s="177" t="s">
        <v>232</v>
      </c>
      <c r="BD5" s="177" t="s">
        <v>267</v>
      </c>
      <c r="BE5" s="177" t="s">
        <v>268</v>
      </c>
      <c r="BF5" s="198" t="s">
        <v>269</v>
      </c>
      <c r="BG5" s="177" t="s">
        <v>270</v>
      </c>
      <c r="BH5" s="199" t="s">
        <v>271</v>
      </c>
      <c r="BI5" s="177" t="s">
        <v>77</v>
      </c>
      <c r="BJ5" s="177" t="s">
        <v>272</v>
      </c>
      <c r="BK5" s="177" t="s">
        <v>273</v>
      </c>
      <c r="BL5" s="177" t="s">
        <v>274</v>
      </c>
      <c r="BM5" s="177" t="s">
        <v>275</v>
      </c>
      <c r="BN5" s="177" t="s">
        <v>77</v>
      </c>
      <c r="BO5" s="177" t="s">
        <v>276</v>
      </c>
      <c r="BP5" s="177" t="s">
        <v>277</v>
      </c>
      <c r="BQ5" s="177" t="s">
        <v>278</v>
      </c>
      <c r="BR5" s="177" t="s">
        <v>279</v>
      </c>
      <c r="BS5" s="177" t="s">
        <v>280</v>
      </c>
      <c r="BT5" s="177" t="s">
        <v>281</v>
      </c>
      <c r="BU5" s="177" t="s">
        <v>282</v>
      </c>
      <c r="BV5" s="177" t="s">
        <v>283</v>
      </c>
      <c r="BW5" s="177" t="s">
        <v>284</v>
      </c>
      <c r="BX5" s="177" t="s">
        <v>285</v>
      </c>
      <c r="BY5" s="177" t="s">
        <v>286</v>
      </c>
      <c r="BZ5" s="177" t="s">
        <v>287</v>
      </c>
      <c r="CA5" s="177" t="s">
        <v>77</v>
      </c>
      <c r="CB5" s="177" t="s">
        <v>276</v>
      </c>
      <c r="CC5" s="177" t="s">
        <v>277</v>
      </c>
      <c r="CD5" s="177" t="s">
        <v>278</v>
      </c>
      <c r="CE5" s="177" t="s">
        <v>279</v>
      </c>
      <c r="CF5" s="177" t="s">
        <v>280</v>
      </c>
      <c r="CG5" s="177" t="s">
        <v>281</v>
      </c>
      <c r="CH5" s="177" t="s">
        <v>282</v>
      </c>
      <c r="CI5" s="177" t="s">
        <v>288</v>
      </c>
      <c r="CJ5" s="177" t="s">
        <v>289</v>
      </c>
      <c r="CK5" s="177" t="s">
        <v>290</v>
      </c>
      <c r="CL5" s="177" t="s">
        <v>291</v>
      </c>
      <c r="CM5" s="177" t="s">
        <v>283</v>
      </c>
      <c r="CN5" s="177" t="s">
        <v>284</v>
      </c>
      <c r="CO5" s="177" t="s">
        <v>292</v>
      </c>
      <c r="CP5" s="177" t="s">
        <v>286</v>
      </c>
      <c r="CQ5" s="177" t="s">
        <v>216</v>
      </c>
      <c r="CR5" s="177" t="s">
        <v>77</v>
      </c>
      <c r="CS5" s="177" t="s">
        <v>293</v>
      </c>
      <c r="CT5" s="177" t="s">
        <v>294</v>
      </c>
      <c r="CU5" s="177" t="s">
        <v>77</v>
      </c>
      <c r="CV5" s="177" t="s">
        <v>293</v>
      </c>
      <c r="CW5" s="177" t="s">
        <v>295</v>
      </c>
      <c r="CX5" s="177" t="s">
        <v>296</v>
      </c>
      <c r="CY5" s="177" t="s">
        <v>297</v>
      </c>
      <c r="CZ5" s="177" t="s">
        <v>294</v>
      </c>
      <c r="DA5" s="177" t="s">
        <v>77</v>
      </c>
      <c r="DB5" s="177" t="s">
        <v>219</v>
      </c>
      <c r="DC5" s="177" t="s">
        <v>298</v>
      </c>
      <c r="DD5" s="177" t="s">
        <v>77</v>
      </c>
      <c r="DE5" s="177" t="s">
        <v>299</v>
      </c>
      <c r="DF5" s="177" t="s">
        <v>300</v>
      </c>
      <c r="DG5" s="177" t="s">
        <v>301</v>
      </c>
      <c r="DH5" s="177" t="s">
        <v>220</v>
      </c>
      <c r="DI5" s="194"/>
    </row>
    <row r="6" ht="30.75" customHeight="1" spans="1:113">
      <c r="A6" s="178" t="s">
        <v>82</v>
      </c>
      <c r="B6" s="179" t="s">
        <v>83</v>
      </c>
      <c r="C6" s="178" t="s">
        <v>84</v>
      </c>
      <c r="D6" s="177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 t="s">
        <v>302</v>
      </c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98"/>
      <c r="BG6" s="177"/>
      <c r="BH6" s="199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94"/>
    </row>
    <row r="7" ht="20.1" customHeight="1" spans="1:113">
      <c r="A7" s="180" t="s">
        <v>82</v>
      </c>
      <c r="B7" s="180" t="s">
        <v>83</v>
      </c>
      <c r="C7" s="180" t="s">
        <v>84</v>
      </c>
      <c r="D7" s="181" t="s">
        <v>86</v>
      </c>
      <c r="E7" s="186">
        <f>SUM(F7,T7,AV7,BI7,BN7,CA7,CR7,CU7,DA7,DD7)</f>
        <v>0</v>
      </c>
      <c r="F7" s="186" t="s">
        <v>303</v>
      </c>
      <c r="G7" s="186" t="s">
        <v>304</v>
      </c>
      <c r="H7" s="186" t="s">
        <v>305</v>
      </c>
      <c r="I7" s="186" t="s">
        <v>306</v>
      </c>
      <c r="J7" s="186" t="s">
        <v>307</v>
      </c>
      <c r="K7" s="186" t="s">
        <v>308</v>
      </c>
      <c r="L7" s="186" t="s">
        <v>309</v>
      </c>
      <c r="M7" s="186" t="s">
        <v>310</v>
      </c>
      <c r="N7" s="186" t="s">
        <v>311</v>
      </c>
      <c r="O7" s="186" t="s">
        <v>312</v>
      </c>
      <c r="P7" s="186" t="s">
        <v>313</v>
      </c>
      <c r="Q7" s="186" t="s">
        <v>314</v>
      </c>
      <c r="R7" s="186" t="s">
        <v>315</v>
      </c>
      <c r="S7" s="186" t="s">
        <v>316</v>
      </c>
      <c r="T7" s="186" t="s">
        <v>317</v>
      </c>
      <c r="U7" s="186" t="s">
        <v>318</v>
      </c>
      <c r="V7" s="186" t="s">
        <v>319</v>
      </c>
      <c r="W7" s="190" t="s">
        <v>320</v>
      </c>
      <c r="X7" s="168" t="s">
        <v>321</v>
      </c>
      <c r="Y7" s="168" t="s">
        <v>322</v>
      </c>
      <c r="Z7" s="168" t="s">
        <v>323</v>
      </c>
      <c r="AA7" s="168" t="s">
        <v>324</v>
      </c>
      <c r="AB7" s="168" t="s">
        <v>325</v>
      </c>
      <c r="AC7" s="168" t="s">
        <v>326</v>
      </c>
      <c r="AD7" s="168" t="s">
        <v>327</v>
      </c>
      <c r="AE7" s="168" t="s">
        <v>328</v>
      </c>
      <c r="AF7" s="168" t="s">
        <v>329</v>
      </c>
      <c r="AG7" s="168" t="s">
        <v>330</v>
      </c>
      <c r="AH7" s="168" t="s">
        <v>331</v>
      </c>
      <c r="AI7" s="168" t="s">
        <v>332</v>
      </c>
      <c r="AJ7" s="168" t="s">
        <v>333</v>
      </c>
      <c r="AK7" s="168" t="s">
        <v>334</v>
      </c>
      <c r="AL7" s="168" t="s">
        <v>302</v>
      </c>
      <c r="AM7" s="168" t="s">
        <v>335</v>
      </c>
      <c r="AN7" s="168" t="s">
        <v>336</v>
      </c>
      <c r="AO7" s="168" t="s">
        <v>337</v>
      </c>
      <c r="AP7" s="168" t="s">
        <v>338</v>
      </c>
      <c r="AQ7" s="168" t="s">
        <v>339</v>
      </c>
      <c r="AR7" s="168" t="s">
        <v>340</v>
      </c>
      <c r="AS7" s="168" t="s">
        <v>341</v>
      </c>
      <c r="AT7" s="168" t="s">
        <v>342</v>
      </c>
      <c r="AU7" s="168" t="s">
        <v>343</v>
      </c>
      <c r="AV7" s="168" t="s">
        <v>344</v>
      </c>
      <c r="AW7" s="168" t="s">
        <v>345</v>
      </c>
      <c r="AX7" s="168" t="s">
        <v>346</v>
      </c>
      <c r="AY7" s="168" t="s">
        <v>347</v>
      </c>
      <c r="AZ7" s="168" t="s">
        <v>348</v>
      </c>
      <c r="BA7" s="168" t="s">
        <v>349</v>
      </c>
      <c r="BB7" s="168" t="s">
        <v>350</v>
      </c>
      <c r="BC7" s="168" t="s">
        <v>351</v>
      </c>
      <c r="BD7" s="168" t="s">
        <v>352</v>
      </c>
      <c r="BE7" s="168" t="s">
        <v>353</v>
      </c>
      <c r="BF7" s="200" t="s">
        <v>354</v>
      </c>
      <c r="BG7" s="168" t="s">
        <v>355</v>
      </c>
      <c r="BH7" s="190" t="s">
        <v>356</v>
      </c>
      <c r="BI7" s="168" t="s">
        <v>357</v>
      </c>
      <c r="BJ7" s="168" t="s">
        <v>358</v>
      </c>
      <c r="BK7" s="168" t="s">
        <v>359</v>
      </c>
      <c r="BL7" s="168" t="s">
        <v>360</v>
      </c>
      <c r="BM7" s="168" t="s">
        <v>361</v>
      </c>
      <c r="BN7" s="168" t="s">
        <v>362</v>
      </c>
      <c r="BO7" s="168" t="s">
        <v>363</v>
      </c>
      <c r="BP7" s="168" t="s">
        <v>364</v>
      </c>
      <c r="BQ7" s="168" t="s">
        <v>365</v>
      </c>
      <c r="BR7" s="168" t="s">
        <v>366</v>
      </c>
      <c r="BS7" s="168" t="s">
        <v>367</v>
      </c>
      <c r="BT7" s="168" t="s">
        <v>368</v>
      </c>
      <c r="BU7" s="168" t="s">
        <v>369</v>
      </c>
      <c r="BV7" s="168" t="s">
        <v>370</v>
      </c>
      <c r="BW7" s="168" t="s">
        <v>371</v>
      </c>
      <c r="BX7" s="168" t="s">
        <v>372</v>
      </c>
      <c r="BY7" s="168" t="s">
        <v>373</v>
      </c>
      <c r="BZ7" s="168" t="s">
        <v>374</v>
      </c>
      <c r="CA7" s="168" t="s">
        <v>375</v>
      </c>
      <c r="CB7" s="168" t="s">
        <v>376</v>
      </c>
      <c r="CC7" s="168" t="s">
        <v>377</v>
      </c>
      <c r="CD7" s="168" t="s">
        <v>378</v>
      </c>
      <c r="CE7" s="168" t="s">
        <v>379</v>
      </c>
      <c r="CF7" s="168" t="s">
        <v>380</v>
      </c>
      <c r="CG7" s="168" t="s">
        <v>381</v>
      </c>
      <c r="CH7" s="168" t="s">
        <v>382</v>
      </c>
      <c r="CI7" s="168" t="s">
        <v>383</v>
      </c>
      <c r="CJ7" s="168" t="s">
        <v>384</v>
      </c>
      <c r="CK7" s="168" t="s">
        <v>385</v>
      </c>
      <c r="CL7" s="168" t="s">
        <v>386</v>
      </c>
      <c r="CM7" s="168" t="s">
        <v>387</v>
      </c>
      <c r="CN7" s="168" t="s">
        <v>388</v>
      </c>
      <c r="CO7" s="168" t="s">
        <v>389</v>
      </c>
      <c r="CP7" s="168" t="s">
        <v>390</v>
      </c>
      <c r="CQ7" s="168" t="s">
        <v>391</v>
      </c>
      <c r="CR7" s="168" t="s">
        <v>392</v>
      </c>
      <c r="CS7" s="168" t="s">
        <v>393</v>
      </c>
      <c r="CT7" s="168" t="s">
        <v>394</v>
      </c>
      <c r="CU7" s="168" t="s">
        <v>395</v>
      </c>
      <c r="CV7" s="168" t="s">
        <v>396</v>
      </c>
      <c r="CW7" s="168" t="s">
        <v>397</v>
      </c>
      <c r="CX7" s="168" t="s">
        <v>398</v>
      </c>
      <c r="CY7" s="168" t="s">
        <v>399</v>
      </c>
      <c r="CZ7" s="168" t="s">
        <v>400</v>
      </c>
      <c r="DA7" s="168" t="s">
        <v>401</v>
      </c>
      <c r="DB7" s="168" t="s">
        <v>402</v>
      </c>
      <c r="DC7" s="168" t="s">
        <v>403</v>
      </c>
      <c r="DD7" s="168" t="s">
        <v>404</v>
      </c>
      <c r="DE7" s="168" t="s">
        <v>405</v>
      </c>
      <c r="DF7" s="168" t="s">
        <v>406</v>
      </c>
      <c r="DG7" s="168" t="s">
        <v>407</v>
      </c>
      <c r="DH7" s="168" t="s">
        <v>408</v>
      </c>
      <c r="DI7" s="202"/>
    </row>
    <row r="8" ht="20.1" customHeight="1" spans="1:113">
      <c r="A8" s="180" t="s">
        <v>20</v>
      </c>
      <c r="B8" s="180" t="s">
        <v>20</v>
      </c>
      <c r="C8" s="180" t="s">
        <v>20</v>
      </c>
      <c r="D8" s="181" t="s">
        <v>62</v>
      </c>
      <c r="E8" s="173">
        <f>F8+T8+AV8</f>
        <v>3589959.67</v>
      </c>
      <c r="F8" s="173">
        <f>G8+H8+I8+K8+L8+M8+N8+O8+P8+Q8</f>
        <v>2924171.67</v>
      </c>
      <c r="G8" s="173">
        <f>G20+G21</f>
        <v>808392</v>
      </c>
      <c r="H8" s="173">
        <f>H20+H21</f>
        <v>879612</v>
      </c>
      <c r="I8" s="173">
        <f>I20+I21</f>
        <v>67366</v>
      </c>
      <c r="J8" s="173">
        <f>J20+J21</f>
        <v>0</v>
      </c>
      <c r="K8" s="173">
        <f>K20+K21</f>
        <v>173892</v>
      </c>
      <c r="L8" s="173">
        <f>L11</f>
        <v>312246.72</v>
      </c>
      <c r="M8" s="173">
        <f>M12</f>
        <v>155723.52</v>
      </c>
      <c r="N8" s="173">
        <f>N15+N16</f>
        <v>136607.94</v>
      </c>
      <c r="O8" s="173">
        <f>O17</f>
        <v>50971.94</v>
      </c>
      <c r="P8" s="173">
        <f>P20+P21</f>
        <v>33847.11</v>
      </c>
      <c r="Q8" s="173">
        <f>Q24</f>
        <v>305512.44</v>
      </c>
      <c r="R8" s="173"/>
      <c r="S8" s="173"/>
      <c r="T8" s="173">
        <f>U8+Y8+Z8+AA8+AD8+AI8+AJ8+AR8</f>
        <v>617500</v>
      </c>
      <c r="U8" s="173">
        <f>U20+U21</f>
        <v>266250</v>
      </c>
      <c r="V8" s="173">
        <f t="shared" ref="V8:AE8" si="0">V20+V21</f>
        <v>0</v>
      </c>
      <c r="W8" s="173">
        <f t="shared" si="0"/>
        <v>0</v>
      </c>
      <c r="X8" s="173">
        <f t="shared" si="0"/>
        <v>0</v>
      </c>
      <c r="Y8" s="173">
        <f t="shared" si="0"/>
        <v>2200</v>
      </c>
      <c r="Z8" s="173">
        <f t="shared" si="0"/>
        <v>40000</v>
      </c>
      <c r="AA8" s="173">
        <f t="shared" si="0"/>
        <v>50000</v>
      </c>
      <c r="AB8" s="173">
        <f t="shared" si="0"/>
        <v>0</v>
      </c>
      <c r="AC8" s="173">
        <f t="shared" si="0"/>
        <v>0</v>
      </c>
      <c r="AD8" s="173">
        <f t="shared" si="0"/>
        <v>130250</v>
      </c>
      <c r="AE8" s="173">
        <f t="shared" si="0"/>
        <v>0</v>
      </c>
      <c r="AF8" s="173">
        <f t="shared" ref="AF8:AR8" si="1">AF20+AF21</f>
        <v>0</v>
      </c>
      <c r="AG8" s="173">
        <f t="shared" si="1"/>
        <v>0</v>
      </c>
      <c r="AH8" s="173">
        <f t="shared" si="1"/>
        <v>0</v>
      </c>
      <c r="AI8" s="173">
        <f t="shared" si="1"/>
        <v>28400</v>
      </c>
      <c r="AJ8" s="173">
        <f t="shared" si="1"/>
        <v>5400</v>
      </c>
      <c r="AK8" s="173">
        <f t="shared" si="1"/>
        <v>0</v>
      </c>
      <c r="AL8" s="173">
        <f t="shared" si="1"/>
        <v>0</v>
      </c>
      <c r="AM8" s="173">
        <f t="shared" si="1"/>
        <v>0</v>
      </c>
      <c r="AN8" s="173">
        <f t="shared" si="1"/>
        <v>0</v>
      </c>
      <c r="AO8" s="173">
        <f t="shared" si="1"/>
        <v>0</v>
      </c>
      <c r="AP8" s="173">
        <f t="shared" si="1"/>
        <v>0</v>
      </c>
      <c r="AQ8" s="173">
        <f t="shared" si="1"/>
        <v>0</v>
      </c>
      <c r="AR8" s="173">
        <f t="shared" si="1"/>
        <v>95000</v>
      </c>
      <c r="AS8" s="173"/>
      <c r="AT8" s="173"/>
      <c r="AU8" s="173"/>
      <c r="AV8" s="187">
        <f>BA8+BC8+BE8</f>
        <v>48288</v>
      </c>
      <c r="AW8" s="173"/>
      <c r="AX8" s="173"/>
      <c r="AY8" s="173"/>
      <c r="AZ8" s="173"/>
      <c r="BA8" s="173">
        <f>BA20+BA21</f>
        <v>23976</v>
      </c>
      <c r="BB8" s="173">
        <f>BB20+BB21</f>
        <v>0</v>
      </c>
      <c r="BC8" s="173">
        <f>BC20+BC21</f>
        <v>24000</v>
      </c>
      <c r="BD8" s="173">
        <f>BD20+BD21</f>
        <v>0</v>
      </c>
      <c r="BE8" s="173">
        <f>BE20+BE21</f>
        <v>312</v>
      </c>
      <c r="BF8" s="187"/>
      <c r="BG8" s="187"/>
      <c r="BH8" s="173"/>
      <c r="BI8" s="187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87"/>
      <c r="BU8" s="173"/>
      <c r="BV8" s="173"/>
      <c r="BW8" s="173"/>
      <c r="BX8" s="173"/>
      <c r="BY8" s="173"/>
      <c r="BZ8" s="173"/>
      <c r="CA8" s="187"/>
      <c r="CB8" s="173"/>
      <c r="CC8" s="173"/>
      <c r="CD8" s="187"/>
      <c r="CE8" s="173"/>
      <c r="CF8" s="173"/>
      <c r="CG8" s="173"/>
      <c r="CH8" s="173"/>
      <c r="CI8" s="173"/>
      <c r="CJ8" s="173"/>
      <c r="CK8" s="173"/>
      <c r="CL8" s="187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3"/>
      <c r="DF8" s="173"/>
      <c r="DG8" s="173"/>
      <c r="DH8" s="173"/>
      <c r="DI8" s="194"/>
    </row>
    <row r="9" ht="20.1" customHeight="1" spans="1:113">
      <c r="A9" s="180" t="s">
        <v>20</v>
      </c>
      <c r="B9" s="180" t="s">
        <v>20</v>
      </c>
      <c r="C9" s="180" t="s">
        <v>20</v>
      </c>
      <c r="D9" s="181" t="s">
        <v>409</v>
      </c>
      <c r="E9" s="173">
        <f t="shared" ref="E9:E24" si="2">F9+T9+AV9</f>
        <v>0</v>
      </c>
      <c r="F9" s="173">
        <f t="shared" ref="F9:F24" si="3">G9+H9+I9+K9+L9+M9+N9+O9+P9+Q9</f>
        <v>0</v>
      </c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>
        <f t="shared" ref="T9:T24" si="4">U9+Y9+Z9+AA9+AD9+AI9+AJ9+AR9</f>
        <v>0</v>
      </c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87"/>
      <c r="AL9" s="173"/>
      <c r="AM9" s="173"/>
      <c r="AN9" s="173"/>
      <c r="AO9" s="173"/>
      <c r="AP9" s="173"/>
      <c r="AQ9" s="173"/>
      <c r="AR9" s="173"/>
      <c r="AS9" s="173"/>
      <c r="AT9" s="173"/>
      <c r="AU9" s="187"/>
      <c r="AV9" s="187">
        <f t="shared" ref="AV9:AV24" si="5">BA9+BC9+BE9</f>
        <v>0</v>
      </c>
      <c r="AW9" s="173"/>
      <c r="AX9" s="173"/>
      <c r="AY9" s="187"/>
      <c r="AZ9" s="187"/>
      <c r="BA9" s="173"/>
      <c r="BB9" s="173"/>
      <c r="BC9" s="173"/>
      <c r="BD9" s="173"/>
      <c r="BE9" s="173"/>
      <c r="BF9" s="173"/>
      <c r="BG9" s="173"/>
      <c r="BH9" s="173"/>
      <c r="BI9" s="187"/>
      <c r="BJ9" s="187"/>
      <c r="BK9" s="187"/>
      <c r="BL9" s="187"/>
      <c r="BM9" s="187"/>
      <c r="BN9" s="173"/>
      <c r="BO9" s="187"/>
      <c r="BP9" s="173"/>
      <c r="BQ9" s="173"/>
      <c r="BR9" s="173"/>
      <c r="BS9" s="187"/>
      <c r="BT9" s="173"/>
      <c r="BU9" s="173"/>
      <c r="BV9" s="187"/>
      <c r="BW9" s="187"/>
      <c r="BX9" s="187"/>
      <c r="BY9" s="187"/>
      <c r="BZ9" s="173"/>
      <c r="CA9" s="173"/>
      <c r="CB9" s="173"/>
      <c r="CC9" s="173"/>
      <c r="CD9" s="187"/>
      <c r="CE9" s="173"/>
      <c r="CF9" s="173"/>
      <c r="CG9" s="173"/>
      <c r="CH9" s="173"/>
      <c r="CI9" s="173"/>
      <c r="CJ9" s="173"/>
      <c r="CK9" s="173"/>
      <c r="CL9" s="187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173"/>
      <c r="CZ9" s="173"/>
      <c r="DA9" s="173"/>
      <c r="DB9" s="173"/>
      <c r="DC9" s="173"/>
      <c r="DD9" s="173"/>
      <c r="DE9" s="173"/>
      <c r="DF9" s="173"/>
      <c r="DG9" s="173"/>
      <c r="DH9" s="173"/>
      <c r="DI9" s="203"/>
    </row>
    <row r="10" ht="20.1" customHeight="1" spans="1:113">
      <c r="A10" s="180" t="s">
        <v>20</v>
      </c>
      <c r="B10" s="180" t="s">
        <v>20</v>
      </c>
      <c r="C10" s="180" t="s">
        <v>20</v>
      </c>
      <c r="D10" s="181" t="s">
        <v>410</v>
      </c>
      <c r="E10" s="173">
        <f t="shared" si="2"/>
        <v>0</v>
      </c>
      <c r="F10" s="173">
        <f t="shared" si="3"/>
        <v>0</v>
      </c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>
        <f t="shared" si="4"/>
        <v>0</v>
      </c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87">
        <f t="shared" si="5"/>
        <v>0</v>
      </c>
      <c r="AW10" s="173"/>
      <c r="AX10" s="173"/>
      <c r="AY10" s="187"/>
      <c r="AZ10" s="187"/>
      <c r="BA10" s="173"/>
      <c r="BB10" s="173"/>
      <c r="BC10" s="173"/>
      <c r="BD10" s="173"/>
      <c r="BE10" s="173"/>
      <c r="BF10" s="173"/>
      <c r="BG10" s="173"/>
      <c r="BH10" s="173"/>
      <c r="BI10" s="187"/>
      <c r="BJ10" s="187"/>
      <c r="BK10" s="187"/>
      <c r="BL10" s="187"/>
      <c r="BM10" s="187"/>
      <c r="BN10" s="173"/>
      <c r="BO10" s="187"/>
      <c r="BP10" s="173"/>
      <c r="BQ10" s="173"/>
      <c r="BR10" s="173"/>
      <c r="BS10" s="173"/>
      <c r="BT10" s="173"/>
      <c r="BU10" s="173"/>
      <c r="BV10" s="187"/>
      <c r="BW10" s="187"/>
      <c r="BX10" s="187"/>
      <c r="BY10" s="187"/>
      <c r="BZ10" s="173"/>
      <c r="CA10" s="173"/>
      <c r="CB10" s="173"/>
      <c r="CC10" s="173"/>
      <c r="CD10" s="187"/>
      <c r="CE10" s="173"/>
      <c r="CF10" s="173"/>
      <c r="CG10" s="173"/>
      <c r="CH10" s="173"/>
      <c r="CI10" s="173"/>
      <c r="CJ10" s="173"/>
      <c r="CK10" s="173"/>
      <c r="CL10" s="187"/>
      <c r="CM10" s="187"/>
      <c r="CN10" s="173"/>
      <c r="CO10" s="187"/>
      <c r="CP10" s="187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87"/>
      <c r="DH10" s="173"/>
      <c r="DI10" s="203"/>
    </row>
    <row r="11" ht="20.1" customHeight="1" spans="1:113">
      <c r="A11" s="180" t="s">
        <v>92</v>
      </c>
      <c r="B11" s="180" t="s">
        <v>93</v>
      </c>
      <c r="C11" s="180" t="s">
        <v>93</v>
      </c>
      <c r="D11" s="181" t="s">
        <v>411</v>
      </c>
      <c r="E11" s="173">
        <f t="shared" si="2"/>
        <v>312246.72</v>
      </c>
      <c r="F11" s="173">
        <f t="shared" si="3"/>
        <v>312246.72</v>
      </c>
      <c r="G11" s="173"/>
      <c r="H11" s="173"/>
      <c r="I11" s="187"/>
      <c r="J11" s="173"/>
      <c r="K11" s="173"/>
      <c r="L11" s="173">
        <v>312246.72</v>
      </c>
      <c r="M11" s="173"/>
      <c r="N11" s="173"/>
      <c r="O11" s="173"/>
      <c r="P11" s="173"/>
      <c r="Q11" s="173"/>
      <c r="R11" s="173"/>
      <c r="S11" s="173"/>
      <c r="T11" s="173">
        <f t="shared" si="4"/>
        <v>0</v>
      </c>
      <c r="U11" s="191"/>
      <c r="V11" s="191"/>
      <c r="W11" s="191"/>
      <c r="X11" s="191"/>
      <c r="Y11" s="173"/>
      <c r="Z11" s="187"/>
      <c r="AA11" s="173"/>
      <c r="AB11" s="173"/>
      <c r="AC11" s="173"/>
      <c r="AD11" s="173"/>
      <c r="AE11" s="173"/>
      <c r="AF11" s="173"/>
      <c r="AG11" s="173"/>
      <c r="AH11" s="173"/>
      <c r="AI11" s="187"/>
      <c r="AJ11" s="187"/>
      <c r="AK11" s="173"/>
      <c r="AL11" s="173"/>
      <c r="AM11" s="173"/>
      <c r="AN11" s="173"/>
      <c r="AO11" s="173"/>
      <c r="AP11" s="187"/>
      <c r="AQ11" s="173"/>
      <c r="AR11" s="173"/>
      <c r="AS11" s="173"/>
      <c r="AT11" s="173"/>
      <c r="AU11" s="173"/>
      <c r="AV11" s="187">
        <f t="shared" si="5"/>
        <v>0</v>
      </c>
      <c r="AW11" s="173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73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73"/>
      <c r="CB11" s="173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73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203"/>
    </row>
    <row r="12" ht="20.1" customHeight="1" spans="1:113">
      <c r="A12" s="180" t="s">
        <v>92</v>
      </c>
      <c r="B12" s="180" t="s">
        <v>93</v>
      </c>
      <c r="C12" s="180" t="s">
        <v>96</v>
      </c>
      <c r="D12" s="181" t="s">
        <v>412</v>
      </c>
      <c r="E12" s="173">
        <f t="shared" si="2"/>
        <v>155723.52</v>
      </c>
      <c r="F12" s="173">
        <f t="shared" si="3"/>
        <v>155723.52</v>
      </c>
      <c r="G12" s="173"/>
      <c r="H12" s="187"/>
      <c r="I12" s="187"/>
      <c r="J12" s="173"/>
      <c r="K12" s="173"/>
      <c r="L12" s="173"/>
      <c r="M12" s="173">
        <v>155723.52</v>
      </c>
      <c r="N12" s="173"/>
      <c r="O12" s="173"/>
      <c r="P12" s="173"/>
      <c r="Q12" s="173"/>
      <c r="R12" s="173"/>
      <c r="S12" s="173"/>
      <c r="T12" s="173">
        <f t="shared" si="4"/>
        <v>0</v>
      </c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73"/>
      <c r="AS12" s="173"/>
      <c r="AT12" s="173"/>
      <c r="AU12" s="173"/>
      <c r="AV12" s="187">
        <f t="shared" si="5"/>
        <v>0</v>
      </c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73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73"/>
      <c r="CB12" s="173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203"/>
    </row>
    <row r="13" ht="20.1" customHeight="1" spans="1:113">
      <c r="A13" s="180" t="s">
        <v>20</v>
      </c>
      <c r="B13" s="180" t="s">
        <v>20</v>
      </c>
      <c r="C13" s="180" t="s">
        <v>20</v>
      </c>
      <c r="D13" s="181" t="s">
        <v>413</v>
      </c>
      <c r="E13" s="173">
        <f t="shared" si="2"/>
        <v>0</v>
      </c>
      <c r="F13" s="173">
        <f t="shared" si="3"/>
        <v>0</v>
      </c>
      <c r="G13" s="173"/>
      <c r="H13" s="187"/>
      <c r="I13" s="187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>
        <f t="shared" si="4"/>
        <v>0</v>
      </c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73"/>
      <c r="AS13" s="173"/>
      <c r="AT13" s="173"/>
      <c r="AU13" s="173"/>
      <c r="AV13" s="187">
        <f t="shared" si="5"/>
        <v>0</v>
      </c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73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203"/>
    </row>
    <row r="14" ht="20.1" customHeight="1" spans="1:113">
      <c r="A14" s="180" t="s">
        <v>20</v>
      </c>
      <c r="B14" s="180" t="s">
        <v>20</v>
      </c>
      <c r="C14" s="180" t="s">
        <v>20</v>
      </c>
      <c r="D14" s="181" t="s">
        <v>414</v>
      </c>
      <c r="E14" s="173">
        <f t="shared" si="2"/>
        <v>0</v>
      </c>
      <c r="F14" s="173">
        <f t="shared" si="3"/>
        <v>0</v>
      </c>
      <c r="G14" s="173"/>
      <c r="H14" s="187"/>
      <c r="I14" s="187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>
        <f t="shared" si="4"/>
        <v>0</v>
      </c>
      <c r="U14" s="173"/>
      <c r="V14" s="187"/>
      <c r="W14" s="187"/>
      <c r="X14" s="187"/>
      <c r="Y14" s="173"/>
      <c r="Z14" s="173"/>
      <c r="AA14" s="173"/>
      <c r="AB14" s="173"/>
      <c r="AC14" s="173"/>
      <c r="AD14" s="187"/>
      <c r="AE14" s="187"/>
      <c r="AF14" s="173"/>
      <c r="AG14" s="173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73"/>
      <c r="AS14" s="173"/>
      <c r="AT14" s="173"/>
      <c r="AU14" s="187"/>
      <c r="AV14" s="187">
        <f t="shared" si="5"/>
        <v>0</v>
      </c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73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203"/>
    </row>
    <row r="15" ht="20.1" customHeight="1" spans="1:113">
      <c r="A15" s="180" t="s">
        <v>98</v>
      </c>
      <c r="B15" s="180" t="s">
        <v>99</v>
      </c>
      <c r="C15" s="180" t="s">
        <v>100</v>
      </c>
      <c r="D15" s="181" t="s">
        <v>415</v>
      </c>
      <c r="E15" s="173">
        <f t="shared" si="2"/>
        <v>105309.54</v>
      </c>
      <c r="F15" s="173">
        <f t="shared" si="3"/>
        <v>105309.54</v>
      </c>
      <c r="G15" s="187"/>
      <c r="H15" s="173"/>
      <c r="I15" s="187"/>
      <c r="J15" s="173"/>
      <c r="K15" s="173"/>
      <c r="L15" s="173"/>
      <c r="M15" s="173"/>
      <c r="N15" s="173">
        <v>105309.54</v>
      </c>
      <c r="O15" s="173"/>
      <c r="P15" s="173"/>
      <c r="Q15" s="173"/>
      <c r="R15" s="173"/>
      <c r="S15" s="173"/>
      <c r="T15" s="173">
        <f t="shared" si="4"/>
        <v>0</v>
      </c>
      <c r="U15" s="192"/>
      <c r="V15" s="192"/>
      <c r="W15" s="192"/>
      <c r="X15" s="192"/>
      <c r="Y15" s="187"/>
      <c r="Z15" s="173"/>
      <c r="AA15" s="173"/>
      <c r="AB15" s="173"/>
      <c r="AC15" s="187"/>
      <c r="AD15" s="187"/>
      <c r="AE15" s="187"/>
      <c r="AF15" s="173"/>
      <c r="AG15" s="173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73"/>
      <c r="AS15" s="173"/>
      <c r="AT15" s="187"/>
      <c r="AU15" s="187"/>
      <c r="AV15" s="187">
        <f t="shared" si="5"/>
        <v>0</v>
      </c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203"/>
    </row>
    <row r="16" ht="20.1" customHeight="1" spans="1:113">
      <c r="A16" s="180" t="s">
        <v>98</v>
      </c>
      <c r="B16" s="180" t="s">
        <v>99</v>
      </c>
      <c r="C16" s="180" t="s">
        <v>102</v>
      </c>
      <c r="D16" s="181" t="s">
        <v>416</v>
      </c>
      <c r="E16" s="173">
        <f t="shared" si="2"/>
        <v>31298.4</v>
      </c>
      <c r="F16" s="173">
        <f t="shared" si="3"/>
        <v>31298.4</v>
      </c>
      <c r="G16" s="187"/>
      <c r="H16" s="173"/>
      <c r="I16" s="187"/>
      <c r="J16" s="173"/>
      <c r="K16" s="187"/>
      <c r="L16" s="173"/>
      <c r="M16" s="173"/>
      <c r="N16" s="173">
        <v>31298.4</v>
      </c>
      <c r="O16" s="173"/>
      <c r="P16" s="173"/>
      <c r="Q16" s="173"/>
      <c r="R16" s="173"/>
      <c r="S16" s="187"/>
      <c r="T16" s="173">
        <f t="shared" si="4"/>
        <v>0</v>
      </c>
      <c r="U16" s="187"/>
      <c r="V16" s="187"/>
      <c r="W16" s="187"/>
      <c r="X16" s="187"/>
      <c r="Y16" s="187"/>
      <c r="Z16" s="173"/>
      <c r="AA16" s="173"/>
      <c r="AB16" s="187"/>
      <c r="AC16" s="187"/>
      <c r="AD16" s="187"/>
      <c r="AE16" s="187"/>
      <c r="AF16" s="173"/>
      <c r="AG16" s="173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>
        <f t="shared" si="5"/>
        <v>0</v>
      </c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7"/>
      <c r="CD16" s="187"/>
      <c r="CE16" s="187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  <c r="CQ16" s="187"/>
      <c r="CR16" s="187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203"/>
    </row>
    <row r="17" ht="20.1" customHeight="1" spans="1:113">
      <c r="A17" s="180" t="s">
        <v>98</v>
      </c>
      <c r="B17" s="180" t="s">
        <v>99</v>
      </c>
      <c r="C17" s="180" t="s">
        <v>104</v>
      </c>
      <c r="D17" s="181" t="s">
        <v>417</v>
      </c>
      <c r="E17" s="173">
        <f t="shared" si="2"/>
        <v>50971.94</v>
      </c>
      <c r="F17" s="173">
        <f t="shared" si="3"/>
        <v>50971.94</v>
      </c>
      <c r="G17" s="187"/>
      <c r="H17" s="173"/>
      <c r="I17" s="187"/>
      <c r="J17" s="173"/>
      <c r="K17" s="173"/>
      <c r="L17" s="173"/>
      <c r="M17" s="187"/>
      <c r="N17" s="187"/>
      <c r="O17" s="187">
        <v>50971.94</v>
      </c>
      <c r="P17" s="187"/>
      <c r="Q17" s="187"/>
      <c r="R17" s="187"/>
      <c r="S17" s="187"/>
      <c r="T17" s="173">
        <f t="shared" si="4"/>
        <v>0</v>
      </c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73"/>
      <c r="AF17" s="173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>
        <f t="shared" si="5"/>
        <v>0</v>
      </c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203"/>
    </row>
    <row r="18" ht="20.1" customHeight="1" spans="1:113">
      <c r="A18" s="180" t="s">
        <v>20</v>
      </c>
      <c r="B18" s="180" t="s">
        <v>20</v>
      </c>
      <c r="C18" s="180" t="s">
        <v>20</v>
      </c>
      <c r="D18" s="181" t="s">
        <v>418</v>
      </c>
      <c r="E18" s="173">
        <f t="shared" si="2"/>
        <v>0</v>
      </c>
      <c r="F18" s="173">
        <f t="shared" si="3"/>
        <v>0</v>
      </c>
      <c r="G18" s="187"/>
      <c r="H18" s="187"/>
      <c r="I18" s="173"/>
      <c r="J18" s="187"/>
      <c r="K18" s="187"/>
      <c r="L18" s="173"/>
      <c r="M18" s="187"/>
      <c r="N18" s="187"/>
      <c r="O18" s="187"/>
      <c r="P18" s="187"/>
      <c r="Q18" s="187"/>
      <c r="R18" s="187"/>
      <c r="S18" s="187"/>
      <c r="T18" s="173">
        <f t="shared" si="4"/>
        <v>0</v>
      </c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73"/>
      <c r="AF18" s="173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>
        <f t="shared" si="5"/>
        <v>0</v>
      </c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203"/>
    </row>
    <row r="19" ht="20.1" customHeight="1" spans="1:113">
      <c r="A19" s="180" t="s">
        <v>20</v>
      </c>
      <c r="B19" s="180" t="s">
        <v>20</v>
      </c>
      <c r="C19" s="180" t="s">
        <v>20</v>
      </c>
      <c r="D19" s="181" t="s">
        <v>419</v>
      </c>
      <c r="E19" s="173">
        <f t="shared" si="2"/>
        <v>0</v>
      </c>
      <c r="F19" s="173">
        <f t="shared" si="3"/>
        <v>0</v>
      </c>
      <c r="G19" s="187"/>
      <c r="H19" s="187"/>
      <c r="I19" s="173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73">
        <f t="shared" si="4"/>
        <v>0</v>
      </c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73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>
        <f t="shared" si="5"/>
        <v>0</v>
      </c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  <c r="CQ19" s="187"/>
      <c r="CR19" s="187"/>
      <c r="CS19" s="187"/>
      <c r="CT19" s="187"/>
      <c r="CU19" s="187"/>
      <c r="CV19" s="187"/>
      <c r="CW19" s="187"/>
      <c r="CX19" s="187"/>
      <c r="CY19" s="187"/>
      <c r="CZ19" s="187"/>
      <c r="DA19" s="187"/>
      <c r="DB19" s="187"/>
      <c r="DC19" s="187"/>
      <c r="DD19" s="187"/>
      <c r="DE19" s="187"/>
      <c r="DF19" s="187"/>
      <c r="DG19" s="187"/>
      <c r="DH19" s="187"/>
      <c r="DI19" s="203"/>
    </row>
    <row r="20" ht="20.1" customHeight="1" spans="1:113">
      <c r="A20" s="180" t="s">
        <v>106</v>
      </c>
      <c r="B20" s="180" t="s">
        <v>93</v>
      </c>
      <c r="C20" s="180" t="s">
        <v>100</v>
      </c>
      <c r="D20" s="181" t="s">
        <v>420</v>
      </c>
      <c r="E20" s="173">
        <f t="shared" si="2"/>
        <v>2040635.04</v>
      </c>
      <c r="F20" s="173">
        <f t="shared" si="3"/>
        <v>1524147.04</v>
      </c>
      <c r="G20" s="187">
        <v>648552</v>
      </c>
      <c r="H20" s="187">
        <v>798450</v>
      </c>
      <c r="I20" s="173">
        <v>54046</v>
      </c>
      <c r="J20" s="187"/>
      <c r="K20" s="187"/>
      <c r="L20" s="187"/>
      <c r="M20" s="187"/>
      <c r="N20" s="187"/>
      <c r="O20" s="187"/>
      <c r="P20" s="173">
        <v>23099.04</v>
      </c>
      <c r="Q20" s="187"/>
      <c r="R20" s="187"/>
      <c r="S20" s="187"/>
      <c r="T20" s="173">
        <f t="shared" si="4"/>
        <v>475000</v>
      </c>
      <c r="U20" s="187">
        <v>200000</v>
      </c>
      <c r="V20" s="187"/>
      <c r="W20" s="187"/>
      <c r="X20" s="187"/>
      <c r="Y20" s="187">
        <v>1200</v>
      </c>
      <c r="Z20" s="187">
        <v>20000</v>
      </c>
      <c r="AA20" s="187">
        <v>30000</v>
      </c>
      <c r="AB20" s="187"/>
      <c r="AC20" s="187"/>
      <c r="AD20" s="187">
        <v>100000</v>
      </c>
      <c r="AE20" s="173"/>
      <c r="AF20" s="187"/>
      <c r="AG20" s="187"/>
      <c r="AH20" s="187"/>
      <c r="AI20" s="187">
        <v>25000</v>
      </c>
      <c r="AJ20" s="187">
        <v>3800</v>
      </c>
      <c r="AK20" s="187"/>
      <c r="AL20" s="187"/>
      <c r="AM20" s="187"/>
      <c r="AN20" s="187"/>
      <c r="AO20" s="187"/>
      <c r="AP20" s="187"/>
      <c r="AQ20" s="187"/>
      <c r="AR20" s="187">
        <v>95000</v>
      </c>
      <c r="AS20" s="187"/>
      <c r="AT20" s="187"/>
      <c r="AU20" s="187"/>
      <c r="AV20" s="187">
        <f t="shared" si="5"/>
        <v>41488</v>
      </c>
      <c r="AW20" s="187"/>
      <c r="AX20" s="187"/>
      <c r="AY20" s="187"/>
      <c r="AZ20" s="187"/>
      <c r="BA20" s="187">
        <v>23976</v>
      </c>
      <c r="BB20" s="187"/>
      <c r="BC20" s="173">
        <v>17200</v>
      </c>
      <c r="BD20" s="187"/>
      <c r="BE20" s="187">
        <v>312</v>
      </c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  <c r="CB20" s="187"/>
      <c r="CC20" s="187"/>
      <c r="CD20" s="187"/>
      <c r="CE20" s="187"/>
      <c r="CF20" s="187"/>
      <c r="CG20" s="187"/>
      <c r="CH20" s="187"/>
      <c r="CI20" s="187"/>
      <c r="CJ20" s="187"/>
      <c r="CK20" s="187"/>
      <c r="CL20" s="187"/>
      <c r="CM20" s="187"/>
      <c r="CN20" s="187"/>
      <c r="CO20" s="187"/>
      <c r="CP20" s="187"/>
      <c r="CQ20" s="187"/>
      <c r="CR20" s="187"/>
      <c r="CS20" s="187"/>
      <c r="CT20" s="187"/>
      <c r="CU20" s="187"/>
      <c r="CV20" s="187"/>
      <c r="CW20" s="187"/>
      <c r="CX20" s="187"/>
      <c r="CY20" s="187"/>
      <c r="CZ20" s="187"/>
      <c r="DA20" s="187"/>
      <c r="DB20" s="187"/>
      <c r="DC20" s="187"/>
      <c r="DD20" s="187"/>
      <c r="DE20" s="187"/>
      <c r="DF20" s="187"/>
      <c r="DG20" s="187"/>
      <c r="DH20" s="187"/>
      <c r="DI20" s="203"/>
    </row>
    <row r="21" ht="20.1" customHeight="1" spans="1:113">
      <c r="A21" s="180" t="s">
        <v>106</v>
      </c>
      <c r="B21" s="180" t="s">
        <v>93</v>
      </c>
      <c r="C21" s="180" t="s">
        <v>108</v>
      </c>
      <c r="D21" s="181" t="s">
        <v>421</v>
      </c>
      <c r="E21" s="173">
        <f t="shared" si="2"/>
        <v>588262.07</v>
      </c>
      <c r="F21" s="173">
        <f t="shared" si="3"/>
        <v>438962.07</v>
      </c>
      <c r="G21" s="187">
        <v>159840</v>
      </c>
      <c r="H21" s="187">
        <v>81162</v>
      </c>
      <c r="I21" s="173">
        <v>13320</v>
      </c>
      <c r="J21" s="187"/>
      <c r="K21" s="187">
        <v>173892</v>
      </c>
      <c r="L21" s="187"/>
      <c r="M21" s="187"/>
      <c r="N21" s="187"/>
      <c r="O21" s="187"/>
      <c r="P21" s="187">
        <v>10748.07</v>
      </c>
      <c r="Q21" s="187"/>
      <c r="R21" s="187"/>
      <c r="S21" s="187"/>
      <c r="T21" s="173">
        <f t="shared" si="4"/>
        <v>142500</v>
      </c>
      <c r="U21" s="187">
        <v>66250</v>
      </c>
      <c r="V21" s="187"/>
      <c r="W21" s="187"/>
      <c r="X21" s="187"/>
      <c r="Y21" s="187">
        <v>1000</v>
      </c>
      <c r="Z21" s="187">
        <v>20000</v>
      </c>
      <c r="AA21" s="187">
        <v>20000</v>
      </c>
      <c r="AB21" s="187"/>
      <c r="AC21" s="187"/>
      <c r="AD21" s="187">
        <v>30250</v>
      </c>
      <c r="AE21" s="187"/>
      <c r="AF21" s="187"/>
      <c r="AG21" s="187"/>
      <c r="AH21" s="187"/>
      <c r="AI21" s="187">
        <v>3400</v>
      </c>
      <c r="AJ21" s="187">
        <v>1600</v>
      </c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>
        <f t="shared" si="5"/>
        <v>6800</v>
      </c>
      <c r="AW21" s="187"/>
      <c r="AX21" s="187"/>
      <c r="AY21" s="187"/>
      <c r="AZ21" s="187"/>
      <c r="BA21" s="187"/>
      <c r="BB21" s="187"/>
      <c r="BC21" s="173">
        <v>6800</v>
      </c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  <c r="CB21" s="187"/>
      <c r="CC21" s="187"/>
      <c r="CD21" s="187"/>
      <c r="CE21" s="187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  <c r="CQ21" s="187"/>
      <c r="CR21" s="187"/>
      <c r="CS21" s="187"/>
      <c r="CT21" s="187"/>
      <c r="CU21" s="187"/>
      <c r="CV21" s="187"/>
      <c r="CW21" s="187"/>
      <c r="CX21" s="187"/>
      <c r="CY21" s="187"/>
      <c r="CZ21" s="187"/>
      <c r="DA21" s="187"/>
      <c r="DB21" s="187"/>
      <c r="DC21" s="187"/>
      <c r="DD21" s="187"/>
      <c r="DE21" s="187"/>
      <c r="DF21" s="187"/>
      <c r="DG21" s="187"/>
      <c r="DH21" s="187"/>
      <c r="DI21" s="203"/>
    </row>
    <row r="22" ht="20.1" customHeight="1" spans="1:113">
      <c r="A22" s="180" t="s">
        <v>20</v>
      </c>
      <c r="B22" s="180" t="s">
        <v>20</v>
      </c>
      <c r="C22" s="180" t="s">
        <v>20</v>
      </c>
      <c r="D22" s="181" t="s">
        <v>422</v>
      </c>
      <c r="E22" s="173">
        <f t="shared" si="2"/>
        <v>0</v>
      </c>
      <c r="F22" s="173">
        <f t="shared" si="3"/>
        <v>0</v>
      </c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73">
        <f t="shared" si="4"/>
        <v>0</v>
      </c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>
        <f t="shared" si="5"/>
        <v>0</v>
      </c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187"/>
      <c r="DD22" s="187"/>
      <c r="DE22" s="187"/>
      <c r="DF22" s="187"/>
      <c r="DG22" s="187"/>
      <c r="DH22" s="187"/>
      <c r="DI22" s="203"/>
    </row>
    <row r="23" ht="20.1" customHeight="1" spans="1:113">
      <c r="A23" s="180" t="s">
        <v>20</v>
      </c>
      <c r="B23" s="180" t="s">
        <v>20</v>
      </c>
      <c r="C23" s="180" t="s">
        <v>20</v>
      </c>
      <c r="D23" s="181" t="s">
        <v>423</v>
      </c>
      <c r="E23" s="173">
        <f t="shared" si="2"/>
        <v>0</v>
      </c>
      <c r="F23" s="173">
        <f t="shared" si="3"/>
        <v>0</v>
      </c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73">
        <f t="shared" si="4"/>
        <v>0</v>
      </c>
      <c r="U23" s="188"/>
      <c r="V23" s="188"/>
      <c r="W23" s="188"/>
      <c r="X23" s="188"/>
      <c r="Y23" s="188"/>
      <c r="Z23" s="188"/>
      <c r="AA23" s="188"/>
      <c r="AB23" s="188"/>
      <c r="AC23" s="193"/>
      <c r="AD23" s="188"/>
      <c r="AE23" s="188"/>
      <c r="AF23" s="188"/>
      <c r="AG23" s="188"/>
      <c r="AH23" s="188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87">
        <f t="shared" si="5"/>
        <v>0</v>
      </c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  <c r="BZ23" s="173"/>
      <c r="CA23" s="173"/>
      <c r="CB23" s="173"/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95"/>
    </row>
    <row r="24" ht="20.1" customHeight="1" spans="1:113">
      <c r="A24" s="180" t="s">
        <v>110</v>
      </c>
      <c r="B24" s="180" t="s">
        <v>102</v>
      </c>
      <c r="C24" s="180" t="s">
        <v>100</v>
      </c>
      <c r="D24" s="181" t="s">
        <v>191</v>
      </c>
      <c r="E24" s="173">
        <f t="shared" si="2"/>
        <v>305512.44</v>
      </c>
      <c r="F24" s="173">
        <f t="shared" si="3"/>
        <v>305512.44</v>
      </c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7">
        <v>305512.44</v>
      </c>
      <c r="R24" s="188"/>
      <c r="S24" s="188"/>
      <c r="T24" s="173">
        <f t="shared" si="4"/>
        <v>0</v>
      </c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87">
        <f t="shared" si="5"/>
        <v>0</v>
      </c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3"/>
      <c r="BK24" s="173"/>
      <c r="BL24" s="173"/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3"/>
      <c r="DI24" s="195"/>
    </row>
    <row r="25" ht="20.1" customHeight="1" spans="1:113">
      <c r="A25" s="182"/>
      <c r="B25" s="182"/>
      <c r="C25" s="182"/>
      <c r="D25" s="182"/>
      <c r="E25" s="182"/>
      <c r="F25" s="182"/>
      <c r="G25" s="189"/>
      <c r="H25" s="189"/>
      <c r="I25" s="189"/>
      <c r="J25" s="189"/>
      <c r="K25" s="189"/>
      <c r="L25" s="189"/>
      <c r="M25" s="182"/>
      <c r="N25" s="182"/>
      <c r="O25" s="182"/>
      <c r="P25" s="182"/>
      <c r="Q25" s="182"/>
      <c r="R25" s="182"/>
      <c r="S25" s="182"/>
      <c r="T25" s="182"/>
      <c r="U25" s="182"/>
      <c r="V25" s="189"/>
      <c r="W25" s="189"/>
      <c r="X25" s="189"/>
      <c r="Y25" s="182"/>
      <c r="Z25" s="182"/>
      <c r="AA25" s="182"/>
      <c r="AB25" s="182"/>
      <c r="AC25" s="182"/>
      <c r="AD25" s="189"/>
      <c r="AE25" s="189"/>
      <c r="AF25" s="182"/>
      <c r="AG25" s="182"/>
      <c r="AH25" s="182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</row>
    <row r="26" ht="20.1" customHeight="1" spans="1:113">
      <c r="A26" s="182"/>
      <c r="B26" s="182"/>
      <c r="C26" s="182"/>
      <c r="D26" s="182"/>
      <c r="E26" s="182"/>
      <c r="F26" s="182"/>
      <c r="G26" s="189"/>
      <c r="H26" s="189"/>
      <c r="I26" s="189"/>
      <c r="J26" s="189"/>
      <c r="K26" s="189"/>
      <c r="L26" s="189"/>
      <c r="M26" s="182"/>
      <c r="N26" s="182"/>
      <c r="O26" s="182"/>
      <c r="P26" s="182"/>
      <c r="Q26" s="182"/>
      <c r="R26" s="182"/>
      <c r="S26" s="182"/>
      <c r="T26" s="182"/>
      <c r="U26" s="182"/>
      <c r="V26" s="189"/>
      <c r="W26" s="189"/>
      <c r="X26" s="189"/>
      <c r="Y26" s="182"/>
      <c r="Z26" s="182"/>
      <c r="AA26" s="182"/>
      <c r="AB26" s="182"/>
      <c r="AC26" s="182"/>
      <c r="AD26" s="189"/>
      <c r="AE26" s="189"/>
      <c r="AF26" s="182"/>
      <c r="AG26" s="182"/>
      <c r="AH26" s="182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</row>
    <row r="27" ht="20.1" customHeight="1" spans="1:113">
      <c r="A27" s="182"/>
      <c r="B27" s="182"/>
      <c r="C27" s="182"/>
      <c r="D27" s="182"/>
      <c r="E27" s="182"/>
      <c r="F27" s="182"/>
      <c r="G27" s="189"/>
      <c r="H27" s="189"/>
      <c r="I27" s="189"/>
      <c r="J27" s="189"/>
      <c r="K27" s="189"/>
      <c r="L27" s="189"/>
      <c r="M27" s="182"/>
      <c r="N27" s="182"/>
      <c r="O27" s="182"/>
      <c r="P27" s="182"/>
      <c r="Q27" s="182"/>
      <c r="R27" s="182"/>
      <c r="S27" s="182"/>
      <c r="T27" s="182"/>
      <c r="U27" s="182"/>
      <c r="V27" s="189"/>
      <c r="W27" s="189"/>
      <c r="X27" s="189"/>
      <c r="Y27" s="182"/>
      <c r="Z27" s="182"/>
      <c r="AA27" s="182"/>
      <c r="AB27" s="182"/>
      <c r="AC27" s="182"/>
      <c r="AD27" s="189"/>
      <c r="AE27" s="189"/>
      <c r="AF27" s="182"/>
      <c r="AG27" s="182"/>
      <c r="AH27" s="182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</row>
    <row r="28" ht="20.1" customHeight="1" spans="1:113">
      <c r="A28" s="182"/>
      <c r="B28" s="182"/>
      <c r="C28" s="182"/>
      <c r="D28" s="182"/>
      <c r="E28" s="182"/>
      <c r="F28" s="182"/>
      <c r="G28" s="189"/>
      <c r="H28" s="189"/>
      <c r="I28" s="189"/>
      <c r="J28" s="189"/>
      <c r="K28" s="189"/>
      <c r="L28" s="189"/>
      <c r="M28" s="182"/>
      <c r="N28" s="182"/>
      <c r="O28" s="182"/>
      <c r="P28" s="182"/>
      <c r="Q28" s="182"/>
      <c r="R28" s="182"/>
      <c r="S28" s="182"/>
      <c r="T28" s="182"/>
      <c r="U28" s="182"/>
      <c r="V28" s="189"/>
      <c r="W28" s="189"/>
      <c r="X28" s="189"/>
      <c r="Y28" s="182"/>
      <c r="Z28" s="182"/>
      <c r="AA28" s="182"/>
      <c r="AB28" s="182"/>
      <c r="AC28" s="182"/>
      <c r="AD28" s="189"/>
      <c r="AE28" s="189"/>
      <c r="AF28" s="182"/>
      <c r="AG28" s="182"/>
      <c r="AH28" s="182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</row>
    <row r="29" ht="20.1" customHeight="1" spans="1:113">
      <c r="A29" s="182"/>
      <c r="B29" s="182"/>
      <c r="C29" s="182"/>
      <c r="D29" s="182"/>
      <c r="E29" s="182"/>
      <c r="F29" s="182"/>
      <c r="G29" s="189"/>
      <c r="H29" s="189"/>
      <c r="I29" s="189"/>
      <c r="J29" s="189"/>
      <c r="K29" s="189"/>
      <c r="L29" s="189"/>
      <c r="M29" s="182"/>
      <c r="N29" s="182"/>
      <c r="O29" s="182"/>
      <c r="P29" s="182"/>
      <c r="Q29" s="182"/>
      <c r="R29" s="182"/>
      <c r="S29" s="182"/>
      <c r="T29" s="182"/>
      <c r="U29" s="182"/>
      <c r="V29" s="189"/>
      <c r="W29" s="189"/>
      <c r="X29" s="189"/>
      <c r="Y29" s="182"/>
      <c r="Z29" s="182"/>
      <c r="AA29" s="182"/>
      <c r="AB29" s="182"/>
      <c r="AC29" s="182"/>
      <c r="AD29" s="189"/>
      <c r="AE29" s="189"/>
      <c r="AF29" s="182"/>
      <c r="AG29" s="182"/>
      <c r="AH29" s="182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</row>
    <row r="30" ht="20.1" customHeight="1" spans="1:113">
      <c r="A30" s="182"/>
      <c r="B30" s="182"/>
      <c r="C30" s="182"/>
      <c r="D30" s="182"/>
      <c r="E30" s="182"/>
      <c r="F30" s="182"/>
      <c r="G30" s="189"/>
      <c r="H30" s="189"/>
      <c r="I30" s="189"/>
      <c r="J30" s="189"/>
      <c r="K30" s="189"/>
      <c r="L30" s="189"/>
      <c r="M30" s="182"/>
      <c r="N30" s="182"/>
      <c r="O30" s="182"/>
      <c r="P30" s="182"/>
      <c r="Q30" s="182"/>
      <c r="R30" s="182"/>
      <c r="S30" s="182"/>
      <c r="T30" s="182"/>
      <c r="U30" s="182"/>
      <c r="V30" s="189"/>
      <c r="W30" s="189"/>
      <c r="X30" s="189"/>
      <c r="Y30" s="182"/>
      <c r="Z30" s="182"/>
      <c r="AA30" s="182"/>
      <c r="AB30" s="182"/>
      <c r="AC30" s="182"/>
      <c r="AD30" s="189"/>
      <c r="AE30" s="189"/>
      <c r="AF30" s="182"/>
      <c r="AG30" s="182"/>
      <c r="AH30" s="182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</row>
    <row r="31" ht="20.1" customHeight="1" spans="1:113">
      <c r="A31" s="182"/>
      <c r="B31" s="182"/>
      <c r="C31" s="182"/>
      <c r="D31" s="182"/>
      <c r="E31" s="182"/>
      <c r="F31" s="182"/>
      <c r="G31" s="189"/>
      <c r="H31" s="189"/>
      <c r="I31" s="189"/>
      <c r="J31" s="189"/>
      <c r="K31" s="189"/>
      <c r="L31" s="189"/>
      <c r="M31" s="182"/>
      <c r="N31" s="182"/>
      <c r="O31" s="182"/>
      <c r="P31" s="182"/>
      <c r="Q31" s="182"/>
      <c r="R31" s="182"/>
      <c r="S31" s="182"/>
      <c r="T31" s="182"/>
      <c r="U31" s="182"/>
      <c r="V31" s="189"/>
      <c r="W31" s="189"/>
      <c r="X31" s="189"/>
      <c r="Y31" s="182"/>
      <c r="Z31" s="182"/>
      <c r="AA31" s="182"/>
      <c r="AB31" s="182"/>
      <c r="AC31" s="182"/>
      <c r="AD31" s="189"/>
      <c r="AE31" s="189"/>
      <c r="AF31" s="182"/>
      <c r="AG31" s="182"/>
      <c r="AH31" s="182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</row>
    <row r="32" ht="20.1" customHeight="1" spans="1:113">
      <c r="A32" s="182"/>
      <c r="B32" s="182"/>
      <c r="C32" s="182"/>
      <c r="D32" s="182"/>
      <c r="E32" s="182"/>
      <c r="F32" s="182"/>
      <c r="G32" s="189"/>
      <c r="H32" s="189"/>
      <c r="I32" s="189"/>
      <c r="J32" s="189"/>
      <c r="K32" s="189"/>
      <c r="L32" s="189"/>
      <c r="M32" s="182"/>
      <c r="N32" s="182"/>
      <c r="O32" s="182"/>
      <c r="P32" s="182"/>
      <c r="Q32" s="182"/>
      <c r="R32" s="182"/>
      <c r="S32" s="182"/>
      <c r="T32" s="182"/>
      <c r="U32" s="182"/>
      <c r="V32" s="189"/>
      <c r="W32" s="189"/>
      <c r="X32" s="189"/>
      <c r="Y32" s="182"/>
      <c r="Z32" s="182"/>
      <c r="AA32" s="182"/>
      <c r="AB32" s="182"/>
      <c r="AC32" s="182"/>
      <c r="AD32" s="189"/>
      <c r="AE32" s="189"/>
      <c r="AF32" s="182"/>
      <c r="AG32" s="182"/>
      <c r="AH32" s="182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</row>
    <row r="33" ht="20.1" customHeight="1" spans="1:113">
      <c r="A33" s="182"/>
      <c r="B33" s="182"/>
      <c r="C33" s="182"/>
      <c r="D33" s="182"/>
      <c r="E33" s="182"/>
      <c r="F33" s="182"/>
      <c r="G33" s="189"/>
      <c r="H33" s="189"/>
      <c r="I33" s="189"/>
      <c r="J33" s="189"/>
      <c r="K33" s="189"/>
      <c r="L33" s="189"/>
      <c r="M33" s="182"/>
      <c r="N33" s="182"/>
      <c r="O33" s="182"/>
      <c r="P33" s="182"/>
      <c r="Q33" s="182"/>
      <c r="R33" s="182"/>
      <c r="S33" s="182"/>
      <c r="T33" s="182"/>
      <c r="U33" s="182"/>
      <c r="V33" s="189"/>
      <c r="W33" s="189"/>
      <c r="X33" s="189"/>
      <c r="Y33" s="182"/>
      <c r="Z33" s="182"/>
      <c r="AA33" s="182"/>
      <c r="AB33" s="182"/>
      <c r="AC33" s="182"/>
      <c r="AD33" s="189"/>
      <c r="AE33" s="189"/>
      <c r="AF33" s="182"/>
      <c r="AG33" s="182"/>
      <c r="AH33" s="182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</row>
    <row r="34" ht="20.1" customHeight="1" spans="1:113">
      <c r="A34" s="182"/>
      <c r="B34" s="182"/>
      <c r="C34" s="182"/>
      <c r="D34" s="182"/>
      <c r="E34" s="182"/>
      <c r="F34" s="182"/>
      <c r="G34" s="189"/>
      <c r="H34" s="189"/>
      <c r="I34" s="189"/>
      <c r="J34" s="189"/>
      <c r="K34" s="189"/>
      <c r="L34" s="189"/>
      <c r="M34" s="182"/>
      <c r="N34" s="182"/>
      <c r="O34" s="182"/>
      <c r="P34" s="182"/>
      <c r="Q34" s="182"/>
      <c r="R34" s="182"/>
      <c r="S34" s="182"/>
      <c r="T34" s="182"/>
      <c r="U34" s="182"/>
      <c r="V34" s="189"/>
      <c r="W34" s="189"/>
      <c r="X34" s="189"/>
      <c r="Y34" s="182"/>
      <c r="Z34" s="182"/>
      <c r="AA34" s="182"/>
      <c r="AB34" s="182"/>
      <c r="AC34" s="182"/>
      <c r="AD34" s="189"/>
      <c r="AE34" s="189"/>
      <c r="AF34" s="182"/>
      <c r="AG34" s="182"/>
      <c r="AH34" s="182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</row>
    <row r="35" ht="20.1" customHeight="1" spans="1:113">
      <c r="A35" s="182"/>
      <c r="B35" s="182"/>
      <c r="C35" s="182"/>
      <c r="D35" s="182"/>
      <c r="E35" s="182"/>
      <c r="F35" s="182"/>
      <c r="G35" s="189"/>
      <c r="H35" s="189"/>
      <c r="I35" s="189"/>
      <c r="J35" s="189"/>
      <c r="K35" s="189"/>
      <c r="L35" s="189"/>
      <c r="M35" s="182"/>
      <c r="N35" s="182"/>
      <c r="O35" s="182"/>
      <c r="P35" s="182"/>
      <c r="Q35" s="182"/>
      <c r="R35" s="182"/>
      <c r="S35" s="182"/>
      <c r="T35" s="182"/>
      <c r="U35" s="182"/>
      <c r="V35" s="189"/>
      <c r="W35" s="189"/>
      <c r="X35" s="189"/>
      <c r="Y35" s="182"/>
      <c r="Z35" s="182"/>
      <c r="AA35" s="182"/>
      <c r="AB35" s="182"/>
      <c r="AC35" s="182"/>
      <c r="AD35" s="189"/>
      <c r="AE35" s="189"/>
      <c r="AF35" s="182"/>
      <c r="AG35" s="182"/>
      <c r="AH35" s="182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scale="73" fitToWidth="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G8" sqref="G8"/>
    </sheetView>
  </sheetViews>
  <sheetFormatPr defaultColWidth="9.16666666666667" defaultRowHeight="12.75" customHeight="1" outlineLevelCol="7"/>
  <cols>
    <col min="1" max="1" width="8.16666666666667" style="133" customWidth="1"/>
    <col min="2" max="2" width="5.5" style="133" customWidth="1"/>
    <col min="3" max="3" width="9.16666666666667" style="133" customWidth="1"/>
    <col min="4" max="4" width="40.5" style="133" customWidth="1"/>
    <col min="5" max="5" width="25.8333333333333" style="133" customWidth="1"/>
    <col min="6" max="7" width="21.8333333333333" style="133" customWidth="1"/>
    <col min="8" max="8" width="8.66666666666667" style="133" customWidth="1"/>
    <col min="9" max="16384" width="9.16666666666667" style="133"/>
  </cols>
  <sheetData>
    <row r="1" ht="20.1" customHeight="1" spans="1:8">
      <c r="A1" s="144"/>
      <c r="B1" s="144"/>
      <c r="C1" s="144"/>
      <c r="D1" s="145"/>
      <c r="E1" s="144"/>
      <c r="F1" s="144"/>
      <c r="G1" s="141" t="s">
        <v>424</v>
      </c>
      <c r="H1" s="142"/>
    </row>
    <row r="2" ht="25.5" customHeight="1" spans="1:8">
      <c r="A2" s="146" t="s">
        <v>425</v>
      </c>
      <c r="B2" s="146"/>
      <c r="C2" s="146"/>
      <c r="D2" s="146"/>
      <c r="E2" s="146"/>
      <c r="F2" s="146"/>
      <c r="G2" s="146"/>
      <c r="H2" s="142"/>
    </row>
    <row r="3" ht="20.1" customHeight="1" spans="1:8">
      <c r="A3" s="134" t="s">
        <v>5</v>
      </c>
      <c r="B3" s="135"/>
      <c r="C3" s="135"/>
      <c r="D3" s="135"/>
      <c r="E3" s="140"/>
      <c r="F3" s="140"/>
      <c r="G3" s="141" t="s">
        <v>6</v>
      </c>
      <c r="H3" s="142"/>
    </row>
    <row r="4" ht="20.1" customHeight="1" spans="1:8">
      <c r="A4" s="147" t="s">
        <v>426</v>
      </c>
      <c r="B4" s="148"/>
      <c r="C4" s="148"/>
      <c r="D4" s="149"/>
      <c r="E4" s="162" t="s">
        <v>114</v>
      </c>
      <c r="F4" s="163"/>
      <c r="G4" s="163"/>
      <c r="H4" s="142"/>
    </row>
    <row r="5" ht="20.1" customHeight="1" spans="1:8">
      <c r="A5" s="150" t="s">
        <v>70</v>
      </c>
      <c r="B5" s="151"/>
      <c r="C5" s="152" t="s">
        <v>71</v>
      </c>
      <c r="D5" s="153" t="s">
        <v>427</v>
      </c>
      <c r="E5" s="163" t="s">
        <v>62</v>
      </c>
      <c r="F5" s="164" t="s">
        <v>428</v>
      </c>
      <c r="G5" s="163" t="s">
        <v>429</v>
      </c>
      <c r="H5" s="142"/>
    </row>
    <row r="6" ht="33.75" customHeight="1" spans="1:8">
      <c r="A6" s="154" t="s">
        <v>82</v>
      </c>
      <c r="B6" s="155" t="s">
        <v>83</v>
      </c>
      <c r="C6" s="156"/>
      <c r="D6" s="157"/>
      <c r="E6" s="165"/>
      <c r="F6" s="156"/>
      <c r="G6" s="165"/>
      <c r="H6" s="142"/>
    </row>
    <row r="7" ht="20.1" customHeight="1" spans="1:8">
      <c r="A7" s="158" t="s">
        <v>175</v>
      </c>
      <c r="B7" s="159" t="s">
        <v>176</v>
      </c>
      <c r="C7" s="160" t="s">
        <v>85</v>
      </c>
      <c r="D7" s="161" t="s">
        <v>177</v>
      </c>
      <c r="E7" s="166" t="s">
        <v>119</v>
      </c>
      <c r="F7" s="167" t="s">
        <v>430</v>
      </c>
      <c r="G7" s="168" t="s">
        <v>317</v>
      </c>
      <c r="H7" s="169"/>
    </row>
    <row r="8" ht="20.1" customHeight="1" spans="1:8">
      <c r="A8" s="158" t="s">
        <v>20</v>
      </c>
      <c r="B8" s="159" t="s">
        <v>20</v>
      </c>
      <c r="C8" s="160" t="s">
        <v>20</v>
      </c>
      <c r="D8" s="159" t="s">
        <v>62</v>
      </c>
      <c r="E8" s="170">
        <f>E9</f>
        <v>3589959.67</v>
      </c>
      <c r="F8" s="170">
        <f>F9</f>
        <v>2972459.67</v>
      </c>
      <c r="G8" s="170">
        <f>G9</f>
        <v>617500</v>
      </c>
      <c r="H8" s="142"/>
    </row>
    <row r="9" ht="20.1" customHeight="1" spans="1:8">
      <c r="A9" s="158" t="s">
        <v>20</v>
      </c>
      <c r="B9" s="159" t="s">
        <v>20</v>
      </c>
      <c r="C9" s="160" t="s">
        <v>90</v>
      </c>
      <c r="D9" s="159" t="s">
        <v>121</v>
      </c>
      <c r="E9" s="170">
        <f>F9+G9</f>
        <v>3589959.67</v>
      </c>
      <c r="F9" s="170">
        <f>F10+F30</f>
        <v>2972459.67</v>
      </c>
      <c r="G9" s="170">
        <f>G21</f>
        <v>617500</v>
      </c>
      <c r="H9" s="171"/>
    </row>
    <row r="10" ht="20.1" customHeight="1" spans="1:8">
      <c r="A10" s="158" t="s">
        <v>431</v>
      </c>
      <c r="B10" s="159" t="s">
        <v>20</v>
      </c>
      <c r="C10" s="160" t="s">
        <v>20</v>
      </c>
      <c r="D10" s="159" t="s">
        <v>432</v>
      </c>
      <c r="E10" s="170"/>
      <c r="F10" s="170">
        <f>F11+F12+F13+F14+F15+F16+F17+F18+F19+F20</f>
        <v>2924171.67</v>
      </c>
      <c r="G10" s="172"/>
      <c r="H10" s="171"/>
    </row>
    <row r="11" ht="20.1" customHeight="1" spans="1:8">
      <c r="A11" s="158" t="s">
        <v>433</v>
      </c>
      <c r="B11" s="159" t="s">
        <v>100</v>
      </c>
      <c r="C11" s="160" t="s">
        <v>94</v>
      </c>
      <c r="D11" s="159" t="s">
        <v>434</v>
      </c>
      <c r="E11" s="170"/>
      <c r="F11" s="170">
        <v>808392</v>
      </c>
      <c r="G11" s="172"/>
      <c r="H11" s="171"/>
    </row>
    <row r="12" ht="20.1" customHeight="1" spans="1:8">
      <c r="A12" s="158" t="s">
        <v>433</v>
      </c>
      <c r="B12" s="159" t="s">
        <v>102</v>
      </c>
      <c r="C12" s="160" t="s">
        <v>94</v>
      </c>
      <c r="D12" s="159" t="s">
        <v>435</v>
      </c>
      <c r="E12" s="170"/>
      <c r="F12" s="170">
        <v>879612</v>
      </c>
      <c r="G12" s="172"/>
      <c r="H12" s="171"/>
    </row>
    <row r="13" ht="20.1" customHeight="1" spans="1:8">
      <c r="A13" s="158" t="s">
        <v>433</v>
      </c>
      <c r="B13" s="159" t="s">
        <v>104</v>
      </c>
      <c r="C13" s="160" t="s">
        <v>94</v>
      </c>
      <c r="D13" s="159" t="s">
        <v>436</v>
      </c>
      <c r="E13" s="170"/>
      <c r="F13" s="170">
        <v>67366</v>
      </c>
      <c r="G13" s="172"/>
      <c r="H13" s="171"/>
    </row>
    <row r="14" ht="20.1" customHeight="1" spans="1:8">
      <c r="A14" s="158" t="s">
        <v>433</v>
      </c>
      <c r="B14" s="159" t="s">
        <v>437</v>
      </c>
      <c r="C14" s="160" t="s">
        <v>94</v>
      </c>
      <c r="D14" s="159" t="s">
        <v>438</v>
      </c>
      <c r="E14" s="170"/>
      <c r="F14" s="170">
        <v>173892</v>
      </c>
      <c r="G14" s="172"/>
      <c r="H14" s="171"/>
    </row>
    <row r="15" ht="20.1" customHeight="1" spans="1:8">
      <c r="A15" s="158" t="s">
        <v>433</v>
      </c>
      <c r="B15" s="159" t="s">
        <v>198</v>
      </c>
      <c r="C15" s="160" t="s">
        <v>94</v>
      </c>
      <c r="D15" s="159" t="s">
        <v>439</v>
      </c>
      <c r="E15" s="170"/>
      <c r="F15" s="170">
        <v>312246.72</v>
      </c>
      <c r="G15" s="172"/>
      <c r="H15" s="171"/>
    </row>
    <row r="16" ht="20.1" customHeight="1" spans="1:8">
      <c r="A16" s="158" t="s">
        <v>433</v>
      </c>
      <c r="B16" s="159" t="s">
        <v>440</v>
      </c>
      <c r="C16" s="160" t="s">
        <v>94</v>
      </c>
      <c r="D16" s="159" t="s">
        <v>441</v>
      </c>
      <c r="E16" s="170"/>
      <c r="F16" s="170">
        <v>155723.52</v>
      </c>
      <c r="G16" s="172"/>
      <c r="H16" s="171"/>
    </row>
    <row r="17" ht="20.1" customHeight="1" spans="1:8">
      <c r="A17" s="158" t="s">
        <v>433</v>
      </c>
      <c r="B17" s="159" t="s">
        <v>442</v>
      </c>
      <c r="C17" s="160" t="s">
        <v>94</v>
      </c>
      <c r="D17" s="159" t="s">
        <v>443</v>
      </c>
      <c r="E17" s="170"/>
      <c r="F17" s="170">
        <v>136607.94</v>
      </c>
      <c r="G17" s="172"/>
      <c r="H17" s="171"/>
    </row>
    <row r="18" ht="20.1" customHeight="1" spans="1:8">
      <c r="A18" s="158" t="s">
        <v>433</v>
      </c>
      <c r="B18" s="159" t="s">
        <v>99</v>
      </c>
      <c r="C18" s="160" t="s">
        <v>94</v>
      </c>
      <c r="D18" s="159" t="s">
        <v>444</v>
      </c>
      <c r="E18" s="170"/>
      <c r="F18" s="170">
        <v>50971.94</v>
      </c>
      <c r="G18" s="172"/>
      <c r="H18" s="171"/>
    </row>
    <row r="19" ht="20.1" customHeight="1" spans="1:8">
      <c r="A19" s="158" t="s">
        <v>433</v>
      </c>
      <c r="B19" s="159" t="s">
        <v>445</v>
      </c>
      <c r="C19" s="160" t="s">
        <v>94</v>
      </c>
      <c r="D19" s="159" t="s">
        <v>446</v>
      </c>
      <c r="E19" s="170"/>
      <c r="F19" s="170">
        <v>33847.11</v>
      </c>
      <c r="G19" s="172"/>
      <c r="H19" s="171"/>
    </row>
    <row r="20" ht="20.1" customHeight="1" spans="1:8">
      <c r="A20" s="158" t="s">
        <v>433</v>
      </c>
      <c r="B20" s="159" t="s">
        <v>447</v>
      </c>
      <c r="C20" s="160" t="s">
        <v>94</v>
      </c>
      <c r="D20" s="159" t="s">
        <v>191</v>
      </c>
      <c r="E20" s="170"/>
      <c r="F20" s="170">
        <v>305512.44</v>
      </c>
      <c r="G20" s="172"/>
      <c r="H20" s="171"/>
    </row>
    <row r="21" ht="20.1" customHeight="1" spans="1:8">
      <c r="A21" s="158" t="s">
        <v>448</v>
      </c>
      <c r="B21" s="159" t="s">
        <v>20</v>
      </c>
      <c r="C21" s="160" t="s">
        <v>20</v>
      </c>
      <c r="D21" s="159" t="s">
        <v>449</v>
      </c>
      <c r="E21" s="172"/>
      <c r="F21" s="172"/>
      <c r="G21" s="170">
        <f>G22+G23+G24+G25+G26+G27+G28+G29</f>
        <v>617500</v>
      </c>
      <c r="H21" s="171"/>
    </row>
    <row r="22" ht="20.1" customHeight="1" spans="1:8">
      <c r="A22" s="158" t="s">
        <v>450</v>
      </c>
      <c r="B22" s="159" t="s">
        <v>100</v>
      </c>
      <c r="C22" s="160" t="s">
        <v>94</v>
      </c>
      <c r="D22" s="159" t="s">
        <v>451</v>
      </c>
      <c r="E22" s="172"/>
      <c r="F22" s="170"/>
      <c r="G22" s="170">
        <v>266250</v>
      </c>
      <c r="H22" s="171"/>
    </row>
    <row r="23" ht="20.1" customHeight="1" spans="1:8">
      <c r="A23" s="158" t="s">
        <v>450</v>
      </c>
      <c r="B23" s="159" t="s">
        <v>93</v>
      </c>
      <c r="C23" s="160" t="s">
        <v>94</v>
      </c>
      <c r="D23" s="159" t="s">
        <v>452</v>
      </c>
      <c r="E23" s="172"/>
      <c r="F23" s="170"/>
      <c r="G23" s="170">
        <v>2200</v>
      </c>
      <c r="H23" s="171"/>
    </row>
    <row r="24" ht="20.1" customHeight="1" spans="1:8">
      <c r="A24" s="158" t="s">
        <v>450</v>
      </c>
      <c r="B24" s="159" t="s">
        <v>96</v>
      </c>
      <c r="C24" s="160" t="s">
        <v>94</v>
      </c>
      <c r="D24" s="159" t="s">
        <v>453</v>
      </c>
      <c r="E24" s="172"/>
      <c r="F24" s="170"/>
      <c r="G24" s="170">
        <v>40000</v>
      </c>
      <c r="H24" s="171"/>
    </row>
    <row r="25" ht="20.1" customHeight="1" spans="1:8">
      <c r="A25" s="158" t="s">
        <v>450</v>
      </c>
      <c r="B25" s="159" t="s">
        <v>437</v>
      </c>
      <c r="C25" s="160" t="s">
        <v>94</v>
      </c>
      <c r="D25" s="159" t="s">
        <v>454</v>
      </c>
      <c r="E25" s="172"/>
      <c r="F25" s="170"/>
      <c r="G25" s="170">
        <v>50000</v>
      </c>
      <c r="H25" s="171"/>
    </row>
    <row r="26" ht="20.1" customHeight="1" spans="1:8">
      <c r="A26" s="158" t="s">
        <v>450</v>
      </c>
      <c r="B26" s="159" t="s">
        <v>99</v>
      </c>
      <c r="C26" s="160" t="s">
        <v>94</v>
      </c>
      <c r="D26" s="159" t="s">
        <v>455</v>
      </c>
      <c r="E26" s="172"/>
      <c r="F26" s="170"/>
      <c r="G26" s="170">
        <v>130250</v>
      </c>
      <c r="H26" s="171"/>
    </row>
    <row r="27" ht="20.1" customHeight="1" spans="1:8">
      <c r="A27" s="158" t="s">
        <v>450</v>
      </c>
      <c r="B27" s="159" t="s">
        <v>456</v>
      </c>
      <c r="C27" s="160" t="s">
        <v>94</v>
      </c>
      <c r="D27" s="159" t="s">
        <v>196</v>
      </c>
      <c r="E27" s="172"/>
      <c r="F27" s="170"/>
      <c r="G27" s="170">
        <v>28400</v>
      </c>
      <c r="H27" s="171"/>
    </row>
    <row r="28" ht="20.1" customHeight="1" spans="1:8">
      <c r="A28" s="158" t="s">
        <v>450</v>
      </c>
      <c r="B28" s="159" t="s">
        <v>457</v>
      </c>
      <c r="C28" s="160" t="s">
        <v>94</v>
      </c>
      <c r="D28" s="159" t="s">
        <v>197</v>
      </c>
      <c r="E28" s="172"/>
      <c r="F28" s="170"/>
      <c r="G28" s="170">
        <v>5400</v>
      </c>
      <c r="H28" s="171"/>
    </row>
    <row r="29" ht="20.1" customHeight="1" spans="1:8">
      <c r="A29" s="158" t="s">
        <v>450</v>
      </c>
      <c r="B29" s="159" t="s">
        <v>458</v>
      </c>
      <c r="C29" s="160" t="s">
        <v>94</v>
      </c>
      <c r="D29" s="159" t="s">
        <v>199</v>
      </c>
      <c r="E29" s="172"/>
      <c r="F29" s="170"/>
      <c r="G29" s="170">
        <v>95000</v>
      </c>
      <c r="H29" s="171"/>
    </row>
    <row r="30" ht="20.1" customHeight="1" spans="1:8">
      <c r="A30" s="158" t="s">
        <v>459</v>
      </c>
      <c r="B30" s="159" t="s">
        <v>20</v>
      </c>
      <c r="C30" s="160" t="s">
        <v>20</v>
      </c>
      <c r="D30" s="159" t="s">
        <v>460</v>
      </c>
      <c r="E30" s="172"/>
      <c r="F30" s="170">
        <f>F31+F32+F33</f>
        <v>48288</v>
      </c>
      <c r="G30" s="170"/>
      <c r="H30" s="171"/>
    </row>
    <row r="31" customHeight="1" spans="1:7">
      <c r="A31" s="158" t="s">
        <v>461</v>
      </c>
      <c r="B31" s="159" t="s">
        <v>93</v>
      </c>
      <c r="C31" s="160" t="s">
        <v>94</v>
      </c>
      <c r="D31" s="159" t="s">
        <v>462</v>
      </c>
      <c r="E31" s="173"/>
      <c r="F31" s="170">
        <v>23976</v>
      </c>
      <c r="G31" s="170"/>
    </row>
    <row r="32" customHeight="1" spans="1:7">
      <c r="A32" s="158" t="s">
        <v>461</v>
      </c>
      <c r="B32" s="159" t="s">
        <v>437</v>
      </c>
      <c r="C32" s="160" t="s">
        <v>94</v>
      </c>
      <c r="D32" s="159" t="s">
        <v>463</v>
      </c>
      <c r="E32" s="173"/>
      <c r="F32" s="170">
        <v>24000</v>
      </c>
      <c r="G32" s="170"/>
    </row>
    <row r="33" customHeight="1" spans="1:7">
      <c r="A33" s="158" t="s">
        <v>461</v>
      </c>
      <c r="B33" s="159" t="s">
        <v>440</v>
      </c>
      <c r="C33" s="160" t="s">
        <v>94</v>
      </c>
      <c r="D33" s="159" t="s">
        <v>464</v>
      </c>
      <c r="E33" s="173"/>
      <c r="F33" s="170">
        <v>312</v>
      </c>
      <c r="G33" s="170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055555555556" right="0.354166666666667" top="0.156944444444444" bottom="0.196527777777778" header="0" footer="0"/>
  <pageSetup paperSize="9" fitToHeight="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I16" sqref="I16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49" customWidth="1"/>
    <col min="7" max="243" width="10.6666666666667" customWidth="1"/>
  </cols>
  <sheetData>
    <row r="1" ht="20.1" customHeight="1" spans="1:243">
      <c r="A1" s="59"/>
      <c r="B1" s="60"/>
      <c r="C1" s="60"/>
      <c r="D1" s="60"/>
      <c r="E1" s="60"/>
      <c r="F1" s="80" t="s">
        <v>465</v>
      </c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</row>
    <row r="2" ht="20.1" customHeight="1" spans="1:243">
      <c r="A2" s="61" t="s">
        <v>466</v>
      </c>
      <c r="B2" s="61"/>
      <c r="C2" s="61"/>
      <c r="D2" s="61"/>
      <c r="E2" s="61"/>
      <c r="F2" s="61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</row>
    <row r="3" s="133" customFormat="1" ht="33.95" customHeight="1" spans="1:8">
      <c r="A3" s="134" t="s">
        <v>5</v>
      </c>
      <c r="B3" s="135"/>
      <c r="C3" s="135"/>
      <c r="D3" s="135"/>
      <c r="E3" s="140"/>
      <c r="F3" s="140"/>
      <c r="G3" s="141" t="s">
        <v>6</v>
      </c>
      <c r="H3" s="142"/>
    </row>
    <row r="4" ht="41.1" customHeight="1" spans="1:243">
      <c r="A4" s="63" t="s">
        <v>70</v>
      </c>
      <c r="B4" s="64"/>
      <c r="C4" s="65"/>
      <c r="D4" s="136" t="s">
        <v>71</v>
      </c>
      <c r="E4" s="101" t="s">
        <v>467</v>
      </c>
      <c r="F4" s="84" t="s">
        <v>75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</row>
    <row r="5" ht="33.95" customHeight="1" spans="1:243">
      <c r="A5" s="67" t="s">
        <v>82</v>
      </c>
      <c r="B5" s="68" t="s">
        <v>83</v>
      </c>
      <c r="C5" s="69" t="s">
        <v>84</v>
      </c>
      <c r="D5" s="137"/>
      <c r="E5" s="101"/>
      <c r="F5" s="89"/>
      <c r="G5" s="9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</row>
    <row r="6" ht="36" customHeight="1" spans="1:243">
      <c r="A6" s="138" t="s">
        <v>82</v>
      </c>
      <c r="B6" s="138" t="s">
        <v>83</v>
      </c>
      <c r="C6" s="138" t="s">
        <v>84</v>
      </c>
      <c r="D6" s="139" t="s">
        <v>85</v>
      </c>
      <c r="E6" s="139" t="s">
        <v>468</v>
      </c>
      <c r="F6" s="143" t="s">
        <v>88</v>
      </c>
      <c r="G6" s="97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</row>
    <row r="7" ht="20.1" customHeight="1" spans="1:243">
      <c r="A7" s="72"/>
      <c r="B7" s="72"/>
      <c r="C7" s="72"/>
      <c r="D7" s="73"/>
      <c r="E7" s="73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</row>
    <row r="8" ht="20.1" customHeight="1" spans="1:243">
      <c r="A8" s="74"/>
      <c r="B8" s="74"/>
      <c r="C8" s="74"/>
      <c r="D8" s="75"/>
      <c r="E8" s="75"/>
      <c r="F8" s="75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</row>
    <row r="9" ht="20.1" customHeight="1" spans="1:243">
      <c r="A9" s="74"/>
      <c r="B9" s="74"/>
      <c r="C9" s="74"/>
      <c r="D9" s="74"/>
      <c r="E9" s="74"/>
      <c r="F9" s="75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</row>
    <row r="10" ht="20.1" customHeight="1" spans="1:243">
      <c r="A10" s="74"/>
      <c r="B10" s="74"/>
      <c r="C10" s="74"/>
      <c r="D10" s="75"/>
      <c r="E10" s="75"/>
      <c r="F10" s="75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</row>
    <row r="11" ht="20.1" customHeight="1" spans="1:243">
      <c r="A11" s="74"/>
      <c r="B11" s="74"/>
      <c r="C11" s="74"/>
      <c r="D11" s="75"/>
      <c r="E11" s="75" t="s">
        <v>20</v>
      </c>
      <c r="F11" s="75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</row>
    <row r="12" ht="20.1" customHeight="1" spans="1:243">
      <c r="A12" s="74"/>
      <c r="B12" s="74"/>
      <c r="C12" s="74"/>
      <c r="D12" s="74"/>
      <c r="E12" s="74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</row>
    <row r="13" ht="20.1" customHeight="1" spans="1:243">
      <c r="A13" s="74"/>
      <c r="B13" s="74"/>
      <c r="C13" s="74"/>
      <c r="D13" s="75"/>
      <c r="E13" s="75"/>
      <c r="F13" s="75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</row>
    <row r="14" ht="20.1" customHeight="1" spans="1:243">
      <c r="A14" s="76"/>
      <c r="B14" s="74"/>
      <c r="C14" s="74"/>
      <c r="D14" s="75"/>
      <c r="E14" s="75" t="s">
        <v>469</v>
      </c>
      <c r="F14" s="75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</row>
    <row r="15" ht="20.1" customHeight="1" spans="1:243">
      <c r="A15" s="76"/>
      <c r="B15" s="76"/>
      <c r="C15" s="74"/>
      <c r="D15" s="74"/>
      <c r="E15" s="76"/>
      <c r="F15" s="75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</row>
    <row r="16" ht="20.1" customHeight="1" spans="1:243">
      <c r="A16" s="76"/>
      <c r="B16" s="76"/>
      <c r="C16" s="74"/>
      <c r="D16" s="75"/>
      <c r="E16" s="75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</row>
    <row r="17" ht="20.1" customHeight="1" spans="1:243">
      <c r="A17" s="74"/>
      <c r="B17" s="76"/>
      <c r="C17" s="74"/>
      <c r="D17" s="75"/>
      <c r="E17" s="75"/>
      <c r="F17" s="75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</row>
    <row r="18" ht="20.1" customHeight="1" spans="1:243">
      <c r="A18" s="74"/>
      <c r="B18" s="76"/>
      <c r="C18" s="76"/>
      <c r="D18" s="76"/>
      <c r="E18" s="76"/>
      <c r="F18" s="75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</row>
    <row r="19" ht="20.1" customHeight="1" spans="1:243">
      <c r="A19" s="76"/>
      <c r="B19" s="76"/>
      <c r="C19" s="76"/>
      <c r="D19" s="75"/>
      <c r="E19" s="75"/>
      <c r="F19" s="75"/>
      <c r="G19" s="76"/>
      <c r="H19" s="74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</row>
    <row r="20" ht="20.1" customHeight="1" spans="1:243">
      <c r="A20" s="76"/>
      <c r="B20" s="76"/>
      <c r="C20" s="76"/>
      <c r="D20" s="75"/>
      <c r="E20" s="75"/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</row>
    <row r="21" ht="20.1" customHeight="1" spans="1:243">
      <c r="A21" s="76"/>
      <c r="B21" s="76"/>
      <c r="C21" s="76"/>
      <c r="D21" s="76"/>
      <c r="E21" s="76"/>
      <c r="F21" s="75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</row>
    <row r="22" ht="20.1" customHeight="1" spans="1:243">
      <c r="A22" s="76"/>
      <c r="B22" s="76"/>
      <c r="C22" s="76"/>
      <c r="D22" s="75"/>
      <c r="E22" s="75"/>
      <c r="F22" s="75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</row>
    <row r="23" ht="20.1" customHeight="1" spans="1:243">
      <c r="A23" s="76"/>
      <c r="B23" s="76"/>
      <c r="C23" s="76"/>
      <c r="D23" s="75"/>
      <c r="E23" s="75"/>
      <c r="F23" s="7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</row>
    <row r="24" ht="20.1" customHeight="1" spans="1:243">
      <c r="A24" s="76"/>
      <c r="B24" s="76"/>
      <c r="C24" s="76"/>
      <c r="D24" s="76"/>
      <c r="E24" s="76"/>
      <c r="F24" s="75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</row>
    <row r="25" ht="20.1" customHeight="1" spans="1:243">
      <c r="A25" s="76"/>
      <c r="B25" s="76"/>
      <c r="C25" s="76"/>
      <c r="D25" s="75"/>
      <c r="E25" s="75"/>
      <c r="F25" s="75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</row>
    <row r="26" ht="20.1" customHeight="1" spans="1:243">
      <c r="A26" s="76"/>
      <c r="B26" s="76"/>
      <c r="C26" s="76"/>
      <c r="D26" s="75"/>
      <c r="E26" s="75"/>
      <c r="F26" s="75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</row>
    <row r="27" ht="20.1" customHeight="1" spans="1:243">
      <c r="A27" s="76"/>
      <c r="B27" s="76"/>
      <c r="C27" s="76"/>
      <c r="D27" s="76"/>
      <c r="E27" s="76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</row>
    <row r="28" ht="20.1" customHeight="1" spans="1:243">
      <c r="A28" s="76"/>
      <c r="B28" s="76"/>
      <c r="C28" s="76"/>
      <c r="D28" s="75"/>
      <c r="E28" s="75"/>
      <c r="F28" s="75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</row>
    <row r="29" ht="20.1" customHeight="1" spans="1:243">
      <c r="A29" s="76"/>
      <c r="B29" s="76"/>
      <c r="C29" s="76"/>
      <c r="D29" s="75"/>
      <c r="E29" s="75"/>
      <c r="F29" s="75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</row>
    <row r="30" ht="20.1" customHeight="1" spans="1:243">
      <c r="A30" s="76"/>
      <c r="B30" s="76"/>
      <c r="C30" s="76"/>
      <c r="D30" s="76"/>
      <c r="E30" s="76"/>
      <c r="F30" s="75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</row>
    <row r="31" ht="20.1" customHeight="1" spans="1:243">
      <c r="A31" s="76"/>
      <c r="B31" s="76"/>
      <c r="C31" s="76"/>
      <c r="D31" s="76"/>
      <c r="E31" s="93"/>
      <c r="F31" s="75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</row>
    <row r="32" ht="20.1" customHeight="1" spans="1:243">
      <c r="A32" s="76"/>
      <c r="B32" s="76"/>
      <c r="C32" s="76"/>
      <c r="D32" s="76"/>
      <c r="E32" s="93"/>
      <c r="F32" s="75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</row>
    <row r="33" ht="20.1" customHeight="1" spans="1:243">
      <c r="A33" s="76"/>
      <c r="B33" s="76"/>
      <c r="C33" s="76"/>
      <c r="D33" s="76"/>
      <c r="E33" s="76"/>
      <c r="F33" s="75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</row>
    <row r="34" ht="20.1" customHeight="1" spans="1:243">
      <c r="A34" s="76"/>
      <c r="B34" s="76"/>
      <c r="C34" s="76"/>
      <c r="D34" s="76"/>
      <c r="E34" s="94"/>
      <c r="F34" s="75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</row>
    <row r="35" ht="20.1" customHeight="1" spans="1:243">
      <c r="A35" s="77"/>
      <c r="B35" s="77"/>
      <c r="C35" s="77"/>
      <c r="D35" s="77"/>
      <c r="E35" s="95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  <c r="GX35" s="77"/>
      <c r="GY35" s="77"/>
      <c r="GZ35" s="77"/>
      <c r="HA35" s="77"/>
      <c r="HB35" s="77"/>
      <c r="HC35" s="77"/>
      <c r="HD35" s="77"/>
      <c r="HE35" s="77"/>
      <c r="HF35" s="77"/>
      <c r="HG35" s="77"/>
      <c r="HH35" s="77"/>
      <c r="HI35" s="77"/>
      <c r="HJ35" s="77"/>
      <c r="HK35" s="77"/>
      <c r="HL35" s="77"/>
      <c r="HM35" s="77"/>
      <c r="HN35" s="77"/>
      <c r="HO35" s="77"/>
      <c r="HP35" s="77"/>
      <c r="HQ35" s="77"/>
      <c r="HR35" s="77"/>
      <c r="HS35" s="77"/>
      <c r="HT35" s="77"/>
      <c r="HU35" s="77"/>
      <c r="HV35" s="77"/>
      <c r="HW35" s="77"/>
      <c r="HX35" s="77"/>
      <c r="HY35" s="77"/>
      <c r="HZ35" s="77"/>
      <c r="IA35" s="77"/>
      <c r="IB35" s="77"/>
      <c r="IC35" s="77"/>
      <c r="ID35" s="77"/>
      <c r="IE35" s="77"/>
      <c r="IF35" s="77"/>
      <c r="IG35" s="77"/>
      <c r="IH35" s="77"/>
      <c r="II35" s="77"/>
    </row>
    <row r="36" ht="20.1" customHeight="1" spans="1:243">
      <c r="A36" s="78"/>
      <c r="B36" s="78"/>
      <c r="C36" s="78"/>
      <c r="D36" s="78"/>
      <c r="E36" s="78"/>
      <c r="F36" s="96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</row>
    <row r="37" ht="20.1" customHeight="1" spans="1:243">
      <c r="A37" s="77"/>
      <c r="B37" s="77"/>
      <c r="C37" s="77"/>
      <c r="D37" s="77"/>
      <c r="E37" s="77"/>
      <c r="F37" s="96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</row>
    <row r="38" ht="20.1" customHeight="1" spans="1:243">
      <c r="A38" s="79"/>
      <c r="B38" s="79"/>
      <c r="C38" s="79"/>
      <c r="D38" s="79"/>
      <c r="E38" s="79"/>
      <c r="F38" s="96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</row>
    <row r="39" ht="20.1" customHeight="1" spans="1:243">
      <c r="A39" s="79"/>
      <c r="B39" s="79"/>
      <c r="C39" s="79"/>
      <c r="D39" s="79"/>
      <c r="E39" s="79"/>
      <c r="F39" s="96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</row>
    <row r="40" ht="20.1" customHeight="1" spans="1:243">
      <c r="A40" s="79"/>
      <c r="B40" s="79"/>
      <c r="C40" s="79"/>
      <c r="D40" s="79"/>
      <c r="E40" s="79"/>
      <c r="F40" s="96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</row>
    <row r="41" ht="20.1" customHeight="1" spans="1:243">
      <c r="A41" s="79"/>
      <c r="B41" s="79"/>
      <c r="C41" s="79"/>
      <c r="D41" s="79"/>
      <c r="E41" s="79"/>
      <c r="F41" s="96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</row>
    <row r="42" ht="20.1" customHeight="1" spans="1:243">
      <c r="A42" s="79"/>
      <c r="B42" s="79"/>
      <c r="C42" s="79"/>
      <c r="D42" s="79"/>
      <c r="E42" s="79"/>
      <c r="F42" s="96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</row>
    <row r="43" ht="20.1" customHeight="1" spans="1:243">
      <c r="A43" s="79"/>
      <c r="B43" s="79"/>
      <c r="C43" s="79"/>
      <c r="D43" s="79"/>
      <c r="E43" s="79"/>
      <c r="F43" s="96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</row>
    <row r="44" ht="20.1" customHeight="1" spans="1:243">
      <c r="A44" s="79"/>
      <c r="B44" s="79"/>
      <c r="C44" s="79"/>
      <c r="D44" s="79"/>
      <c r="E44" s="79"/>
      <c r="F44" s="96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</row>
    <row r="45" ht="20.1" customHeight="1" spans="1:243">
      <c r="A45" s="79"/>
      <c r="B45" s="79"/>
      <c r="C45" s="79"/>
      <c r="D45" s="79"/>
      <c r="E45" s="79"/>
      <c r="F45" s="96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</row>
    <row r="46" ht="20.1" customHeight="1" spans="1:243">
      <c r="A46" s="79"/>
      <c r="B46" s="79"/>
      <c r="C46" s="79"/>
      <c r="D46" s="79"/>
      <c r="E46" s="79"/>
      <c r="F46" s="96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</row>
    <row r="47" ht="20.1" customHeight="1" spans="1:243">
      <c r="A47" s="79"/>
      <c r="B47" s="79"/>
      <c r="C47" s="79"/>
      <c r="D47" s="79"/>
      <c r="E47" s="79"/>
      <c r="F47" s="96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部门整体支出绩效目标</vt:lpstr>
      <vt:lpstr>部门预算项目绩效目标表</vt:lpstr>
      <vt:lpstr>部门整体绩效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2021-04-19T11:45:00Z</dcterms:created>
  <dcterms:modified xsi:type="dcterms:W3CDTF">2025-05-07T11:24:36Z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1C13E783FC7040F598CE271C8C3A0894</vt:lpwstr>
  </property>
</Properties>
</file>