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760" tabRatio="763" activeTab="7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4" r:id="rId14"/>
    <sheet name="部门整体支出绩效" sheetId="15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'2-1'!$A$2:$AI$34</definedName>
    <definedName name="_xlnm.Print_Area" localSheetId="6">'3'!$A$1:$DH$15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G16" i="15"/>
  <c r="E7" i="12"/>
  <c r="C7"/>
  <c r="F7" i="11"/>
  <c r="E8" i="10"/>
  <c r="C8"/>
  <c r="E7"/>
  <c r="C7"/>
  <c r="G7" i="8"/>
  <c r="F7"/>
  <c r="E7"/>
  <c r="T15" i="7"/>
  <c r="F15"/>
  <c r="T14"/>
  <c r="F14"/>
  <c r="T13"/>
  <c r="F13"/>
  <c r="T12"/>
  <c r="F12"/>
  <c r="T11"/>
  <c r="F11"/>
  <c r="T10"/>
  <c r="F10"/>
  <c r="T9"/>
  <c r="F9"/>
  <c r="BH8"/>
  <c r="BG8"/>
  <c r="BF8"/>
  <c r="BD8"/>
  <c r="BB8"/>
  <c r="AZ8"/>
  <c r="AY8"/>
  <c r="AX8"/>
  <c r="AW8"/>
  <c r="AV8"/>
  <c r="T8"/>
  <c r="F8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G34" i="6"/>
  <c r="F34"/>
  <c r="E34"/>
  <c r="G33"/>
  <c r="F33"/>
  <c r="E33"/>
  <c r="G32"/>
  <c r="F32"/>
  <c r="E32"/>
  <c r="G31"/>
  <c r="F31"/>
  <c r="E31"/>
  <c r="G30"/>
  <c r="F30"/>
  <c r="E30"/>
  <c r="G29"/>
  <c r="F29"/>
  <c r="E29"/>
  <c r="G28"/>
  <c r="F28"/>
  <c r="E28"/>
  <c r="G27"/>
  <c r="F27"/>
  <c r="E27"/>
  <c r="G26"/>
  <c r="F26"/>
  <c r="E26"/>
  <c r="G25"/>
  <c r="F25"/>
  <c r="E25"/>
  <c r="G24"/>
  <c r="F24"/>
  <c r="E24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AG7"/>
  <c r="AD7"/>
  <c r="AA7"/>
  <c r="Z7"/>
  <c r="W7"/>
  <c r="T7"/>
  <c r="Q7"/>
  <c r="P7"/>
  <c r="M7"/>
  <c r="F7"/>
  <c r="E7"/>
  <c r="H39" i="5"/>
  <c r="G39"/>
  <c r="F39"/>
  <c r="E39"/>
  <c r="D39"/>
  <c r="B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G6"/>
  <c r="F6"/>
  <c r="E6"/>
  <c r="D6"/>
  <c r="B6"/>
  <c r="G7" i="4"/>
  <c r="F7"/>
  <c r="H7" i="3"/>
  <c r="D41" i="2"/>
  <c r="B41"/>
  <c r="D36"/>
  <c r="B36"/>
</calcChain>
</file>

<file path=xl/sharedStrings.xml><?xml version="1.0" encoding="utf-8"?>
<sst xmlns="http://schemas.openxmlformats.org/spreadsheetml/2006/main" count="822" uniqueCount="409">
  <si>
    <t>黑水县市场监督管理局</t>
  </si>
  <si>
    <t>2022年部门预算</t>
  </si>
  <si>
    <t>报送日期：   2022年  1 月 17  日</t>
  </si>
  <si>
    <t>表1</t>
  </si>
  <si>
    <t>部门收支总表</t>
  </si>
  <si>
    <t>单位名称：市场监督管理局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</si>
  <si>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</si>
  <si>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</si>
  <si>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</si>
  <si>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</si>
  <si>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</si>
  <si>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</si>
  <si>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</si>
  <si>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</si>
  <si>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</si>
  <si>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</si>
  <si>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</si>
  <si>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</si>
  <si>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</si>
  <si>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</si>
  <si>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</si>
  <si>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</si>
  <si>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</si>
  <si>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</si>
  <si>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</si>
  <si>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</si>
  <si>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</si>
  <si>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</si>
  <si>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</si>
  <si>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</si>
  <si>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</si>
  <si>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</si>
  <si>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</si>
  <si>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</si>
  <si>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</si>
  <si>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</si>
  <si>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</si>
  <si>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</si>
  <si>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</si>
  <si>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</si>
  <si>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二十三、灾害防治及应急管理支出_x000D_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</si>
  <si>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</si>
  <si>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</si>
  <si>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</si>
  <si>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</si>
  <si>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</si>
  <si>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</si>
  <si>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</si>
  <si>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</si>
  <si>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</si>
  <si>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</si>
  <si>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</si>
  <si>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</si>
  <si>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</si>
  <si>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</si>
  <si>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</si>
  <si>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</si>
  <si>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</si>
  <si>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</si>
  <si>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</si>
  <si>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</si>
  <si>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</si>
  <si>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市场监督管理局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</si>
  <si>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</si>
  <si>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</si>
  <si>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</si>
  <si>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</si>
  <si>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</si>
  <si>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</si>
  <si>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</si>
  <si>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</si>
  <si>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</si>
  <si>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</si>
  <si>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</si>
  <si>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</si>
  <si>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</si>
  <si>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</si>
  <si>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</si>
  <si>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</si>
  <si>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</si>
  <si>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</si>
  <si>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</si>
  <si>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</si>
  <si>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</si>
  <si>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</si>
  <si>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</si>
  <si>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</si>
  <si>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</si>
  <si>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</si>
  <si>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行政运行</t>
  </si>
  <si>
    <t>事业运行</t>
  </si>
  <si>
    <t>机关事业单位基本养老保险缴费支出</t>
  </si>
  <si>
    <t>机关事业单位职业年金缴费支出</t>
  </si>
  <si>
    <t>行政单位医疗</t>
  </si>
  <si>
    <t>事业单位医疗</t>
  </si>
  <si>
    <t>公务员医疗补助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</si>
  <si>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</si>
  <si>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</si>
  <si>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</si>
  <si>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</si>
  <si>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</si>
  <si>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</si>
  <si>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</si>
  <si>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</si>
  <si>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</si>
  <si>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</si>
  <si>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</si>
  <si>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</si>
  <si>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</si>
  <si>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</si>
  <si>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</si>
  <si>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</si>
  <si>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</si>
  <si>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</si>
  <si>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</si>
  <si>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</si>
  <si>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</si>
  <si>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</si>
  <si>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</si>
  <si>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</si>
  <si>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</si>
  <si>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</si>
  <si>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</si>
  <si>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</si>
  <si>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</si>
  <si>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</si>
  <si>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</si>
  <si>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</si>
  <si>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</si>
  <si>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</si>
  <si>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</si>
  <si>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</si>
  <si>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</si>
  <si>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</si>
  <si>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</si>
  <si>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</si>
  <si>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</si>
  <si>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</si>
  <si>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</si>
  <si>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</si>
  <si>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</si>
  <si>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</si>
  <si>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</si>
  <si>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</si>
  <si>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</si>
  <si>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</si>
  <si>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</si>
  <si>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</si>
  <si>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</si>
  <si>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</si>
  <si>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</si>
  <si>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</si>
  <si>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</si>
  <si>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</si>
  <si>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</si>
  <si>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</si>
  <si>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</si>
  <si>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</si>
  <si>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</si>
  <si>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</si>
  <si>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金额(一般公共预算结转)</t>
  </si>
  <si>
    <t>金额(一般公共预算结转)项目</t>
  </si>
  <si>
    <t>金额(政府性基金结转)</t>
  </si>
  <si>
    <t>金额(政府性基金结转)项目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</si>
  <si>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</si>
  <si>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</si>
  <si>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</si>
  <si>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</si>
  <si>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</si>
  <si>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</si>
  <si>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</si>
  <si>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</si>
  <si>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</si>
  <si>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</si>
  <si>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</si>
  <si>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</si>
  <si>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</si>
  <si>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</si>
  <si>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</si>
  <si>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手续费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</si>
  <si>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</si>
  <si>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</si>
  <si>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</si>
  <si>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</si>
  <si>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</si>
  <si>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</si>
  <si>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</si>
  <si>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</si>
  <si>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</si>
  <si>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</si>
  <si>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</si>
  <si>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</si>
  <si>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</si>
  <si>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奖励金</t>
    </r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</si>
  <si>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</si>
  <si>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</si>
  <si>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</si>
  <si>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</si>
  <si>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</si>
  <si>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</si>
  <si>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</si>
  <si>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</si>
  <si>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</si>
  <si>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</si>
  <si>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</si>
  <si>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</si>
  <si>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</si>
  <si>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</si>
  <si>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</si>
  <si>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</si>
  <si>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</si>
  <si>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</si>
  <si>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</si>
  <si>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</si>
  <si>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</si>
  <si>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</si>
  <si>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</si>
  <si>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</si>
  <si>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</si>
  <si>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</si>
  <si>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</si>
  <si>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</si>
  <si>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</si>
  <si>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</si>
  <si>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</si>
  <si>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</si>
  <si>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</si>
  <si>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</si>
  <si>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</si>
  <si>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</si>
  <si>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</si>
  <si>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</si>
  <si>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</si>
  <si>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</si>
  <si>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</si>
  <si>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</si>
  <si>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</si>
  <si>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</si>
  <si>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</si>
  <si>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</si>
  <si>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</si>
  <si>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</si>
  <si>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</si>
  <si>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</si>
  <si>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</si>
  <si>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</si>
  <si>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</si>
  <si>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</si>
  <si>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</si>
  <si>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</si>
  <si>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</si>
  <si>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</si>
  <si>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</si>
  <si>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</si>
  <si>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</si>
  <si>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</si>
  <si>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</si>
  <si>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</si>
  <si>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</si>
  <si>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</si>
  <si>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</si>
  <si>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</si>
  <si>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</si>
  <si>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</si>
  <si>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</si>
  <si>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</si>
  <si>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</si>
  <si>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</si>
  <si>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</si>
  <si>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</si>
  <si>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</si>
  <si>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</si>
  <si>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</si>
  <si>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</si>
  <si>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</si>
  <si>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</si>
  <si>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</si>
  <si>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</si>
  <si>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</si>
  <si>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</si>
  <si>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</si>
  <si>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</si>
  <si>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</si>
  <si>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</si>
  <si>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</si>
  <si>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</si>
  <si>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</si>
  <si>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</si>
  <si>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</si>
  <si>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单位名称：</t>
  </si>
  <si>
    <t>经济分类科目</t>
  </si>
  <si>
    <t>科目名称</t>
  </si>
  <si>
    <t>人员经费</t>
  </si>
  <si>
    <t>公用经费</t>
  </si>
  <si>
    <t> 301</t>
  </si>
  <si>
    <t> 01</t>
  </si>
  <si>
    <t> 02</t>
  </si>
  <si>
    <t> 03</t>
  </si>
  <si>
    <t> 07</t>
  </si>
  <si>
    <t> 08</t>
  </si>
  <si>
    <t> 09</t>
  </si>
  <si>
    <t> 10</t>
  </si>
  <si>
    <t> 11</t>
  </si>
  <si>
    <t> 12</t>
  </si>
  <si>
    <t> 13</t>
  </si>
  <si>
    <t> 302</t>
  </si>
  <si>
    <t> 04</t>
  </si>
  <si>
    <t> 05</t>
  </si>
  <si>
    <t> 06</t>
  </si>
  <si>
    <t> 16</t>
  </si>
  <si>
    <t> 17</t>
  </si>
  <si>
    <t> 26</t>
  </si>
  <si>
    <t> 31</t>
  </si>
  <si>
    <t> 303</t>
  </si>
  <si>
    <t>表3-2</t>
  </si>
  <si>
    <t>一般公共预算项目支出预算表</t>
  </si>
  <si>
    <t>单位名称（项目）</t>
  </si>
  <si>
    <t>项目名称</t>
  </si>
  <si>
    <t>一般公共预算小计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</si>
  <si>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</si>
  <si>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</si>
  <si>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</si>
  <si>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</si>
  <si>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</si>
  <si>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</si>
  <si>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</si>
  <si>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</si>
  <si>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</si>
  <si>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表4</t>
  </si>
  <si>
    <t>政府性基金支出预算表</t>
  </si>
  <si>
    <t>本年政府性基金预算支出</t>
  </si>
  <si>
    <t>金额(基本支出)</t>
  </si>
  <si>
    <t>金额(项目支出)</t>
  </si>
  <si>
    <t>表4-1</t>
  </si>
  <si>
    <t>政府性基金“三公”经费支出表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</si>
  <si>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</si>
  <si>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</si>
  <si>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</si>
  <si>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</si>
  <si>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</si>
  <si>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</si>
  <si>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</si>
  <si>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预算数</t>
  </si>
  <si>
    <t>一级指标</t>
  </si>
  <si>
    <t>二级指标</t>
  </si>
  <si>
    <t>三级指标</t>
  </si>
  <si>
    <t>指标方向性</t>
  </si>
  <si>
    <t>金额单位：元</t>
  </si>
  <si>
    <t>年度目标</t>
  </si>
  <si>
    <t>指标性质</t>
  </si>
  <si>
    <t>指标值</t>
  </si>
  <si>
    <t>度量单位</t>
  </si>
  <si>
    <t>权重</t>
  </si>
  <si>
    <r>
      <rPr>
        <sz val="9"/>
        <rFont val="宋体"/>
        <family val="3"/>
        <charset val="134"/>
      </rPr>
      <t>公车运行维护费</t>
    </r>
  </si>
  <si>
    <r>
      <rPr>
        <sz val="9"/>
        <rFont val="宋体"/>
        <family val="3"/>
        <charset val="134"/>
      </rPr>
      <t>169001-县市场监督管理局（行政和参公）</t>
    </r>
  </si>
  <si>
    <r>
      <rPr>
        <sz val="9"/>
        <rFont val="宋体"/>
        <family val="3"/>
        <charset val="134"/>
      </rPr>
      <t>保障单位日常运转，提高预算编制质量，严格执行预算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</si>
  <si>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</si>
  <si>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</si>
  <si>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预算编制准确率（计算方法为：∣（执行数-预算数）/预算数∣）</t>
    </r>
  </si>
  <si>
    <r>
      <rPr>
        <sz val="9"/>
        <rFont val="宋体"/>
        <family val="3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</si>
  <si>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</si>
  <si>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</si>
  <si>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</si>
  <si>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</si>
  <si>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</si>
  <si>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科目调整次数</t>
    </r>
  </si>
  <si>
    <t>10</t>
  </si>
  <si>
    <t>次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</si>
  <si>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</si>
  <si>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</si>
  <si>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</si>
  <si>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</si>
  <si>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family val="3"/>
        <charset val="134"/>
      </rPr>
      <t>运转保障率</t>
    </r>
  </si>
  <si>
    <r>
      <rPr>
        <sz val="9"/>
        <rFont val="宋体"/>
        <family val="3"/>
        <charset val="134"/>
      </rPr>
      <t>＝</t>
    </r>
  </si>
  <si>
    <t>正向指标</t>
  </si>
  <si>
    <r>
      <rPr>
        <sz val="9"/>
        <rFont val="宋体"/>
        <family val="3"/>
        <charset val="134"/>
      </rPr>
      <t>定额公用经费</t>
    </r>
  </si>
  <si>
    <r>
      <rPr>
        <sz val="9"/>
        <rFont val="宋体"/>
        <family val="3"/>
        <charset val="134"/>
      </rPr>
      <t>169102-县市场监督管理局（事业）</t>
    </r>
  </si>
  <si>
    <t>部门整体支出绩效目标表</t>
  </si>
  <si>
    <t>（2022年度）</t>
  </si>
  <si>
    <t>县市场监督管理局</t>
  </si>
  <si>
    <t>年度主要任务</t>
  </si>
  <si>
    <t>任务名称</t>
  </si>
  <si>
    <t>主要内容</t>
  </si>
  <si>
    <t>保障单位正常运转（工资、保险、住房公积金、体检费）</t>
  </si>
  <si>
    <t>保障单位日常办公正常运转</t>
  </si>
  <si>
    <t>公务车辆运行维护费</t>
  </si>
  <si>
    <t>公务车辆正常运转</t>
  </si>
  <si>
    <t>年度部门整体支出预算</t>
  </si>
  <si>
    <t>资金总额</t>
  </si>
  <si>
    <t>财政拨款</t>
  </si>
  <si>
    <t>其他资金</t>
  </si>
  <si>
    <t>年度总体目标</t>
  </si>
  <si>
    <t>实现本单位正常运转，确保本单位各项职能职责完成。</t>
  </si>
  <si>
    <t>年度绩效指标</t>
  </si>
  <si>
    <t>指标值（包含数字及文字描述）</t>
  </si>
  <si>
    <t>质量指标</t>
  </si>
  <si>
    <t>≤100%</t>
  </si>
  <si>
    <t>项目支出绩效表</t>
    <phoneticPr fontId="28" type="noConversion"/>
  </si>
  <si>
    <t>产出指标</t>
    <phoneticPr fontId="28" type="noConversion"/>
  </si>
  <si>
    <t>数量指标</t>
    <phoneticPr fontId="28" type="noConversion"/>
  </si>
  <si>
    <t>科目调整次数</t>
    <phoneticPr fontId="28" type="noConversion"/>
  </si>
  <si>
    <t>预算编制准确率</t>
    <phoneticPr fontId="28" type="noConversion"/>
  </si>
  <si>
    <t>≤10次</t>
    <phoneticPr fontId="28" type="noConversion"/>
  </si>
  <si>
    <t>≤5%</t>
    <phoneticPr fontId="28" type="noConversion"/>
  </si>
  <si>
    <t>效益指标</t>
    <phoneticPr fontId="28" type="noConversion"/>
  </si>
  <si>
    <t>经济效益指标</t>
    <phoneticPr fontId="28" type="noConversion"/>
  </si>
  <si>
    <t>运转保障率</t>
    <phoneticPr fontId="28" type="noConversion"/>
  </si>
  <si>
    <t>三公经费控制率</t>
    <phoneticPr fontId="28" type="noConversion"/>
  </si>
  <si>
    <t>此表无数据</t>
    <phoneticPr fontId="28" type="noConversion"/>
  </si>
</sst>
</file>

<file path=xl/styles.xml><?xml version="1.0" encoding="utf-8"?>
<styleSheet xmlns="http://schemas.openxmlformats.org/spreadsheetml/2006/main">
  <numFmts count="10">
    <numFmt numFmtId="176" formatCode="0.00;[Red]0.00"/>
    <numFmt numFmtId="177" formatCode="00"/>
    <numFmt numFmtId="178" formatCode="#,##0.00_ "/>
    <numFmt numFmtId="179" formatCode="#,##0.00;[Red]#,##0.00"/>
    <numFmt numFmtId="180" formatCode="#,##0_);\(#,##0\)"/>
    <numFmt numFmtId="181" formatCode="#,###"/>
    <numFmt numFmtId="182" formatCode="#,###.00"/>
    <numFmt numFmtId="183" formatCode="#,##0.00_);\(#,##0.00\)"/>
    <numFmt numFmtId="184" formatCode="&quot;\&quot;#,##0.00_);\(&quot;\&quot;#,##0.00\)"/>
    <numFmt numFmtId="185" formatCode="#,##0.0000"/>
  </numFmts>
  <fonts count="34">
    <font>
      <sz val="9"/>
      <color indexed="8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C0C0C0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SimSun"/>
      <charset val="134"/>
    </font>
    <font>
      <sz val="22"/>
      <name val="黑体"/>
      <family val="3"/>
      <charset val="134"/>
    </font>
    <font>
      <sz val="22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5">
    <xf numFmtId="1" fontId="0" fillId="0" borderId="0"/>
    <xf numFmtId="0" fontId="16" fillId="0" borderId="0"/>
    <xf numFmtId="0" fontId="23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</cellStyleXfs>
  <cellXfs count="276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2" fillId="0" borderId="4" xfId="0" applyNumberFormat="1" applyFont="1" applyBorder="1" applyAlignment="1">
      <alignment vertical="center" wrapText="1"/>
    </xf>
    <xf numFmtId="0" fontId="3" fillId="0" borderId="0" xfId="0" applyNumberFormat="1" applyFont="1" applyFill="1"/>
    <xf numFmtId="0" fontId="3" fillId="3" borderId="0" xfId="0" applyNumberFormat="1" applyFont="1" applyFill="1"/>
    <xf numFmtId="0" fontId="3" fillId="3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Alignment="1">
      <alignment horizontal="right" vertical="center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 applyProtection="1">
      <alignment vertical="center" wrapText="1"/>
    </xf>
    <xf numFmtId="3" fontId="3" fillId="0" borderId="17" xfId="0" applyNumberFormat="1" applyFont="1" applyBorder="1" applyAlignment="1" applyProtection="1">
      <alignment vertical="center" wrapText="1"/>
    </xf>
    <xf numFmtId="3" fontId="3" fillId="0" borderId="6" xfId="0" applyNumberFormat="1" applyFont="1" applyBorder="1" applyAlignment="1" applyProtection="1">
      <alignment vertical="center" wrapText="1"/>
    </xf>
    <xf numFmtId="3" fontId="3" fillId="0" borderId="18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vertical="center" wrapText="1"/>
    </xf>
    <xf numFmtId="1" fontId="3" fillId="0" borderId="0" xfId="0" applyNumberFormat="1" applyFont="1" applyFill="1" applyAlignment="1" applyProtection="1">
      <alignment vertical="center" wrapText="1"/>
    </xf>
    <xf numFmtId="0" fontId="3" fillId="3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7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8" fillId="3" borderId="0" xfId="0" applyNumberFormat="1" applyFont="1" applyFill="1"/>
    <xf numFmtId="0" fontId="3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/>
    <xf numFmtId="0" fontId="3" fillId="0" borderId="2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</xf>
    <xf numFmtId="3" fontId="3" fillId="0" borderId="21" xfId="0" applyNumberFormat="1" applyFont="1" applyBorder="1" applyAlignment="1" applyProtection="1">
      <alignment vertical="center" wrapText="1"/>
    </xf>
    <xf numFmtId="3" fontId="3" fillId="0" borderId="22" xfId="0" applyNumberFormat="1" applyFont="1" applyBorder="1" applyAlignment="1" applyProtection="1">
      <alignment vertical="center" wrapText="1"/>
    </xf>
    <xf numFmtId="3" fontId="3" fillId="0" borderId="7" xfId="0" applyNumberFormat="1" applyFont="1" applyBorder="1" applyAlignment="1" applyProtection="1">
      <alignment vertical="center" wrapText="1"/>
    </xf>
    <xf numFmtId="0" fontId="9" fillId="0" borderId="0" xfId="0" applyNumberFormat="1" applyFont="1" applyFill="1"/>
    <xf numFmtId="0" fontId="10" fillId="0" borderId="0" xfId="0" applyNumberFormat="1" applyFont="1" applyFill="1" applyAlignment="1">
      <alignment horizontal="centerContinuous" vertical="center"/>
    </xf>
    <xf numFmtId="1" fontId="11" fillId="0" borderId="0" xfId="0" applyNumberFormat="1" applyFont="1" applyFill="1"/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 applyAlignment="1">
      <alignment horizontal="centerContinuous" vertical="center"/>
    </xf>
    <xf numFmtId="1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vertical="center" wrapText="1"/>
    </xf>
    <xf numFmtId="3" fontId="3" fillId="0" borderId="9" xfId="0" applyNumberFormat="1" applyFont="1" applyBorder="1" applyAlignment="1" applyProtection="1">
      <alignment vertical="center" wrapText="1"/>
    </xf>
    <xf numFmtId="0" fontId="9" fillId="0" borderId="9" xfId="0" applyNumberFormat="1" applyFont="1" applyFill="1" applyBorder="1"/>
    <xf numFmtId="178" fontId="9" fillId="0" borderId="9" xfId="0" applyNumberFormat="1" applyFont="1" applyFill="1" applyBorder="1"/>
    <xf numFmtId="4" fontId="10" fillId="0" borderId="9" xfId="0" applyNumberFormat="1" applyFont="1" applyFill="1" applyBorder="1" applyAlignment="1">
      <alignment horizontal="centerContinuous" vertical="center"/>
    </xf>
    <xf numFmtId="4" fontId="0" fillId="0" borderId="9" xfId="0" applyNumberFormat="1" applyFont="1" applyFill="1" applyBorder="1"/>
    <xf numFmtId="0" fontId="3" fillId="0" borderId="10" xfId="0" applyNumberFormat="1" applyFont="1" applyFill="1" applyBorder="1" applyAlignment="1" applyProtection="1">
      <alignment horizontal="left"/>
    </xf>
    <xf numFmtId="49" fontId="3" fillId="0" borderId="11" xfId="0" applyNumberFormat="1" applyFont="1" applyFill="1" applyBorder="1" applyAlignment="1" applyProtection="1">
      <alignment vertical="center" wrapText="1"/>
    </xf>
    <xf numFmtId="3" fontId="3" fillId="0" borderId="24" xfId="0" applyNumberFormat="1" applyFont="1" applyBorder="1" applyAlignment="1" applyProtection="1">
      <alignment vertical="center" wrapText="1"/>
    </xf>
    <xf numFmtId="49" fontId="3" fillId="0" borderId="14" xfId="0" applyNumberFormat="1" applyFont="1" applyFill="1" applyBorder="1" applyAlignment="1" applyProtection="1">
      <alignment vertical="center" wrapText="1"/>
    </xf>
    <xf numFmtId="49" fontId="3" fillId="0" borderId="15" xfId="0" applyNumberFormat="1" applyFont="1" applyFill="1" applyBorder="1" applyAlignment="1" applyProtection="1">
      <alignment vertical="center" wrapText="1"/>
    </xf>
    <xf numFmtId="49" fontId="3" fillId="0" borderId="25" xfId="0" applyNumberFormat="1" applyFont="1" applyFill="1" applyBorder="1" applyAlignment="1" applyProtection="1">
      <alignment vertical="center" wrapText="1"/>
    </xf>
    <xf numFmtId="179" fontId="3" fillId="0" borderId="26" xfId="0" applyNumberFormat="1" applyFont="1" applyBorder="1" applyAlignment="1" applyProtection="1">
      <alignment vertical="center" wrapText="1"/>
    </xf>
    <xf numFmtId="179" fontId="3" fillId="0" borderId="14" xfId="0" applyNumberFormat="1" applyFont="1" applyBorder="1" applyAlignment="1" applyProtection="1">
      <alignment vertical="center" wrapText="1"/>
    </xf>
    <xf numFmtId="179" fontId="3" fillId="0" borderId="9" xfId="0" applyNumberFormat="1" applyFont="1" applyBorder="1" applyAlignment="1" applyProtection="1">
      <alignment vertical="center" wrapText="1"/>
    </xf>
    <xf numFmtId="0" fontId="1" fillId="0" borderId="16" xfId="2" applyFont="1" applyBorder="1" applyAlignment="1">
      <alignment vertical="center" wrapText="1"/>
    </xf>
    <xf numFmtId="0" fontId="1" fillId="0" borderId="9" xfId="2" applyFont="1" applyBorder="1" applyAlignment="1">
      <alignment horizontal="left" vertical="center"/>
    </xf>
    <xf numFmtId="1" fontId="11" fillId="0" borderId="9" xfId="0" applyNumberFormat="1" applyFont="1" applyFill="1" applyBorder="1"/>
    <xf numFmtId="1" fontId="0" fillId="0" borderId="9" xfId="0" applyNumberFormat="1" applyFont="1" applyFill="1" applyBorder="1"/>
    <xf numFmtId="0" fontId="3" fillId="3" borderId="0" xfId="0" applyNumberFormat="1" applyFont="1" applyFill="1" applyAlignment="1"/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 applyProtection="1">
      <alignment vertical="center" wrapText="1"/>
    </xf>
    <xf numFmtId="179" fontId="3" fillId="0" borderId="27" xfId="0" applyNumberFormat="1" applyFont="1" applyBorder="1" applyAlignment="1" applyProtection="1">
      <alignment vertical="center" wrapText="1"/>
    </xf>
    <xf numFmtId="0" fontId="1" fillId="0" borderId="9" xfId="2" applyFont="1" applyBorder="1" applyAlignment="1">
      <alignment vertical="center" wrapText="1"/>
    </xf>
    <xf numFmtId="177" fontId="1" fillId="0" borderId="9" xfId="2" applyNumberFormat="1" applyFont="1" applyBorder="1" applyAlignment="1">
      <alignment vertical="center" wrapText="1"/>
    </xf>
    <xf numFmtId="0" fontId="1" fillId="0" borderId="16" xfId="2" applyFont="1" applyBorder="1" applyAlignment="1">
      <alignment horizontal="left" vertical="center"/>
    </xf>
    <xf numFmtId="0" fontId="0" fillId="0" borderId="9" xfId="0" applyNumberFormat="1" applyFont="1" applyFill="1" applyBorder="1"/>
    <xf numFmtId="0" fontId="0" fillId="3" borderId="9" xfId="0" applyNumberFormat="1" applyFont="1" applyFill="1" applyBorder="1"/>
    <xf numFmtId="4" fontId="0" fillId="0" borderId="16" xfId="0" applyNumberFormat="1" applyFont="1" applyFill="1" applyBorder="1"/>
    <xf numFmtId="0" fontId="0" fillId="3" borderId="8" xfId="0" applyNumberFormat="1" applyFont="1" applyFill="1" applyBorder="1"/>
    <xf numFmtId="0" fontId="13" fillId="3" borderId="0" xfId="0" applyNumberFormat="1" applyFont="1" applyFill="1" applyBorder="1"/>
    <xf numFmtId="0" fontId="13" fillId="3" borderId="0" xfId="0" applyNumberFormat="1" applyFont="1" applyFill="1"/>
    <xf numFmtId="4" fontId="0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8" xfId="0" applyNumberFormat="1" applyFont="1" applyFill="1" applyBorder="1"/>
    <xf numFmtId="180" fontId="14" fillId="0" borderId="9" xfId="0" applyNumberFormat="1" applyFont="1" applyFill="1" applyBorder="1" applyAlignment="1">
      <alignment horizontal="center" vertical="center"/>
    </xf>
    <xf numFmtId="180" fontId="14" fillId="3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/>
    <xf numFmtId="3" fontId="3" fillId="0" borderId="27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179" fontId="3" fillId="0" borderId="29" xfId="0" applyNumberFormat="1" applyFont="1" applyBorder="1" applyAlignment="1" applyProtection="1">
      <alignment vertical="center" wrapText="1"/>
    </xf>
    <xf numFmtId="4" fontId="1" fillId="0" borderId="9" xfId="2" applyNumberFormat="1" applyFont="1" applyBorder="1" applyAlignment="1">
      <alignment horizontal="right" vertical="center"/>
    </xf>
    <xf numFmtId="0" fontId="15" fillId="0" borderId="9" xfId="0" applyNumberFormat="1" applyFont="1" applyFill="1" applyBorder="1"/>
    <xf numFmtId="3" fontId="3" fillId="0" borderId="30" xfId="0" applyNumberFormat="1" applyFont="1" applyBorder="1" applyAlignment="1" applyProtection="1">
      <alignment vertical="center" wrapText="1"/>
    </xf>
    <xf numFmtId="0" fontId="13" fillId="3" borderId="8" xfId="0" applyNumberFormat="1" applyFont="1" applyFill="1" applyBorder="1"/>
    <xf numFmtId="0" fontId="13" fillId="3" borderId="9" xfId="0" applyNumberFormat="1" applyFont="1" applyFill="1" applyBorder="1"/>
    <xf numFmtId="0" fontId="13" fillId="0" borderId="9" xfId="0" applyNumberFormat="1" applyFont="1" applyFill="1" applyBorder="1"/>
    <xf numFmtId="0" fontId="13" fillId="0" borderId="0" xfId="0" applyNumberFormat="1" applyFont="1" applyFill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>
      <alignment vertical="center"/>
    </xf>
    <xf numFmtId="181" fontId="5" fillId="0" borderId="27" xfId="0" applyNumberFormat="1" applyFont="1" applyBorder="1" applyAlignment="1" applyProtection="1">
      <alignment vertical="center" wrapText="1"/>
    </xf>
    <xf numFmtId="0" fontId="3" fillId="0" borderId="23" xfId="0" applyNumberFormat="1" applyFont="1" applyFill="1" applyBorder="1" applyAlignment="1">
      <alignment vertical="center"/>
    </xf>
    <xf numFmtId="179" fontId="5" fillId="0" borderId="27" xfId="0" applyNumberFormat="1" applyFont="1" applyBorder="1" applyAlignment="1" applyProtection="1">
      <alignment vertical="center" wrapText="1"/>
    </xf>
    <xf numFmtId="3" fontId="5" fillId="0" borderId="27" xfId="0" applyNumberFormat="1" applyFont="1" applyBorder="1" applyAlignment="1" applyProtection="1">
      <alignment vertical="center" wrapText="1"/>
    </xf>
    <xf numFmtId="179" fontId="5" fillId="0" borderId="24" xfId="0" applyNumberFormat="1" applyFont="1" applyBorder="1" applyAlignment="1" applyProtection="1">
      <alignment vertical="center" wrapText="1"/>
    </xf>
    <xf numFmtId="179" fontId="5" fillId="0" borderId="24" xfId="0" applyNumberFormat="1" applyFont="1" applyBorder="1" applyAlignment="1">
      <alignment vertical="center" wrapText="1"/>
    </xf>
    <xf numFmtId="4" fontId="1" fillId="0" borderId="32" xfId="2" applyNumberFormat="1" applyFont="1" applyBorder="1" applyAlignment="1">
      <alignment horizontal="right" vertical="center"/>
    </xf>
    <xf numFmtId="182" fontId="5" fillId="0" borderId="25" xfId="0" applyNumberFormat="1" applyFont="1" applyBorder="1" applyAlignment="1" applyProtection="1">
      <alignment vertical="center" wrapText="1"/>
    </xf>
    <xf numFmtId="3" fontId="5" fillId="0" borderId="33" xfId="0" applyNumberFormat="1" applyFont="1" applyBorder="1" applyAlignment="1" applyProtection="1">
      <alignment vertical="center" wrapText="1"/>
    </xf>
    <xf numFmtId="3" fontId="5" fillId="0" borderId="9" xfId="0" applyNumberFormat="1" applyFont="1" applyBorder="1" applyAlignment="1" applyProtection="1">
      <alignment vertical="center" wrapText="1"/>
    </xf>
    <xf numFmtId="3" fontId="5" fillId="0" borderId="34" xfId="0" applyNumberFormat="1" applyFont="1" applyBorder="1" applyAlignment="1" applyProtection="1">
      <alignment vertical="center" wrapText="1"/>
    </xf>
    <xf numFmtId="3" fontId="5" fillId="0" borderId="35" xfId="0" applyNumberFormat="1" applyFont="1" applyBorder="1" applyAlignment="1" applyProtection="1">
      <alignment vertical="center" wrapText="1"/>
    </xf>
    <xf numFmtId="1" fontId="5" fillId="0" borderId="16" xfId="0" applyNumberFormat="1" applyFont="1" applyFill="1" applyBorder="1" applyAlignment="1">
      <alignment vertical="center"/>
    </xf>
    <xf numFmtId="3" fontId="5" fillId="0" borderId="36" xfId="0" applyNumberFormat="1" applyFont="1" applyBorder="1" applyAlignment="1" applyProtection="1">
      <alignment vertical="center" wrapText="1"/>
    </xf>
    <xf numFmtId="3" fontId="5" fillId="0" borderId="24" xfId="0" applyNumberFormat="1" applyFont="1" applyBorder="1" applyAlignment="1">
      <alignment vertical="center" wrapText="1"/>
    </xf>
    <xf numFmtId="3" fontId="5" fillId="0" borderId="37" xfId="0" applyNumberFormat="1" applyFont="1" applyBorder="1" applyAlignment="1" applyProtection="1">
      <alignment vertical="center" wrapText="1"/>
    </xf>
    <xf numFmtId="182" fontId="5" fillId="0" borderId="38" xfId="0" applyNumberFormat="1" applyFont="1" applyBorder="1" applyAlignment="1" applyProtection="1">
      <alignment vertical="center" wrapText="1"/>
    </xf>
    <xf numFmtId="0" fontId="5" fillId="0" borderId="16" xfId="0" applyNumberFormat="1" applyFont="1" applyFill="1" applyBorder="1" applyAlignment="1">
      <alignment horizontal="center" vertical="center"/>
    </xf>
    <xf numFmtId="3" fontId="5" fillId="0" borderId="34" xfId="0" applyNumberFormat="1" applyFont="1" applyBorder="1" applyAlignment="1">
      <alignment vertical="center" wrapText="1"/>
    </xf>
    <xf numFmtId="0" fontId="5" fillId="0" borderId="23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vertical="center" wrapText="1"/>
    </xf>
    <xf numFmtId="182" fontId="5" fillId="0" borderId="20" xfId="0" applyNumberFormat="1" applyFont="1" applyBorder="1" applyAlignment="1">
      <alignment vertical="center" wrapText="1"/>
    </xf>
    <xf numFmtId="182" fontId="5" fillId="0" borderId="39" xfId="0" applyNumberFormat="1" applyFont="1" applyBorder="1" applyAlignment="1">
      <alignment vertical="center" wrapText="1"/>
    </xf>
    <xf numFmtId="0" fontId="5" fillId="0" borderId="23" xfId="0" applyNumberFormat="1" applyFont="1" applyFill="1" applyBorder="1" applyAlignment="1">
      <alignment vertical="center"/>
    </xf>
    <xf numFmtId="182" fontId="5" fillId="0" borderId="23" xfId="0" applyNumberFormat="1" applyFont="1" applyBorder="1" applyAlignment="1" applyProtection="1">
      <alignment vertical="center" wrapText="1"/>
    </xf>
    <xf numFmtId="182" fontId="5" fillId="0" borderId="40" xfId="0" applyNumberFormat="1" applyFont="1" applyBorder="1" applyAlignment="1" applyProtection="1">
      <alignment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vertical="center" wrapText="1"/>
    </xf>
    <xf numFmtId="182" fontId="5" fillId="0" borderId="19" xfId="0" applyNumberFormat="1" applyFont="1" applyBorder="1" applyAlignment="1">
      <alignment vertical="center" wrapText="1"/>
    </xf>
    <xf numFmtId="182" fontId="5" fillId="0" borderId="41" xfId="0" applyNumberFormat="1" applyFont="1" applyBorder="1" applyAlignment="1">
      <alignment vertical="center" wrapText="1"/>
    </xf>
    <xf numFmtId="179" fontId="5" fillId="0" borderId="37" xfId="0" applyNumberFormat="1" applyFont="1" applyBorder="1" applyAlignment="1">
      <alignment horizontal="right" vertical="center" wrapText="1"/>
    </xf>
    <xf numFmtId="179" fontId="5" fillId="0" borderId="37" xfId="0" applyNumberFormat="1" applyFont="1" applyBorder="1" applyAlignment="1">
      <alignment vertical="center" wrapText="1"/>
    </xf>
    <xf numFmtId="3" fontId="5" fillId="0" borderId="37" xfId="0" applyNumberFormat="1" applyFont="1" applyBorder="1" applyAlignment="1">
      <alignment vertical="center" wrapText="1"/>
    </xf>
    <xf numFmtId="182" fontId="5" fillId="0" borderId="42" xfId="0" applyNumberFormat="1" applyFont="1" applyBorder="1" applyAlignment="1">
      <alignment vertical="center" wrapText="1"/>
    </xf>
    <xf numFmtId="182" fontId="5" fillId="0" borderId="43" xfId="0" applyNumberFormat="1" applyFont="1" applyBorder="1" applyAlignment="1">
      <alignment vertical="center" wrapText="1"/>
    </xf>
    <xf numFmtId="0" fontId="16" fillId="0" borderId="0" xfId="0" applyNumberFormat="1" applyFont="1" applyFill="1" applyAlignment="1">
      <alignment horizontal="center"/>
    </xf>
    <xf numFmtId="0" fontId="17" fillId="0" borderId="0" xfId="0" applyNumberFormat="1" applyFont="1" applyFill="1"/>
    <xf numFmtId="0" fontId="13" fillId="0" borderId="0" xfId="0" applyNumberFormat="1" applyFont="1" applyFill="1" applyAlignment="1">
      <alignment horizontal="center"/>
    </xf>
    <xf numFmtId="1" fontId="16" fillId="0" borderId="0" xfId="0" applyNumberFormat="1" applyFont="1" applyFill="1"/>
    <xf numFmtId="0" fontId="5" fillId="3" borderId="0" xfId="0" applyNumberFormat="1" applyFont="1" applyFill="1"/>
    <xf numFmtId="0" fontId="5" fillId="3" borderId="0" xfId="0" applyNumberFormat="1" applyFont="1" applyFill="1" applyAlignment="1"/>
    <xf numFmtId="0" fontId="5" fillId="3" borderId="12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 applyProtection="1">
      <alignment vertical="center" wrapText="1"/>
    </xf>
    <xf numFmtId="49" fontId="5" fillId="0" borderId="11" xfId="0" applyNumberFormat="1" applyFont="1" applyFill="1" applyBorder="1" applyAlignment="1" applyProtection="1">
      <alignment vertical="center" wrapText="1"/>
    </xf>
    <xf numFmtId="0" fontId="9" fillId="3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/>
    <xf numFmtId="0" fontId="12" fillId="3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9" fillId="3" borderId="0" xfId="0" applyNumberFormat="1" applyFont="1" applyFill="1"/>
    <xf numFmtId="0" fontId="5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3" fillId="0" borderId="44" xfId="0" applyNumberFormat="1" applyFont="1" applyFill="1" applyBorder="1" applyAlignment="1" applyProtection="1">
      <alignment vertical="center"/>
    </xf>
    <xf numFmtId="179" fontId="1" fillId="0" borderId="29" xfId="0" applyNumberFormat="1" applyFont="1" applyBorder="1" applyAlignment="1" applyProtection="1">
      <alignment vertical="center" wrapText="1"/>
    </xf>
    <xf numFmtId="3" fontId="3" fillId="0" borderId="46" xfId="0" applyNumberFormat="1" applyFont="1" applyBorder="1" applyAlignment="1" applyProtection="1">
      <alignment vertical="center" wrapText="1"/>
    </xf>
    <xf numFmtId="183" fontId="1" fillId="0" borderId="46" xfId="0" applyNumberFormat="1" applyFont="1" applyBorder="1" applyAlignment="1" applyProtection="1">
      <alignment vertical="center" wrapText="1"/>
    </xf>
    <xf numFmtId="3" fontId="3" fillId="0" borderId="48" xfId="0" applyNumberFormat="1" applyFont="1" applyBorder="1" applyAlignment="1" applyProtection="1">
      <alignment vertical="center" wrapText="1"/>
    </xf>
    <xf numFmtId="3" fontId="3" fillId="0" borderId="25" xfId="0" applyNumberFormat="1" applyFont="1" applyBorder="1" applyAlignment="1" applyProtection="1">
      <alignment vertical="center" wrapText="1"/>
    </xf>
    <xf numFmtId="3" fontId="3" fillId="0" borderId="14" xfId="0" applyNumberFormat="1" applyFont="1" applyBorder="1" applyAlignment="1" applyProtection="1">
      <alignment vertical="center" wrapText="1"/>
    </xf>
    <xf numFmtId="3" fontId="3" fillId="0" borderId="15" xfId="0" applyNumberFormat="1" applyFont="1" applyBorder="1" applyAlignment="1" applyProtection="1">
      <alignment vertical="center" wrapText="1"/>
    </xf>
    <xf numFmtId="3" fontId="3" fillId="0" borderId="49" xfId="0" applyNumberFormat="1" applyFont="1" applyBorder="1" applyAlignment="1" applyProtection="1">
      <alignment vertical="center" wrapText="1"/>
    </xf>
    <xf numFmtId="3" fontId="5" fillId="0" borderId="24" xfId="0" applyNumberFormat="1" applyFont="1" applyBorder="1" applyAlignment="1" applyProtection="1">
      <alignment vertical="center" wrapText="1"/>
    </xf>
    <xf numFmtId="3" fontId="5" fillId="0" borderId="5" xfId="0" applyNumberFormat="1" applyFont="1" applyBorder="1" applyAlignment="1" applyProtection="1">
      <alignment vertical="center" wrapText="1"/>
    </xf>
    <xf numFmtId="0" fontId="5" fillId="0" borderId="9" xfId="0" applyNumberFormat="1" applyFont="1" applyFill="1" applyBorder="1" applyAlignment="1">
      <alignment vertical="center"/>
    </xf>
    <xf numFmtId="3" fontId="5" fillId="0" borderId="50" xfId="0" applyNumberFormat="1" applyFont="1" applyBorder="1" applyAlignment="1" applyProtection="1">
      <alignment vertical="center" wrapText="1"/>
    </xf>
    <xf numFmtId="3" fontId="5" fillId="0" borderId="51" xfId="0" applyNumberFormat="1" applyFont="1" applyBorder="1" applyAlignment="1" applyProtection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179" fontId="5" fillId="0" borderId="51" xfId="0" applyNumberFormat="1" applyFont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179" fontId="5" fillId="0" borderId="9" xfId="0" applyNumberFormat="1" applyFont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/>
    </xf>
    <xf numFmtId="3" fontId="5" fillId="0" borderId="45" xfId="0" applyNumberFormat="1" applyFont="1" applyBorder="1" applyAlignment="1" applyProtection="1">
      <alignment vertical="center" wrapText="1"/>
    </xf>
    <xf numFmtId="1" fontId="18" fillId="0" borderId="0" xfId="0" applyNumberFormat="1" applyFont="1" applyFill="1"/>
    <xf numFmtId="183" fontId="5" fillId="0" borderId="37" xfId="0" applyNumberFormat="1" applyFont="1" applyBorder="1" applyAlignment="1">
      <alignment horizontal="right" vertical="center" wrapText="1"/>
    </xf>
    <xf numFmtId="182" fontId="17" fillId="0" borderId="28" xfId="0" applyNumberFormat="1" applyFont="1" applyBorder="1" applyAlignment="1"/>
    <xf numFmtId="182" fontId="13" fillId="0" borderId="0" xfId="0" applyNumberFormat="1" applyFont="1" applyBorder="1" applyAlignment="1"/>
    <xf numFmtId="1" fontId="19" fillId="0" borderId="0" xfId="0" applyNumberFormat="1" applyFont="1" applyFill="1"/>
    <xf numFmtId="185" fontId="20" fillId="0" borderId="0" xfId="0" applyNumberFormat="1" applyFont="1" applyFill="1" applyAlignment="1" applyProtection="1">
      <alignment horizontal="center" vertical="top"/>
    </xf>
    <xf numFmtId="1" fontId="2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 applyProtection="1">
      <alignment vertical="center"/>
    </xf>
    <xf numFmtId="1" fontId="22" fillId="0" borderId="0" xfId="0" applyNumberFormat="1" applyFont="1" applyFill="1" applyAlignment="1">
      <alignment horizontal="center"/>
    </xf>
    <xf numFmtId="1" fontId="22" fillId="0" borderId="0" xfId="0" applyNumberFormat="1" applyFont="1" applyFill="1" applyAlignment="1">
      <alignment horizontal="center" vertical="center"/>
    </xf>
    <xf numFmtId="0" fontId="23" fillId="0" borderId="0" xfId="2">
      <alignment vertical="center"/>
    </xf>
    <xf numFmtId="0" fontId="25" fillId="0" borderId="2" xfId="2" applyFont="1" applyBorder="1" applyAlignment="1">
      <alignment vertical="center" wrapText="1"/>
    </xf>
    <xf numFmtId="0" fontId="29" fillId="0" borderId="1" xfId="2" applyFont="1" applyBorder="1" applyAlignment="1">
      <alignment vertical="center" wrapText="1"/>
    </xf>
    <xf numFmtId="0" fontId="29" fillId="0" borderId="0" xfId="2" applyFont="1" applyBorder="1" applyAlignment="1">
      <alignment vertical="center" wrapText="1"/>
    </xf>
    <xf numFmtId="0" fontId="27" fillId="2" borderId="3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2" fillId="0" borderId="24" xfId="4" applyFont="1" applyBorder="1" applyAlignment="1">
      <alignment horizontal="center" vertical="center" wrapText="1"/>
    </xf>
    <xf numFmtId="4" fontId="2" fillId="0" borderId="24" xfId="4" applyNumberFormat="1" applyFont="1" applyBorder="1" applyAlignment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 applyProtection="1">
      <alignment horizontal="center" vertical="center" wrapText="1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15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84" fontId="3" fillId="0" borderId="8" xfId="0" applyNumberFormat="1" applyFont="1" applyFill="1" applyBorder="1" applyAlignment="1" applyProtection="1">
      <alignment horizontal="center" vertical="center" wrapText="1"/>
    </xf>
    <xf numFmtId="184" fontId="3" fillId="0" borderId="4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 applyProtection="1">
      <alignment horizontal="center" vertical="center" wrapText="1"/>
    </xf>
    <xf numFmtId="0" fontId="0" fillId="3" borderId="24" xfId="0" applyNumberFormat="1" applyFont="1" applyFill="1" applyBorder="1" applyAlignment="1">
      <alignment horizontal="center" vertical="center" wrapText="1"/>
    </xf>
    <xf numFmtId="0" fontId="0" fillId="3" borderId="2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1" fontId="3" fillId="0" borderId="19" xfId="0" applyNumberFormat="1" applyFont="1" applyFill="1" applyBorder="1" applyAlignment="1" applyProtection="1">
      <alignment horizontal="center" vertical="center"/>
    </xf>
    <xf numFmtId="1" fontId="3" fillId="0" borderId="15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1" fontId="3" fillId="0" borderId="9" xfId="0" applyNumberFormat="1" applyFont="1" applyFill="1" applyBorder="1" applyAlignment="1" applyProtection="1">
      <alignment horizontal="center" vertical="center" wrapText="1"/>
    </xf>
    <xf numFmtId="1" fontId="3" fillId="0" borderId="15" xfId="0" applyNumberFormat="1" applyFont="1" applyFill="1" applyBorder="1" applyAlignment="1" applyProtection="1">
      <alignment horizontal="center" vertical="center" wrapText="1"/>
    </xf>
    <xf numFmtId="1" fontId="3" fillId="0" borderId="23" xfId="0" applyNumberFormat="1" applyFont="1" applyFill="1" applyBorder="1" applyAlignment="1" applyProtection="1">
      <alignment horizontal="center" vertical="center" wrapText="1"/>
    </xf>
    <xf numFmtId="1" fontId="3" fillId="0" borderId="16" xfId="0" applyNumberFormat="1" applyFont="1" applyFill="1" applyBorder="1" applyAlignment="1" applyProtection="1">
      <alignment horizontal="center" vertical="center" wrapText="1"/>
    </xf>
    <xf numFmtId="1" fontId="3" fillId="0" borderId="11" xfId="0" applyNumberFormat="1" applyFont="1" applyFill="1" applyBorder="1" applyAlignment="1" applyProtection="1">
      <alignment horizontal="center" vertical="center"/>
    </xf>
    <xf numFmtId="1" fontId="3" fillId="0" borderId="14" xfId="0" applyNumberFormat="1" applyFont="1" applyFill="1" applyBorder="1" applyAlignment="1" applyProtection="1">
      <alignment horizontal="center" vertical="center"/>
    </xf>
    <xf numFmtId="1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 wrapText="1"/>
    </xf>
    <xf numFmtId="1" fontId="3" fillId="0" borderId="14" xfId="0" applyNumberFormat="1" applyFont="1" applyFill="1" applyBorder="1" applyAlignment="1" applyProtection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5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left" vertical="center" wrapText="1"/>
    </xf>
    <xf numFmtId="4" fontId="3" fillId="0" borderId="32" xfId="2" applyNumberFormat="1" applyFont="1" applyBorder="1" applyAlignment="1">
      <alignment horizontal="right" vertical="center" wrapText="1"/>
    </xf>
    <xf numFmtId="0" fontId="25" fillId="0" borderId="2" xfId="2" applyFont="1" applyBorder="1" applyAlignment="1">
      <alignment horizontal="right" vertical="center" wrapText="1"/>
    </xf>
    <xf numFmtId="0" fontId="2" fillId="0" borderId="24" xfId="4" applyFont="1" applyBorder="1" applyAlignment="1">
      <alignment horizontal="center" vertical="center" wrapText="1"/>
    </xf>
    <xf numFmtId="0" fontId="2" fillId="0" borderId="24" xfId="4" applyFont="1" applyBorder="1" applyAlignment="1">
      <alignment horizontal="left" vertical="center" wrapText="1"/>
    </xf>
    <xf numFmtId="0" fontId="32" fillId="0" borderId="0" xfId="4" applyFont="1" applyBorder="1" applyAlignment="1">
      <alignment horizontal="center" vertical="center" wrapText="1"/>
    </xf>
    <xf numFmtId="0" fontId="33" fillId="0" borderId="0" xfId="4" applyFont="1" applyBorder="1" applyAlignment="1">
      <alignment horizontal="center" vertical="center" wrapText="1"/>
    </xf>
    <xf numFmtId="0" fontId="31" fillId="0" borderId="0" xfId="4" applyFont="1" applyBorder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40625" defaultRowHeight="11.25"/>
  <cols>
    <col min="1" max="1" width="163.83203125" customWidth="1"/>
  </cols>
  <sheetData>
    <row r="1" spans="1:1" ht="14.25">
      <c r="A1" s="193"/>
    </row>
    <row r="3" spans="1:1" ht="102" customHeight="1">
      <c r="A3" s="194" t="s">
        <v>0</v>
      </c>
    </row>
    <row r="4" spans="1:1" ht="107.25" customHeight="1">
      <c r="A4" s="195" t="s">
        <v>1</v>
      </c>
    </row>
    <row r="5" spans="1:1" ht="409.5" hidden="1" customHeight="1">
      <c r="A5" s="196"/>
    </row>
    <row r="6" spans="1:1" ht="29.25" customHeight="1">
      <c r="A6" s="197"/>
    </row>
    <row r="7" spans="1:1" ht="78" customHeight="1"/>
    <row r="8" spans="1:1" ht="82.5" customHeight="1">
      <c r="A8" s="198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28" type="noConversion"/>
  <printOptions horizontalCentered="1" verticalCentered="1"/>
  <pageMargins left="0.59097222222222201" right="0.59097222222222201" top="0.59097222222222201" bottom="0.59097222222222201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sqref="A1:H8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29"/>
      <c r="B1" s="29"/>
      <c r="C1" s="29"/>
      <c r="D1" s="29"/>
      <c r="E1" s="30"/>
      <c r="F1" s="29"/>
      <c r="G1" s="29"/>
      <c r="H1" s="8" t="s">
        <v>320</v>
      </c>
      <c r="I1" s="42"/>
    </row>
    <row r="2" spans="1:9" ht="25.5" customHeight="1">
      <c r="A2" s="207" t="s">
        <v>321</v>
      </c>
      <c r="B2" s="207"/>
      <c r="C2" s="207"/>
      <c r="D2" s="207"/>
      <c r="E2" s="207"/>
      <c r="F2" s="207"/>
      <c r="G2" s="207"/>
      <c r="H2" s="207"/>
      <c r="I2" s="42"/>
    </row>
    <row r="3" spans="1:9" ht="20.100000000000001" customHeight="1">
      <c r="A3" s="31" t="s">
        <v>61</v>
      </c>
      <c r="B3" s="32" t="s">
        <v>62</v>
      </c>
      <c r="C3" s="32"/>
      <c r="D3" s="32"/>
      <c r="E3" s="32"/>
      <c r="F3" s="32"/>
      <c r="G3" s="32"/>
      <c r="H3" s="8" t="s">
        <v>6</v>
      </c>
      <c r="I3" s="42"/>
    </row>
    <row r="4" spans="1:9" ht="20.100000000000001" customHeight="1">
      <c r="A4" s="231" t="s">
        <v>322</v>
      </c>
      <c r="B4" s="231" t="s">
        <v>61</v>
      </c>
      <c r="C4" s="253" t="s">
        <v>323</v>
      </c>
      <c r="D4" s="253"/>
      <c r="E4" s="254"/>
      <c r="F4" s="254"/>
      <c r="G4" s="254"/>
      <c r="H4" s="253"/>
      <c r="I4" s="42"/>
    </row>
    <row r="5" spans="1:9" ht="20.100000000000001" customHeight="1">
      <c r="A5" s="231"/>
      <c r="B5" s="231"/>
      <c r="C5" s="259" t="s">
        <v>64</v>
      </c>
      <c r="D5" s="228" t="s">
        <v>228</v>
      </c>
      <c r="E5" s="248" t="s">
        <v>324</v>
      </c>
      <c r="F5" s="249"/>
      <c r="G5" s="250"/>
      <c r="H5" s="261" t="s">
        <v>233</v>
      </c>
      <c r="I5" s="42"/>
    </row>
    <row r="6" spans="1:9" ht="33.75" customHeight="1">
      <c r="A6" s="227"/>
      <c r="B6" s="227"/>
      <c r="C6" s="260"/>
      <c r="D6" s="225"/>
      <c r="E6" s="33" t="s">
        <v>79</v>
      </c>
      <c r="F6" s="34" t="s">
        <v>325</v>
      </c>
      <c r="G6" s="35" t="s">
        <v>326</v>
      </c>
      <c r="H6" s="256"/>
      <c r="I6" s="42"/>
    </row>
    <row r="7" spans="1:9" ht="20.100000000000001" customHeight="1">
      <c r="A7" s="52" t="s">
        <v>87</v>
      </c>
      <c r="B7" s="52" t="s">
        <v>327</v>
      </c>
      <c r="C7" s="53">
        <f>SUM(D7,E7,H7)</f>
        <v>0</v>
      </c>
      <c r="D7" s="53"/>
      <c r="E7" s="53">
        <f>SUM(F7,G7)</f>
        <v>0</v>
      </c>
      <c r="F7" s="53"/>
      <c r="G7" s="53"/>
      <c r="H7" s="53"/>
      <c r="I7" s="50"/>
    </row>
    <row r="8" spans="1:9" ht="20.100000000000001" customHeight="1">
      <c r="A8" s="54">
        <v>169</v>
      </c>
      <c r="B8" s="54" t="s">
        <v>0</v>
      </c>
      <c r="C8" s="55">
        <f>D8+E8+H8</f>
        <v>103000</v>
      </c>
      <c r="D8" s="54"/>
      <c r="E8" s="56">
        <f>G8</f>
        <v>95000</v>
      </c>
      <c r="F8" s="54"/>
      <c r="G8" s="57">
        <v>95000</v>
      </c>
      <c r="H8" s="57">
        <v>8000</v>
      </c>
      <c r="I8" s="42"/>
    </row>
    <row r="9" spans="1:9" ht="20.100000000000001" customHeight="1">
      <c r="A9" s="43"/>
      <c r="B9" s="43"/>
      <c r="C9" s="43"/>
      <c r="D9" s="43"/>
      <c r="E9" s="44"/>
      <c r="F9" s="45"/>
      <c r="G9" s="45"/>
      <c r="H9" s="42"/>
      <c r="I9" s="47"/>
    </row>
    <row r="10" spans="1:9" ht="20.100000000000001" customHeight="1">
      <c r="A10" s="43"/>
      <c r="B10" s="43"/>
      <c r="C10" s="43"/>
      <c r="D10" s="43"/>
      <c r="E10" s="46"/>
      <c r="F10" s="43"/>
      <c r="G10" s="43"/>
      <c r="H10" s="47"/>
      <c r="I10" s="47"/>
    </row>
    <row r="11" spans="1:9" ht="20.100000000000001" customHeight="1">
      <c r="A11" s="43"/>
      <c r="B11" s="43"/>
      <c r="C11" s="43"/>
      <c r="D11" s="43"/>
      <c r="E11" s="46"/>
      <c r="F11" s="43"/>
      <c r="G11" s="43"/>
      <c r="H11" s="47"/>
      <c r="I11" s="47"/>
    </row>
    <row r="12" spans="1:9" ht="20.100000000000001" customHeight="1">
      <c r="A12" s="43"/>
      <c r="B12" s="43"/>
      <c r="C12" s="43"/>
      <c r="D12" s="43"/>
      <c r="E12" s="44"/>
      <c r="F12" s="43"/>
      <c r="G12" s="43"/>
      <c r="H12" s="47"/>
      <c r="I12" s="47"/>
    </row>
    <row r="13" spans="1:9" ht="20.100000000000001" customHeight="1">
      <c r="A13" s="43"/>
      <c r="B13" s="43"/>
      <c r="C13" s="43"/>
      <c r="D13" s="43"/>
      <c r="E13" s="44"/>
      <c r="F13" s="43"/>
      <c r="G13" s="43"/>
      <c r="H13" s="47"/>
      <c r="I13" s="47"/>
    </row>
    <row r="14" spans="1:9" ht="20.100000000000001" customHeight="1">
      <c r="A14" s="43"/>
      <c r="B14" s="43"/>
      <c r="C14" s="43"/>
      <c r="D14" s="43"/>
      <c r="E14" s="46"/>
      <c r="F14" s="43"/>
      <c r="G14" s="43"/>
      <c r="H14" s="47"/>
      <c r="I14" s="47"/>
    </row>
    <row r="15" spans="1:9" ht="20.100000000000001" customHeight="1">
      <c r="A15" s="43"/>
      <c r="B15" s="43"/>
      <c r="C15" s="43"/>
      <c r="D15" s="43"/>
      <c r="E15" s="46"/>
      <c r="F15" s="43"/>
      <c r="G15" s="43"/>
      <c r="H15" s="47"/>
      <c r="I15" s="47"/>
    </row>
    <row r="16" spans="1:9" ht="20.100000000000001" customHeight="1">
      <c r="A16" s="43"/>
      <c r="B16" s="43"/>
      <c r="C16" s="43"/>
      <c r="D16" s="43"/>
      <c r="E16" s="44"/>
      <c r="F16" s="43"/>
      <c r="G16" s="43"/>
      <c r="H16" s="47"/>
      <c r="I16" s="47"/>
    </row>
    <row r="17" spans="1:9" ht="20.100000000000001" customHeight="1">
      <c r="A17" s="43"/>
      <c r="B17" s="43"/>
      <c r="C17" s="43"/>
      <c r="D17" s="43"/>
      <c r="E17" s="44"/>
      <c r="F17" s="43"/>
      <c r="G17" s="43"/>
      <c r="H17" s="47"/>
      <c r="I17" s="47"/>
    </row>
    <row r="18" spans="1:9" ht="20.100000000000001" customHeight="1">
      <c r="A18" s="43"/>
      <c r="B18" s="43"/>
      <c r="C18" s="43"/>
      <c r="D18" s="43"/>
      <c r="E18" s="48"/>
      <c r="F18" s="43"/>
      <c r="G18" s="43"/>
      <c r="H18" s="47"/>
      <c r="I18" s="47"/>
    </row>
    <row r="19" spans="1:9" ht="20.100000000000001" customHeight="1">
      <c r="A19" s="43"/>
      <c r="B19" s="43"/>
      <c r="C19" s="43"/>
      <c r="D19" s="43"/>
      <c r="E19" s="46"/>
      <c r="F19" s="43"/>
      <c r="G19" s="43"/>
      <c r="H19" s="47"/>
      <c r="I19" s="47"/>
    </row>
    <row r="20" spans="1:9" ht="20.100000000000001" customHeight="1">
      <c r="A20" s="46"/>
      <c r="B20" s="46"/>
      <c r="C20" s="46"/>
      <c r="D20" s="46"/>
      <c r="E20" s="46"/>
      <c r="F20" s="43"/>
      <c r="G20" s="43"/>
      <c r="H20" s="47"/>
      <c r="I20" s="47"/>
    </row>
    <row r="21" spans="1:9" ht="20.100000000000001" customHeight="1">
      <c r="A21" s="47"/>
      <c r="B21" s="47"/>
      <c r="C21" s="47"/>
      <c r="D21" s="47"/>
      <c r="E21" s="49"/>
      <c r="F21" s="47"/>
      <c r="G21" s="47"/>
      <c r="H21" s="47"/>
      <c r="I21" s="47"/>
    </row>
    <row r="22" spans="1:9" ht="20.100000000000001" customHeight="1">
      <c r="A22" s="47"/>
      <c r="B22" s="47"/>
      <c r="C22" s="47"/>
      <c r="D22" s="47"/>
      <c r="E22" s="49"/>
      <c r="F22" s="47"/>
      <c r="G22" s="47"/>
      <c r="H22" s="47"/>
      <c r="I22" s="47"/>
    </row>
    <row r="23" spans="1:9" ht="20.100000000000001" customHeight="1">
      <c r="A23" s="47"/>
      <c r="B23" s="47"/>
      <c r="C23" s="47"/>
      <c r="D23" s="47"/>
      <c r="E23" s="49"/>
      <c r="F23" s="47"/>
      <c r="G23" s="47"/>
      <c r="H23" s="47"/>
      <c r="I23" s="47"/>
    </row>
    <row r="24" spans="1:9" ht="20.100000000000001" customHeight="1">
      <c r="A24" s="47"/>
      <c r="B24" s="47"/>
      <c r="C24" s="47"/>
      <c r="D24" s="47"/>
      <c r="E24" s="49"/>
      <c r="F24" s="47"/>
      <c r="G24" s="47"/>
      <c r="H24" s="47"/>
      <c r="I24" s="47"/>
    </row>
    <row r="25" spans="1:9" ht="20.100000000000001" customHeight="1">
      <c r="A25" s="47"/>
      <c r="B25" s="47"/>
      <c r="C25" s="47"/>
      <c r="D25" s="47"/>
      <c r="E25" s="49"/>
      <c r="F25" s="47"/>
      <c r="G25" s="47"/>
      <c r="H25" s="47"/>
      <c r="I25" s="47"/>
    </row>
    <row r="26" spans="1:9" ht="20.100000000000001" customHeight="1">
      <c r="A26" s="47"/>
      <c r="B26" s="47"/>
      <c r="C26" s="47"/>
      <c r="D26" s="47"/>
      <c r="E26" s="49"/>
      <c r="F26" s="47"/>
      <c r="G26" s="47"/>
      <c r="H26" s="47"/>
      <c r="I26" s="47"/>
    </row>
    <row r="27" spans="1:9" ht="20.100000000000001" customHeight="1">
      <c r="A27" s="47"/>
      <c r="B27" s="47"/>
      <c r="C27" s="47"/>
      <c r="D27" s="47"/>
      <c r="E27" s="49"/>
      <c r="F27" s="47"/>
      <c r="G27" s="47"/>
      <c r="H27" s="47"/>
      <c r="I27" s="47"/>
    </row>
    <row r="28" spans="1:9" ht="20.100000000000001" customHeight="1">
      <c r="A28" s="47"/>
      <c r="B28" s="47"/>
      <c r="C28" s="47"/>
      <c r="D28" s="47"/>
      <c r="E28" s="49"/>
      <c r="F28" s="47"/>
      <c r="G28" s="47"/>
      <c r="H28" s="47"/>
      <c r="I28" s="47"/>
    </row>
    <row r="29" spans="1:9" ht="20.100000000000001" customHeight="1">
      <c r="A29" s="47"/>
      <c r="B29" s="47"/>
      <c r="C29" s="47"/>
      <c r="D29" s="47"/>
      <c r="E29" s="49"/>
      <c r="F29" s="47"/>
      <c r="G29" s="47"/>
      <c r="H29" s="47"/>
      <c r="I29" s="47"/>
    </row>
    <row r="30" spans="1:9" ht="20.100000000000001" customHeight="1">
      <c r="A30" s="47"/>
      <c r="B30" s="47"/>
      <c r="C30" s="47"/>
      <c r="D30" s="47"/>
      <c r="E30" s="49"/>
      <c r="F30" s="47"/>
      <c r="G30" s="47"/>
      <c r="H30" s="47"/>
      <c r="I30" s="4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F19" sqref="F19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3"/>
      <c r="B1" s="4"/>
      <c r="C1" s="4"/>
      <c r="D1" s="4"/>
      <c r="E1" s="4"/>
      <c r="F1" s="4"/>
      <c r="G1" s="4"/>
      <c r="H1" s="5" t="s">
        <v>328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</row>
    <row r="2" spans="1:245" ht="20.100000000000001" customHeight="1">
      <c r="A2" s="207" t="s">
        <v>329</v>
      </c>
      <c r="B2" s="207"/>
      <c r="C2" s="207"/>
      <c r="D2" s="207"/>
      <c r="E2" s="207"/>
      <c r="F2" s="207"/>
      <c r="G2" s="207"/>
      <c r="H2" s="207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</row>
    <row r="3" spans="1:245" ht="20.100000000000001" customHeight="1">
      <c r="A3" s="51" t="s">
        <v>61</v>
      </c>
      <c r="B3" s="6"/>
      <c r="C3" s="6" t="s">
        <v>62</v>
      </c>
      <c r="D3" s="6"/>
      <c r="E3" s="6"/>
      <c r="F3" s="7"/>
      <c r="G3" s="7"/>
      <c r="H3" s="8" t="s">
        <v>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</row>
    <row r="4" spans="1:245" ht="20.100000000000001" customHeight="1">
      <c r="A4" s="210" t="s">
        <v>63</v>
      </c>
      <c r="B4" s="211"/>
      <c r="C4" s="211"/>
      <c r="D4" s="211"/>
      <c r="E4" s="212"/>
      <c r="F4" s="262" t="s">
        <v>330</v>
      </c>
      <c r="G4" s="253"/>
      <c r="H4" s="25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pans="1:245" ht="20.100000000000001" customHeight="1">
      <c r="A5" s="210" t="s">
        <v>72</v>
      </c>
      <c r="B5" s="211"/>
      <c r="C5" s="212"/>
      <c r="D5" s="263" t="s">
        <v>73</v>
      </c>
      <c r="E5" s="228" t="s">
        <v>103</v>
      </c>
      <c r="F5" s="217" t="s">
        <v>64</v>
      </c>
      <c r="G5" s="217" t="s">
        <v>99</v>
      </c>
      <c r="H5" s="253" t="s">
        <v>100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1:245" ht="20.100000000000001" customHeight="1">
      <c r="A6" s="9" t="s">
        <v>84</v>
      </c>
      <c r="B6" s="10" t="s">
        <v>85</v>
      </c>
      <c r="C6" s="11" t="s">
        <v>86</v>
      </c>
      <c r="D6" s="264"/>
      <c r="E6" s="227"/>
      <c r="F6" s="225"/>
      <c r="G6" s="225"/>
      <c r="H6" s="254"/>
      <c r="I6" s="28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</row>
    <row r="7" spans="1:245" ht="20.100000000000001" customHeight="1">
      <c r="A7" s="12" t="s">
        <v>84</v>
      </c>
      <c r="B7" s="12" t="s">
        <v>85</v>
      </c>
      <c r="C7" s="12" t="s">
        <v>86</v>
      </c>
      <c r="D7" s="12" t="s">
        <v>87</v>
      </c>
      <c r="E7" s="12" t="s">
        <v>88</v>
      </c>
      <c r="F7" s="13">
        <f>SUM(G7,H7)</f>
        <v>0</v>
      </c>
      <c r="G7" s="14" t="s">
        <v>331</v>
      </c>
      <c r="H7" s="15" t="s">
        <v>332</v>
      </c>
      <c r="I7" s="28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</row>
    <row r="8" spans="1:245" ht="20.100000000000001" customHeight="1">
      <c r="A8" s="16"/>
      <c r="B8" s="16"/>
      <c r="C8" s="16"/>
      <c r="D8" s="275" t="s">
        <v>408</v>
      </c>
      <c r="E8" s="17"/>
      <c r="F8" s="17"/>
      <c r="G8" s="1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1:245" ht="20.100000000000001" customHeight="1">
      <c r="A9" s="18"/>
      <c r="B9" s="18"/>
      <c r="C9" s="18"/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</row>
    <row r="10" spans="1:245" ht="20.100000000000001" customHeight="1">
      <c r="A10" s="18"/>
      <c r="B10" s="18"/>
      <c r="C10" s="18"/>
      <c r="D10" s="18"/>
      <c r="E10" s="18"/>
      <c r="F10" s="18"/>
      <c r="G10" s="18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</row>
    <row r="11" spans="1:245" ht="20.100000000000001" customHeight="1">
      <c r="A11" s="18"/>
      <c r="B11" s="18"/>
      <c r="C11" s="18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</row>
    <row r="12" spans="1:245" ht="20.100000000000001" customHeight="1">
      <c r="A12" s="18"/>
      <c r="B12" s="18"/>
      <c r="C12" s="18"/>
      <c r="D12" s="19"/>
      <c r="E12" s="19"/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</row>
    <row r="13" spans="1:245" ht="20.100000000000001" customHeight="1">
      <c r="A13" s="18"/>
      <c r="B13" s="18"/>
      <c r="C13" s="18"/>
      <c r="D13" s="18"/>
      <c r="E13" s="18"/>
      <c r="F13" s="18"/>
      <c r="G13" s="18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</row>
    <row r="14" spans="1:245" ht="20.100000000000001" customHeight="1">
      <c r="A14" s="18"/>
      <c r="B14" s="18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</row>
    <row r="15" spans="1:245" ht="20.100000000000001" customHeight="1">
      <c r="A15" s="20"/>
      <c r="B15" s="18"/>
      <c r="C15" s="18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</row>
    <row r="16" spans="1:245" ht="20.100000000000001" customHeight="1">
      <c r="A16" s="20"/>
      <c r="B16" s="20"/>
      <c r="C16" s="18"/>
      <c r="D16" s="18"/>
      <c r="E16" s="20"/>
      <c r="F16" s="20"/>
      <c r="G16" s="20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</row>
    <row r="17" spans="1:245" ht="20.100000000000001" customHeight="1">
      <c r="A17" s="20"/>
      <c r="B17" s="20"/>
      <c r="C17" s="18"/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</row>
    <row r="18" spans="1:245" ht="20.100000000000001" customHeight="1">
      <c r="A18" s="18"/>
      <c r="B18" s="20"/>
      <c r="C18" s="18"/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</row>
    <row r="19" spans="1:245" ht="20.100000000000001" customHeight="1">
      <c r="A19" s="18"/>
      <c r="B19" s="20"/>
      <c r="C19" s="20"/>
      <c r="D19" s="20"/>
      <c r="E19" s="20"/>
      <c r="F19" s="20"/>
      <c r="G19" s="20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</row>
    <row r="20" spans="1:245" ht="20.100000000000001" customHeight="1">
      <c r="A20" s="20"/>
      <c r="B20" s="20"/>
      <c r="C20" s="20"/>
      <c r="D20" s="19"/>
      <c r="E20" s="19"/>
      <c r="F20" s="19"/>
      <c r="G20" s="19"/>
      <c r="H20" s="19"/>
      <c r="I20" s="20"/>
      <c r="J20" s="18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</row>
    <row r="21" spans="1:245" ht="20.100000000000001" customHeight="1">
      <c r="A21" s="20"/>
      <c r="B21" s="20"/>
      <c r="C21" s="20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</row>
    <row r="22" spans="1:245" ht="20.100000000000001" customHeight="1">
      <c r="A22" s="20"/>
      <c r="B22" s="20"/>
      <c r="C22" s="20"/>
      <c r="D22" s="20"/>
      <c r="E22" s="20"/>
      <c r="F22" s="20"/>
      <c r="G22" s="20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</row>
    <row r="23" spans="1:245" ht="20.100000000000001" customHeight="1">
      <c r="A23" s="20"/>
      <c r="B23" s="20"/>
      <c r="C23" s="20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</row>
    <row r="24" spans="1:245" ht="20.100000000000001" customHeight="1">
      <c r="A24" s="20"/>
      <c r="B24" s="20"/>
      <c r="C24" s="20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</row>
    <row r="25" spans="1:245" ht="20.100000000000001" customHeight="1">
      <c r="A25" s="20"/>
      <c r="B25" s="20"/>
      <c r="C25" s="20"/>
      <c r="D25" s="20"/>
      <c r="E25" s="20"/>
      <c r="F25" s="20"/>
      <c r="G25" s="20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</row>
    <row r="26" spans="1:245" ht="20.100000000000001" customHeight="1">
      <c r="A26" s="20"/>
      <c r="B26" s="20"/>
      <c r="C26" s="20"/>
      <c r="D26" s="19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</row>
    <row r="27" spans="1:245" ht="20.100000000000001" customHeight="1">
      <c r="A27" s="20"/>
      <c r="B27" s="20"/>
      <c r="C27" s="20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</row>
    <row r="28" spans="1:245" ht="20.100000000000001" customHeight="1">
      <c r="A28" s="20"/>
      <c r="B28" s="20"/>
      <c r="C28" s="20"/>
      <c r="D28" s="20"/>
      <c r="E28" s="20"/>
      <c r="F28" s="20"/>
      <c r="G28" s="20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</row>
    <row r="29" spans="1:245" ht="20.100000000000001" customHeight="1">
      <c r="A29" s="20"/>
      <c r="B29" s="20"/>
      <c r="C29" s="20"/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</row>
    <row r="30" spans="1:245" ht="20.100000000000001" customHeight="1">
      <c r="A30" s="20"/>
      <c r="B30" s="20"/>
      <c r="C30" s="20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</row>
    <row r="31" spans="1:245" ht="20.100000000000001" customHeight="1">
      <c r="A31" s="20"/>
      <c r="B31" s="20"/>
      <c r="C31" s="20"/>
      <c r="D31" s="20"/>
      <c r="E31" s="20"/>
      <c r="F31" s="20"/>
      <c r="G31" s="20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</row>
    <row r="32" spans="1:245" ht="20.100000000000001" customHeight="1">
      <c r="A32" s="20"/>
      <c r="B32" s="20"/>
      <c r="C32" s="20"/>
      <c r="D32" s="20"/>
      <c r="E32" s="21"/>
      <c r="F32" s="21"/>
      <c r="G32" s="21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</row>
    <row r="33" spans="1:245" ht="20.100000000000001" customHeight="1">
      <c r="A33" s="20"/>
      <c r="B33" s="20"/>
      <c r="C33" s="20"/>
      <c r="D33" s="20"/>
      <c r="E33" s="21"/>
      <c r="F33" s="21"/>
      <c r="G33" s="21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</row>
    <row r="34" spans="1:245" ht="20.100000000000001" customHeight="1">
      <c r="A34" s="20"/>
      <c r="B34" s="20"/>
      <c r="C34" s="20"/>
      <c r="D34" s="20"/>
      <c r="E34" s="20"/>
      <c r="F34" s="20"/>
      <c r="G34" s="20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</row>
    <row r="35" spans="1:245" ht="20.100000000000001" customHeight="1">
      <c r="A35" s="20"/>
      <c r="B35" s="20"/>
      <c r="C35" s="20"/>
      <c r="D35" s="20"/>
      <c r="E35" s="22"/>
      <c r="F35" s="22"/>
      <c r="G35" s="22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</row>
    <row r="36" spans="1:245" ht="20.100000000000001" customHeight="1">
      <c r="A36" s="23"/>
      <c r="B36" s="23"/>
      <c r="C36" s="23"/>
      <c r="D36" s="23"/>
      <c r="E36" s="24"/>
      <c r="F36" s="24"/>
      <c r="G36" s="24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</row>
    <row r="37" spans="1:245" ht="20.100000000000001" customHeight="1">
      <c r="A37" s="25"/>
      <c r="B37" s="25"/>
      <c r="C37" s="25"/>
      <c r="D37" s="25"/>
      <c r="E37" s="25"/>
      <c r="F37" s="25"/>
      <c r="G37" s="25"/>
      <c r="H37" s="2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</row>
    <row r="38" spans="1:245" ht="20.100000000000001" customHeight="1">
      <c r="A38" s="23"/>
      <c r="B38" s="23"/>
      <c r="C38" s="23"/>
      <c r="D38" s="23"/>
      <c r="E38" s="23"/>
      <c r="F38" s="23"/>
      <c r="G38" s="23"/>
      <c r="H38" s="26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</row>
    <row r="39" spans="1:245" ht="20.100000000000001" customHeight="1">
      <c r="A39" s="27"/>
      <c r="B39" s="27"/>
      <c r="C39" s="27"/>
      <c r="D39" s="27"/>
      <c r="E39" s="27"/>
      <c r="F39" s="23"/>
      <c r="G39" s="23"/>
      <c r="H39" s="26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</row>
    <row r="40" spans="1:245" ht="20.100000000000001" customHeight="1">
      <c r="A40" s="27"/>
      <c r="B40" s="27"/>
      <c r="C40" s="27"/>
      <c r="D40" s="27"/>
      <c r="E40" s="27"/>
      <c r="F40" s="23"/>
      <c r="G40" s="23"/>
      <c r="H40" s="26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</row>
    <row r="41" spans="1:245" ht="20.100000000000001" customHeight="1">
      <c r="A41" s="27"/>
      <c r="B41" s="27"/>
      <c r="C41" s="27"/>
      <c r="D41" s="27"/>
      <c r="E41" s="27"/>
      <c r="F41" s="23"/>
      <c r="G41" s="23"/>
      <c r="H41" s="26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</row>
    <row r="42" spans="1:245" ht="20.100000000000001" customHeight="1">
      <c r="A42" s="27"/>
      <c r="B42" s="27"/>
      <c r="C42" s="27"/>
      <c r="D42" s="27"/>
      <c r="E42" s="27"/>
      <c r="F42" s="23"/>
      <c r="G42" s="23"/>
      <c r="H42" s="26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</row>
    <row r="43" spans="1:245" ht="20.100000000000001" customHeight="1">
      <c r="A43" s="27"/>
      <c r="B43" s="27"/>
      <c r="C43" s="27"/>
      <c r="D43" s="27"/>
      <c r="E43" s="27"/>
      <c r="F43" s="23"/>
      <c r="G43" s="23"/>
      <c r="H43" s="2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</row>
    <row r="44" spans="1:245" ht="20.100000000000001" customHeight="1">
      <c r="A44" s="27"/>
      <c r="B44" s="27"/>
      <c r="C44" s="27"/>
      <c r="D44" s="27"/>
      <c r="E44" s="27"/>
      <c r="F44" s="23"/>
      <c r="G44" s="23"/>
      <c r="H44" s="26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</row>
    <row r="45" spans="1:245" ht="20.100000000000001" customHeight="1">
      <c r="A45" s="27"/>
      <c r="B45" s="27"/>
      <c r="C45" s="27"/>
      <c r="D45" s="27"/>
      <c r="E45" s="27"/>
      <c r="F45" s="23"/>
      <c r="G45" s="23"/>
      <c r="H45" s="2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</row>
    <row r="46" spans="1:245" ht="20.100000000000001" customHeight="1">
      <c r="A46" s="27"/>
      <c r="B46" s="27"/>
      <c r="C46" s="27"/>
      <c r="D46" s="27"/>
      <c r="E46" s="27"/>
      <c r="F46" s="23"/>
      <c r="G46" s="23"/>
      <c r="H46" s="2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</row>
    <row r="47" spans="1:245" ht="20.100000000000001" customHeight="1">
      <c r="A47" s="27"/>
      <c r="B47" s="27"/>
      <c r="C47" s="27"/>
      <c r="D47" s="27"/>
      <c r="E47" s="27"/>
      <c r="F47" s="23"/>
      <c r="G47" s="23"/>
      <c r="H47" s="2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</row>
    <row r="48" spans="1:245" ht="20.100000000000001" customHeight="1">
      <c r="A48" s="27"/>
      <c r="B48" s="27"/>
      <c r="C48" s="27"/>
      <c r="D48" s="27"/>
      <c r="E48" s="27"/>
      <c r="F48" s="23"/>
      <c r="G48" s="23"/>
      <c r="H48" s="2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G23" sqref="G23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29"/>
      <c r="B1" s="29"/>
      <c r="C1" s="29"/>
      <c r="D1" s="29"/>
      <c r="E1" s="30"/>
      <c r="F1" s="29"/>
      <c r="G1" s="29"/>
      <c r="H1" s="8" t="s">
        <v>333</v>
      </c>
      <c r="I1" s="42"/>
    </row>
    <row r="2" spans="1:9" ht="25.5" customHeight="1">
      <c r="A2" s="207" t="s">
        <v>334</v>
      </c>
      <c r="B2" s="207"/>
      <c r="C2" s="207"/>
      <c r="D2" s="207"/>
      <c r="E2" s="207"/>
      <c r="F2" s="207"/>
      <c r="G2" s="207"/>
      <c r="H2" s="207"/>
      <c r="I2" s="42"/>
    </row>
    <row r="3" spans="1:9" ht="20.100000000000001" customHeight="1">
      <c r="A3" s="31" t="s">
        <v>61</v>
      </c>
      <c r="B3" s="32" t="s">
        <v>62</v>
      </c>
      <c r="C3" s="32"/>
      <c r="D3" s="32"/>
      <c r="E3" s="32"/>
      <c r="F3" s="32"/>
      <c r="G3" s="32"/>
      <c r="H3" s="8" t="s">
        <v>6</v>
      </c>
      <c r="I3" s="42"/>
    </row>
    <row r="4" spans="1:9" ht="20.100000000000001" customHeight="1">
      <c r="A4" s="231" t="s">
        <v>322</v>
      </c>
      <c r="B4" s="231" t="s">
        <v>61</v>
      </c>
      <c r="C4" s="253" t="s">
        <v>323</v>
      </c>
      <c r="D4" s="253"/>
      <c r="E4" s="254"/>
      <c r="F4" s="254"/>
      <c r="G4" s="254"/>
      <c r="H4" s="253"/>
      <c r="I4" s="42"/>
    </row>
    <row r="5" spans="1:9" ht="20.100000000000001" customHeight="1">
      <c r="A5" s="231"/>
      <c r="B5" s="231"/>
      <c r="C5" s="259" t="s">
        <v>64</v>
      </c>
      <c r="D5" s="228" t="s">
        <v>228</v>
      </c>
      <c r="E5" s="248" t="s">
        <v>324</v>
      </c>
      <c r="F5" s="249"/>
      <c r="G5" s="250"/>
      <c r="H5" s="261" t="s">
        <v>233</v>
      </c>
      <c r="I5" s="42"/>
    </row>
    <row r="6" spans="1:9" ht="33.75" customHeight="1">
      <c r="A6" s="227"/>
      <c r="B6" s="227"/>
      <c r="C6" s="260"/>
      <c r="D6" s="225"/>
      <c r="E6" s="33" t="s">
        <v>79</v>
      </c>
      <c r="F6" s="34" t="s">
        <v>325</v>
      </c>
      <c r="G6" s="35" t="s">
        <v>326</v>
      </c>
      <c r="H6" s="256"/>
      <c r="I6" s="42"/>
    </row>
    <row r="7" spans="1:9" ht="20.100000000000001" customHeight="1">
      <c r="A7" s="12" t="s">
        <v>87</v>
      </c>
      <c r="B7" s="12" t="s">
        <v>327</v>
      </c>
      <c r="C7" s="36">
        <f>SUM(D7,E7,H7)</f>
        <v>0</v>
      </c>
      <c r="D7" s="37" t="s">
        <v>335</v>
      </c>
      <c r="E7" s="37">
        <f>SUM(F7,G7)</f>
        <v>0</v>
      </c>
      <c r="F7" s="37" t="s">
        <v>336</v>
      </c>
      <c r="G7" s="38" t="s">
        <v>337</v>
      </c>
      <c r="H7" s="39" t="s">
        <v>338</v>
      </c>
      <c r="I7" s="50"/>
    </row>
    <row r="8" spans="1:9" ht="20.100000000000001" customHeight="1">
      <c r="A8" s="40"/>
      <c r="B8" s="40" t="s">
        <v>408</v>
      </c>
      <c r="C8" s="40"/>
      <c r="D8" s="40"/>
      <c r="E8" s="41"/>
      <c r="F8" s="40"/>
      <c r="G8" s="40"/>
      <c r="H8" s="42"/>
      <c r="I8" s="42"/>
    </row>
    <row r="9" spans="1:9" ht="20.100000000000001" customHeight="1">
      <c r="A9" s="43"/>
      <c r="B9" s="43"/>
      <c r="C9" s="43"/>
      <c r="D9" s="43"/>
      <c r="E9" s="44"/>
      <c r="F9" s="45"/>
      <c r="G9" s="45"/>
      <c r="H9" s="42"/>
      <c r="I9" s="47"/>
    </row>
    <row r="10" spans="1:9" ht="20.100000000000001" customHeight="1">
      <c r="A10" s="43"/>
      <c r="B10" s="43"/>
      <c r="C10" s="43"/>
      <c r="D10" s="43"/>
      <c r="E10" s="46"/>
      <c r="F10" s="43"/>
      <c r="G10" s="43"/>
      <c r="H10" s="47"/>
      <c r="I10" s="47"/>
    </row>
    <row r="11" spans="1:9" ht="20.100000000000001" customHeight="1">
      <c r="A11" s="43"/>
      <c r="B11" s="43"/>
      <c r="C11" s="43"/>
      <c r="D11" s="43"/>
      <c r="E11" s="46"/>
      <c r="F11" s="43"/>
      <c r="G11" s="43"/>
      <c r="H11" s="47"/>
      <c r="I11" s="47"/>
    </row>
    <row r="12" spans="1:9" ht="20.100000000000001" customHeight="1">
      <c r="A12" s="43"/>
      <c r="B12" s="43"/>
      <c r="C12" s="43"/>
      <c r="D12" s="43"/>
      <c r="E12" s="44"/>
      <c r="F12" s="43"/>
      <c r="G12" s="43"/>
      <c r="H12" s="47"/>
      <c r="I12" s="47"/>
    </row>
    <row r="13" spans="1:9" ht="20.100000000000001" customHeight="1">
      <c r="A13" s="43"/>
      <c r="B13" s="43"/>
      <c r="C13" s="43"/>
      <c r="D13" s="43"/>
      <c r="E13" s="44"/>
      <c r="F13" s="43"/>
      <c r="G13" s="43"/>
      <c r="H13" s="47"/>
      <c r="I13" s="47"/>
    </row>
    <row r="14" spans="1:9" ht="20.100000000000001" customHeight="1">
      <c r="A14" s="43"/>
      <c r="B14" s="43"/>
      <c r="C14" s="43"/>
      <c r="D14" s="43"/>
      <c r="E14" s="46"/>
      <c r="F14" s="43"/>
      <c r="G14" s="43"/>
      <c r="H14" s="47"/>
      <c r="I14" s="47"/>
    </row>
    <row r="15" spans="1:9" ht="20.100000000000001" customHeight="1">
      <c r="A15" s="43"/>
      <c r="B15" s="43"/>
      <c r="C15" s="43"/>
      <c r="D15" s="43"/>
      <c r="E15" s="46"/>
      <c r="F15" s="43"/>
      <c r="G15" s="43"/>
      <c r="H15" s="47"/>
      <c r="I15" s="47"/>
    </row>
    <row r="16" spans="1:9" ht="20.100000000000001" customHeight="1">
      <c r="A16" s="43"/>
      <c r="B16" s="43"/>
      <c r="C16" s="43"/>
      <c r="D16" s="43"/>
      <c r="E16" s="44"/>
      <c r="F16" s="43"/>
      <c r="G16" s="43"/>
      <c r="H16" s="47"/>
      <c r="I16" s="47"/>
    </row>
    <row r="17" spans="1:9" ht="20.100000000000001" customHeight="1">
      <c r="A17" s="43"/>
      <c r="B17" s="43"/>
      <c r="C17" s="43"/>
      <c r="D17" s="43"/>
      <c r="E17" s="44"/>
      <c r="F17" s="43"/>
      <c r="G17" s="43"/>
      <c r="H17" s="47"/>
      <c r="I17" s="47"/>
    </row>
    <row r="18" spans="1:9" ht="20.100000000000001" customHeight="1">
      <c r="A18" s="43"/>
      <c r="B18" s="43"/>
      <c r="C18" s="43"/>
      <c r="D18" s="43"/>
      <c r="E18" s="48"/>
      <c r="F18" s="43"/>
      <c r="G18" s="43"/>
      <c r="H18" s="47"/>
      <c r="I18" s="47"/>
    </row>
    <row r="19" spans="1:9" ht="20.100000000000001" customHeight="1">
      <c r="A19" s="43"/>
      <c r="B19" s="43"/>
      <c r="C19" s="43"/>
      <c r="D19" s="43"/>
      <c r="E19" s="46"/>
      <c r="F19" s="43"/>
      <c r="G19" s="43"/>
      <c r="H19" s="47"/>
      <c r="I19" s="47"/>
    </row>
    <row r="20" spans="1:9" ht="20.100000000000001" customHeight="1">
      <c r="A20" s="46"/>
      <c r="B20" s="46"/>
      <c r="C20" s="46"/>
      <c r="D20" s="46"/>
      <c r="E20" s="46"/>
      <c r="F20" s="43"/>
      <c r="G20" s="43"/>
      <c r="H20" s="47"/>
      <c r="I20" s="47"/>
    </row>
    <row r="21" spans="1:9" ht="20.100000000000001" customHeight="1">
      <c r="A21" s="47"/>
      <c r="B21" s="47"/>
      <c r="C21" s="47"/>
      <c r="D21" s="47"/>
      <c r="E21" s="49"/>
      <c r="F21" s="47"/>
      <c r="G21" s="47"/>
      <c r="H21" s="47"/>
      <c r="I21" s="47"/>
    </row>
    <row r="22" spans="1:9" ht="20.100000000000001" customHeight="1">
      <c r="A22" s="47"/>
      <c r="B22" s="47"/>
      <c r="C22" s="47"/>
      <c r="D22" s="47"/>
      <c r="E22" s="49"/>
      <c r="F22" s="47"/>
      <c r="G22" s="47"/>
      <c r="H22" s="47"/>
      <c r="I22" s="47"/>
    </row>
    <row r="23" spans="1:9" ht="20.100000000000001" customHeight="1">
      <c r="A23" s="47"/>
      <c r="B23" s="47"/>
      <c r="C23" s="47"/>
      <c r="D23" s="47"/>
      <c r="E23" s="49"/>
      <c r="F23" s="47"/>
      <c r="G23" s="47"/>
      <c r="H23" s="47"/>
      <c r="I23" s="47"/>
    </row>
    <row r="24" spans="1:9" ht="20.100000000000001" customHeight="1">
      <c r="A24" s="47"/>
      <c r="B24" s="47"/>
      <c r="C24" s="47"/>
      <c r="D24" s="47"/>
      <c r="E24" s="49"/>
      <c r="F24" s="47"/>
      <c r="G24" s="47"/>
      <c r="H24" s="47"/>
      <c r="I24" s="47"/>
    </row>
    <row r="25" spans="1:9" ht="20.100000000000001" customHeight="1">
      <c r="A25" s="47"/>
      <c r="B25" s="47"/>
      <c r="C25" s="47"/>
      <c r="D25" s="47"/>
      <c r="E25" s="49"/>
      <c r="F25" s="47"/>
      <c r="G25" s="47"/>
      <c r="H25" s="47"/>
      <c r="I25" s="47"/>
    </row>
    <row r="26" spans="1:9" ht="20.100000000000001" customHeight="1">
      <c r="A26" s="47"/>
      <c r="B26" s="47"/>
      <c r="C26" s="47"/>
      <c r="D26" s="47"/>
      <c r="E26" s="49"/>
      <c r="F26" s="47"/>
      <c r="G26" s="47"/>
      <c r="H26" s="47"/>
      <c r="I26" s="47"/>
    </row>
    <row r="27" spans="1:9" ht="20.100000000000001" customHeight="1">
      <c r="A27" s="47"/>
      <c r="B27" s="47"/>
      <c r="C27" s="47"/>
      <c r="D27" s="47"/>
      <c r="E27" s="49"/>
      <c r="F27" s="47"/>
      <c r="G27" s="47"/>
      <c r="H27" s="47"/>
      <c r="I27" s="47"/>
    </row>
    <row r="28" spans="1:9" ht="20.100000000000001" customHeight="1">
      <c r="A28" s="47"/>
      <c r="B28" s="47"/>
      <c r="C28" s="47"/>
      <c r="D28" s="47"/>
      <c r="E28" s="49"/>
      <c r="F28" s="47"/>
      <c r="G28" s="47"/>
      <c r="H28" s="47"/>
      <c r="I28" s="47"/>
    </row>
    <row r="29" spans="1:9" ht="20.100000000000001" customHeight="1">
      <c r="A29" s="47"/>
      <c r="B29" s="47"/>
      <c r="C29" s="47"/>
      <c r="D29" s="47"/>
      <c r="E29" s="49"/>
      <c r="F29" s="47"/>
      <c r="G29" s="47"/>
      <c r="H29" s="47"/>
      <c r="I29" s="47"/>
    </row>
    <row r="30" spans="1:9" ht="20.100000000000001" customHeight="1">
      <c r="A30" s="47"/>
      <c r="B30" s="47"/>
      <c r="C30" s="47"/>
      <c r="D30" s="47"/>
      <c r="E30" s="49"/>
      <c r="F30" s="47"/>
      <c r="G30" s="47"/>
      <c r="H30" s="47"/>
      <c r="I30" s="4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D8" sqref="D8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3"/>
      <c r="B1" s="4"/>
      <c r="C1" s="4"/>
      <c r="D1" s="4"/>
      <c r="E1" s="4"/>
      <c r="F1" s="4"/>
      <c r="G1" s="4"/>
      <c r="H1" s="5" t="s">
        <v>339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</row>
    <row r="2" spans="1:245" ht="20.100000000000001" customHeight="1">
      <c r="A2" s="207" t="s">
        <v>340</v>
      </c>
      <c r="B2" s="207"/>
      <c r="C2" s="207"/>
      <c r="D2" s="207"/>
      <c r="E2" s="207"/>
      <c r="F2" s="207"/>
      <c r="G2" s="207"/>
      <c r="H2" s="207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</row>
    <row r="3" spans="1:245" ht="20.100000000000001" customHeight="1">
      <c r="A3" s="6" t="s">
        <v>16</v>
      </c>
      <c r="B3" s="6"/>
      <c r="C3" s="6"/>
      <c r="D3" s="6"/>
      <c r="E3" s="6"/>
      <c r="F3" s="7"/>
      <c r="G3" s="7"/>
      <c r="H3" s="8" t="s">
        <v>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</row>
    <row r="4" spans="1:245" ht="20.100000000000001" customHeight="1">
      <c r="A4" s="210" t="s">
        <v>63</v>
      </c>
      <c r="B4" s="211"/>
      <c r="C4" s="211"/>
      <c r="D4" s="211"/>
      <c r="E4" s="212"/>
      <c r="F4" s="262" t="s">
        <v>341</v>
      </c>
      <c r="G4" s="253"/>
      <c r="H4" s="25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</row>
    <row r="5" spans="1:245" ht="20.100000000000001" customHeight="1">
      <c r="A5" s="210" t="s">
        <v>72</v>
      </c>
      <c r="B5" s="211"/>
      <c r="C5" s="212"/>
      <c r="D5" s="263" t="s">
        <v>73</v>
      </c>
      <c r="E5" s="228" t="s">
        <v>103</v>
      </c>
      <c r="F5" s="217" t="s">
        <v>64</v>
      </c>
      <c r="G5" s="217" t="s">
        <v>99</v>
      </c>
      <c r="H5" s="253" t="s">
        <v>100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</row>
    <row r="6" spans="1:245" ht="20.100000000000001" customHeight="1">
      <c r="A6" s="9" t="s">
        <v>84</v>
      </c>
      <c r="B6" s="10" t="s">
        <v>85</v>
      </c>
      <c r="C6" s="11" t="s">
        <v>86</v>
      </c>
      <c r="D6" s="264"/>
      <c r="E6" s="227"/>
      <c r="F6" s="225"/>
      <c r="G6" s="225"/>
      <c r="H6" s="254"/>
      <c r="I6" s="28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</row>
    <row r="7" spans="1:245" ht="20.100000000000001" customHeight="1">
      <c r="A7" s="12" t="s">
        <v>16</v>
      </c>
      <c r="B7" s="12" t="s">
        <v>16</v>
      </c>
      <c r="C7" s="12" t="s">
        <v>16</v>
      </c>
      <c r="D7" s="12" t="s">
        <v>16</v>
      </c>
      <c r="E7" s="12" t="s">
        <v>16</v>
      </c>
      <c r="F7" s="13" t="s">
        <v>16</v>
      </c>
      <c r="G7" s="14" t="s">
        <v>16</v>
      </c>
      <c r="H7" s="15" t="s">
        <v>16</v>
      </c>
      <c r="I7" s="28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</row>
    <row r="8" spans="1:245" ht="20.100000000000001" customHeight="1">
      <c r="A8" s="16"/>
      <c r="B8" s="16"/>
      <c r="C8" s="16"/>
      <c r="D8" s="275" t="s">
        <v>408</v>
      </c>
      <c r="E8" s="17"/>
      <c r="F8" s="17"/>
      <c r="G8" s="1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</row>
    <row r="9" spans="1:245" ht="20.100000000000001" customHeight="1">
      <c r="A9" s="18"/>
      <c r="B9" s="18"/>
      <c r="C9" s="18"/>
      <c r="D9" s="19"/>
      <c r="E9" s="19"/>
      <c r="F9" s="19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</row>
    <row r="10" spans="1:245" ht="20.100000000000001" customHeight="1">
      <c r="A10" s="18"/>
      <c r="B10" s="18"/>
      <c r="C10" s="18"/>
      <c r="D10" s="18"/>
      <c r="E10" s="18"/>
      <c r="F10" s="18"/>
      <c r="G10" s="18"/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</row>
    <row r="11" spans="1:245" ht="20.100000000000001" customHeight="1">
      <c r="A11" s="18"/>
      <c r="B11" s="18"/>
      <c r="C11" s="18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</row>
    <row r="12" spans="1:245" ht="20.100000000000001" customHeight="1">
      <c r="A12" s="18"/>
      <c r="B12" s="18"/>
      <c r="C12" s="18"/>
      <c r="D12" s="19"/>
      <c r="E12" s="19"/>
      <c r="F12" s="19"/>
      <c r="G12" s="19"/>
      <c r="H12" s="1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</row>
    <row r="13" spans="1:245" ht="20.100000000000001" customHeight="1">
      <c r="A13" s="18"/>
      <c r="B13" s="18"/>
      <c r="C13" s="18"/>
      <c r="D13" s="18"/>
      <c r="E13" s="18"/>
      <c r="F13" s="18"/>
      <c r="G13" s="18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</row>
    <row r="14" spans="1:245" ht="20.100000000000001" customHeight="1">
      <c r="A14" s="18"/>
      <c r="B14" s="18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</row>
    <row r="15" spans="1:245" ht="20.100000000000001" customHeight="1">
      <c r="A15" s="20"/>
      <c r="B15" s="18"/>
      <c r="C15" s="18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</row>
    <row r="16" spans="1:245" ht="20.100000000000001" customHeight="1">
      <c r="A16" s="20"/>
      <c r="B16" s="20"/>
      <c r="C16" s="18"/>
      <c r="D16" s="18"/>
      <c r="E16" s="20"/>
      <c r="F16" s="20"/>
      <c r="G16" s="20"/>
      <c r="H16" s="19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</row>
    <row r="17" spans="1:245" ht="20.100000000000001" customHeight="1">
      <c r="A17" s="20"/>
      <c r="B17" s="20"/>
      <c r="C17" s="18"/>
      <c r="D17" s="19"/>
      <c r="E17" s="19"/>
      <c r="F17" s="19"/>
      <c r="G17" s="19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</row>
    <row r="18" spans="1:245" ht="20.100000000000001" customHeight="1">
      <c r="A18" s="18"/>
      <c r="B18" s="20"/>
      <c r="C18" s="18"/>
      <c r="D18" s="19"/>
      <c r="E18" s="19"/>
      <c r="F18" s="19"/>
      <c r="G18" s="19"/>
      <c r="H18" s="19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</row>
    <row r="19" spans="1:245" ht="20.100000000000001" customHeight="1">
      <c r="A19" s="18"/>
      <c r="B19" s="20"/>
      <c r="C19" s="20"/>
      <c r="D19" s="20"/>
      <c r="E19" s="20"/>
      <c r="F19" s="20"/>
      <c r="G19" s="20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</row>
    <row r="20" spans="1:245" ht="20.100000000000001" customHeight="1">
      <c r="A20" s="20"/>
      <c r="B20" s="20"/>
      <c r="C20" s="20"/>
      <c r="D20" s="19"/>
      <c r="E20" s="19"/>
      <c r="F20" s="19"/>
      <c r="G20" s="19"/>
      <c r="H20" s="19"/>
      <c r="I20" s="20"/>
      <c r="J20" s="18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</row>
    <row r="21" spans="1:245" ht="20.100000000000001" customHeight="1">
      <c r="A21" s="20"/>
      <c r="B21" s="20"/>
      <c r="C21" s="20"/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</row>
    <row r="22" spans="1:245" ht="20.100000000000001" customHeight="1">
      <c r="A22" s="20"/>
      <c r="B22" s="20"/>
      <c r="C22" s="20"/>
      <c r="D22" s="20"/>
      <c r="E22" s="20"/>
      <c r="F22" s="20"/>
      <c r="G22" s="20"/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</row>
    <row r="23" spans="1:245" ht="20.100000000000001" customHeight="1">
      <c r="A23" s="20"/>
      <c r="B23" s="20"/>
      <c r="C23" s="20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</row>
    <row r="24" spans="1:245" ht="20.100000000000001" customHeight="1">
      <c r="A24" s="20"/>
      <c r="B24" s="20"/>
      <c r="C24" s="20"/>
      <c r="D24" s="19"/>
      <c r="E24" s="19"/>
      <c r="F24" s="19"/>
      <c r="G24" s="19"/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</row>
    <row r="25" spans="1:245" ht="20.100000000000001" customHeight="1">
      <c r="A25" s="20"/>
      <c r="B25" s="20"/>
      <c r="C25" s="20"/>
      <c r="D25" s="20"/>
      <c r="E25" s="20"/>
      <c r="F25" s="20"/>
      <c r="G25" s="20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</row>
    <row r="26" spans="1:245" ht="20.100000000000001" customHeight="1">
      <c r="A26" s="20"/>
      <c r="B26" s="20"/>
      <c r="C26" s="20"/>
      <c r="D26" s="19"/>
      <c r="E26" s="19"/>
      <c r="F26" s="1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</row>
    <row r="27" spans="1:245" ht="20.100000000000001" customHeight="1">
      <c r="A27" s="20"/>
      <c r="B27" s="20"/>
      <c r="C27" s="20"/>
      <c r="D27" s="19"/>
      <c r="E27" s="19"/>
      <c r="F27" s="19"/>
      <c r="G27" s="19"/>
      <c r="H27" s="19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</row>
    <row r="28" spans="1:245" ht="20.100000000000001" customHeight="1">
      <c r="A28" s="20"/>
      <c r="B28" s="20"/>
      <c r="C28" s="20"/>
      <c r="D28" s="20"/>
      <c r="E28" s="20"/>
      <c r="F28" s="20"/>
      <c r="G28" s="20"/>
      <c r="H28" s="19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</row>
    <row r="29" spans="1:245" ht="20.100000000000001" customHeight="1">
      <c r="A29" s="20"/>
      <c r="B29" s="20"/>
      <c r="C29" s="20"/>
      <c r="D29" s="19"/>
      <c r="E29" s="19"/>
      <c r="F29" s="19"/>
      <c r="G29" s="19"/>
      <c r="H29" s="19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</row>
    <row r="30" spans="1:245" ht="20.100000000000001" customHeight="1">
      <c r="A30" s="20"/>
      <c r="B30" s="20"/>
      <c r="C30" s="20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</row>
    <row r="31" spans="1:245" ht="20.100000000000001" customHeight="1">
      <c r="A31" s="20"/>
      <c r="B31" s="20"/>
      <c r="C31" s="20"/>
      <c r="D31" s="20"/>
      <c r="E31" s="20"/>
      <c r="F31" s="20"/>
      <c r="G31" s="20"/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</row>
    <row r="32" spans="1:245" ht="20.100000000000001" customHeight="1">
      <c r="A32" s="20"/>
      <c r="B32" s="20"/>
      <c r="C32" s="20"/>
      <c r="D32" s="20"/>
      <c r="E32" s="21"/>
      <c r="F32" s="21"/>
      <c r="G32" s="21"/>
      <c r="H32" s="1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</row>
    <row r="33" spans="1:245" ht="20.100000000000001" customHeight="1">
      <c r="A33" s="20"/>
      <c r="B33" s="20"/>
      <c r="C33" s="20"/>
      <c r="D33" s="20"/>
      <c r="E33" s="21"/>
      <c r="F33" s="21"/>
      <c r="G33" s="21"/>
      <c r="H33" s="1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</row>
    <row r="34" spans="1:245" ht="20.100000000000001" customHeight="1">
      <c r="A34" s="20"/>
      <c r="B34" s="20"/>
      <c r="C34" s="20"/>
      <c r="D34" s="20"/>
      <c r="E34" s="20"/>
      <c r="F34" s="20"/>
      <c r="G34" s="20"/>
      <c r="H34" s="19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</row>
    <row r="35" spans="1:245" ht="20.100000000000001" customHeight="1">
      <c r="A35" s="20"/>
      <c r="B35" s="20"/>
      <c r="C35" s="20"/>
      <c r="D35" s="20"/>
      <c r="E35" s="22"/>
      <c r="F35" s="22"/>
      <c r="G35" s="22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</row>
    <row r="36" spans="1:245" ht="20.100000000000001" customHeight="1">
      <c r="A36" s="23"/>
      <c r="B36" s="23"/>
      <c r="C36" s="23"/>
      <c r="D36" s="23"/>
      <c r="E36" s="24"/>
      <c r="F36" s="24"/>
      <c r="G36" s="24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</row>
    <row r="37" spans="1:245" ht="20.100000000000001" customHeight="1">
      <c r="A37" s="25"/>
      <c r="B37" s="25"/>
      <c r="C37" s="25"/>
      <c r="D37" s="25"/>
      <c r="E37" s="25"/>
      <c r="F37" s="25"/>
      <c r="G37" s="25"/>
      <c r="H37" s="2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</row>
    <row r="38" spans="1:245" ht="20.100000000000001" customHeight="1">
      <c r="A38" s="23"/>
      <c r="B38" s="23"/>
      <c r="C38" s="23"/>
      <c r="D38" s="23"/>
      <c r="E38" s="23"/>
      <c r="F38" s="23"/>
      <c r="G38" s="23"/>
      <c r="H38" s="26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</row>
    <row r="39" spans="1:245" ht="20.100000000000001" customHeight="1">
      <c r="A39" s="27"/>
      <c r="B39" s="27"/>
      <c r="C39" s="27"/>
      <c r="D39" s="27"/>
      <c r="E39" s="27"/>
      <c r="F39" s="23"/>
      <c r="G39" s="23"/>
      <c r="H39" s="26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</row>
    <row r="40" spans="1:245" ht="20.100000000000001" customHeight="1">
      <c r="A40" s="27"/>
      <c r="B40" s="27"/>
      <c r="C40" s="27"/>
      <c r="D40" s="27"/>
      <c r="E40" s="27"/>
      <c r="F40" s="23"/>
      <c r="G40" s="23"/>
      <c r="H40" s="26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</row>
    <row r="41" spans="1:245" ht="20.100000000000001" customHeight="1">
      <c r="A41" s="27"/>
      <c r="B41" s="27"/>
      <c r="C41" s="27"/>
      <c r="D41" s="27"/>
      <c r="E41" s="27"/>
      <c r="F41" s="23"/>
      <c r="G41" s="23"/>
      <c r="H41" s="26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</row>
    <row r="42" spans="1:245" ht="20.100000000000001" customHeight="1">
      <c r="A42" s="27"/>
      <c r="B42" s="27"/>
      <c r="C42" s="27"/>
      <c r="D42" s="27"/>
      <c r="E42" s="27"/>
      <c r="F42" s="23"/>
      <c r="G42" s="23"/>
      <c r="H42" s="26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</row>
    <row r="43" spans="1:245" ht="20.100000000000001" customHeight="1">
      <c r="A43" s="27"/>
      <c r="B43" s="27"/>
      <c r="C43" s="27"/>
      <c r="D43" s="27"/>
      <c r="E43" s="27"/>
      <c r="F43" s="23"/>
      <c r="G43" s="23"/>
      <c r="H43" s="2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</row>
    <row r="44" spans="1:245" ht="20.100000000000001" customHeight="1">
      <c r="A44" s="27"/>
      <c r="B44" s="27"/>
      <c r="C44" s="27"/>
      <c r="D44" s="27"/>
      <c r="E44" s="27"/>
      <c r="F44" s="23"/>
      <c r="G44" s="23"/>
      <c r="H44" s="26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</row>
    <row r="45" spans="1:245" ht="20.100000000000001" customHeight="1">
      <c r="A45" s="27"/>
      <c r="B45" s="27"/>
      <c r="C45" s="27"/>
      <c r="D45" s="27"/>
      <c r="E45" s="27"/>
      <c r="F45" s="23"/>
      <c r="G45" s="23"/>
      <c r="H45" s="2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</row>
    <row r="46" spans="1:245" ht="20.100000000000001" customHeight="1">
      <c r="A46" s="27"/>
      <c r="B46" s="27"/>
      <c r="C46" s="27"/>
      <c r="D46" s="27"/>
      <c r="E46" s="27"/>
      <c r="F46" s="23"/>
      <c r="G46" s="23"/>
      <c r="H46" s="2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</row>
    <row r="47" spans="1:245" ht="20.100000000000001" customHeight="1">
      <c r="A47" s="27"/>
      <c r="B47" s="27"/>
      <c r="C47" s="27"/>
      <c r="D47" s="27"/>
      <c r="E47" s="27"/>
      <c r="F47" s="23"/>
      <c r="G47" s="23"/>
      <c r="H47" s="2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</row>
    <row r="48" spans="1:245" ht="20.100000000000001" customHeight="1">
      <c r="A48" s="27"/>
      <c r="B48" s="27"/>
      <c r="C48" s="27"/>
      <c r="D48" s="27"/>
      <c r="E48" s="27"/>
      <c r="F48" s="23"/>
      <c r="G48" s="23"/>
      <c r="H48" s="2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28" type="noConversion"/>
  <printOptions horizontalCentered="1"/>
  <pageMargins left="0.39374999999999999" right="0.39374999999999999" top="0.78749999999999998" bottom="0.39374999999999999" header="0.39374999999999999" footer="0"/>
  <pageSetup paperSize="9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G15" sqref="G15"/>
    </sheetView>
  </sheetViews>
  <sheetFormatPr defaultColWidth="12" defaultRowHeight="11.25"/>
  <cols>
    <col min="1" max="1" width="30.83203125" style="1" customWidth="1"/>
    <col min="2" max="2" width="29.33203125" style="1" customWidth="1"/>
    <col min="3" max="3" width="21.83203125" style="1" customWidth="1"/>
    <col min="4" max="4" width="35.6640625" style="1" customWidth="1"/>
    <col min="5" max="8" width="20.5" style="1" customWidth="1"/>
    <col min="9" max="9" width="22" style="1" customWidth="1"/>
    <col min="10" max="10" width="19" style="1" customWidth="1"/>
    <col min="11" max="11" width="13.33203125" style="1" customWidth="1"/>
    <col min="12" max="12" width="20" style="1" customWidth="1"/>
    <col min="13" max="13" width="2" style="1" customWidth="1"/>
    <col min="14" max="14" width="13" style="1" customWidth="1"/>
    <col min="15" max="16384" width="12" style="1"/>
  </cols>
  <sheetData>
    <row r="1" spans="1:13" ht="16.350000000000001" customHeight="1">
      <c r="A1" s="199"/>
      <c r="B1" s="199"/>
      <c r="C1" s="201"/>
      <c r="D1" s="201"/>
      <c r="E1" s="201"/>
      <c r="F1" s="202"/>
      <c r="G1" s="201"/>
      <c r="H1" s="202"/>
      <c r="I1" s="202"/>
      <c r="J1" s="202"/>
      <c r="K1" s="202"/>
      <c r="L1" s="201"/>
      <c r="M1" s="2"/>
    </row>
    <row r="2" spans="1:13" ht="22.9" customHeight="1">
      <c r="A2" s="265" t="s">
        <v>397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" t="s">
        <v>55</v>
      </c>
    </row>
    <row r="3" spans="1:13" ht="19.5" customHeight="1">
      <c r="A3" s="266"/>
      <c r="B3" s="266"/>
      <c r="C3" s="266"/>
      <c r="D3" s="266"/>
      <c r="E3" s="200"/>
      <c r="F3" s="200"/>
      <c r="G3" s="200"/>
      <c r="H3" s="200"/>
      <c r="I3" s="200"/>
      <c r="J3" s="269" t="s">
        <v>347</v>
      </c>
      <c r="K3" s="269"/>
      <c r="L3" s="269"/>
      <c r="M3" s="2"/>
    </row>
    <row r="4" spans="1:13" ht="24.4" customHeight="1">
      <c r="A4" s="203" t="s">
        <v>317</v>
      </c>
      <c r="B4" s="203" t="s">
        <v>61</v>
      </c>
      <c r="C4" s="203" t="s">
        <v>342</v>
      </c>
      <c r="D4" s="203" t="s">
        <v>348</v>
      </c>
      <c r="E4" s="203" t="s">
        <v>343</v>
      </c>
      <c r="F4" s="203" t="s">
        <v>344</v>
      </c>
      <c r="G4" s="203" t="s">
        <v>345</v>
      </c>
      <c r="H4" s="203" t="s">
        <v>349</v>
      </c>
      <c r="I4" s="203" t="s">
        <v>350</v>
      </c>
      <c r="J4" s="203" t="s">
        <v>351</v>
      </c>
      <c r="K4" s="203" t="s">
        <v>352</v>
      </c>
      <c r="L4" s="203" t="s">
        <v>346</v>
      </c>
      <c r="M4" s="2"/>
    </row>
    <row r="5" spans="1:13" ht="45">
      <c r="A5" s="267" t="s">
        <v>353</v>
      </c>
      <c r="B5" s="267" t="s">
        <v>354</v>
      </c>
      <c r="C5" s="268">
        <v>95000</v>
      </c>
      <c r="D5" s="267" t="s">
        <v>355</v>
      </c>
      <c r="E5" s="204" t="s">
        <v>356</v>
      </c>
      <c r="F5" s="204" t="s">
        <v>357</v>
      </c>
      <c r="G5" s="204" t="s">
        <v>358</v>
      </c>
      <c r="H5" s="204" t="s">
        <v>359</v>
      </c>
      <c r="I5" s="204" t="s">
        <v>360</v>
      </c>
      <c r="J5" s="204" t="s">
        <v>361</v>
      </c>
      <c r="K5" s="204" t="s">
        <v>362</v>
      </c>
      <c r="L5" s="204" t="s">
        <v>363</v>
      </c>
    </row>
    <row r="6" spans="1:13" ht="11.25" customHeight="1">
      <c r="A6" s="267"/>
      <c r="B6" s="267"/>
      <c r="C6" s="268"/>
      <c r="D6" s="267"/>
      <c r="E6" s="204" t="s">
        <v>356</v>
      </c>
      <c r="F6" s="204" t="s">
        <v>364</v>
      </c>
      <c r="G6" s="204" t="s">
        <v>365</v>
      </c>
      <c r="H6" s="204" t="s">
        <v>359</v>
      </c>
      <c r="I6" s="204" t="s">
        <v>366</v>
      </c>
      <c r="J6" s="204" t="s">
        <v>367</v>
      </c>
      <c r="K6" s="204" t="s">
        <v>362</v>
      </c>
      <c r="L6" s="204" t="s">
        <v>363</v>
      </c>
    </row>
    <row r="7" spans="1:13" ht="45">
      <c r="A7" s="267"/>
      <c r="B7" s="267"/>
      <c r="C7" s="268"/>
      <c r="D7" s="267"/>
      <c r="E7" s="204" t="s">
        <v>368</v>
      </c>
      <c r="F7" s="204" t="s">
        <v>369</v>
      </c>
      <c r="G7" s="204" t="s">
        <v>370</v>
      </c>
      <c r="H7" s="204" t="s">
        <v>359</v>
      </c>
      <c r="I7" s="204" t="s">
        <v>371</v>
      </c>
      <c r="J7" s="204" t="s">
        <v>361</v>
      </c>
      <c r="K7" s="204" t="s">
        <v>362</v>
      </c>
      <c r="L7" s="204" t="s">
        <v>363</v>
      </c>
    </row>
    <row r="8" spans="1:13" ht="11.25" customHeight="1">
      <c r="A8" s="267"/>
      <c r="B8" s="267"/>
      <c r="C8" s="268"/>
      <c r="D8" s="267"/>
      <c r="E8" s="204" t="s">
        <v>368</v>
      </c>
      <c r="F8" s="204" t="s">
        <v>369</v>
      </c>
      <c r="G8" s="204" t="s">
        <v>372</v>
      </c>
      <c r="H8" s="204" t="s">
        <v>373</v>
      </c>
      <c r="I8" s="204" t="s">
        <v>371</v>
      </c>
      <c r="J8" s="204" t="s">
        <v>361</v>
      </c>
      <c r="K8" s="204" t="s">
        <v>362</v>
      </c>
      <c r="L8" s="204" t="s">
        <v>374</v>
      </c>
    </row>
    <row r="9" spans="1:13" ht="11.25" customHeight="1">
      <c r="A9" s="267" t="s">
        <v>375</v>
      </c>
      <c r="B9" s="267" t="s">
        <v>354</v>
      </c>
      <c r="C9" s="268">
        <v>836000</v>
      </c>
      <c r="D9" s="267" t="s">
        <v>355</v>
      </c>
      <c r="E9" s="204" t="s">
        <v>356</v>
      </c>
      <c r="F9" s="204" t="s">
        <v>364</v>
      </c>
      <c r="G9" s="204" t="s">
        <v>365</v>
      </c>
      <c r="H9" s="204" t="s">
        <v>359</v>
      </c>
      <c r="I9" s="204" t="s">
        <v>366</v>
      </c>
      <c r="J9" s="204" t="s">
        <v>367</v>
      </c>
      <c r="K9" s="204" t="s">
        <v>362</v>
      </c>
      <c r="L9" s="204" t="s">
        <v>363</v>
      </c>
    </row>
    <row r="10" spans="1:13" ht="45">
      <c r="A10" s="267"/>
      <c r="B10" s="267"/>
      <c r="C10" s="268"/>
      <c r="D10" s="267"/>
      <c r="E10" s="204" t="s">
        <v>356</v>
      </c>
      <c r="F10" s="204" t="s">
        <v>357</v>
      </c>
      <c r="G10" s="204" t="s">
        <v>358</v>
      </c>
      <c r="H10" s="204" t="s">
        <v>359</v>
      </c>
      <c r="I10" s="204" t="s">
        <v>360</v>
      </c>
      <c r="J10" s="204" t="s">
        <v>361</v>
      </c>
      <c r="K10" s="204" t="s">
        <v>362</v>
      </c>
      <c r="L10" s="204" t="s">
        <v>363</v>
      </c>
    </row>
    <row r="11" spans="1:13" ht="11.25" customHeight="1">
      <c r="A11" s="267"/>
      <c r="B11" s="267"/>
      <c r="C11" s="268"/>
      <c r="D11" s="267"/>
      <c r="E11" s="204" t="s">
        <v>368</v>
      </c>
      <c r="F11" s="204" t="s">
        <v>369</v>
      </c>
      <c r="G11" s="204" t="s">
        <v>372</v>
      </c>
      <c r="H11" s="204" t="s">
        <v>373</v>
      </c>
      <c r="I11" s="204" t="s">
        <v>371</v>
      </c>
      <c r="J11" s="204" t="s">
        <v>361</v>
      </c>
      <c r="K11" s="204" t="s">
        <v>362</v>
      </c>
      <c r="L11" s="204" t="s">
        <v>374</v>
      </c>
    </row>
    <row r="12" spans="1:13" ht="45">
      <c r="A12" s="267"/>
      <c r="B12" s="267"/>
      <c r="C12" s="268"/>
      <c r="D12" s="267"/>
      <c r="E12" s="204" t="s">
        <v>368</v>
      </c>
      <c r="F12" s="204" t="s">
        <v>369</v>
      </c>
      <c r="G12" s="204" t="s">
        <v>370</v>
      </c>
      <c r="H12" s="204" t="s">
        <v>359</v>
      </c>
      <c r="I12" s="204" t="s">
        <v>371</v>
      </c>
      <c r="J12" s="204" t="s">
        <v>361</v>
      </c>
      <c r="K12" s="204" t="s">
        <v>362</v>
      </c>
      <c r="L12" s="204" t="s">
        <v>363</v>
      </c>
    </row>
    <row r="13" spans="1:13" ht="45">
      <c r="A13" s="267"/>
      <c r="B13" s="267" t="s">
        <v>376</v>
      </c>
      <c r="C13" s="268">
        <v>19000</v>
      </c>
      <c r="D13" s="267" t="s">
        <v>355</v>
      </c>
      <c r="E13" s="204" t="s">
        <v>368</v>
      </c>
      <c r="F13" s="204" t="s">
        <v>369</v>
      </c>
      <c r="G13" s="204" t="s">
        <v>370</v>
      </c>
      <c r="H13" s="204" t="s">
        <v>359</v>
      </c>
      <c r="I13" s="204" t="s">
        <v>371</v>
      </c>
      <c r="J13" s="204" t="s">
        <v>361</v>
      </c>
      <c r="K13" s="204" t="s">
        <v>362</v>
      </c>
      <c r="L13" s="204" t="s">
        <v>363</v>
      </c>
    </row>
    <row r="14" spans="1:13" ht="45">
      <c r="A14" s="267"/>
      <c r="B14" s="267"/>
      <c r="C14" s="268"/>
      <c r="D14" s="267"/>
      <c r="E14" s="204" t="s">
        <v>356</v>
      </c>
      <c r="F14" s="204" t="s">
        <v>357</v>
      </c>
      <c r="G14" s="204" t="s">
        <v>358</v>
      </c>
      <c r="H14" s="204" t="s">
        <v>359</v>
      </c>
      <c r="I14" s="204" t="s">
        <v>360</v>
      </c>
      <c r="J14" s="204" t="s">
        <v>361</v>
      </c>
      <c r="K14" s="204" t="s">
        <v>362</v>
      </c>
      <c r="L14" s="204" t="s">
        <v>363</v>
      </c>
    </row>
    <row r="15" spans="1:13" ht="11.25" customHeight="1">
      <c r="A15" s="267"/>
      <c r="B15" s="267"/>
      <c r="C15" s="268"/>
      <c r="D15" s="267"/>
      <c r="E15" s="204" t="s">
        <v>368</v>
      </c>
      <c r="F15" s="204" t="s">
        <v>369</v>
      </c>
      <c r="G15" s="204" t="s">
        <v>372</v>
      </c>
      <c r="H15" s="204" t="s">
        <v>373</v>
      </c>
      <c r="I15" s="204" t="s">
        <v>371</v>
      </c>
      <c r="J15" s="204" t="s">
        <v>361</v>
      </c>
      <c r="K15" s="204" t="s">
        <v>362</v>
      </c>
      <c r="L15" s="204" t="s">
        <v>374</v>
      </c>
    </row>
    <row r="16" spans="1:13" ht="11.25" customHeight="1">
      <c r="A16" s="267"/>
      <c r="B16" s="267"/>
      <c r="C16" s="268"/>
      <c r="D16" s="267"/>
      <c r="E16" s="204" t="s">
        <v>356</v>
      </c>
      <c r="F16" s="204" t="s">
        <v>364</v>
      </c>
      <c r="G16" s="204" t="s">
        <v>365</v>
      </c>
      <c r="H16" s="204" t="s">
        <v>359</v>
      </c>
      <c r="I16" s="204" t="s">
        <v>366</v>
      </c>
      <c r="J16" s="204" t="s">
        <v>367</v>
      </c>
      <c r="K16" s="204" t="s">
        <v>362</v>
      </c>
      <c r="L16" s="204" t="s">
        <v>363</v>
      </c>
    </row>
  </sheetData>
  <mergeCells count="14">
    <mergeCell ref="A2:L2"/>
    <mergeCell ref="A3:D3"/>
    <mergeCell ref="A9:A16"/>
    <mergeCell ref="B9:B12"/>
    <mergeCell ref="C9:C12"/>
    <mergeCell ref="D9:D12"/>
    <mergeCell ref="B13:B16"/>
    <mergeCell ref="C13:C16"/>
    <mergeCell ref="D13:D16"/>
    <mergeCell ref="J3:L3"/>
    <mergeCell ref="A5:A8"/>
    <mergeCell ref="B5:B8"/>
    <mergeCell ref="C5:C8"/>
    <mergeCell ref="D5:D8"/>
  </mergeCells>
  <phoneticPr fontId="28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8"/>
  <sheetViews>
    <sheetView topLeftCell="A4" workbookViewId="0">
      <selection activeCell="G16" sqref="G16:H16"/>
    </sheetView>
  </sheetViews>
  <sheetFormatPr defaultRowHeight="11.25"/>
  <cols>
    <col min="3" max="3" width="19.83203125" customWidth="1"/>
    <col min="6" max="6" width="15.33203125" customWidth="1"/>
    <col min="7" max="7" width="20.5" customWidth="1"/>
    <col min="8" max="8" width="18.83203125" customWidth="1"/>
  </cols>
  <sheetData>
    <row r="1" spans="1:8" ht="51.75" customHeight="1">
      <c r="A1" s="272" t="s">
        <v>377</v>
      </c>
      <c r="B1" s="272"/>
      <c r="C1" s="272"/>
      <c r="D1" s="272"/>
      <c r="E1" s="272"/>
      <c r="F1" s="272"/>
      <c r="G1" s="272"/>
      <c r="H1" s="272"/>
    </row>
    <row r="2" spans="1:8" ht="30" customHeight="1">
      <c r="A2" s="273" t="s">
        <v>378</v>
      </c>
      <c r="B2" s="273"/>
      <c r="C2" s="273"/>
      <c r="D2" s="273"/>
      <c r="E2" s="273"/>
      <c r="F2" s="273"/>
      <c r="G2" s="273"/>
      <c r="H2" s="273"/>
    </row>
    <row r="3" spans="1:8" ht="13.5" customHeight="1">
      <c r="A3" s="274"/>
      <c r="B3" s="274"/>
      <c r="C3" s="274"/>
      <c r="D3" s="274"/>
      <c r="E3" s="274"/>
      <c r="F3" s="274"/>
      <c r="G3" s="274"/>
      <c r="H3" s="274"/>
    </row>
    <row r="4" spans="1:8" ht="39" customHeight="1">
      <c r="A4" s="270" t="s">
        <v>327</v>
      </c>
      <c r="B4" s="270"/>
      <c r="C4" s="270"/>
      <c r="D4" s="270" t="s">
        <v>379</v>
      </c>
      <c r="E4" s="270"/>
      <c r="F4" s="270"/>
      <c r="G4" s="270"/>
      <c r="H4" s="270"/>
    </row>
    <row r="5" spans="1:8" ht="39" customHeight="1">
      <c r="A5" s="270" t="s">
        <v>380</v>
      </c>
      <c r="B5" s="270" t="s">
        <v>381</v>
      </c>
      <c r="C5" s="270"/>
      <c r="D5" s="270" t="s">
        <v>382</v>
      </c>
      <c r="E5" s="270"/>
      <c r="F5" s="270"/>
      <c r="G5" s="270"/>
      <c r="H5" s="270"/>
    </row>
    <row r="6" spans="1:8" ht="39" customHeight="1">
      <c r="A6" s="270"/>
      <c r="B6" s="271"/>
      <c r="C6" s="271"/>
      <c r="D6" s="271"/>
      <c r="E6" s="271"/>
      <c r="F6" s="271"/>
      <c r="G6" s="271"/>
      <c r="H6" s="271"/>
    </row>
    <row r="7" spans="1:8" ht="39" customHeight="1">
      <c r="A7" s="270"/>
      <c r="B7" s="271" t="s">
        <v>292</v>
      </c>
      <c r="C7" s="271"/>
      <c r="D7" s="271" t="s">
        <v>383</v>
      </c>
      <c r="E7" s="271"/>
      <c r="F7" s="271"/>
      <c r="G7" s="271"/>
      <c r="H7" s="271"/>
    </row>
    <row r="8" spans="1:8" ht="39" customHeight="1">
      <c r="A8" s="270"/>
      <c r="B8" s="271" t="s">
        <v>293</v>
      </c>
      <c r="C8" s="271"/>
      <c r="D8" s="271" t="s">
        <v>384</v>
      </c>
      <c r="E8" s="271"/>
      <c r="F8" s="271"/>
      <c r="G8" s="271"/>
      <c r="H8" s="271"/>
    </row>
    <row r="9" spans="1:8" ht="39" customHeight="1">
      <c r="A9" s="270"/>
      <c r="B9" s="271" t="s">
        <v>385</v>
      </c>
      <c r="C9" s="271"/>
      <c r="D9" s="271" t="s">
        <v>386</v>
      </c>
      <c r="E9" s="271"/>
      <c r="F9" s="271"/>
      <c r="G9" s="271"/>
      <c r="H9" s="271"/>
    </row>
    <row r="10" spans="1:8" ht="39" customHeight="1">
      <c r="A10" s="270"/>
      <c r="B10" s="270" t="s">
        <v>387</v>
      </c>
      <c r="C10" s="270"/>
      <c r="D10" s="270"/>
      <c r="E10" s="270"/>
      <c r="F10" s="205" t="s">
        <v>388</v>
      </c>
      <c r="G10" s="205" t="s">
        <v>389</v>
      </c>
      <c r="H10" s="205" t="s">
        <v>390</v>
      </c>
    </row>
    <row r="11" spans="1:8" ht="39" customHeight="1">
      <c r="A11" s="270"/>
      <c r="B11" s="270"/>
      <c r="C11" s="270"/>
      <c r="D11" s="270"/>
      <c r="E11" s="270"/>
      <c r="F11" s="206">
        <v>719.12</v>
      </c>
      <c r="G11" s="206">
        <v>719.12</v>
      </c>
      <c r="H11" s="206">
        <v>0</v>
      </c>
    </row>
    <row r="12" spans="1:8" ht="39" customHeight="1">
      <c r="A12" s="205" t="s">
        <v>391</v>
      </c>
      <c r="B12" s="271" t="s">
        <v>392</v>
      </c>
      <c r="C12" s="271"/>
      <c r="D12" s="271"/>
      <c r="E12" s="271"/>
      <c r="F12" s="271"/>
      <c r="G12" s="271"/>
      <c r="H12" s="271"/>
    </row>
    <row r="13" spans="1:8" ht="39" customHeight="1">
      <c r="A13" s="270" t="s">
        <v>393</v>
      </c>
      <c r="B13" s="205" t="s">
        <v>343</v>
      </c>
      <c r="C13" s="270" t="s">
        <v>344</v>
      </c>
      <c r="D13" s="270"/>
      <c r="E13" s="270" t="s">
        <v>345</v>
      </c>
      <c r="F13" s="270"/>
      <c r="G13" s="270" t="s">
        <v>394</v>
      </c>
      <c r="H13" s="270"/>
    </row>
    <row r="14" spans="1:8" ht="39" customHeight="1">
      <c r="A14" s="270"/>
      <c r="B14" s="271" t="s">
        <v>398</v>
      </c>
      <c r="C14" s="271" t="s">
        <v>399</v>
      </c>
      <c r="D14" s="271"/>
      <c r="E14" s="271" t="s">
        <v>400</v>
      </c>
      <c r="F14" s="271"/>
      <c r="G14" s="271" t="s">
        <v>402</v>
      </c>
      <c r="H14" s="271"/>
    </row>
    <row r="15" spans="1:8" ht="39" customHeight="1">
      <c r="A15" s="270"/>
      <c r="B15" s="271"/>
      <c r="C15" s="271" t="s">
        <v>395</v>
      </c>
      <c r="D15" s="271"/>
      <c r="E15" s="271" t="s">
        <v>401</v>
      </c>
      <c r="F15" s="271"/>
      <c r="G15" s="271" t="s">
        <v>403</v>
      </c>
      <c r="H15" s="271"/>
    </row>
    <row r="16" spans="1:8" ht="39" customHeight="1">
      <c r="A16" s="270"/>
      <c r="B16" s="271" t="s">
        <v>404</v>
      </c>
      <c r="C16" s="271" t="s">
        <v>405</v>
      </c>
      <c r="D16" s="271"/>
      <c r="E16" s="271" t="s">
        <v>406</v>
      </c>
      <c r="F16" s="271"/>
      <c r="G16" s="271" t="str">
        <f>G17</f>
        <v>≤100%</v>
      </c>
      <c r="H16" s="271"/>
    </row>
    <row r="17" spans="1:8" ht="39" customHeight="1">
      <c r="A17" s="270"/>
      <c r="B17" s="271"/>
      <c r="C17" s="271"/>
      <c r="D17" s="271"/>
      <c r="E17" s="271" t="s">
        <v>407</v>
      </c>
      <c r="F17" s="271"/>
      <c r="G17" s="271" t="s">
        <v>396</v>
      </c>
      <c r="H17" s="271"/>
    </row>
    <row r="18" spans="1:8" ht="11.25" customHeight="1"/>
  </sheetData>
  <mergeCells count="35">
    <mergeCell ref="A1:H1"/>
    <mergeCell ref="A2:H2"/>
    <mergeCell ref="A3:H3"/>
    <mergeCell ref="E17:F17"/>
    <mergeCell ref="G17:H17"/>
    <mergeCell ref="B12:H12"/>
    <mergeCell ref="A13:A17"/>
    <mergeCell ref="C13:D13"/>
    <mergeCell ref="E13:F13"/>
    <mergeCell ref="G13:H13"/>
    <mergeCell ref="B14:B15"/>
    <mergeCell ref="C14:D14"/>
    <mergeCell ref="E14:F14"/>
    <mergeCell ref="G14:H14"/>
    <mergeCell ref="C15:D15"/>
    <mergeCell ref="E15:F15"/>
    <mergeCell ref="G15:H15"/>
    <mergeCell ref="B16:B17"/>
    <mergeCell ref="C16:D17"/>
    <mergeCell ref="E16:F16"/>
    <mergeCell ref="G16:H16"/>
    <mergeCell ref="A4:C4"/>
    <mergeCell ref="D4:H4"/>
    <mergeCell ref="A5:A11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E11"/>
  </mergeCells>
  <phoneticPr fontId="2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3"/>
  <sheetViews>
    <sheetView showGridLines="0" showZeros="0" workbookViewId="0">
      <selection activeCell="B23" sqref="B23"/>
    </sheetView>
  </sheetViews>
  <sheetFormatPr defaultColWidth="8.6640625" defaultRowHeight="20.25" customHeight="1"/>
  <cols>
    <col min="1" max="4" width="36.5" customWidth="1"/>
  </cols>
  <sheetData>
    <row r="1" spans="1:30" ht="20.25" customHeight="1">
      <c r="A1" s="105"/>
      <c r="B1" s="105"/>
      <c r="C1" s="105"/>
      <c r="D1" s="8" t="s">
        <v>3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</row>
    <row r="2" spans="1:30" ht="20.25" customHeight="1">
      <c r="A2" s="207" t="s">
        <v>4</v>
      </c>
      <c r="B2" s="207"/>
      <c r="C2" s="207"/>
      <c r="D2" s="207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</row>
    <row r="3" spans="1:30" ht="20.25" customHeight="1">
      <c r="A3" s="106" t="s">
        <v>5</v>
      </c>
      <c r="B3" s="107"/>
      <c r="C3" s="29"/>
      <c r="D3" s="8" t="s">
        <v>6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0" ht="15" customHeight="1">
      <c r="A4" s="208" t="s">
        <v>7</v>
      </c>
      <c r="B4" s="209"/>
      <c r="C4" s="208" t="s">
        <v>8</v>
      </c>
      <c r="D4" s="209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</row>
    <row r="5" spans="1:30" ht="15" customHeight="1">
      <c r="A5" s="108" t="s">
        <v>9</v>
      </c>
      <c r="B5" s="109" t="s">
        <v>10</v>
      </c>
      <c r="C5" s="108" t="s">
        <v>9</v>
      </c>
      <c r="D5" s="109" t="s">
        <v>10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</row>
    <row r="6" spans="1:30" ht="15" customHeight="1">
      <c r="A6" s="112" t="s">
        <v>11</v>
      </c>
      <c r="B6" s="117">
        <v>7191197.79</v>
      </c>
      <c r="C6" s="136" t="s">
        <v>12</v>
      </c>
      <c r="D6" s="119">
        <v>5194817.26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</row>
    <row r="7" spans="1:30" ht="15" customHeight="1">
      <c r="A7" s="112" t="s">
        <v>13</v>
      </c>
      <c r="B7" s="178"/>
      <c r="C7" s="136" t="s">
        <v>14</v>
      </c>
      <c r="D7" s="122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</row>
    <row r="8" spans="1:30" ht="15" customHeight="1">
      <c r="A8" s="112" t="s">
        <v>15</v>
      </c>
      <c r="B8" s="178" t="s">
        <v>16</v>
      </c>
      <c r="C8" s="136" t="s">
        <v>17</v>
      </c>
      <c r="D8" s="122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</row>
    <row r="9" spans="1:30" ht="15" customHeight="1">
      <c r="A9" s="112" t="s">
        <v>18</v>
      </c>
      <c r="B9" s="178"/>
      <c r="C9" s="136" t="s">
        <v>19</v>
      </c>
      <c r="D9" s="122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</row>
    <row r="10" spans="1:30" ht="15" customHeight="1">
      <c r="A10" s="112" t="s">
        <v>20</v>
      </c>
      <c r="B10" s="178" t="s">
        <v>16</v>
      </c>
      <c r="C10" s="136" t="s">
        <v>21</v>
      </c>
      <c r="D10" s="122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</row>
    <row r="11" spans="1:30" ht="15" customHeight="1">
      <c r="A11" s="112" t="s">
        <v>22</v>
      </c>
      <c r="B11" s="178" t="s">
        <v>16</v>
      </c>
      <c r="C11" s="136" t="s">
        <v>23</v>
      </c>
      <c r="D11" s="122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</row>
    <row r="12" spans="1:30" ht="15" customHeight="1">
      <c r="A12" s="112"/>
      <c r="B12" s="178"/>
      <c r="C12" s="136" t="s">
        <v>24</v>
      </c>
      <c r="D12" s="122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</row>
    <row r="13" spans="1:30" ht="15" customHeight="1">
      <c r="A13" s="125"/>
      <c r="B13" s="179"/>
      <c r="C13" s="180" t="s">
        <v>25</v>
      </c>
      <c r="D13" s="99">
        <v>978992.69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</row>
    <row r="14" spans="1:30" ht="15" customHeight="1">
      <c r="A14" s="125"/>
      <c r="B14" s="179"/>
      <c r="C14" s="180" t="s">
        <v>26</v>
      </c>
      <c r="D14" s="122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</row>
    <row r="15" spans="1:30" ht="15" customHeight="1">
      <c r="A15" s="125"/>
      <c r="B15" s="181"/>
      <c r="C15" s="180" t="s">
        <v>27</v>
      </c>
      <c r="D15" s="99">
        <v>389430.45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</row>
    <row r="16" spans="1:30" ht="15" customHeight="1">
      <c r="A16" s="125"/>
      <c r="B16" s="182"/>
      <c r="C16" s="180" t="s">
        <v>28</v>
      </c>
      <c r="D16" s="122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</row>
    <row r="17" spans="1:30" ht="15" customHeight="1">
      <c r="A17" s="125"/>
      <c r="B17" s="182"/>
      <c r="C17" s="180" t="s">
        <v>29</v>
      </c>
      <c r="D17" s="122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</row>
    <row r="18" spans="1:30" ht="15" customHeight="1">
      <c r="A18" s="125"/>
      <c r="B18" s="182"/>
      <c r="C18" s="180" t="s">
        <v>30</v>
      </c>
      <c r="D18" s="122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</row>
    <row r="19" spans="1:30" ht="15" customHeight="1">
      <c r="A19" s="125"/>
      <c r="B19" s="182"/>
      <c r="C19" s="180" t="s">
        <v>31</v>
      </c>
      <c r="D19" s="122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</row>
    <row r="20" spans="1:30" ht="15" customHeight="1">
      <c r="A20" s="125"/>
      <c r="B20" s="182"/>
      <c r="C20" s="180" t="s">
        <v>32</v>
      </c>
      <c r="D20" s="122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</row>
    <row r="21" spans="1:30" ht="15" customHeight="1">
      <c r="A21" s="125"/>
      <c r="B21" s="182"/>
      <c r="C21" s="180" t="s">
        <v>33</v>
      </c>
      <c r="D21" s="122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</row>
    <row r="22" spans="1:30" ht="15" customHeight="1">
      <c r="A22" s="125"/>
      <c r="B22" s="182"/>
      <c r="C22" s="180" t="s">
        <v>34</v>
      </c>
      <c r="D22" s="122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</row>
    <row r="23" spans="1:30" ht="15" customHeight="1">
      <c r="A23" s="125"/>
      <c r="B23" s="182"/>
      <c r="C23" s="180" t="s">
        <v>35</v>
      </c>
      <c r="D23" s="122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</row>
    <row r="24" spans="1:30" ht="15" customHeight="1">
      <c r="A24" s="125"/>
      <c r="B24" s="182"/>
      <c r="C24" s="180" t="s">
        <v>36</v>
      </c>
      <c r="D24" s="122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</row>
    <row r="25" spans="1:30" ht="15" customHeight="1">
      <c r="A25" s="125"/>
      <c r="B25" s="182"/>
      <c r="C25" s="180" t="s">
        <v>37</v>
      </c>
      <c r="D25" s="99">
        <v>627957.39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</row>
    <row r="26" spans="1:30" ht="15" customHeight="1">
      <c r="A26" s="112"/>
      <c r="B26" s="182"/>
      <c r="C26" s="180" t="s">
        <v>38</v>
      </c>
      <c r="D26" s="122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</row>
    <row r="27" spans="1:30" ht="15" customHeight="1">
      <c r="A27" s="112"/>
      <c r="B27" s="182"/>
      <c r="C27" s="180" t="s">
        <v>39</v>
      </c>
      <c r="D27" s="122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</row>
    <row r="28" spans="1:30" ht="15" customHeight="1">
      <c r="A28" s="112"/>
      <c r="B28" s="182"/>
      <c r="C28" s="180" t="s">
        <v>40</v>
      </c>
      <c r="D28" s="122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</row>
    <row r="29" spans="1:30" ht="15" customHeight="1">
      <c r="A29" s="112"/>
      <c r="B29" s="182"/>
      <c r="C29" s="180" t="s">
        <v>41</v>
      </c>
      <c r="D29" s="122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</row>
    <row r="30" spans="1:30" ht="15" customHeight="1">
      <c r="A30" s="112"/>
      <c r="B30" s="182"/>
      <c r="C30" s="180" t="s">
        <v>42</v>
      </c>
      <c r="D30" s="122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</row>
    <row r="31" spans="1:30" ht="15" customHeight="1">
      <c r="A31" s="112"/>
      <c r="B31" s="182"/>
      <c r="C31" s="180" t="s">
        <v>43</v>
      </c>
      <c r="D31" s="122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</row>
    <row r="32" spans="1:30" ht="15" customHeight="1">
      <c r="A32" s="112"/>
      <c r="B32" s="182"/>
      <c r="C32" s="180" t="s">
        <v>44</v>
      </c>
      <c r="D32" s="122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</row>
    <row r="33" spans="1:30" ht="15" customHeight="1">
      <c r="A33" s="112"/>
      <c r="B33" s="182"/>
      <c r="C33" s="180" t="s">
        <v>45</v>
      </c>
      <c r="D33" s="122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</row>
    <row r="34" spans="1:30" ht="15" customHeight="1">
      <c r="A34" s="112"/>
      <c r="B34" s="182"/>
      <c r="C34" s="180" t="s">
        <v>46</v>
      </c>
      <c r="D34" s="122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</row>
    <row r="35" spans="1:30" ht="15" customHeight="1">
      <c r="A35" s="112"/>
      <c r="B35" s="182"/>
      <c r="C35" s="180" t="s">
        <v>47</v>
      </c>
      <c r="D35" s="18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</row>
    <row r="36" spans="1:30" ht="15" customHeight="1">
      <c r="A36" s="130" t="s">
        <v>48</v>
      </c>
      <c r="B36" s="184">
        <f>SUM(B6:B34)</f>
        <v>7191197.79</v>
      </c>
      <c r="C36" s="185" t="s">
        <v>49</v>
      </c>
      <c r="D36" s="186">
        <f>SUM(D6:D34)</f>
        <v>7191197.79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</row>
    <row r="37" spans="1:30" ht="15" customHeight="1">
      <c r="A37" s="112" t="s">
        <v>50</v>
      </c>
      <c r="B37" s="123"/>
      <c r="C37" s="187" t="s">
        <v>51</v>
      </c>
      <c r="D37" s="188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</row>
    <row r="38" spans="1:30" ht="15" customHeight="1">
      <c r="A38" s="112" t="s">
        <v>52</v>
      </c>
      <c r="B38" s="123" t="s">
        <v>53</v>
      </c>
      <c r="C38" s="136" t="s">
        <v>54</v>
      </c>
      <c r="D38" s="178"/>
      <c r="E38" s="151"/>
      <c r="F38" s="189" t="s">
        <v>55</v>
      </c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</row>
    <row r="39" spans="1:30" ht="15" customHeight="1">
      <c r="A39" s="112"/>
      <c r="B39" s="123"/>
      <c r="C39" s="136" t="s">
        <v>56</v>
      </c>
      <c r="D39" s="178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</row>
    <row r="40" spans="1:30" ht="15" customHeight="1">
      <c r="A40" s="112"/>
      <c r="B40" s="139"/>
      <c r="C40" s="136"/>
      <c r="D40" s="127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</row>
    <row r="41" spans="1:30" ht="15" customHeight="1">
      <c r="A41" s="130" t="s">
        <v>57</v>
      </c>
      <c r="B41" s="190">
        <f>SUM(B36:B38)</f>
        <v>7191197.79</v>
      </c>
      <c r="C41" s="132" t="s">
        <v>58</v>
      </c>
      <c r="D41" s="118">
        <f>SUM(D36,D37,D39)</f>
        <v>7191197.79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</row>
    <row r="42" spans="1:30" ht="20.25" customHeight="1">
      <c r="A42" s="148"/>
      <c r="B42" s="191"/>
      <c r="C42" s="150"/>
      <c r="D42" s="192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</row>
    <row r="43" spans="1:30" ht="11.25">
      <c r="B43" s="26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scale="80" orientation="portrait" errors="blank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7"/>
  <sheetViews>
    <sheetView showGridLines="0" showZeros="0" topLeftCell="F1" workbookViewId="0">
      <selection activeCell="G4" sqref="G4:G6"/>
    </sheetView>
  </sheetViews>
  <sheetFormatPr defaultColWidth="9.1640625" defaultRowHeight="12.75" customHeight="1"/>
  <cols>
    <col min="1" max="1" width="4.83203125" customWidth="1"/>
    <col min="2" max="2" width="6.83203125" customWidth="1"/>
    <col min="3" max="3" width="8.5" customWidth="1"/>
    <col min="4" max="4" width="9.1640625" customWidth="1"/>
    <col min="5" max="5" width="40.83203125" customWidth="1"/>
    <col min="6" max="6" width="17.6640625" customWidth="1"/>
    <col min="7" max="7" width="15.5" customWidth="1"/>
    <col min="8" max="8" width="20.5" customWidth="1"/>
    <col min="9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20.100000000000001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85"/>
      <c r="T1" s="93" t="s">
        <v>59</v>
      </c>
    </row>
    <row r="2" spans="1:20" ht="20.100000000000001" customHeight="1">
      <c r="A2" s="207" t="s">
        <v>60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</row>
    <row r="3" spans="1:20" ht="20.100000000000001" customHeight="1">
      <c r="A3" s="169" t="s">
        <v>61</v>
      </c>
      <c r="B3" s="169"/>
      <c r="C3" s="169"/>
      <c r="D3" s="169" t="s">
        <v>62</v>
      </c>
      <c r="E3" s="6"/>
      <c r="F3" s="32"/>
      <c r="G3" s="32"/>
      <c r="H3" s="32"/>
      <c r="I3" s="32"/>
      <c r="J3" s="71"/>
      <c r="K3" s="71"/>
      <c r="L3" s="71"/>
      <c r="M3" s="71"/>
      <c r="N3" s="71"/>
      <c r="O3" s="71"/>
      <c r="P3" s="71"/>
      <c r="Q3" s="71"/>
      <c r="R3" s="71"/>
      <c r="S3" s="23"/>
      <c r="T3" s="8" t="s">
        <v>6</v>
      </c>
    </row>
    <row r="4" spans="1:20" ht="20.100000000000001" customHeight="1">
      <c r="A4" s="210" t="s">
        <v>63</v>
      </c>
      <c r="B4" s="211"/>
      <c r="C4" s="211"/>
      <c r="D4" s="211"/>
      <c r="E4" s="212"/>
      <c r="F4" s="216" t="s">
        <v>64</v>
      </c>
      <c r="G4" s="231" t="s">
        <v>65</v>
      </c>
      <c r="H4" s="213" t="s">
        <v>66</v>
      </c>
      <c r="I4" s="214"/>
      <c r="J4" s="215"/>
      <c r="K4" s="216" t="s">
        <v>67</v>
      </c>
      <c r="L4" s="217"/>
      <c r="M4" s="221" t="s">
        <v>68</v>
      </c>
      <c r="N4" s="218" t="s">
        <v>69</v>
      </c>
      <c r="O4" s="219"/>
      <c r="P4" s="219"/>
      <c r="Q4" s="219"/>
      <c r="R4" s="220"/>
      <c r="S4" s="216" t="s">
        <v>70</v>
      </c>
      <c r="T4" s="217" t="s">
        <v>71</v>
      </c>
    </row>
    <row r="5" spans="1:20" ht="20.100000000000001" customHeight="1">
      <c r="A5" s="210" t="s">
        <v>72</v>
      </c>
      <c r="B5" s="211"/>
      <c r="C5" s="212"/>
      <c r="D5" s="226" t="s">
        <v>73</v>
      </c>
      <c r="E5" s="228" t="s">
        <v>74</v>
      </c>
      <c r="F5" s="217"/>
      <c r="G5" s="231"/>
      <c r="H5" s="232" t="s">
        <v>66</v>
      </c>
      <c r="I5" s="232" t="s">
        <v>75</v>
      </c>
      <c r="J5" s="232" t="s">
        <v>76</v>
      </c>
      <c r="K5" s="229" t="s">
        <v>77</v>
      </c>
      <c r="L5" s="217" t="s">
        <v>78</v>
      </c>
      <c r="M5" s="222"/>
      <c r="N5" s="224" t="s">
        <v>79</v>
      </c>
      <c r="O5" s="224" t="s">
        <v>80</v>
      </c>
      <c r="P5" s="224" t="s">
        <v>81</v>
      </c>
      <c r="Q5" s="224" t="s">
        <v>82</v>
      </c>
      <c r="R5" s="224" t="s">
        <v>83</v>
      </c>
      <c r="S5" s="217"/>
      <c r="T5" s="217"/>
    </row>
    <row r="6" spans="1:20" ht="30.75" customHeight="1">
      <c r="A6" s="10" t="s">
        <v>84</v>
      </c>
      <c r="B6" s="9" t="s">
        <v>85</v>
      </c>
      <c r="C6" s="11" t="s">
        <v>86</v>
      </c>
      <c r="D6" s="227"/>
      <c r="E6" s="227"/>
      <c r="F6" s="225"/>
      <c r="G6" s="227"/>
      <c r="H6" s="233"/>
      <c r="I6" s="233"/>
      <c r="J6" s="233"/>
      <c r="K6" s="230"/>
      <c r="L6" s="225"/>
      <c r="M6" s="223"/>
      <c r="N6" s="225"/>
      <c r="O6" s="225"/>
      <c r="P6" s="225"/>
      <c r="Q6" s="225"/>
      <c r="R6" s="225"/>
      <c r="S6" s="225"/>
      <c r="T6" s="225"/>
    </row>
    <row r="7" spans="1:20" ht="33.75" customHeight="1">
      <c r="A7" s="61" t="s">
        <v>84</v>
      </c>
      <c r="B7" s="61" t="s">
        <v>85</v>
      </c>
      <c r="C7" s="61" t="s">
        <v>86</v>
      </c>
      <c r="D7" s="61" t="s">
        <v>87</v>
      </c>
      <c r="E7" s="61" t="s">
        <v>88</v>
      </c>
      <c r="F7" s="170">
        <v>7191197.79</v>
      </c>
      <c r="G7" s="171" t="s">
        <v>53</v>
      </c>
      <c r="H7" s="172">
        <f>SUM(H8:H15)</f>
        <v>7191197.79</v>
      </c>
      <c r="I7" s="171"/>
      <c r="J7" s="173" t="s">
        <v>16</v>
      </c>
      <c r="K7" s="174"/>
      <c r="L7" s="175" t="s">
        <v>16</v>
      </c>
      <c r="M7" s="175" t="s">
        <v>16</v>
      </c>
      <c r="N7" s="92" t="s">
        <v>16</v>
      </c>
      <c r="O7" s="174" t="s">
        <v>16</v>
      </c>
      <c r="P7" s="175"/>
      <c r="Q7" s="175"/>
      <c r="R7" s="176"/>
      <c r="S7" s="177" t="s">
        <v>16</v>
      </c>
      <c r="T7" s="177"/>
    </row>
    <row r="8" spans="1:20" ht="33" customHeight="1">
      <c r="A8" s="77">
        <v>201</v>
      </c>
      <c r="B8" s="77">
        <v>38</v>
      </c>
      <c r="C8" s="78">
        <v>1</v>
      </c>
      <c r="D8" s="100">
        <v>169</v>
      </c>
      <c r="E8" s="68" t="s">
        <v>89</v>
      </c>
      <c r="F8" s="99">
        <v>5102710.2300000004</v>
      </c>
      <c r="G8" s="80"/>
      <c r="H8" s="99">
        <v>5102710.2300000004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33" customHeight="1">
      <c r="A9" s="77">
        <v>201</v>
      </c>
      <c r="B9" s="77">
        <v>38</v>
      </c>
      <c r="C9" s="77">
        <v>50</v>
      </c>
      <c r="D9" s="100">
        <v>169</v>
      </c>
      <c r="E9" s="68" t="s">
        <v>90</v>
      </c>
      <c r="F9" s="99">
        <v>92107.03</v>
      </c>
      <c r="G9" s="80"/>
      <c r="H9" s="99">
        <v>92107.03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33" customHeight="1">
      <c r="A10" s="77">
        <v>208</v>
      </c>
      <c r="B10" s="78">
        <v>5</v>
      </c>
      <c r="C10" s="78">
        <v>5</v>
      </c>
      <c r="D10" s="100">
        <v>169</v>
      </c>
      <c r="E10" s="68" t="s">
        <v>91</v>
      </c>
      <c r="F10" s="99">
        <v>652976.73</v>
      </c>
      <c r="G10" s="80"/>
      <c r="H10" s="99">
        <v>652976.73</v>
      </c>
      <c r="I10" s="80"/>
      <c r="J10" s="80"/>
      <c r="K10" s="81"/>
      <c r="L10" s="80"/>
      <c r="M10" s="80"/>
      <c r="N10" s="80"/>
      <c r="O10" s="80"/>
      <c r="P10" s="80"/>
      <c r="Q10" s="81"/>
      <c r="R10" s="80"/>
      <c r="S10" s="80"/>
      <c r="T10" s="81"/>
    </row>
    <row r="11" spans="1:20" ht="33" customHeight="1">
      <c r="A11" s="77">
        <v>208</v>
      </c>
      <c r="B11" s="78">
        <v>5</v>
      </c>
      <c r="C11" s="78">
        <v>6</v>
      </c>
      <c r="D11" s="100">
        <v>169</v>
      </c>
      <c r="E11" s="68" t="s">
        <v>92</v>
      </c>
      <c r="F11" s="99">
        <v>326015.96000000002</v>
      </c>
      <c r="G11" s="81"/>
      <c r="H11" s="99">
        <v>326015.96000000002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</row>
    <row r="12" spans="1:20" ht="30" customHeight="1">
      <c r="A12" s="77">
        <v>210</v>
      </c>
      <c r="B12" s="78">
        <v>11</v>
      </c>
      <c r="C12" s="78">
        <v>1</v>
      </c>
      <c r="D12" s="100">
        <v>169</v>
      </c>
      <c r="E12" s="68" t="s">
        <v>93</v>
      </c>
      <c r="F12" s="99">
        <v>280460.92</v>
      </c>
      <c r="G12" s="81"/>
      <c r="H12" s="99">
        <v>280460.92</v>
      </c>
      <c r="I12" s="81"/>
      <c r="J12" s="81"/>
      <c r="K12" s="80"/>
      <c r="L12" s="80"/>
      <c r="M12" s="80"/>
      <c r="N12" s="81"/>
      <c r="O12" s="80"/>
      <c r="P12" s="80"/>
      <c r="Q12" s="80"/>
      <c r="R12" s="80"/>
      <c r="S12" s="81"/>
      <c r="T12" s="81"/>
    </row>
    <row r="13" spans="1:20" ht="30" customHeight="1">
      <c r="A13" s="77">
        <v>210</v>
      </c>
      <c r="B13" s="78">
        <v>12</v>
      </c>
      <c r="C13" s="78">
        <v>2</v>
      </c>
      <c r="D13" s="100">
        <v>169</v>
      </c>
      <c r="E13" s="68" t="s">
        <v>94</v>
      </c>
      <c r="F13" s="99">
        <v>5216.3999999999996</v>
      </c>
      <c r="G13" s="81"/>
      <c r="H13" s="99">
        <v>5216.3999999999996</v>
      </c>
      <c r="I13" s="81"/>
      <c r="J13" s="81"/>
      <c r="K13" s="80"/>
      <c r="L13" s="80"/>
      <c r="M13" s="81"/>
      <c r="N13" s="81"/>
      <c r="O13" s="81"/>
      <c r="P13" s="80"/>
      <c r="Q13" s="80"/>
      <c r="R13" s="81"/>
      <c r="S13" s="81"/>
      <c r="T13" s="81"/>
    </row>
    <row r="14" spans="1:20" ht="33" customHeight="1">
      <c r="A14" s="77">
        <v>210</v>
      </c>
      <c r="B14" s="78">
        <v>11</v>
      </c>
      <c r="C14" s="78">
        <v>3</v>
      </c>
      <c r="D14" s="100">
        <v>169</v>
      </c>
      <c r="E14" s="68" t="s">
        <v>95</v>
      </c>
      <c r="F14" s="99">
        <v>103753.13</v>
      </c>
      <c r="G14" s="81"/>
      <c r="H14" s="99">
        <v>103753.13</v>
      </c>
      <c r="I14" s="81"/>
      <c r="J14" s="81"/>
      <c r="K14" s="81"/>
      <c r="L14" s="80"/>
      <c r="M14" s="81"/>
      <c r="N14" s="81"/>
      <c r="O14" s="81"/>
      <c r="P14" s="81"/>
      <c r="Q14" s="80"/>
      <c r="R14" s="81"/>
      <c r="S14" s="81"/>
      <c r="T14" s="81"/>
    </row>
    <row r="15" spans="1:20" ht="33" customHeight="1">
      <c r="A15" s="77">
        <v>221</v>
      </c>
      <c r="B15" s="78">
        <v>2</v>
      </c>
      <c r="C15" s="78">
        <v>1</v>
      </c>
      <c r="D15" s="100">
        <v>169</v>
      </c>
      <c r="E15" s="68" t="s">
        <v>96</v>
      </c>
      <c r="F15" s="99">
        <v>627957.39</v>
      </c>
      <c r="G15" s="103"/>
      <c r="H15" s="99">
        <v>627957.39</v>
      </c>
      <c r="I15" s="103"/>
      <c r="J15" s="103"/>
      <c r="K15" s="103"/>
      <c r="L15" s="103"/>
      <c r="M15" s="103"/>
      <c r="N15" s="104"/>
      <c r="O15" s="104"/>
      <c r="P15" s="103"/>
      <c r="Q15" s="103"/>
      <c r="R15" s="103"/>
      <c r="S15" s="103"/>
      <c r="T15" s="103"/>
    </row>
    <row r="16" spans="1:20" ht="20.100000000000001" customHeight="1">
      <c r="A16" s="84"/>
      <c r="B16" s="84"/>
      <c r="C16" s="84"/>
      <c r="D16" s="84"/>
      <c r="E16" s="84"/>
      <c r="F16" s="84"/>
      <c r="G16" s="84"/>
      <c r="H16" s="84"/>
      <c r="I16" s="85"/>
      <c r="J16" s="85"/>
      <c r="K16" s="84"/>
      <c r="L16" s="84"/>
      <c r="M16" s="84"/>
      <c r="N16" s="84"/>
      <c r="O16" s="85"/>
      <c r="P16" s="85"/>
      <c r="Q16" s="85"/>
      <c r="R16" s="84"/>
      <c r="S16" s="84"/>
      <c r="T16" s="84"/>
    </row>
    <row r="17" spans="1:20" ht="20.100000000000001" customHeight="1">
      <c r="A17" s="84"/>
      <c r="B17" s="84"/>
      <c r="C17" s="84"/>
      <c r="D17" s="84"/>
      <c r="E17" s="84"/>
      <c r="F17" s="84"/>
      <c r="G17" s="84"/>
      <c r="H17" s="84"/>
      <c r="I17" s="85"/>
      <c r="J17" s="85"/>
      <c r="K17" s="84"/>
      <c r="L17" s="84"/>
      <c r="M17" s="84"/>
      <c r="N17" s="84"/>
      <c r="O17" s="85"/>
      <c r="P17" s="85"/>
      <c r="Q17" s="85"/>
      <c r="R17" s="84"/>
      <c r="S17" s="84"/>
      <c r="T17" s="84"/>
    </row>
    <row r="18" spans="1:20" ht="20.100000000000001" customHeight="1">
      <c r="A18" s="84"/>
      <c r="B18" s="84"/>
      <c r="C18" s="84"/>
      <c r="D18" s="84"/>
      <c r="E18" s="84"/>
      <c r="F18" s="84"/>
      <c r="G18" s="84"/>
      <c r="H18" s="84"/>
      <c r="I18" s="85"/>
      <c r="J18" s="85"/>
      <c r="K18" s="84"/>
      <c r="L18" s="84"/>
      <c r="M18" s="84"/>
      <c r="N18" s="84"/>
      <c r="O18" s="85"/>
      <c r="P18" s="85"/>
      <c r="Q18" s="85"/>
      <c r="R18" s="84"/>
      <c r="S18" s="84"/>
      <c r="T18" s="84"/>
    </row>
    <row r="19" spans="1:20" ht="20.100000000000001" customHeight="1">
      <c r="A19" s="84"/>
      <c r="B19" s="84"/>
      <c r="C19" s="84"/>
      <c r="D19" s="84"/>
      <c r="E19" s="84"/>
      <c r="F19" s="84"/>
      <c r="G19" s="84"/>
      <c r="H19" s="84"/>
      <c r="I19" s="85"/>
      <c r="J19" s="85"/>
      <c r="K19" s="84"/>
      <c r="L19" s="84"/>
      <c r="M19" s="84"/>
      <c r="N19" s="84"/>
      <c r="O19" s="85"/>
      <c r="P19" s="85"/>
      <c r="Q19" s="85"/>
      <c r="R19" s="84"/>
      <c r="S19" s="84"/>
      <c r="T19" s="84"/>
    </row>
    <row r="20" spans="1:20" ht="20.100000000000001" customHeight="1">
      <c r="A20" s="84"/>
      <c r="B20" s="84"/>
      <c r="C20" s="84"/>
      <c r="D20" s="84"/>
      <c r="E20" s="84"/>
      <c r="F20" s="84"/>
      <c r="G20" s="84"/>
      <c r="H20" s="84"/>
      <c r="I20" s="85"/>
      <c r="J20" s="85"/>
      <c r="K20" s="84"/>
      <c r="L20" s="84"/>
      <c r="M20" s="84"/>
      <c r="N20" s="84"/>
      <c r="O20" s="85"/>
      <c r="P20" s="85"/>
      <c r="Q20" s="85"/>
      <c r="R20" s="84"/>
      <c r="S20" s="84"/>
      <c r="T20" s="84"/>
    </row>
    <row r="21" spans="1:20" ht="20.100000000000001" customHeight="1">
      <c r="A21" s="84"/>
      <c r="B21" s="84"/>
      <c r="C21" s="84"/>
      <c r="D21" s="84"/>
      <c r="E21" s="84"/>
      <c r="F21" s="84"/>
      <c r="G21" s="84"/>
      <c r="H21" s="84"/>
      <c r="I21" s="85"/>
      <c r="J21" s="85"/>
      <c r="K21" s="84"/>
      <c r="L21" s="84"/>
      <c r="M21" s="84"/>
      <c r="N21" s="84"/>
      <c r="O21" s="85"/>
      <c r="P21" s="85"/>
      <c r="Q21" s="85"/>
      <c r="R21" s="84"/>
      <c r="S21" s="84"/>
      <c r="T21" s="84"/>
    </row>
    <row r="22" spans="1:20" ht="20.100000000000001" customHeight="1">
      <c r="A22" s="84"/>
      <c r="B22" s="84"/>
      <c r="C22" s="84"/>
      <c r="D22" s="84"/>
      <c r="E22" s="84"/>
      <c r="F22" s="84"/>
      <c r="G22" s="84"/>
      <c r="H22" s="84"/>
      <c r="I22" s="85"/>
      <c r="J22" s="85"/>
      <c r="K22" s="84"/>
      <c r="L22" s="84"/>
      <c r="M22" s="84"/>
      <c r="N22" s="84"/>
      <c r="O22" s="85"/>
      <c r="P22" s="85"/>
      <c r="Q22" s="85"/>
      <c r="R22" s="84"/>
      <c r="S22" s="84"/>
      <c r="T22" s="84"/>
    </row>
    <row r="23" spans="1:20" ht="20.100000000000001" customHeight="1">
      <c r="A23" s="84"/>
      <c r="B23" s="84"/>
      <c r="C23" s="84"/>
      <c r="D23" s="84"/>
      <c r="E23" s="84"/>
      <c r="F23" s="84"/>
      <c r="G23" s="84"/>
      <c r="H23" s="84"/>
      <c r="I23" s="85"/>
      <c r="J23" s="85"/>
      <c r="K23" s="84"/>
      <c r="L23" s="84"/>
      <c r="M23" s="84"/>
      <c r="N23" s="84"/>
      <c r="O23" s="85"/>
      <c r="P23" s="85"/>
      <c r="Q23" s="85"/>
      <c r="R23" s="84"/>
      <c r="S23" s="84"/>
      <c r="T23" s="84"/>
    </row>
    <row r="24" spans="1:20" ht="20.100000000000001" customHeight="1">
      <c r="A24" s="84"/>
      <c r="B24" s="84"/>
      <c r="C24" s="84"/>
      <c r="D24" s="84"/>
      <c r="E24" s="84"/>
      <c r="F24" s="84"/>
      <c r="G24" s="84"/>
      <c r="H24" s="84"/>
      <c r="I24" s="85"/>
      <c r="J24" s="85"/>
      <c r="K24" s="84"/>
      <c r="L24" s="84"/>
      <c r="M24" s="84"/>
      <c r="N24" s="84"/>
      <c r="O24" s="85"/>
      <c r="P24" s="85"/>
      <c r="Q24" s="85"/>
      <c r="R24" s="84"/>
      <c r="S24" s="84"/>
      <c r="T24" s="84"/>
    </row>
    <row r="25" spans="1:20" ht="20.100000000000001" customHeight="1">
      <c r="A25" s="84"/>
      <c r="B25" s="84"/>
      <c r="C25" s="84"/>
      <c r="D25" s="84"/>
      <c r="E25" s="84"/>
      <c r="F25" s="84"/>
      <c r="G25" s="84"/>
      <c r="H25" s="84"/>
      <c r="I25" s="85"/>
      <c r="J25" s="85"/>
      <c r="K25" s="84"/>
      <c r="L25" s="84"/>
      <c r="M25" s="84"/>
      <c r="N25" s="84"/>
      <c r="O25" s="85"/>
      <c r="P25" s="85"/>
      <c r="Q25" s="85"/>
      <c r="R25" s="84"/>
      <c r="S25" s="84"/>
      <c r="T25" s="84"/>
    </row>
    <row r="26" spans="1:20" ht="20.100000000000001" customHeight="1">
      <c r="A26" s="84"/>
      <c r="B26" s="84"/>
      <c r="C26" s="84"/>
      <c r="D26" s="84"/>
      <c r="E26" s="84"/>
      <c r="F26" s="84"/>
      <c r="G26" s="84"/>
      <c r="H26" s="84"/>
      <c r="I26" s="85"/>
      <c r="J26" s="85"/>
      <c r="K26" s="84"/>
      <c r="L26" s="84"/>
      <c r="M26" s="84"/>
      <c r="N26" s="84"/>
      <c r="O26" s="85"/>
      <c r="P26" s="85"/>
      <c r="Q26" s="85"/>
      <c r="R26" s="84"/>
      <c r="S26" s="84"/>
      <c r="T26" s="84"/>
    </row>
    <row r="27" spans="1:20" ht="20.100000000000001" customHeight="1">
      <c r="A27" s="84"/>
      <c r="B27" s="84"/>
      <c r="C27" s="84"/>
      <c r="D27" s="84"/>
      <c r="E27" s="84"/>
      <c r="F27" s="84"/>
      <c r="G27" s="84"/>
      <c r="H27" s="84"/>
      <c r="I27" s="85"/>
      <c r="J27" s="85"/>
      <c r="K27" s="84"/>
      <c r="L27" s="84"/>
      <c r="M27" s="84"/>
      <c r="N27" s="84"/>
      <c r="O27" s="85"/>
      <c r="P27" s="85"/>
      <c r="Q27" s="85"/>
      <c r="R27" s="84"/>
      <c r="S27" s="84"/>
      <c r="T27" s="84"/>
    </row>
  </sheetData>
  <sheetProtection formatCells="0" formatColumns="0" formatRows="0" insertColumns="0" insertRows="0" insertHyperlinks="0" deleteColumns="0" deleteRows="0" sort="0" autoFilter="0" pivotTables="0"/>
  <mergeCells count="23">
    <mergeCell ref="K5:K6"/>
    <mergeCell ref="L5:L6"/>
    <mergeCell ref="F4:F6"/>
    <mergeCell ref="G4:G6"/>
    <mergeCell ref="H5:H6"/>
    <mergeCell ref="I5:I6"/>
    <mergeCell ref="J5:J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  <mergeCell ref="A5:C5"/>
    <mergeCell ref="D5:D6"/>
    <mergeCell ref="E5:E6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scale="50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showGridLines="0" showZeros="0" workbookViewId="0">
      <selection activeCell="E15" sqref="E15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18.6640625" customWidth="1"/>
    <col min="7" max="7" width="17.1640625" customWidth="1"/>
    <col min="8" max="10" width="14.5" customWidth="1"/>
    <col min="11" max="12" width="10.6640625" customWidth="1"/>
  </cols>
  <sheetData>
    <row r="1" spans="1:12" ht="20.100000000000001" customHeight="1">
      <c r="A1" s="29"/>
      <c r="B1" s="152"/>
      <c r="C1" s="152"/>
      <c r="D1" s="152"/>
      <c r="E1" s="152"/>
      <c r="F1" s="152"/>
      <c r="G1" s="152"/>
      <c r="H1" s="152"/>
      <c r="I1" s="152"/>
      <c r="J1" s="166" t="s">
        <v>97</v>
      </c>
    </row>
    <row r="2" spans="1:12" ht="20.100000000000001" customHeight="1">
      <c r="A2" s="207" t="s">
        <v>98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2" ht="20.100000000000001" customHeight="1">
      <c r="A3" s="106" t="s">
        <v>61</v>
      </c>
      <c r="B3" s="107"/>
      <c r="C3" s="107"/>
      <c r="D3" s="107" t="s">
        <v>62</v>
      </c>
      <c r="E3" s="107"/>
      <c r="F3" s="153"/>
      <c r="G3" s="153"/>
      <c r="H3" s="153"/>
      <c r="I3" s="153"/>
      <c r="J3" s="8" t="s">
        <v>6</v>
      </c>
      <c r="K3" s="23"/>
      <c r="L3" s="23"/>
    </row>
    <row r="4" spans="1:12" ht="20.100000000000001" customHeight="1">
      <c r="A4" s="208" t="s">
        <v>63</v>
      </c>
      <c r="B4" s="234"/>
      <c r="C4" s="234"/>
      <c r="D4" s="234"/>
      <c r="E4" s="234"/>
      <c r="F4" s="239" t="s">
        <v>64</v>
      </c>
      <c r="G4" s="239" t="s">
        <v>99</v>
      </c>
      <c r="H4" s="236" t="s">
        <v>100</v>
      </c>
      <c r="I4" s="236" t="s">
        <v>101</v>
      </c>
      <c r="J4" s="236" t="s">
        <v>102</v>
      </c>
      <c r="K4" s="23"/>
      <c r="L4" s="23"/>
    </row>
    <row r="5" spans="1:12" ht="20.100000000000001" customHeight="1">
      <c r="A5" s="208" t="s">
        <v>72</v>
      </c>
      <c r="B5" s="234"/>
      <c r="C5" s="209"/>
      <c r="D5" s="235" t="s">
        <v>73</v>
      </c>
      <c r="E5" s="237" t="s">
        <v>103</v>
      </c>
      <c r="F5" s="239"/>
      <c r="G5" s="239"/>
      <c r="H5" s="236"/>
      <c r="I5" s="236"/>
      <c r="J5" s="236"/>
      <c r="K5" s="23"/>
      <c r="L5" s="23"/>
    </row>
    <row r="6" spans="1:12" ht="15" customHeight="1">
      <c r="A6" s="154" t="s">
        <v>84</v>
      </c>
      <c r="B6" s="154" t="s">
        <v>85</v>
      </c>
      <c r="C6" s="155" t="s">
        <v>86</v>
      </c>
      <c r="D6" s="236"/>
      <c r="E6" s="238"/>
      <c r="F6" s="239"/>
      <c r="G6" s="239"/>
      <c r="H6" s="236"/>
      <c r="I6" s="236"/>
      <c r="J6" s="236"/>
      <c r="K6" s="23"/>
      <c r="L6" s="23"/>
    </row>
    <row r="7" spans="1:12" ht="20.100000000000001" customHeight="1">
      <c r="A7" s="156" t="s">
        <v>84</v>
      </c>
      <c r="B7" s="156" t="s">
        <v>85</v>
      </c>
      <c r="C7" s="156" t="s">
        <v>86</v>
      </c>
      <c r="D7" s="157" t="s">
        <v>87</v>
      </c>
      <c r="E7" s="157" t="s">
        <v>88</v>
      </c>
      <c r="F7" s="122">
        <f>SUM(G7:J7)</f>
        <v>7191197.79</v>
      </c>
      <c r="G7" s="122">
        <f>SUM(G8:G15)</f>
        <v>7191197.79</v>
      </c>
      <c r="H7" s="122"/>
      <c r="I7" s="122"/>
      <c r="J7" s="122"/>
      <c r="K7" s="167"/>
      <c r="L7" s="167"/>
    </row>
    <row r="8" spans="1:12" ht="27.75" customHeight="1">
      <c r="A8" s="77">
        <v>201</v>
      </c>
      <c r="B8" s="78">
        <v>38</v>
      </c>
      <c r="C8" s="78">
        <v>1</v>
      </c>
      <c r="D8" s="100">
        <v>169</v>
      </c>
      <c r="E8" s="79" t="s">
        <v>89</v>
      </c>
      <c r="F8" s="99">
        <v>5102710.2300000004</v>
      </c>
      <c r="G8" s="99">
        <v>5102710.2300000004</v>
      </c>
      <c r="H8" s="54"/>
      <c r="I8" s="54"/>
      <c r="J8" s="54"/>
      <c r="K8" s="28"/>
      <c r="L8" s="27"/>
    </row>
    <row r="9" spans="1:12" ht="31.5" customHeight="1">
      <c r="A9" s="77">
        <v>201</v>
      </c>
      <c r="B9" s="78">
        <v>38</v>
      </c>
      <c r="C9" s="78">
        <v>50</v>
      </c>
      <c r="D9" s="100">
        <v>169</v>
      </c>
      <c r="E9" s="79" t="s">
        <v>90</v>
      </c>
      <c r="F9" s="99">
        <v>92107.03</v>
      </c>
      <c r="G9" s="99">
        <v>92107.03</v>
      </c>
      <c r="H9" s="54"/>
      <c r="I9" s="54"/>
      <c r="J9" s="54"/>
      <c r="K9" s="27"/>
      <c r="L9" s="27"/>
    </row>
    <row r="10" spans="1:12" ht="34.5" customHeight="1">
      <c r="A10" s="77">
        <v>208</v>
      </c>
      <c r="B10" s="78">
        <v>5</v>
      </c>
      <c r="C10" s="78">
        <v>5</v>
      </c>
      <c r="D10" s="100">
        <v>169</v>
      </c>
      <c r="E10" s="79" t="s">
        <v>91</v>
      </c>
      <c r="F10" s="99">
        <v>652976.73</v>
      </c>
      <c r="G10" s="99">
        <v>652976.73</v>
      </c>
      <c r="H10" s="54"/>
      <c r="I10" s="54"/>
      <c r="J10" s="54"/>
      <c r="K10" s="27"/>
      <c r="L10" s="27"/>
    </row>
    <row r="11" spans="1:12" ht="32.25" customHeight="1">
      <c r="A11" s="77">
        <v>208</v>
      </c>
      <c r="B11" s="78">
        <v>5</v>
      </c>
      <c r="C11" s="78">
        <v>6</v>
      </c>
      <c r="D11" s="100">
        <v>169</v>
      </c>
      <c r="E11" s="79" t="s">
        <v>92</v>
      </c>
      <c r="F11" s="99">
        <v>326015.96000000002</v>
      </c>
      <c r="G11" s="99">
        <v>326015.96000000002</v>
      </c>
      <c r="H11" s="54"/>
      <c r="I11" s="54"/>
      <c r="J11" s="54"/>
      <c r="K11" s="27"/>
      <c r="L11" s="27"/>
    </row>
    <row r="12" spans="1:12" ht="36.75" customHeight="1">
      <c r="A12" s="77">
        <v>210</v>
      </c>
      <c r="B12" s="78">
        <v>11</v>
      </c>
      <c r="C12" s="78">
        <v>1</v>
      </c>
      <c r="D12" s="100">
        <v>169</v>
      </c>
      <c r="E12" s="79" t="s">
        <v>93</v>
      </c>
      <c r="F12" s="99">
        <v>280460.92</v>
      </c>
      <c r="G12" s="99">
        <v>280460.92</v>
      </c>
      <c r="H12" s="54"/>
      <c r="I12" s="54"/>
      <c r="J12" s="54"/>
      <c r="K12" s="27"/>
      <c r="L12" s="27"/>
    </row>
    <row r="13" spans="1:12" ht="32.25" customHeight="1">
      <c r="A13" s="77">
        <v>210</v>
      </c>
      <c r="B13" s="78">
        <v>11</v>
      </c>
      <c r="C13" s="78">
        <v>2</v>
      </c>
      <c r="D13" s="100">
        <v>169</v>
      </c>
      <c r="E13" s="79" t="s">
        <v>94</v>
      </c>
      <c r="F13" s="99">
        <v>5216.3999999999996</v>
      </c>
      <c r="G13" s="99">
        <v>5216.3999999999996</v>
      </c>
      <c r="H13" s="54"/>
      <c r="I13" s="54"/>
      <c r="J13" s="54"/>
      <c r="K13" s="27"/>
      <c r="L13" s="168"/>
    </row>
    <row r="14" spans="1:12" ht="35.25" customHeight="1">
      <c r="A14" s="77">
        <v>210</v>
      </c>
      <c r="B14" s="78">
        <v>11</v>
      </c>
      <c r="C14" s="78">
        <v>3</v>
      </c>
      <c r="D14" s="100">
        <v>169</v>
      </c>
      <c r="E14" s="79" t="s">
        <v>95</v>
      </c>
      <c r="F14" s="99">
        <v>103753.13</v>
      </c>
      <c r="G14" s="99">
        <v>103753.13</v>
      </c>
      <c r="H14" s="54"/>
      <c r="I14" s="54"/>
      <c r="J14" s="54"/>
      <c r="K14" s="27"/>
      <c r="L14" s="27"/>
    </row>
    <row r="15" spans="1:12" ht="37.5" customHeight="1">
      <c r="A15" s="77">
        <v>221</v>
      </c>
      <c r="B15" s="78">
        <v>2</v>
      </c>
      <c r="C15" s="78">
        <v>1</v>
      </c>
      <c r="D15" s="100">
        <v>169</v>
      </c>
      <c r="E15" s="79" t="s">
        <v>96</v>
      </c>
      <c r="F15" s="99">
        <v>627957.39</v>
      </c>
      <c r="G15" s="99">
        <v>627957.39</v>
      </c>
      <c r="H15" s="54"/>
      <c r="I15" s="54"/>
      <c r="J15" s="54"/>
      <c r="K15" s="27"/>
      <c r="L15" s="27"/>
    </row>
    <row r="16" spans="1:12" ht="20.100000000000001" customHeight="1">
      <c r="A16" s="158"/>
      <c r="B16" s="158"/>
      <c r="C16" s="159"/>
      <c r="D16" s="159"/>
      <c r="E16" s="160"/>
      <c r="F16" s="161"/>
      <c r="G16" s="161"/>
      <c r="H16" s="161"/>
      <c r="I16" s="43"/>
      <c r="J16" s="161"/>
      <c r="K16" s="27"/>
      <c r="L16" s="27"/>
    </row>
    <row r="17" spans="1:12" ht="20.100000000000001" customHeight="1">
      <c r="A17" s="158"/>
      <c r="B17" s="158"/>
      <c r="C17" s="158"/>
      <c r="D17" s="159"/>
      <c r="E17" s="160"/>
      <c r="F17" s="161"/>
      <c r="G17" s="161"/>
      <c r="H17" s="161"/>
      <c r="I17" s="161"/>
      <c r="J17" s="161"/>
      <c r="K17" s="27"/>
      <c r="L17" s="27"/>
    </row>
    <row r="18" spans="1:12" ht="20.100000000000001" customHeight="1">
      <c r="A18" s="158"/>
      <c r="B18" s="158"/>
      <c r="C18" s="158"/>
      <c r="D18" s="159"/>
      <c r="E18" s="162"/>
      <c r="F18" s="161"/>
      <c r="G18" s="161"/>
      <c r="H18" s="161"/>
      <c r="I18" s="161"/>
      <c r="J18" s="161"/>
      <c r="K18" s="27"/>
      <c r="L18" s="27"/>
    </row>
    <row r="19" spans="1:12" ht="20.100000000000001" customHeight="1">
      <c r="A19" s="158"/>
      <c r="B19" s="158"/>
      <c r="C19" s="158"/>
      <c r="D19" s="158"/>
      <c r="E19" s="162"/>
      <c r="F19" s="161"/>
      <c r="G19" s="161"/>
      <c r="H19" s="161"/>
      <c r="I19" s="161"/>
      <c r="J19" s="161"/>
      <c r="K19" s="27"/>
      <c r="L19" s="27"/>
    </row>
    <row r="20" spans="1:12" ht="20.100000000000001" customHeight="1">
      <c r="A20" s="158"/>
      <c r="B20" s="158"/>
      <c r="C20" s="158"/>
      <c r="D20" s="158"/>
      <c r="E20" s="162"/>
      <c r="F20" s="161"/>
      <c r="G20" s="161"/>
      <c r="H20" s="161"/>
      <c r="I20" s="161"/>
      <c r="J20" s="161"/>
      <c r="K20" s="27"/>
      <c r="L20" s="27"/>
    </row>
    <row r="21" spans="1:12" ht="20.100000000000001" customHeight="1">
      <c r="A21" s="163"/>
      <c r="B21" s="163"/>
      <c r="C21" s="163"/>
      <c r="D21" s="163"/>
      <c r="E21" s="163"/>
      <c r="F21" s="164"/>
      <c r="G21" s="161"/>
      <c r="H21" s="161"/>
      <c r="I21" s="161"/>
      <c r="J21" s="161"/>
      <c r="K21" s="27"/>
      <c r="L21" s="27"/>
    </row>
    <row r="22" spans="1:12" ht="20.100000000000001" customHeight="1">
      <c r="A22" s="165"/>
      <c r="B22" s="165"/>
      <c r="C22" s="165"/>
      <c r="D22" s="165"/>
      <c r="E22" s="165"/>
      <c r="F22" s="164"/>
      <c r="G22" s="161"/>
      <c r="H22" s="161"/>
      <c r="I22" s="161"/>
      <c r="J22" s="161"/>
      <c r="K22" s="27"/>
      <c r="L22" s="27"/>
    </row>
    <row r="23" spans="1:12" ht="20.100000000000001" customHeight="1">
      <c r="A23" s="85"/>
      <c r="B23" s="85"/>
      <c r="C23" s="85"/>
      <c r="D23" s="85"/>
      <c r="E23" s="85"/>
      <c r="F23" s="85"/>
      <c r="G23" s="84"/>
      <c r="H23" s="84"/>
      <c r="I23" s="84"/>
      <c r="J23" s="84"/>
      <c r="K23" s="26"/>
      <c r="L23" s="26"/>
    </row>
    <row r="24" spans="1:12" ht="20.100000000000001" customHeight="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26"/>
      <c r="L24" s="26"/>
    </row>
    <row r="25" spans="1:12" ht="20.100000000000001" customHeight="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26"/>
      <c r="L25" s="26"/>
    </row>
    <row r="26" spans="1:12" ht="20.100000000000001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26"/>
      <c r="L26" s="26"/>
    </row>
    <row r="27" spans="1:12" ht="20.100000000000001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26"/>
      <c r="L27" s="26"/>
    </row>
    <row r="28" spans="1:12" ht="20.100000000000001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26"/>
      <c r="L28" s="26"/>
    </row>
    <row r="29" spans="1:12" ht="20.100000000000001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26"/>
      <c r="L29" s="26"/>
    </row>
    <row r="30" spans="1:12" ht="20.100000000000001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26"/>
      <c r="L30" s="26"/>
    </row>
    <row r="31" spans="1:12" ht="20.100000000000001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26"/>
      <c r="L31" s="26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40"/>
  <sheetViews>
    <sheetView showGridLines="0" showZeros="0" topLeftCell="A23" workbookViewId="0">
      <selection sqref="A1:H39"/>
    </sheetView>
  </sheetViews>
  <sheetFormatPr defaultColWidth="9.1640625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05"/>
      <c r="B1" s="105"/>
      <c r="C1" s="105"/>
      <c r="D1" s="105"/>
      <c r="E1" s="105"/>
      <c r="F1" s="105"/>
      <c r="G1" s="105"/>
      <c r="H1" s="8" t="s">
        <v>104</v>
      </c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1:34" ht="20.25" customHeight="1">
      <c r="A2" s="207" t="s">
        <v>105</v>
      </c>
      <c r="B2" s="207"/>
      <c r="C2" s="207"/>
      <c r="D2" s="207"/>
      <c r="E2" s="207"/>
      <c r="F2" s="207"/>
      <c r="G2" s="207"/>
      <c r="H2" s="207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</row>
    <row r="3" spans="1:34" ht="20.25" customHeight="1">
      <c r="A3" s="106" t="s">
        <v>5</v>
      </c>
      <c r="B3" s="107"/>
      <c r="C3" s="29"/>
      <c r="D3" s="29"/>
      <c r="E3" s="29"/>
      <c r="F3" s="29"/>
      <c r="G3" s="29"/>
      <c r="H3" s="8" t="s">
        <v>6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</row>
    <row r="4" spans="1:34" ht="20.25" customHeight="1">
      <c r="A4" s="208" t="s">
        <v>7</v>
      </c>
      <c r="B4" s="209"/>
      <c r="C4" s="208" t="s">
        <v>8</v>
      </c>
      <c r="D4" s="234"/>
      <c r="E4" s="234"/>
      <c r="F4" s="234"/>
      <c r="G4" s="234"/>
      <c r="H4" s="209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</row>
    <row r="5" spans="1:34" ht="34.5" customHeight="1">
      <c r="A5" s="108" t="s">
        <v>9</v>
      </c>
      <c r="B5" s="109" t="s">
        <v>10</v>
      </c>
      <c r="C5" s="108" t="s">
        <v>9</v>
      </c>
      <c r="D5" s="109" t="s">
        <v>64</v>
      </c>
      <c r="E5" s="109" t="s">
        <v>106</v>
      </c>
      <c r="F5" s="110" t="s">
        <v>107</v>
      </c>
      <c r="G5" s="109" t="s">
        <v>108</v>
      </c>
      <c r="H5" s="111" t="s">
        <v>109</v>
      </c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</row>
    <row r="6" spans="1:34" ht="20.25" customHeight="1">
      <c r="A6" s="112" t="s">
        <v>110</v>
      </c>
      <c r="B6" s="113">
        <f>SUM(B7:B9)</f>
        <v>7191197.79</v>
      </c>
      <c r="C6" s="114" t="s">
        <v>111</v>
      </c>
      <c r="D6" s="115">
        <f>SUM(E6,F6,G6,H6)</f>
        <v>7191197.79</v>
      </c>
      <c r="E6" s="115">
        <f t="shared" ref="E6:H6" si="0">SUM(E7:E36)</f>
        <v>7191197.79</v>
      </c>
      <c r="F6" s="116">
        <f t="shared" si="0"/>
        <v>0</v>
      </c>
      <c r="G6" s="116">
        <f t="shared" si="0"/>
        <v>0</v>
      </c>
      <c r="H6" s="116">
        <f t="shared" si="0"/>
        <v>0</v>
      </c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</row>
    <row r="7" spans="1:34" ht="20.25" customHeight="1">
      <c r="A7" s="112" t="s">
        <v>112</v>
      </c>
      <c r="B7" s="117">
        <v>7191197.79</v>
      </c>
      <c r="C7" s="114" t="s">
        <v>113</v>
      </c>
      <c r="D7" s="118">
        <f t="shared" ref="D7:D37" si="1">SUM(E7:H7)</f>
        <v>5194817.26</v>
      </c>
      <c r="E7" s="119">
        <v>5194817.26</v>
      </c>
      <c r="F7" s="116"/>
      <c r="G7" s="120"/>
      <c r="H7" s="116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</row>
    <row r="8" spans="1:34" ht="20.25" customHeight="1">
      <c r="A8" s="112" t="s">
        <v>114</v>
      </c>
      <c r="B8" s="121"/>
      <c r="C8" s="114" t="s">
        <v>115</v>
      </c>
      <c r="D8" s="118">
        <f t="shared" si="1"/>
        <v>0</v>
      </c>
      <c r="E8" s="122"/>
      <c r="F8" s="121"/>
      <c r="G8" s="120"/>
      <c r="H8" s="12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</row>
    <row r="9" spans="1:34" ht="20.25" customHeight="1">
      <c r="A9" s="112" t="s">
        <v>116</v>
      </c>
      <c r="B9" s="123" t="s">
        <v>16</v>
      </c>
      <c r="C9" s="114" t="s">
        <v>117</v>
      </c>
      <c r="D9" s="118">
        <f t="shared" si="1"/>
        <v>0</v>
      </c>
      <c r="E9" s="122"/>
      <c r="F9" s="121"/>
      <c r="G9" s="120"/>
      <c r="H9" s="12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</row>
    <row r="10" spans="1:34" ht="20.25" customHeight="1">
      <c r="A10" s="112" t="s">
        <v>118</v>
      </c>
      <c r="B10" s="124">
        <f>SUM(B11:B14)</f>
        <v>0</v>
      </c>
      <c r="C10" s="114" t="s">
        <v>119</v>
      </c>
      <c r="D10" s="118">
        <f t="shared" si="1"/>
        <v>0</v>
      </c>
      <c r="E10" s="122"/>
      <c r="F10" s="121"/>
      <c r="G10" s="120"/>
      <c r="H10" s="12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</row>
    <row r="11" spans="1:34" ht="20.25" customHeight="1">
      <c r="A11" s="112" t="s">
        <v>112</v>
      </c>
      <c r="B11" s="121"/>
      <c r="C11" s="114" t="s">
        <v>120</v>
      </c>
      <c r="D11" s="118">
        <f t="shared" si="1"/>
        <v>0</v>
      </c>
      <c r="E11" s="122"/>
      <c r="F11" s="121"/>
      <c r="G11" s="120"/>
      <c r="H11" s="12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</row>
    <row r="12" spans="1:34" ht="20.25" customHeight="1">
      <c r="A12" s="112" t="s">
        <v>114</v>
      </c>
      <c r="B12" s="121"/>
      <c r="C12" s="114" t="s">
        <v>121</v>
      </c>
      <c r="D12" s="118">
        <f t="shared" si="1"/>
        <v>0</v>
      </c>
      <c r="E12" s="122"/>
      <c r="F12" s="121"/>
      <c r="G12" s="120"/>
      <c r="H12" s="12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</row>
    <row r="13" spans="1:34" ht="20.25" customHeight="1">
      <c r="A13" s="112" t="s">
        <v>116</v>
      </c>
      <c r="B13" s="121" t="s">
        <v>16</v>
      </c>
      <c r="C13" s="114" t="s">
        <v>122</v>
      </c>
      <c r="D13" s="118">
        <f t="shared" si="1"/>
        <v>0</v>
      </c>
      <c r="E13" s="122"/>
      <c r="F13" s="121"/>
      <c r="G13" s="120"/>
      <c r="H13" s="12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</row>
    <row r="14" spans="1:34" ht="20.25" customHeight="1">
      <c r="A14" s="112" t="s">
        <v>123</v>
      </c>
      <c r="B14" s="123"/>
      <c r="C14" s="114" t="s">
        <v>124</v>
      </c>
      <c r="D14" s="118">
        <f t="shared" si="1"/>
        <v>978992.69</v>
      </c>
      <c r="E14" s="99">
        <v>978992.69</v>
      </c>
      <c r="F14" s="121"/>
      <c r="G14" s="120"/>
      <c r="H14" s="12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</row>
    <row r="15" spans="1:34" ht="20.25" customHeight="1">
      <c r="A15" s="125"/>
      <c r="B15" s="126"/>
      <c r="C15" s="114" t="s">
        <v>125</v>
      </c>
      <c r="D15" s="118">
        <f t="shared" si="1"/>
        <v>0</v>
      </c>
      <c r="E15" s="122"/>
      <c r="F15" s="121"/>
      <c r="G15" s="120"/>
      <c r="H15" s="12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</row>
    <row r="16" spans="1:34" ht="20.25" customHeight="1">
      <c r="A16" s="125"/>
      <c r="B16" s="123"/>
      <c r="C16" s="114" t="s">
        <v>126</v>
      </c>
      <c r="D16" s="118">
        <f t="shared" si="1"/>
        <v>389430.45</v>
      </c>
      <c r="E16" s="99">
        <v>389430.45</v>
      </c>
      <c r="F16" s="121"/>
      <c r="G16" s="120"/>
      <c r="H16" s="12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</row>
    <row r="17" spans="1:34" ht="20.25" customHeight="1">
      <c r="A17" s="125"/>
      <c r="B17" s="123"/>
      <c r="C17" s="114" t="s">
        <v>127</v>
      </c>
      <c r="D17" s="118">
        <f t="shared" si="1"/>
        <v>0</v>
      </c>
      <c r="E17" s="122"/>
      <c r="F17" s="121"/>
      <c r="G17" s="120"/>
      <c r="H17" s="12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</row>
    <row r="18" spans="1:34" ht="20.25" customHeight="1">
      <c r="A18" s="125"/>
      <c r="B18" s="123"/>
      <c r="C18" s="114" t="s">
        <v>128</v>
      </c>
      <c r="D18" s="118">
        <f t="shared" si="1"/>
        <v>0</v>
      </c>
      <c r="E18" s="122"/>
      <c r="F18" s="121"/>
      <c r="G18" s="120"/>
      <c r="H18" s="12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</row>
    <row r="19" spans="1:34" ht="20.25" customHeight="1">
      <c r="A19" s="125"/>
      <c r="B19" s="123"/>
      <c r="C19" s="114" t="s">
        <v>129</v>
      </c>
      <c r="D19" s="118">
        <f t="shared" si="1"/>
        <v>0</v>
      </c>
      <c r="E19" s="122"/>
      <c r="F19" s="121"/>
      <c r="G19" s="120"/>
      <c r="H19" s="12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</row>
    <row r="20" spans="1:34" ht="20.25" customHeight="1">
      <c r="A20" s="125"/>
      <c r="B20" s="123"/>
      <c r="C20" s="114" t="s">
        <v>130</v>
      </c>
      <c r="D20" s="118">
        <f t="shared" si="1"/>
        <v>0</v>
      </c>
      <c r="E20" s="122"/>
      <c r="F20" s="121"/>
      <c r="G20" s="120"/>
      <c r="H20" s="12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</row>
    <row r="21" spans="1:34" ht="20.25" customHeight="1">
      <c r="A21" s="125"/>
      <c r="B21" s="123"/>
      <c r="C21" s="114" t="s">
        <v>131</v>
      </c>
      <c r="D21" s="118">
        <f t="shared" si="1"/>
        <v>0</v>
      </c>
      <c r="E21" s="122"/>
      <c r="F21" s="121"/>
      <c r="G21" s="120"/>
      <c r="H21" s="12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</row>
    <row r="22" spans="1:34" ht="20.25" customHeight="1">
      <c r="A22" s="125"/>
      <c r="B22" s="123"/>
      <c r="C22" s="114" t="s">
        <v>132</v>
      </c>
      <c r="D22" s="118">
        <f t="shared" si="1"/>
        <v>0</v>
      </c>
      <c r="E22" s="122"/>
      <c r="F22" s="121"/>
      <c r="G22" s="120"/>
      <c r="H22" s="12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</row>
    <row r="23" spans="1:34" ht="20.25" customHeight="1">
      <c r="A23" s="125"/>
      <c r="B23" s="123"/>
      <c r="C23" s="114" t="s">
        <v>133</v>
      </c>
      <c r="D23" s="118">
        <f t="shared" si="1"/>
        <v>0</v>
      </c>
      <c r="E23" s="122"/>
      <c r="F23" s="121"/>
      <c r="G23" s="120"/>
      <c r="H23" s="12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</row>
    <row r="24" spans="1:34" ht="20.25" customHeight="1">
      <c r="A24" s="125"/>
      <c r="B24" s="123"/>
      <c r="C24" s="114" t="s">
        <v>134</v>
      </c>
      <c r="D24" s="118">
        <f t="shared" si="1"/>
        <v>0</v>
      </c>
      <c r="E24" s="122"/>
      <c r="F24" s="121"/>
      <c r="G24" s="120"/>
      <c r="H24" s="12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</row>
    <row r="25" spans="1:34" ht="20.25" customHeight="1">
      <c r="A25" s="125"/>
      <c r="B25" s="123"/>
      <c r="C25" s="114" t="s">
        <v>135</v>
      </c>
      <c r="D25" s="118">
        <f t="shared" si="1"/>
        <v>0</v>
      </c>
      <c r="E25" s="122"/>
      <c r="F25" s="121"/>
      <c r="G25" s="120"/>
      <c r="H25" s="12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</row>
    <row r="26" spans="1:34" ht="20.25" customHeight="1">
      <c r="A26" s="112"/>
      <c r="B26" s="123"/>
      <c r="C26" s="114" t="s">
        <v>136</v>
      </c>
      <c r="D26" s="118">
        <f t="shared" si="1"/>
        <v>627957.39</v>
      </c>
      <c r="E26" s="99">
        <v>627957.39</v>
      </c>
      <c r="F26" s="121"/>
      <c r="G26" s="120"/>
      <c r="H26" s="12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</row>
    <row r="27" spans="1:34" ht="20.25" customHeight="1">
      <c r="A27" s="112"/>
      <c r="B27" s="123"/>
      <c r="C27" s="114" t="s">
        <v>137</v>
      </c>
      <c r="D27" s="127">
        <f t="shared" si="1"/>
        <v>0</v>
      </c>
      <c r="E27" s="122"/>
      <c r="F27" s="121"/>
      <c r="G27" s="120"/>
      <c r="H27" s="12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</row>
    <row r="28" spans="1:34" ht="20.25" customHeight="1">
      <c r="A28" s="112"/>
      <c r="B28" s="123"/>
      <c r="C28" s="114" t="s">
        <v>138</v>
      </c>
      <c r="D28" s="127">
        <f t="shared" si="1"/>
        <v>0</v>
      </c>
      <c r="E28" s="122"/>
      <c r="F28" s="121"/>
      <c r="G28" s="120"/>
      <c r="H28" s="12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</row>
    <row r="29" spans="1:34" ht="20.25" customHeight="1">
      <c r="A29" s="112"/>
      <c r="B29" s="123"/>
      <c r="C29" s="114" t="s">
        <v>139</v>
      </c>
      <c r="D29" s="127"/>
      <c r="E29" s="122"/>
      <c r="F29" s="121"/>
      <c r="G29" s="120"/>
      <c r="H29" s="12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</row>
    <row r="30" spans="1:34" ht="20.25" customHeight="1">
      <c r="A30" s="112"/>
      <c r="B30" s="123"/>
      <c r="C30" s="114" t="s">
        <v>140</v>
      </c>
      <c r="D30" s="127">
        <f t="shared" si="1"/>
        <v>0</v>
      </c>
      <c r="E30" s="122"/>
      <c r="F30" s="121"/>
      <c r="G30" s="120"/>
      <c r="H30" s="12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</row>
    <row r="31" spans="1:34" ht="20.25" customHeight="1">
      <c r="A31" s="112"/>
      <c r="B31" s="123"/>
      <c r="C31" s="114" t="s">
        <v>141</v>
      </c>
      <c r="D31" s="127">
        <f t="shared" si="1"/>
        <v>0</v>
      </c>
      <c r="E31" s="122"/>
      <c r="F31" s="121"/>
      <c r="G31" s="120"/>
      <c r="H31" s="12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</row>
    <row r="32" spans="1:34" ht="20.25" customHeight="1">
      <c r="A32" s="112"/>
      <c r="B32" s="123"/>
      <c r="C32" s="114" t="s">
        <v>142</v>
      </c>
      <c r="D32" s="127">
        <f t="shared" si="1"/>
        <v>0</v>
      </c>
      <c r="E32" s="122"/>
      <c r="F32" s="121"/>
      <c r="G32" s="120"/>
      <c r="H32" s="12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</row>
    <row r="33" spans="1:34" ht="20.25" customHeight="1">
      <c r="A33" s="112"/>
      <c r="B33" s="123"/>
      <c r="C33" s="114" t="s">
        <v>143</v>
      </c>
      <c r="D33" s="127">
        <f t="shared" si="1"/>
        <v>0</v>
      </c>
      <c r="E33" s="121"/>
      <c r="F33" s="121"/>
      <c r="G33" s="120"/>
      <c r="H33" s="12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</row>
    <row r="34" spans="1:34" ht="20.25" customHeight="1">
      <c r="A34" s="112"/>
      <c r="B34" s="123"/>
      <c r="C34" s="114" t="s">
        <v>144</v>
      </c>
      <c r="D34" s="127">
        <f t="shared" si="1"/>
        <v>0</v>
      </c>
      <c r="E34" s="121"/>
      <c r="F34" s="121"/>
      <c r="G34" s="120"/>
      <c r="H34" s="12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</row>
    <row r="35" spans="1:34" ht="20.25" customHeight="1">
      <c r="A35" s="112"/>
      <c r="B35" s="123"/>
      <c r="C35" s="114" t="s">
        <v>145</v>
      </c>
      <c r="D35" s="127">
        <f t="shared" si="1"/>
        <v>0</v>
      </c>
      <c r="E35" s="128"/>
      <c r="F35" s="128"/>
      <c r="G35" s="129"/>
      <c r="H35" s="128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</row>
    <row r="36" spans="1:34" ht="20.25" customHeight="1">
      <c r="A36" s="130"/>
      <c r="B36" s="131"/>
      <c r="C36" s="132" t="s">
        <v>146</v>
      </c>
      <c r="D36" s="127">
        <f t="shared" si="1"/>
        <v>0</v>
      </c>
      <c r="E36" s="133"/>
      <c r="F36" s="133"/>
      <c r="G36" s="134"/>
      <c r="H36" s="135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</row>
    <row r="37" spans="1:34" ht="20.25" customHeight="1">
      <c r="A37" s="112"/>
      <c r="B37" s="123"/>
      <c r="C37" s="136" t="s">
        <v>147</v>
      </c>
      <c r="D37" s="127">
        <f t="shared" si="1"/>
        <v>0</v>
      </c>
      <c r="E37" s="123"/>
      <c r="F37" s="123"/>
      <c r="G37" s="137"/>
      <c r="H37" s="138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</row>
    <row r="38" spans="1:34" ht="20.25" customHeight="1">
      <c r="A38" s="112"/>
      <c r="B38" s="139"/>
      <c r="C38" s="136"/>
      <c r="D38" s="127"/>
      <c r="E38" s="140"/>
      <c r="F38" s="140"/>
      <c r="G38" s="141"/>
      <c r="H38" s="142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</row>
    <row r="39" spans="1:34" ht="20.25" customHeight="1">
      <c r="A39" s="130" t="s">
        <v>57</v>
      </c>
      <c r="B39" s="143">
        <f>SUM(B6,B10)</f>
        <v>7191197.79</v>
      </c>
      <c r="C39" s="132" t="s">
        <v>58</v>
      </c>
      <c r="D39" s="118">
        <f>SUM(E39:H39)</f>
        <v>7191197.79</v>
      </c>
      <c r="E39" s="144">
        <f t="shared" ref="E39:H39" si="2">SUM(E7:E37)</f>
        <v>7191197.79</v>
      </c>
      <c r="F39" s="145">
        <f t="shared" si="2"/>
        <v>0</v>
      </c>
      <c r="G39" s="146">
        <f t="shared" si="2"/>
        <v>0</v>
      </c>
      <c r="H39" s="147">
        <f t="shared" si="2"/>
        <v>0</v>
      </c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</row>
    <row r="40" spans="1:34" ht="20.25" customHeight="1">
      <c r="A40" s="148"/>
      <c r="B40" s="149"/>
      <c r="C40" s="150"/>
      <c r="D40" s="150"/>
      <c r="E40" s="150"/>
      <c r="F40" s="150"/>
      <c r="G40" s="150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28" type="noConversion"/>
  <printOptions horizontalCentered="1"/>
  <pageMargins left="0.39374999999999999" right="0.39374999999999999" top="0.196527777777778" bottom="0.118055555555556" header="0" footer="0"/>
  <pageSetup paperSize="9" scale="60" orientation="landscape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4"/>
  <sheetViews>
    <sheetView showGridLines="0" showZeros="0" view="pageBreakPreview" topLeftCell="A4" workbookViewId="0">
      <selection activeCell="D12" sqref="D12"/>
    </sheetView>
  </sheetViews>
  <sheetFormatPr defaultColWidth="9.1640625" defaultRowHeight="12.75" customHeight="1"/>
  <cols>
    <col min="1" max="1" width="8.6640625" customWidth="1"/>
    <col min="2" max="2" width="7.83203125" customWidth="1"/>
    <col min="3" max="3" width="9.1640625" customWidth="1"/>
    <col min="4" max="4" width="38" customWidth="1"/>
    <col min="5" max="5" width="13.1640625" customWidth="1"/>
    <col min="6" max="6" width="15.83203125" customWidth="1"/>
    <col min="7" max="7" width="20.1640625" customWidth="1"/>
    <col min="8" max="8" width="25.3320312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" t="s">
        <v>148</v>
      </c>
    </row>
    <row r="2" spans="1:35" s="95" customFormat="1" ht="20.100000000000001" customHeight="1">
      <c r="A2" s="207" t="s">
        <v>149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</row>
    <row r="3" spans="1:35" ht="20.100000000000001" customHeight="1">
      <c r="A3" s="51" t="s">
        <v>61</v>
      </c>
      <c r="B3" s="6" t="s">
        <v>62</v>
      </c>
      <c r="C3" s="6"/>
      <c r="D3" s="6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5" t="s">
        <v>6</v>
      </c>
    </row>
    <row r="4" spans="1:35" ht="20.100000000000001" customHeight="1">
      <c r="A4" s="210" t="s">
        <v>63</v>
      </c>
      <c r="B4" s="211"/>
      <c r="C4" s="240"/>
      <c r="D4" s="212"/>
      <c r="E4" s="243" t="s">
        <v>150</v>
      </c>
      <c r="F4" s="213" t="s">
        <v>151</v>
      </c>
      <c r="G4" s="214"/>
      <c r="H4" s="214"/>
      <c r="I4" s="214"/>
      <c r="J4" s="214"/>
      <c r="K4" s="214"/>
      <c r="L4" s="214"/>
      <c r="M4" s="214"/>
      <c r="N4" s="214"/>
      <c r="O4" s="215"/>
      <c r="P4" s="213" t="s">
        <v>152</v>
      </c>
      <c r="Q4" s="214"/>
      <c r="R4" s="214"/>
      <c r="S4" s="214"/>
      <c r="T4" s="214"/>
      <c r="U4" s="214"/>
      <c r="V4" s="214"/>
      <c r="W4" s="214"/>
      <c r="X4" s="214"/>
      <c r="Y4" s="215"/>
      <c r="Z4" s="213" t="s">
        <v>153</v>
      </c>
      <c r="AA4" s="214"/>
      <c r="AB4" s="214"/>
      <c r="AC4" s="214"/>
      <c r="AD4" s="214"/>
      <c r="AE4" s="214"/>
      <c r="AF4" s="214"/>
      <c r="AG4" s="214"/>
      <c r="AH4" s="214"/>
      <c r="AI4" s="215"/>
    </row>
    <row r="5" spans="1:35" ht="21" customHeight="1">
      <c r="A5" s="210" t="s">
        <v>72</v>
      </c>
      <c r="B5" s="211"/>
      <c r="C5" s="241" t="s">
        <v>73</v>
      </c>
      <c r="D5" s="226" t="s">
        <v>74</v>
      </c>
      <c r="E5" s="231"/>
      <c r="F5" s="241" t="s">
        <v>64</v>
      </c>
      <c r="G5" s="241" t="s">
        <v>154</v>
      </c>
      <c r="H5" s="241"/>
      <c r="I5" s="241"/>
      <c r="J5" s="241" t="s">
        <v>155</v>
      </c>
      <c r="K5" s="241"/>
      <c r="L5" s="241"/>
      <c r="M5" s="241" t="s">
        <v>156</v>
      </c>
      <c r="N5" s="241"/>
      <c r="O5" s="241"/>
      <c r="P5" s="241" t="s">
        <v>64</v>
      </c>
      <c r="Q5" s="241" t="s">
        <v>154</v>
      </c>
      <c r="R5" s="241"/>
      <c r="S5" s="241"/>
      <c r="T5" s="241" t="s">
        <v>155</v>
      </c>
      <c r="U5" s="241"/>
      <c r="V5" s="241"/>
      <c r="W5" s="241" t="s">
        <v>156</v>
      </c>
      <c r="X5" s="241"/>
      <c r="Y5" s="241"/>
      <c r="Z5" s="241" t="s">
        <v>64</v>
      </c>
      <c r="AA5" s="241" t="s">
        <v>154</v>
      </c>
      <c r="AB5" s="241"/>
      <c r="AC5" s="241"/>
      <c r="AD5" s="241" t="s">
        <v>155</v>
      </c>
      <c r="AE5" s="241"/>
      <c r="AF5" s="241"/>
      <c r="AG5" s="241" t="s">
        <v>156</v>
      </c>
      <c r="AH5" s="241"/>
      <c r="AI5" s="241"/>
    </row>
    <row r="6" spans="1:35" ht="30.75" customHeight="1">
      <c r="A6" s="10" t="s">
        <v>84</v>
      </c>
      <c r="B6" s="96" t="s">
        <v>85</v>
      </c>
      <c r="C6" s="241"/>
      <c r="D6" s="242"/>
      <c r="E6" s="227"/>
      <c r="F6" s="241"/>
      <c r="G6" s="97" t="s">
        <v>79</v>
      </c>
      <c r="H6" s="97" t="s">
        <v>99</v>
      </c>
      <c r="I6" s="72" t="s">
        <v>100</v>
      </c>
      <c r="J6" s="72" t="s">
        <v>79</v>
      </c>
      <c r="K6" s="72" t="s">
        <v>99</v>
      </c>
      <c r="L6" s="72" t="s">
        <v>100</v>
      </c>
      <c r="M6" s="72" t="s">
        <v>79</v>
      </c>
      <c r="N6" s="72" t="s">
        <v>99</v>
      </c>
      <c r="O6" s="72" t="s">
        <v>100</v>
      </c>
      <c r="P6" s="241"/>
      <c r="Q6" s="72" t="s">
        <v>79</v>
      </c>
      <c r="R6" s="72" t="s">
        <v>99</v>
      </c>
      <c r="S6" s="72" t="s">
        <v>100</v>
      </c>
      <c r="T6" s="72" t="s">
        <v>79</v>
      </c>
      <c r="U6" s="72" t="s">
        <v>99</v>
      </c>
      <c r="V6" s="72" t="s">
        <v>100</v>
      </c>
      <c r="W6" s="72" t="s">
        <v>79</v>
      </c>
      <c r="X6" s="72" t="s">
        <v>99</v>
      </c>
      <c r="Y6" s="72" t="s">
        <v>100</v>
      </c>
      <c r="Z6" s="241"/>
      <c r="AA6" s="72" t="s">
        <v>79</v>
      </c>
      <c r="AB6" s="72" t="s">
        <v>99</v>
      </c>
      <c r="AC6" s="72" t="s">
        <v>100</v>
      </c>
      <c r="AD6" s="72" t="s">
        <v>79</v>
      </c>
      <c r="AE6" s="72" t="s">
        <v>99</v>
      </c>
      <c r="AF6" s="72" t="s">
        <v>100</v>
      </c>
      <c r="AG6" s="72" t="s">
        <v>79</v>
      </c>
      <c r="AH6" s="72" t="s">
        <v>99</v>
      </c>
      <c r="AI6" s="72" t="s">
        <v>100</v>
      </c>
    </row>
    <row r="7" spans="1:35" ht="39.75" customHeight="1">
      <c r="A7" s="75" t="s">
        <v>157</v>
      </c>
      <c r="B7" s="75" t="s">
        <v>158</v>
      </c>
      <c r="C7" s="75" t="s">
        <v>87</v>
      </c>
      <c r="D7" s="75" t="s">
        <v>159</v>
      </c>
      <c r="E7" s="76">
        <f>SUM(F7,P7,Z7)</f>
        <v>7191197.79</v>
      </c>
      <c r="F7" s="98">
        <f>G7</f>
        <v>7191197.79</v>
      </c>
      <c r="G7" s="99">
        <v>7191197.79</v>
      </c>
      <c r="H7" s="99">
        <v>7191197.79</v>
      </c>
      <c r="I7" s="101"/>
      <c r="J7" s="92"/>
      <c r="K7" s="92"/>
      <c r="L7" s="92"/>
      <c r="M7" s="92">
        <f>SUM(N7,O7)</f>
        <v>0</v>
      </c>
      <c r="N7" s="92" t="s">
        <v>16</v>
      </c>
      <c r="O7" s="92" t="s">
        <v>16</v>
      </c>
      <c r="P7" s="92">
        <f>SUM(Q7,T7,W7)</f>
        <v>0</v>
      </c>
      <c r="Q7" s="92">
        <f>SUM(R7,S7)</f>
        <v>0</v>
      </c>
      <c r="R7" s="92" t="s">
        <v>16</v>
      </c>
      <c r="S7" s="92" t="s">
        <v>16</v>
      </c>
      <c r="T7" s="92">
        <f>SUM(U7,V7)</f>
        <v>0</v>
      </c>
      <c r="U7" s="92" t="s">
        <v>16</v>
      </c>
      <c r="V7" s="92" t="s">
        <v>16</v>
      </c>
      <c r="W7" s="92">
        <f>SUM(X7,Y7)</f>
        <v>0</v>
      </c>
      <c r="X7" s="92" t="s">
        <v>16</v>
      </c>
      <c r="Y7" s="92"/>
      <c r="Z7" s="92">
        <f>SUM(AA7,AD7,AG7)</f>
        <v>0</v>
      </c>
      <c r="AA7" s="92">
        <f>SUM(AB7,AC7)</f>
        <v>0</v>
      </c>
      <c r="AB7" s="92" t="s">
        <v>160</v>
      </c>
      <c r="AC7" s="92" t="s">
        <v>161</v>
      </c>
      <c r="AD7" s="92">
        <f>SUM(AE7,AF7)</f>
        <v>0</v>
      </c>
      <c r="AE7" s="92" t="s">
        <v>162</v>
      </c>
      <c r="AF7" s="92" t="s">
        <v>163</v>
      </c>
      <c r="AG7" s="92">
        <f>SUM(AH7,AI7)</f>
        <v>0</v>
      </c>
      <c r="AH7" s="92" t="s">
        <v>16</v>
      </c>
      <c r="AI7" s="92"/>
    </row>
    <row r="8" spans="1:35" ht="20.100000000000001" customHeight="1">
      <c r="A8" s="77" t="s">
        <v>164</v>
      </c>
      <c r="B8" s="77"/>
      <c r="C8" s="100">
        <v>169</v>
      </c>
      <c r="D8" s="68" t="s">
        <v>165</v>
      </c>
      <c r="E8" s="57">
        <f t="shared" ref="E8:G8" si="0">F8</f>
        <v>6172169.79</v>
      </c>
      <c r="F8" s="82">
        <f t="shared" si="0"/>
        <v>6172169.79</v>
      </c>
      <c r="G8" s="57">
        <f t="shared" si="0"/>
        <v>6172169.79</v>
      </c>
      <c r="H8" s="99">
        <v>6172169.79</v>
      </c>
      <c r="I8" s="88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</row>
    <row r="9" spans="1:35" ht="20.100000000000001" customHeight="1">
      <c r="A9" s="77" t="s">
        <v>164</v>
      </c>
      <c r="B9" s="78">
        <v>1</v>
      </c>
      <c r="C9" s="100">
        <v>169</v>
      </c>
      <c r="D9" s="68" t="s">
        <v>166</v>
      </c>
      <c r="E9" s="57">
        <f t="shared" ref="E9:E34" si="1">F9</f>
        <v>1700016</v>
      </c>
      <c r="F9" s="82">
        <f t="shared" ref="F9:F34" si="2">G9</f>
        <v>1700016</v>
      </c>
      <c r="G9" s="57">
        <f t="shared" ref="G9:G34" si="3">H9</f>
        <v>1700016</v>
      </c>
      <c r="H9" s="99">
        <v>1700016</v>
      </c>
      <c r="I9" s="88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</row>
    <row r="10" spans="1:35" ht="20.100000000000001" customHeight="1">
      <c r="A10" s="77" t="s">
        <v>164</v>
      </c>
      <c r="B10" s="78">
        <v>2</v>
      </c>
      <c r="C10" s="100">
        <v>169</v>
      </c>
      <c r="D10" s="68" t="s">
        <v>167</v>
      </c>
      <c r="E10" s="57">
        <f t="shared" si="1"/>
        <v>2239906.56</v>
      </c>
      <c r="F10" s="82">
        <f t="shared" si="2"/>
        <v>2239906.56</v>
      </c>
      <c r="G10" s="57">
        <f t="shared" si="3"/>
        <v>2239906.56</v>
      </c>
      <c r="H10" s="99">
        <v>2239906.56</v>
      </c>
      <c r="I10" s="88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</row>
    <row r="11" spans="1:35" ht="20.100000000000001" customHeight="1">
      <c r="A11" s="77" t="s">
        <v>164</v>
      </c>
      <c r="B11" s="78">
        <v>3</v>
      </c>
      <c r="C11" s="100">
        <v>169</v>
      </c>
      <c r="D11" s="68" t="s">
        <v>168</v>
      </c>
      <c r="E11" s="57">
        <f t="shared" si="1"/>
        <v>141668</v>
      </c>
      <c r="F11" s="82">
        <f t="shared" si="2"/>
        <v>141668</v>
      </c>
      <c r="G11" s="57">
        <f t="shared" si="3"/>
        <v>141668</v>
      </c>
      <c r="H11" s="99">
        <v>141668</v>
      </c>
      <c r="I11" s="88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</row>
    <row r="12" spans="1:35" ht="20.100000000000001" customHeight="1">
      <c r="A12" s="77" t="s">
        <v>164</v>
      </c>
      <c r="B12" s="78">
        <v>7</v>
      </c>
      <c r="C12" s="100">
        <v>169</v>
      </c>
      <c r="D12" s="68" t="s">
        <v>169</v>
      </c>
      <c r="E12" s="57">
        <f t="shared" si="1"/>
        <v>28704</v>
      </c>
      <c r="F12" s="82">
        <f t="shared" si="2"/>
        <v>28704</v>
      </c>
      <c r="G12" s="57">
        <f t="shared" si="3"/>
        <v>28704</v>
      </c>
      <c r="H12" s="99">
        <v>28704</v>
      </c>
      <c r="I12" s="88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</row>
    <row r="13" spans="1:35" ht="20.100000000000001" customHeight="1">
      <c r="A13" s="77" t="s">
        <v>164</v>
      </c>
      <c r="B13" s="78">
        <v>8</v>
      </c>
      <c r="C13" s="100">
        <v>169</v>
      </c>
      <c r="D13" s="68" t="s">
        <v>170</v>
      </c>
      <c r="E13" s="57">
        <f t="shared" si="1"/>
        <v>652976.73</v>
      </c>
      <c r="F13" s="82">
        <f t="shared" si="2"/>
        <v>652976.73</v>
      </c>
      <c r="G13" s="57">
        <f t="shared" si="3"/>
        <v>652976.73</v>
      </c>
      <c r="H13" s="99">
        <v>652976.73</v>
      </c>
      <c r="I13" s="88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</row>
    <row r="14" spans="1:35" ht="20.100000000000001" customHeight="1">
      <c r="A14" s="77" t="s">
        <v>164</v>
      </c>
      <c r="B14" s="78">
        <v>9</v>
      </c>
      <c r="C14" s="100">
        <v>169</v>
      </c>
      <c r="D14" s="68" t="s">
        <v>171</v>
      </c>
      <c r="E14" s="57">
        <f t="shared" si="1"/>
        <v>326015.96000000002</v>
      </c>
      <c r="F14" s="82">
        <f t="shared" si="2"/>
        <v>326015.96000000002</v>
      </c>
      <c r="G14" s="57">
        <f t="shared" si="3"/>
        <v>326015.96000000002</v>
      </c>
      <c r="H14" s="99">
        <v>326015.96000000002</v>
      </c>
      <c r="I14" s="88"/>
      <c r="J14" s="80"/>
      <c r="K14" s="80"/>
      <c r="L14" s="80"/>
      <c r="M14" s="80"/>
      <c r="N14" s="80"/>
      <c r="O14" s="80"/>
      <c r="P14" s="80"/>
      <c r="Q14" s="80"/>
      <c r="R14" s="81"/>
      <c r="S14" s="80"/>
      <c r="T14" s="80"/>
      <c r="U14" s="80"/>
      <c r="V14" s="80"/>
      <c r="W14" s="80"/>
      <c r="X14" s="81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</row>
    <row r="15" spans="1:35" ht="20.100000000000001" customHeight="1">
      <c r="A15" s="77" t="s">
        <v>164</v>
      </c>
      <c r="B15" s="78">
        <v>10</v>
      </c>
      <c r="C15" s="100">
        <v>169</v>
      </c>
      <c r="D15" s="68" t="s">
        <v>172</v>
      </c>
      <c r="E15" s="57">
        <f t="shared" si="1"/>
        <v>285677.32</v>
      </c>
      <c r="F15" s="82">
        <f t="shared" si="2"/>
        <v>285677.32</v>
      </c>
      <c r="G15" s="57">
        <f t="shared" si="3"/>
        <v>285677.32</v>
      </c>
      <c r="H15" s="99">
        <v>285677.32</v>
      </c>
      <c r="I15" s="83"/>
      <c r="J15" s="81"/>
      <c r="K15" s="81"/>
      <c r="L15" s="81"/>
      <c r="M15" s="81"/>
      <c r="N15" s="81"/>
      <c r="O15" s="81"/>
      <c r="P15" s="81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</row>
    <row r="16" spans="1:35" ht="20.100000000000001" customHeight="1">
      <c r="A16" s="77" t="s">
        <v>164</v>
      </c>
      <c r="B16" s="78">
        <v>11</v>
      </c>
      <c r="C16" s="100">
        <v>169</v>
      </c>
      <c r="D16" s="68" t="s">
        <v>173</v>
      </c>
      <c r="E16" s="57">
        <f t="shared" si="1"/>
        <v>103753.13</v>
      </c>
      <c r="F16" s="82">
        <f t="shared" si="2"/>
        <v>103753.13</v>
      </c>
      <c r="G16" s="57">
        <f t="shared" si="3"/>
        <v>103753.13</v>
      </c>
      <c r="H16" s="99">
        <v>103753.13</v>
      </c>
      <c r="I16" s="83"/>
      <c r="J16" s="81"/>
      <c r="K16" s="81"/>
      <c r="L16" s="81"/>
      <c r="M16" s="81"/>
      <c r="N16" s="81"/>
      <c r="O16" s="81"/>
      <c r="P16" s="81"/>
      <c r="Q16" s="80"/>
      <c r="R16" s="80"/>
      <c r="S16" s="81"/>
      <c r="T16" s="80"/>
      <c r="U16" s="80"/>
      <c r="V16" s="80"/>
      <c r="W16" s="80"/>
      <c r="X16" s="81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</row>
    <row r="17" spans="1:35" ht="20.100000000000001" customHeight="1">
      <c r="A17" s="77" t="s">
        <v>164</v>
      </c>
      <c r="B17" s="78">
        <v>12</v>
      </c>
      <c r="C17" s="100">
        <v>169</v>
      </c>
      <c r="D17" s="68" t="s">
        <v>174</v>
      </c>
      <c r="E17" s="57">
        <f t="shared" si="1"/>
        <v>65494.7</v>
      </c>
      <c r="F17" s="82">
        <f t="shared" si="2"/>
        <v>65494.7</v>
      </c>
      <c r="G17" s="57">
        <f t="shared" si="3"/>
        <v>65494.7</v>
      </c>
      <c r="H17" s="99">
        <v>65494.7</v>
      </c>
      <c r="I17" s="83"/>
      <c r="J17" s="81"/>
      <c r="K17" s="81"/>
      <c r="L17" s="81"/>
      <c r="M17" s="81"/>
      <c r="N17" s="81"/>
      <c r="O17" s="81"/>
      <c r="P17" s="81"/>
      <c r="Q17" s="81"/>
      <c r="R17" s="80"/>
      <c r="S17" s="81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</row>
    <row r="18" spans="1:35" ht="20.100000000000001" customHeight="1">
      <c r="A18" s="77" t="s">
        <v>164</v>
      </c>
      <c r="B18" s="78">
        <v>13</v>
      </c>
      <c r="C18" s="100">
        <v>169</v>
      </c>
      <c r="D18" s="68" t="s">
        <v>175</v>
      </c>
      <c r="E18" s="57">
        <f t="shared" si="1"/>
        <v>627957.39</v>
      </c>
      <c r="F18" s="82">
        <f t="shared" si="2"/>
        <v>627957.39</v>
      </c>
      <c r="G18" s="57">
        <f t="shared" si="3"/>
        <v>627957.39</v>
      </c>
      <c r="H18" s="99">
        <v>627957.39</v>
      </c>
      <c r="I18" s="83"/>
      <c r="J18" s="81"/>
      <c r="K18" s="81"/>
      <c r="L18" s="81"/>
      <c r="M18" s="81"/>
      <c r="N18" s="81"/>
      <c r="O18" s="81"/>
      <c r="P18" s="81"/>
      <c r="Q18" s="81"/>
      <c r="R18" s="80"/>
      <c r="S18" s="80"/>
      <c r="T18" s="80"/>
      <c r="U18" s="81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</row>
    <row r="19" spans="1:35" ht="20.100000000000001" customHeight="1">
      <c r="A19" s="77" t="s">
        <v>176</v>
      </c>
      <c r="B19" s="78"/>
      <c r="C19" s="100">
        <v>169</v>
      </c>
      <c r="D19" s="68" t="s">
        <v>177</v>
      </c>
      <c r="E19" s="57">
        <f t="shared" si="1"/>
        <v>950000</v>
      </c>
      <c r="F19" s="82">
        <f t="shared" si="2"/>
        <v>950000</v>
      </c>
      <c r="G19" s="57">
        <f t="shared" si="3"/>
        <v>950000</v>
      </c>
      <c r="H19" s="99">
        <v>950000</v>
      </c>
      <c r="I19" s="83"/>
      <c r="J19" s="81"/>
      <c r="K19" s="81"/>
      <c r="L19" s="81"/>
      <c r="M19" s="81"/>
      <c r="N19" s="81"/>
      <c r="O19" s="81"/>
      <c r="P19" s="81"/>
      <c r="Q19" s="81"/>
      <c r="R19" s="80"/>
      <c r="S19" s="80"/>
      <c r="T19" s="81"/>
      <c r="U19" s="81"/>
      <c r="V19" s="81"/>
      <c r="W19" s="80"/>
      <c r="X19" s="80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1:35" ht="20.100000000000001" customHeight="1">
      <c r="A20" s="77" t="s">
        <v>176</v>
      </c>
      <c r="B20" s="78">
        <v>1</v>
      </c>
      <c r="C20" s="100">
        <v>169</v>
      </c>
      <c r="D20" s="68" t="s">
        <v>178</v>
      </c>
      <c r="E20" s="57">
        <f t="shared" si="1"/>
        <v>359000</v>
      </c>
      <c r="F20" s="82">
        <f t="shared" si="2"/>
        <v>359000</v>
      </c>
      <c r="G20" s="57">
        <f t="shared" si="3"/>
        <v>359000</v>
      </c>
      <c r="H20" s="99">
        <v>359000</v>
      </c>
      <c r="I20" s="83"/>
      <c r="J20" s="81"/>
      <c r="K20" s="81"/>
      <c r="L20" s="81"/>
      <c r="M20" s="81"/>
      <c r="N20" s="81"/>
      <c r="O20" s="81"/>
      <c r="P20" s="81"/>
      <c r="Q20" s="81"/>
      <c r="R20" s="81"/>
      <c r="S20" s="80"/>
      <c r="T20" s="81"/>
      <c r="U20" s="81"/>
      <c r="V20" s="81"/>
      <c r="W20" s="81"/>
      <c r="X20" s="80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1:35" ht="20.100000000000001" customHeight="1">
      <c r="A21" s="77" t="s">
        <v>176</v>
      </c>
      <c r="B21" s="78">
        <v>4</v>
      </c>
      <c r="C21" s="100">
        <v>169</v>
      </c>
      <c r="D21" s="68" t="s">
        <v>179</v>
      </c>
      <c r="E21" s="57">
        <f t="shared" si="1"/>
        <v>4000</v>
      </c>
      <c r="F21" s="82">
        <f t="shared" si="2"/>
        <v>4000</v>
      </c>
      <c r="G21" s="57">
        <f t="shared" si="3"/>
        <v>4000</v>
      </c>
      <c r="H21" s="99">
        <v>4000</v>
      </c>
      <c r="I21" s="83"/>
      <c r="J21" s="81"/>
      <c r="K21" s="81"/>
      <c r="L21" s="81"/>
      <c r="M21" s="81"/>
      <c r="N21" s="81"/>
      <c r="O21" s="81"/>
      <c r="P21" s="81"/>
      <c r="Q21" s="81"/>
      <c r="R21" s="81"/>
      <c r="S21" s="80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</row>
    <row r="22" spans="1:35" ht="20.100000000000001" customHeight="1">
      <c r="A22" s="77" t="s">
        <v>176</v>
      </c>
      <c r="B22" s="78">
        <v>5</v>
      </c>
      <c r="C22" s="100">
        <v>169</v>
      </c>
      <c r="D22" s="68" t="s">
        <v>180</v>
      </c>
      <c r="E22" s="57">
        <f t="shared" si="1"/>
        <v>5000</v>
      </c>
      <c r="F22" s="82">
        <f t="shared" si="2"/>
        <v>5000</v>
      </c>
      <c r="G22" s="57">
        <f t="shared" si="3"/>
        <v>5000</v>
      </c>
      <c r="H22" s="99">
        <v>5000</v>
      </c>
      <c r="I22" s="83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</row>
    <row r="23" spans="1:35" ht="20.100000000000001" customHeight="1">
      <c r="A23" s="77" t="s">
        <v>176</v>
      </c>
      <c r="B23" s="78">
        <v>6</v>
      </c>
      <c r="C23" s="100">
        <v>169</v>
      </c>
      <c r="D23" s="68" t="s">
        <v>181</v>
      </c>
      <c r="E23" s="57">
        <f t="shared" si="1"/>
        <v>40000</v>
      </c>
      <c r="F23" s="82">
        <f t="shared" si="2"/>
        <v>40000</v>
      </c>
      <c r="G23" s="57">
        <f t="shared" si="3"/>
        <v>40000</v>
      </c>
      <c r="H23" s="99">
        <v>40000</v>
      </c>
      <c r="I23" s="102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4"/>
      <c r="V23" s="104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</row>
    <row r="24" spans="1:35" ht="20.100000000000001" customHeight="1">
      <c r="A24" s="77" t="s">
        <v>176</v>
      </c>
      <c r="B24" s="78">
        <v>7</v>
      </c>
      <c r="C24" s="100">
        <v>169</v>
      </c>
      <c r="D24" s="68" t="s">
        <v>182</v>
      </c>
      <c r="E24" s="57">
        <f t="shared" si="1"/>
        <v>70000</v>
      </c>
      <c r="F24" s="82">
        <f t="shared" si="2"/>
        <v>70000</v>
      </c>
      <c r="G24" s="57">
        <f t="shared" si="3"/>
        <v>70000</v>
      </c>
      <c r="H24" s="99">
        <v>70000</v>
      </c>
      <c r="I24" s="102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</row>
    <row r="25" spans="1:35" ht="20.100000000000001" customHeight="1">
      <c r="A25" s="77" t="s">
        <v>176</v>
      </c>
      <c r="B25" s="78">
        <v>11</v>
      </c>
      <c r="C25" s="100">
        <v>169</v>
      </c>
      <c r="D25" s="68" t="s">
        <v>183</v>
      </c>
      <c r="E25" s="57">
        <f t="shared" si="1"/>
        <v>330000</v>
      </c>
      <c r="F25" s="82">
        <f t="shared" si="2"/>
        <v>330000</v>
      </c>
      <c r="G25" s="57">
        <f t="shared" si="3"/>
        <v>330000</v>
      </c>
      <c r="H25" s="99">
        <v>330000</v>
      </c>
      <c r="I25" s="102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</row>
    <row r="26" spans="1:35" ht="20.100000000000001" customHeight="1">
      <c r="A26" s="77" t="s">
        <v>176</v>
      </c>
      <c r="B26" s="78">
        <v>13</v>
      </c>
      <c r="C26" s="100">
        <v>169</v>
      </c>
      <c r="D26" s="68" t="s">
        <v>184</v>
      </c>
      <c r="E26" s="57">
        <f t="shared" si="1"/>
        <v>15000</v>
      </c>
      <c r="F26" s="82">
        <f t="shared" si="2"/>
        <v>15000</v>
      </c>
      <c r="G26" s="57">
        <f t="shared" si="3"/>
        <v>15000</v>
      </c>
      <c r="H26" s="99">
        <v>15000</v>
      </c>
      <c r="I26" s="102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</row>
    <row r="27" spans="1:35" ht="20.100000000000001" customHeight="1">
      <c r="A27" s="77" t="s">
        <v>176</v>
      </c>
      <c r="B27" s="78">
        <v>16</v>
      </c>
      <c r="C27" s="100">
        <v>169</v>
      </c>
      <c r="D27" s="68" t="s">
        <v>185</v>
      </c>
      <c r="E27" s="57">
        <f t="shared" si="1"/>
        <v>9000</v>
      </c>
      <c r="F27" s="82">
        <f t="shared" si="2"/>
        <v>9000</v>
      </c>
      <c r="G27" s="57">
        <f t="shared" si="3"/>
        <v>9000</v>
      </c>
      <c r="H27" s="99">
        <v>9000</v>
      </c>
      <c r="I27" s="102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</row>
    <row r="28" spans="1:35" ht="20.100000000000001" customHeight="1">
      <c r="A28" s="77" t="s">
        <v>176</v>
      </c>
      <c r="B28" s="78">
        <v>17</v>
      </c>
      <c r="C28" s="100">
        <v>169</v>
      </c>
      <c r="D28" s="68" t="s">
        <v>186</v>
      </c>
      <c r="E28" s="57">
        <f t="shared" si="1"/>
        <v>8000</v>
      </c>
      <c r="F28" s="82">
        <f t="shared" si="2"/>
        <v>8000</v>
      </c>
      <c r="G28" s="57">
        <f t="shared" si="3"/>
        <v>8000</v>
      </c>
      <c r="H28" s="99">
        <v>8000</v>
      </c>
      <c r="I28" s="102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</row>
    <row r="29" spans="1:35" ht="20.100000000000001" customHeight="1">
      <c r="A29" s="77" t="s">
        <v>176</v>
      </c>
      <c r="B29" s="78">
        <v>26</v>
      </c>
      <c r="C29" s="100">
        <v>169</v>
      </c>
      <c r="D29" s="68" t="s">
        <v>187</v>
      </c>
      <c r="E29" s="57">
        <f t="shared" si="1"/>
        <v>15000</v>
      </c>
      <c r="F29" s="82">
        <f t="shared" si="2"/>
        <v>15000</v>
      </c>
      <c r="G29" s="57">
        <f t="shared" si="3"/>
        <v>15000</v>
      </c>
      <c r="H29" s="99">
        <v>15000</v>
      </c>
      <c r="I29" s="102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</row>
    <row r="30" spans="1:35" ht="20.100000000000001" customHeight="1">
      <c r="A30" s="77" t="s">
        <v>176</v>
      </c>
      <c r="B30" s="78">
        <v>31</v>
      </c>
      <c r="C30" s="100">
        <v>169</v>
      </c>
      <c r="D30" s="68" t="s">
        <v>188</v>
      </c>
      <c r="E30" s="57">
        <f t="shared" si="1"/>
        <v>95000</v>
      </c>
      <c r="F30" s="82">
        <f t="shared" si="2"/>
        <v>95000</v>
      </c>
      <c r="G30" s="57">
        <f t="shared" si="3"/>
        <v>95000</v>
      </c>
      <c r="H30" s="99">
        <v>95000</v>
      </c>
      <c r="I30" s="102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</row>
    <row r="31" spans="1:35" ht="20.100000000000001" customHeight="1">
      <c r="A31" s="77" t="s">
        <v>189</v>
      </c>
      <c r="B31" s="78"/>
      <c r="C31" s="100">
        <v>169</v>
      </c>
      <c r="D31" s="68" t="s">
        <v>190</v>
      </c>
      <c r="E31" s="57">
        <f t="shared" si="1"/>
        <v>69028</v>
      </c>
      <c r="F31" s="82">
        <f t="shared" si="2"/>
        <v>69028</v>
      </c>
      <c r="G31" s="57">
        <f t="shared" si="3"/>
        <v>69028</v>
      </c>
      <c r="H31" s="99">
        <v>69028</v>
      </c>
      <c r="I31" s="102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</row>
    <row r="32" spans="1:35" ht="20.100000000000001" customHeight="1">
      <c r="A32" s="77" t="s">
        <v>189</v>
      </c>
      <c r="B32" s="78">
        <v>5</v>
      </c>
      <c r="C32" s="100">
        <v>169</v>
      </c>
      <c r="D32" s="68" t="s">
        <v>191</v>
      </c>
      <c r="E32" s="57">
        <f t="shared" si="1"/>
        <v>31152</v>
      </c>
      <c r="F32" s="82">
        <f t="shared" si="2"/>
        <v>31152</v>
      </c>
      <c r="G32" s="57">
        <f t="shared" si="3"/>
        <v>31152</v>
      </c>
      <c r="H32" s="99">
        <v>31152</v>
      </c>
      <c r="I32" s="102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</row>
    <row r="33" spans="1:35" ht="20.100000000000001" customHeight="1">
      <c r="A33" s="77" t="s">
        <v>189</v>
      </c>
      <c r="B33" s="78">
        <v>7</v>
      </c>
      <c r="C33" s="100">
        <v>169</v>
      </c>
      <c r="D33" s="68" t="s">
        <v>192</v>
      </c>
      <c r="E33" s="57">
        <f t="shared" si="1"/>
        <v>37600</v>
      </c>
      <c r="F33" s="82">
        <f t="shared" si="2"/>
        <v>37600</v>
      </c>
      <c r="G33" s="57">
        <f t="shared" si="3"/>
        <v>37600</v>
      </c>
      <c r="H33" s="99">
        <v>37600</v>
      </c>
      <c r="I33" s="102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</row>
    <row r="34" spans="1:35" ht="20.100000000000001" customHeight="1">
      <c r="A34" s="77" t="s">
        <v>189</v>
      </c>
      <c r="B34" s="78">
        <v>9</v>
      </c>
      <c r="C34" s="100">
        <v>169</v>
      </c>
      <c r="D34" s="68" t="s">
        <v>193</v>
      </c>
      <c r="E34" s="57">
        <f t="shared" si="1"/>
        <v>276</v>
      </c>
      <c r="F34" s="82">
        <f t="shared" si="2"/>
        <v>276</v>
      </c>
      <c r="G34" s="57">
        <f t="shared" si="3"/>
        <v>276</v>
      </c>
      <c r="H34" s="99">
        <v>276</v>
      </c>
      <c r="I34" s="102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28" type="noConversion"/>
  <printOptions horizontalCentered="1"/>
  <pageMargins left="7.8472222222222193E-2" right="7.8472222222222193E-2" top="0.31458333333333299" bottom="0.39305555555555599" header="0" footer="0"/>
  <pageSetup paperSize="9" scale="44" orientation="landscape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I16"/>
  <sheetViews>
    <sheetView showGridLines="0" showZeros="0" zoomScaleSheetLayoutView="100" workbookViewId="0">
      <selection activeCell="D15" sqref="D15"/>
    </sheetView>
  </sheetViews>
  <sheetFormatPr defaultColWidth="9" defaultRowHeight="12.75" customHeight="1"/>
  <cols>
    <col min="1" max="1" width="5.33203125" customWidth="1"/>
    <col min="2" max="3" width="3.6640625" customWidth="1"/>
    <col min="4" max="4" width="38" customWidth="1"/>
    <col min="5" max="5" width="17.5" customWidth="1"/>
    <col min="6" max="112" width="14.6640625" customWidth="1"/>
    <col min="113" max="113" width="10.6640625" customWidth="1"/>
    <col min="114" max="250" width="9.1640625" customWidth="1"/>
  </cols>
  <sheetData>
    <row r="1" spans="1:113" ht="20.100000000000001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85"/>
      <c r="AH1" s="85"/>
      <c r="DH1" s="93" t="s">
        <v>194</v>
      </c>
    </row>
    <row r="2" spans="1:113" ht="20.100000000000001" customHeight="1">
      <c r="A2" s="207" t="s">
        <v>195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</row>
    <row r="3" spans="1:113" ht="20.100000000000001" customHeight="1">
      <c r="A3" s="51" t="s">
        <v>61</v>
      </c>
      <c r="B3" s="6"/>
      <c r="C3" s="6"/>
      <c r="D3" s="6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8" t="s">
        <v>6</v>
      </c>
      <c r="DI3" s="23"/>
    </row>
    <row r="4" spans="1:113" ht="20.100000000000001" customHeight="1">
      <c r="A4" s="244" t="s">
        <v>63</v>
      </c>
      <c r="B4" s="244"/>
      <c r="C4" s="244"/>
      <c r="D4" s="244"/>
      <c r="E4" s="241" t="s">
        <v>64</v>
      </c>
      <c r="F4" s="245" t="s">
        <v>196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 t="s">
        <v>197</v>
      </c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6" t="s">
        <v>198</v>
      </c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7"/>
      <c r="BH4" s="246"/>
      <c r="BI4" s="246" t="s">
        <v>199</v>
      </c>
      <c r="BJ4" s="246"/>
      <c r="BK4" s="246"/>
      <c r="BL4" s="246"/>
      <c r="BM4" s="246"/>
      <c r="BN4" s="246" t="s">
        <v>200</v>
      </c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 t="s">
        <v>201</v>
      </c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 t="s">
        <v>202</v>
      </c>
      <c r="CS4" s="246"/>
      <c r="CT4" s="246"/>
      <c r="CU4" s="246" t="s">
        <v>203</v>
      </c>
      <c r="CV4" s="246"/>
      <c r="CW4" s="246"/>
      <c r="CX4" s="246"/>
      <c r="CY4" s="246"/>
      <c r="CZ4" s="246"/>
      <c r="DA4" s="246" t="s">
        <v>204</v>
      </c>
      <c r="DB4" s="246"/>
      <c r="DC4" s="246"/>
      <c r="DD4" s="246" t="s">
        <v>205</v>
      </c>
      <c r="DE4" s="246"/>
      <c r="DF4" s="246"/>
      <c r="DG4" s="246"/>
      <c r="DH4" s="246"/>
      <c r="DI4" s="23"/>
    </row>
    <row r="5" spans="1:113" ht="20.100000000000001" customHeight="1">
      <c r="A5" s="244" t="s">
        <v>72</v>
      </c>
      <c r="B5" s="244"/>
      <c r="C5" s="244"/>
      <c r="D5" s="241" t="s">
        <v>74</v>
      </c>
      <c r="E5" s="241"/>
      <c r="F5" s="241" t="s">
        <v>79</v>
      </c>
      <c r="G5" s="241" t="s">
        <v>206</v>
      </c>
      <c r="H5" s="241" t="s">
        <v>207</v>
      </c>
      <c r="I5" s="241" t="s">
        <v>208</v>
      </c>
      <c r="J5" s="241" t="s">
        <v>209</v>
      </c>
      <c r="K5" s="241" t="s">
        <v>210</v>
      </c>
      <c r="L5" s="241" t="s">
        <v>211</v>
      </c>
      <c r="M5" s="241" t="s">
        <v>212</v>
      </c>
      <c r="N5" s="241" t="s">
        <v>213</v>
      </c>
      <c r="O5" s="241" t="s">
        <v>214</v>
      </c>
      <c r="P5" s="241" t="s">
        <v>215</v>
      </c>
      <c r="Q5" s="241" t="s">
        <v>96</v>
      </c>
      <c r="R5" s="241" t="s">
        <v>216</v>
      </c>
      <c r="S5" s="241" t="s">
        <v>217</v>
      </c>
      <c r="T5" s="241" t="s">
        <v>79</v>
      </c>
      <c r="U5" s="241" t="s">
        <v>218</v>
      </c>
      <c r="V5" s="241" t="s">
        <v>219</v>
      </c>
      <c r="W5" s="241" t="s">
        <v>220</v>
      </c>
      <c r="X5" s="241" t="s">
        <v>221</v>
      </c>
      <c r="Y5" s="241" t="s">
        <v>222</v>
      </c>
      <c r="Z5" s="241" t="s">
        <v>223</v>
      </c>
      <c r="AA5" s="241" t="s">
        <v>224</v>
      </c>
      <c r="AB5" s="241" t="s">
        <v>225</v>
      </c>
      <c r="AC5" s="241" t="s">
        <v>226</v>
      </c>
      <c r="AD5" s="241" t="s">
        <v>227</v>
      </c>
      <c r="AE5" s="241" t="s">
        <v>228</v>
      </c>
      <c r="AF5" s="241" t="s">
        <v>229</v>
      </c>
      <c r="AG5" s="241" t="s">
        <v>230</v>
      </c>
      <c r="AH5" s="241" t="s">
        <v>231</v>
      </c>
      <c r="AI5" s="241" t="s">
        <v>232</v>
      </c>
      <c r="AJ5" s="241" t="s">
        <v>233</v>
      </c>
      <c r="AK5" s="241" t="s">
        <v>234</v>
      </c>
      <c r="AL5" s="241" t="s">
        <v>235</v>
      </c>
      <c r="AM5" s="241" t="s">
        <v>236</v>
      </c>
      <c r="AN5" s="241" t="s">
        <v>237</v>
      </c>
      <c r="AO5" s="241" t="s">
        <v>238</v>
      </c>
      <c r="AP5" s="241" t="s">
        <v>239</v>
      </c>
      <c r="AQ5" s="241" t="s">
        <v>240</v>
      </c>
      <c r="AR5" s="241" t="s">
        <v>241</v>
      </c>
      <c r="AS5" s="241" t="s">
        <v>242</v>
      </c>
      <c r="AT5" s="241" t="s">
        <v>243</v>
      </c>
      <c r="AU5" s="241" t="s">
        <v>244</v>
      </c>
      <c r="AV5" s="241" t="s">
        <v>79</v>
      </c>
      <c r="AW5" s="241" t="s">
        <v>245</v>
      </c>
      <c r="AX5" s="241" t="s">
        <v>246</v>
      </c>
      <c r="AY5" s="241" t="s">
        <v>247</v>
      </c>
      <c r="AZ5" s="241" t="s">
        <v>248</v>
      </c>
      <c r="BA5" s="241" t="s">
        <v>249</v>
      </c>
      <c r="BB5" s="241" t="s">
        <v>250</v>
      </c>
      <c r="BC5" s="241" t="s">
        <v>216</v>
      </c>
      <c r="BD5" s="241" t="s">
        <v>251</v>
      </c>
      <c r="BE5" s="241" t="s">
        <v>252</v>
      </c>
      <c r="BF5" s="213" t="s">
        <v>253</v>
      </c>
      <c r="BG5" s="241" t="s">
        <v>254</v>
      </c>
      <c r="BH5" s="215" t="s">
        <v>255</v>
      </c>
      <c r="BI5" s="241" t="s">
        <v>79</v>
      </c>
      <c r="BJ5" s="241" t="s">
        <v>256</v>
      </c>
      <c r="BK5" s="241" t="s">
        <v>257</v>
      </c>
      <c r="BL5" s="241" t="s">
        <v>258</v>
      </c>
      <c r="BM5" s="241" t="s">
        <v>259</v>
      </c>
      <c r="BN5" s="241" t="s">
        <v>79</v>
      </c>
      <c r="BO5" s="241" t="s">
        <v>260</v>
      </c>
      <c r="BP5" s="241" t="s">
        <v>261</v>
      </c>
      <c r="BQ5" s="241" t="s">
        <v>262</v>
      </c>
      <c r="BR5" s="241" t="s">
        <v>263</v>
      </c>
      <c r="BS5" s="241" t="s">
        <v>264</v>
      </c>
      <c r="BT5" s="241" t="s">
        <v>265</v>
      </c>
      <c r="BU5" s="241" t="s">
        <v>266</v>
      </c>
      <c r="BV5" s="241" t="s">
        <v>267</v>
      </c>
      <c r="BW5" s="241" t="s">
        <v>268</v>
      </c>
      <c r="BX5" s="241" t="s">
        <v>269</v>
      </c>
      <c r="BY5" s="241" t="s">
        <v>270</v>
      </c>
      <c r="BZ5" s="241" t="s">
        <v>271</v>
      </c>
      <c r="CA5" s="241" t="s">
        <v>79</v>
      </c>
      <c r="CB5" s="241" t="s">
        <v>260</v>
      </c>
      <c r="CC5" s="241" t="s">
        <v>261</v>
      </c>
      <c r="CD5" s="241" t="s">
        <v>262</v>
      </c>
      <c r="CE5" s="241" t="s">
        <v>263</v>
      </c>
      <c r="CF5" s="241" t="s">
        <v>264</v>
      </c>
      <c r="CG5" s="241" t="s">
        <v>265</v>
      </c>
      <c r="CH5" s="241" t="s">
        <v>266</v>
      </c>
      <c r="CI5" s="241" t="s">
        <v>272</v>
      </c>
      <c r="CJ5" s="241" t="s">
        <v>273</v>
      </c>
      <c r="CK5" s="241" t="s">
        <v>274</v>
      </c>
      <c r="CL5" s="241" t="s">
        <v>275</v>
      </c>
      <c r="CM5" s="241" t="s">
        <v>267</v>
      </c>
      <c r="CN5" s="241" t="s">
        <v>268</v>
      </c>
      <c r="CO5" s="241" t="s">
        <v>276</v>
      </c>
      <c r="CP5" s="241" t="s">
        <v>270</v>
      </c>
      <c r="CQ5" s="241" t="s">
        <v>201</v>
      </c>
      <c r="CR5" s="241" t="s">
        <v>79</v>
      </c>
      <c r="CS5" s="241" t="s">
        <v>277</v>
      </c>
      <c r="CT5" s="241" t="s">
        <v>278</v>
      </c>
      <c r="CU5" s="241" t="s">
        <v>79</v>
      </c>
      <c r="CV5" s="241" t="s">
        <v>277</v>
      </c>
      <c r="CW5" s="241" t="s">
        <v>279</v>
      </c>
      <c r="CX5" s="241" t="s">
        <v>280</v>
      </c>
      <c r="CY5" s="241" t="s">
        <v>281</v>
      </c>
      <c r="CZ5" s="241" t="s">
        <v>278</v>
      </c>
      <c r="DA5" s="241" t="s">
        <v>79</v>
      </c>
      <c r="DB5" s="241" t="s">
        <v>204</v>
      </c>
      <c r="DC5" s="241" t="s">
        <v>282</v>
      </c>
      <c r="DD5" s="241" t="s">
        <v>79</v>
      </c>
      <c r="DE5" s="241" t="s">
        <v>283</v>
      </c>
      <c r="DF5" s="241" t="s">
        <v>284</v>
      </c>
      <c r="DG5" s="241" t="s">
        <v>285</v>
      </c>
      <c r="DH5" s="241" t="s">
        <v>205</v>
      </c>
      <c r="DI5" s="23"/>
    </row>
    <row r="6" spans="1:113" ht="30.75" customHeight="1">
      <c r="A6" s="73" t="s">
        <v>84</v>
      </c>
      <c r="B6" s="74" t="s">
        <v>85</v>
      </c>
      <c r="C6" s="73" t="s">
        <v>86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 t="s">
        <v>286</v>
      </c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13"/>
      <c r="BG6" s="241"/>
      <c r="BH6" s="215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3"/>
    </row>
    <row r="7" spans="1:113" ht="29.1" customHeight="1">
      <c r="A7" s="75" t="s">
        <v>84</v>
      </c>
      <c r="B7" s="75" t="s">
        <v>85</v>
      </c>
      <c r="C7" s="75" t="s">
        <v>86</v>
      </c>
      <c r="D7" s="75" t="s">
        <v>88</v>
      </c>
      <c r="E7" s="76">
        <f>F7+T7+AV7</f>
        <v>7191197.79</v>
      </c>
      <c r="F7" s="76">
        <f>SUM(G7:S7)</f>
        <v>6172169.79</v>
      </c>
      <c r="G7" s="76">
        <f>SUM(G8:G15)</f>
        <v>1700016</v>
      </c>
      <c r="H7" s="76">
        <f t="shared" ref="H7:S7" si="0">SUM(H8:H15)</f>
        <v>2239906.56</v>
      </c>
      <c r="I7" s="76">
        <f t="shared" si="0"/>
        <v>141668</v>
      </c>
      <c r="J7" s="76">
        <f t="shared" si="0"/>
        <v>0</v>
      </c>
      <c r="K7" s="76">
        <f t="shared" si="0"/>
        <v>28704</v>
      </c>
      <c r="L7" s="76">
        <f t="shared" si="0"/>
        <v>652976.73</v>
      </c>
      <c r="M7" s="76">
        <f t="shared" si="0"/>
        <v>326015.96000000002</v>
      </c>
      <c r="N7" s="76">
        <f t="shared" si="0"/>
        <v>285677.32</v>
      </c>
      <c r="O7" s="76">
        <f t="shared" si="0"/>
        <v>103753.13</v>
      </c>
      <c r="P7" s="76">
        <f t="shared" si="0"/>
        <v>65494.7</v>
      </c>
      <c r="Q7" s="76">
        <f t="shared" si="0"/>
        <v>627957.39</v>
      </c>
      <c r="R7" s="76">
        <f t="shared" si="0"/>
        <v>0</v>
      </c>
      <c r="S7" s="76">
        <f t="shared" si="0"/>
        <v>0</v>
      </c>
      <c r="T7" s="76">
        <f>SUM(U7:AU7)</f>
        <v>950000</v>
      </c>
      <c r="U7" s="76">
        <f>SUM(U8:U15)</f>
        <v>359000</v>
      </c>
      <c r="V7" s="76">
        <f t="shared" ref="V7:AU7" si="1">SUM(V8:V15)</f>
        <v>0</v>
      </c>
      <c r="W7" s="76">
        <f t="shared" si="1"/>
        <v>0</v>
      </c>
      <c r="X7" s="76">
        <f t="shared" si="1"/>
        <v>4000</v>
      </c>
      <c r="Y7" s="76">
        <f t="shared" si="1"/>
        <v>5000</v>
      </c>
      <c r="Z7" s="76">
        <f t="shared" si="1"/>
        <v>40000</v>
      </c>
      <c r="AA7" s="76">
        <f t="shared" si="1"/>
        <v>70000</v>
      </c>
      <c r="AB7" s="76">
        <f t="shared" si="1"/>
        <v>0</v>
      </c>
      <c r="AC7" s="76">
        <f t="shared" si="1"/>
        <v>0</v>
      </c>
      <c r="AD7" s="76">
        <f t="shared" si="1"/>
        <v>330000</v>
      </c>
      <c r="AE7" s="76">
        <f t="shared" si="1"/>
        <v>0</v>
      </c>
      <c r="AF7" s="76">
        <f t="shared" si="1"/>
        <v>15000</v>
      </c>
      <c r="AG7" s="76">
        <f t="shared" si="1"/>
        <v>0</v>
      </c>
      <c r="AH7" s="76">
        <f t="shared" si="1"/>
        <v>0</v>
      </c>
      <c r="AI7" s="76">
        <f t="shared" si="1"/>
        <v>9000</v>
      </c>
      <c r="AJ7" s="76">
        <f t="shared" si="1"/>
        <v>8000</v>
      </c>
      <c r="AK7" s="76">
        <f t="shared" si="1"/>
        <v>0</v>
      </c>
      <c r="AL7" s="76">
        <f t="shared" si="1"/>
        <v>0</v>
      </c>
      <c r="AM7" s="76">
        <f t="shared" si="1"/>
        <v>0</v>
      </c>
      <c r="AN7" s="76">
        <f t="shared" si="1"/>
        <v>15000</v>
      </c>
      <c r="AO7" s="76">
        <f t="shared" si="1"/>
        <v>0</v>
      </c>
      <c r="AP7" s="76">
        <f t="shared" si="1"/>
        <v>0</v>
      </c>
      <c r="AQ7" s="76">
        <f t="shared" si="1"/>
        <v>0</v>
      </c>
      <c r="AR7" s="76">
        <f t="shared" si="1"/>
        <v>95000</v>
      </c>
      <c r="AS7" s="76">
        <f t="shared" si="1"/>
        <v>0</v>
      </c>
      <c r="AT7" s="76">
        <f t="shared" si="1"/>
        <v>0</v>
      </c>
      <c r="AU7" s="76">
        <f t="shared" si="1"/>
        <v>0</v>
      </c>
      <c r="AV7" s="76">
        <f>SUM(AW7:BH7)</f>
        <v>69028</v>
      </c>
      <c r="AW7" s="76">
        <f>SUM(AW8:AW15)</f>
        <v>0</v>
      </c>
      <c r="AX7" s="76">
        <f t="shared" ref="AX7:BH7" si="2">SUM(AX8:AX15)</f>
        <v>0</v>
      </c>
      <c r="AY7" s="76">
        <f t="shared" si="2"/>
        <v>0</v>
      </c>
      <c r="AZ7" s="76">
        <f t="shared" si="2"/>
        <v>0</v>
      </c>
      <c r="BA7" s="76">
        <f t="shared" si="2"/>
        <v>31152</v>
      </c>
      <c r="BB7" s="76">
        <f t="shared" si="2"/>
        <v>0</v>
      </c>
      <c r="BC7" s="76">
        <f t="shared" si="2"/>
        <v>37600</v>
      </c>
      <c r="BD7" s="76">
        <f t="shared" si="2"/>
        <v>0</v>
      </c>
      <c r="BE7" s="76">
        <f t="shared" si="2"/>
        <v>276</v>
      </c>
      <c r="BF7" s="76">
        <f t="shared" si="2"/>
        <v>0</v>
      </c>
      <c r="BG7" s="76">
        <f t="shared" si="2"/>
        <v>0</v>
      </c>
      <c r="BH7" s="76">
        <f t="shared" si="2"/>
        <v>0</v>
      </c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4"/>
    </row>
    <row r="8" spans="1:113" ht="20.100000000000001" customHeight="1">
      <c r="A8" s="77">
        <v>201</v>
      </c>
      <c r="B8" s="78">
        <v>38</v>
      </c>
      <c r="C8" s="78">
        <v>1</v>
      </c>
      <c r="D8" s="79" t="s">
        <v>89</v>
      </c>
      <c r="E8" s="57">
        <v>1700016</v>
      </c>
      <c r="F8" s="76">
        <f t="shared" ref="F8:F15" si="3">SUM(G8:S8)</f>
        <v>4102682.23</v>
      </c>
      <c r="G8" s="57">
        <v>1673376</v>
      </c>
      <c r="H8" s="57">
        <v>2226154.56</v>
      </c>
      <c r="I8" s="57">
        <v>139448</v>
      </c>
      <c r="J8" s="80"/>
      <c r="K8" s="57"/>
      <c r="L8" s="80"/>
      <c r="M8" s="80"/>
      <c r="N8" s="80"/>
      <c r="O8" s="80"/>
      <c r="P8" s="80">
        <v>63703.67</v>
      </c>
      <c r="Q8" s="80"/>
      <c r="R8" s="80"/>
      <c r="S8" s="80"/>
      <c r="T8" s="76">
        <f t="shared" ref="T8:T15" si="4">SUM(U8:AU8)</f>
        <v>931000</v>
      </c>
      <c r="U8" s="57">
        <v>350000</v>
      </c>
      <c r="V8" s="80"/>
      <c r="W8" s="80"/>
      <c r="X8" s="57">
        <v>4000</v>
      </c>
      <c r="Y8" s="57">
        <v>5000</v>
      </c>
      <c r="Z8" s="57">
        <v>40000</v>
      </c>
      <c r="AA8" s="57">
        <v>70000</v>
      </c>
      <c r="AB8" s="80"/>
      <c r="AC8" s="80"/>
      <c r="AD8" s="57">
        <v>320000</v>
      </c>
      <c r="AE8" s="80"/>
      <c r="AF8" s="57">
        <v>15000</v>
      </c>
      <c r="AG8" s="80"/>
      <c r="AH8" s="80"/>
      <c r="AI8" s="57">
        <v>9000</v>
      </c>
      <c r="AJ8" s="57">
        <v>8000</v>
      </c>
      <c r="AK8" s="81"/>
      <c r="AL8" s="80"/>
      <c r="AM8" s="80"/>
      <c r="AN8" s="57">
        <v>15000</v>
      </c>
      <c r="AO8" s="80"/>
      <c r="AP8" s="80"/>
      <c r="AQ8" s="80"/>
      <c r="AR8" s="57">
        <v>95000</v>
      </c>
      <c r="AS8" s="80"/>
      <c r="AT8" s="80"/>
      <c r="AU8" s="81"/>
      <c r="AV8" s="91">
        <f>SUM(AW8:BH8)</f>
        <v>69028</v>
      </c>
      <c r="AW8" s="80">
        <f>SUM(AW9:AW15)</f>
        <v>0</v>
      </c>
      <c r="AX8" s="80">
        <f t="shared" ref="AX8:BH8" si="5">SUM(AX9:AX15)</f>
        <v>0</v>
      </c>
      <c r="AY8" s="80">
        <f t="shared" si="5"/>
        <v>0</v>
      </c>
      <c r="AZ8" s="80">
        <f t="shared" si="5"/>
        <v>0</v>
      </c>
      <c r="BA8" s="57">
        <v>31152</v>
      </c>
      <c r="BB8" s="80">
        <f t="shared" si="5"/>
        <v>0</v>
      </c>
      <c r="BC8" s="80">
        <v>37600</v>
      </c>
      <c r="BD8" s="80">
        <f t="shared" si="5"/>
        <v>0</v>
      </c>
      <c r="BE8" s="57">
        <v>276</v>
      </c>
      <c r="BF8" s="80">
        <f t="shared" si="5"/>
        <v>0</v>
      </c>
      <c r="BG8" s="80">
        <f t="shared" si="5"/>
        <v>0</v>
      </c>
      <c r="BH8" s="80">
        <f t="shared" si="5"/>
        <v>0</v>
      </c>
      <c r="BI8" s="81"/>
      <c r="BJ8" s="81"/>
      <c r="BK8" s="81"/>
      <c r="BL8" s="81"/>
      <c r="BM8" s="81"/>
      <c r="BN8" s="80"/>
      <c r="BO8" s="81"/>
      <c r="BP8" s="80"/>
      <c r="BQ8" s="80"/>
      <c r="BR8" s="80"/>
      <c r="BS8" s="81"/>
      <c r="BT8" s="80"/>
      <c r="BU8" s="80"/>
      <c r="BV8" s="81"/>
      <c r="BW8" s="81"/>
      <c r="BX8" s="81"/>
      <c r="BY8" s="81"/>
      <c r="BZ8" s="80"/>
      <c r="CA8" s="80"/>
      <c r="CB8" s="80"/>
      <c r="CC8" s="80"/>
      <c r="CD8" s="81"/>
      <c r="CE8" s="80"/>
      <c r="CF8" s="80"/>
      <c r="CG8" s="80"/>
      <c r="CH8" s="80"/>
      <c r="CI8" s="80"/>
      <c r="CJ8" s="80"/>
      <c r="CK8" s="80"/>
      <c r="CL8" s="81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27"/>
    </row>
    <row r="9" spans="1:113" ht="20.100000000000001" customHeight="1">
      <c r="A9" s="77">
        <v>201</v>
      </c>
      <c r="B9" s="78">
        <v>38</v>
      </c>
      <c r="C9" s="78">
        <v>50</v>
      </c>
      <c r="D9" s="79" t="s">
        <v>90</v>
      </c>
      <c r="E9" s="57">
        <v>2239906.56</v>
      </c>
      <c r="F9" s="76">
        <f t="shared" si="3"/>
        <v>73107.03</v>
      </c>
      <c r="G9" s="57">
        <v>26640</v>
      </c>
      <c r="H9" s="57">
        <v>13752</v>
      </c>
      <c r="I9" s="57">
        <v>2220</v>
      </c>
      <c r="J9" s="80"/>
      <c r="K9" s="57">
        <v>28704</v>
      </c>
      <c r="L9" s="80"/>
      <c r="M9" s="80"/>
      <c r="N9" s="80"/>
      <c r="O9" s="80"/>
      <c r="P9" s="80">
        <v>1791.03</v>
      </c>
      <c r="Q9" s="80"/>
      <c r="R9" s="80"/>
      <c r="S9" s="80"/>
      <c r="T9" s="76">
        <f t="shared" si="4"/>
        <v>19000</v>
      </c>
      <c r="U9" s="57">
        <v>9000</v>
      </c>
      <c r="V9" s="80"/>
      <c r="W9" s="80"/>
      <c r="X9" s="80"/>
      <c r="Y9" s="80"/>
      <c r="Z9" s="80"/>
      <c r="AA9" s="80"/>
      <c r="AB9" s="80"/>
      <c r="AC9" s="80"/>
      <c r="AD9" s="57">
        <v>10000</v>
      </c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1"/>
      <c r="AZ9" s="81"/>
      <c r="BA9" s="80"/>
      <c r="BB9" s="80"/>
      <c r="BC9" s="80"/>
      <c r="BD9" s="80"/>
      <c r="BE9" s="80"/>
      <c r="BF9" s="80"/>
      <c r="BG9" s="80"/>
      <c r="BH9" s="80"/>
      <c r="BI9" s="81"/>
      <c r="BJ9" s="81"/>
      <c r="BK9" s="81"/>
      <c r="BL9" s="81"/>
      <c r="BM9" s="81"/>
      <c r="BN9" s="80"/>
      <c r="BO9" s="81"/>
      <c r="BP9" s="80"/>
      <c r="BQ9" s="80"/>
      <c r="BR9" s="80"/>
      <c r="BS9" s="80"/>
      <c r="BT9" s="80"/>
      <c r="BU9" s="80"/>
      <c r="BV9" s="81"/>
      <c r="BW9" s="81"/>
      <c r="BX9" s="81"/>
      <c r="BY9" s="81"/>
      <c r="BZ9" s="80"/>
      <c r="CA9" s="80"/>
      <c r="CB9" s="80"/>
      <c r="CC9" s="80"/>
      <c r="CD9" s="81"/>
      <c r="CE9" s="80"/>
      <c r="CF9" s="80"/>
      <c r="CG9" s="80"/>
      <c r="CH9" s="80"/>
      <c r="CI9" s="80"/>
      <c r="CJ9" s="80"/>
      <c r="CK9" s="80"/>
      <c r="CL9" s="81"/>
      <c r="CM9" s="81"/>
      <c r="CN9" s="80"/>
      <c r="CO9" s="81"/>
      <c r="CP9" s="81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1"/>
      <c r="DH9" s="80"/>
      <c r="DI9" s="27"/>
    </row>
    <row r="10" spans="1:113" ht="20.100000000000001" customHeight="1">
      <c r="A10" s="77">
        <v>208</v>
      </c>
      <c r="B10" s="78">
        <v>5</v>
      </c>
      <c r="C10" s="78">
        <v>5</v>
      </c>
      <c r="D10" s="79" t="s">
        <v>91</v>
      </c>
      <c r="E10" s="57">
        <v>141668</v>
      </c>
      <c r="F10" s="76">
        <f t="shared" si="3"/>
        <v>652976.73</v>
      </c>
      <c r="G10" s="80"/>
      <c r="H10" s="80"/>
      <c r="I10" s="57"/>
      <c r="J10" s="80"/>
      <c r="K10" s="80"/>
      <c r="L10" s="57">
        <v>652976.73</v>
      </c>
      <c r="M10" s="80"/>
      <c r="N10" s="80"/>
      <c r="O10" s="80"/>
      <c r="P10" s="80"/>
      <c r="Q10" s="80"/>
      <c r="R10" s="80"/>
      <c r="S10" s="80"/>
      <c r="T10" s="76">
        <f t="shared" si="4"/>
        <v>0</v>
      </c>
      <c r="U10" s="89"/>
      <c r="V10" s="89"/>
      <c r="W10" s="89"/>
      <c r="X10" s="89"/>
      <c r="Y10" s="80"/>
      <c r="Z10" s="81"/>
      <c r="AA10" s="80"/>
      <c r="AB10" s="80"/>
      <c r="AC10" s="80"/>
      <c r="AD10" s="80"/>
      <c r="AE10" s="80"/>
      <c r="AF10" s="80"/>
      <c r="AG10" s="80"/>
      <c r="AH10" s="80"/>
      <c r="AI10" s="81"/>
      <c r="AJ10" s="81"/>
      <c r="AK10" s="80"/>
      <c r="AL10" s="80"/>
      <c r="AM10" s="80"/>
      <c r="AN10" s="80"/>
      <c r="AO10" s="80"/>
      <c r="AP10" s="81"/>
      <c r="AQ10" s="80"/>
      <c r="AR10" s="80"/>
      <c r="AS10" s="80"/>
      <c r="AT10" s="80"/>
      <c r="AU10" s="80"/>
      <c r="AV10" s="80"/>
      <c r="AW10" s="80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0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0"/>
      <c r="CB10" s="80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0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27"/>
    </row>
    <row r="11" spans="1:113" ht="20.100000000000001" customHeight="1">
      <c r="A11" s="77">
        <v>208</v>
      </c>
      <c r="B11" s="78">
        <v>5</v>
      </c>
      <c r="C11" s="78">
        <v>6</v>
      </c>
      <c r="D11" s="79" t="s">
        <v>92</v>
      </c>
      <c r="E11" s="57">
        <v>28704</v>
      </c>
      <c r="F11" s="76">
        <f t="shared" si="3"/>
        <v>326015.96000000002</v>
      </c>
      <c r="G11" s="80"/>
      <c r="H11" s="81"/>
      <c r="I11" s="81"/>
      <c r="J11" s="80"/>
      <c r="K11" s="57"/>
      <c r="L11" s="80"/>
      <c r="M11" s="57">
        <v>326015.96000000002</v>
      </c>
      <c r="N11" s="80"/>
      <c r="O11" s="80"/>
      <c r="P11" s="80"/>
      <c r="Q11" s="80"/>
      <c r="R11" s="80"/>
      <c r="S11" s="80"/>
      <c r="T11" s="76">
        <f t="shared" si="4"/>
        <v>0</v>
      </c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0"/>
      <c r="AS11" s="80"/>
      <c r="AT11" s="80"/>
      <c r="AU11" s="80"/>
      <c r="AV11" s="80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0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0"/>
      <c r="CB11" s="80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27"/>
    </row>
    <row r="12" spans="1:113" ht="20.100000000000001" customHeight="1">
      <c r="A12" s="77">
        <v>210</v>
      </c>
      <c r="B12" s="78">
        <v>11</v>
      </c>
      <c r="C12" s="78">
        <v>1</v>
      </c>
      <c r="D12" s="79" t="s">
        <v>93</v>
      </c>
      <c r="E12" s="57">
        <v>652976.73</v>
      </c>
      <c r="F12" s="76">
        <f t="shared" si="3"/>
        <v>280460.92</v>
      </c>
      <c r="G12" s="80"/>
      <c r="H12" s="81"/>
      <c r="I12" s="81"/>
      <c r="J12" s="80"/>
      <c r="K12" s="80"/>
      <c r="M12" s="80"/>
      <c r="N12" s="57">
        <v>280460.92</v>
      </c>
      <c r="O12" s="80"/>
      <c r="P12" s="80"/>
      <c r="Q12" s="80"/>
      <c r="R12" s="80"/>
      <c r="S12" s="80"/>
      <c r="T12" s="76">
        <f t="shared" si="4"/>
        <v>0</v>
      </c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0"/>
      <c r="AS12" s="80"/>
      <c r="AT12" s="80"/>
      <c r="AU12" s="80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0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27"/>
    </row>
    <row r="13" spans="1:113" ht="20.100000000000001" customHeight="1">
      <c r="A13" s="77">
        <v>210</v>
      </c>
      <c r="B13" s="78">
        <v>11</v>
      </c>
      <c r="C13" s="78">
        <v>2</v>
      </c>
      <c r="D13" s="79" t="s">
        <v>94</v>
      </c>
      <c r="E13" s="57">
        <v>326015.96000000002</v>
      </c>
      <c r="F13" s="76">
        <f t="shared" si="3"/>
        <v>5216.3999999999996</v>
      </c>
      <c r="G13" s="80"/>
      <c r="H13" s="81"/>
      <c r="I13" s="81"/>
      <c r="J13" s="80"/>
      <c r="K13" s="80"/>
      <c r="L13" s="80"/>
      <c r="N13" s="80">
        <v>5216.3999999999996</v>
      </c>
      <c r="O13" s="80"/>
      <c r="P13" s="80"/>
      <c r="Q13" s="80"/>
      <c r="R13" s="80"/>
      <c r="S13" s="80"/>
      <c r="T13" s="76">
        <f t="shared" si="4"/>
        <v>0</v>
      </c>
      <c r="U13" s="80"/>
      <c r="V13" s="81"/>
      <c r="W13" s="81"/>
      <c r="X13" s="81"/>
      <c r="Y13" s="80"/>
      <c r="Z13" s="80"/>
      <c r="AA13" s="80"/>
      <c r="AB13" s="80"/>
      <c r="AC13" s="80"/>
      <c r="AD13" s="81"/>
      <c r="AE13" s="81"/>
      <c r="AF13" s="80"/>
      <c r="AG13" s="80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0"/>
      <c r="AS13" s="80"/>
      <c r="AT13" s="80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0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27"/>
    </row>
    <row r="14" spans="1:113" ht="20.100000000000001" customHeight="1">
      <c r="A14" s="77">
        <v>210</v>
      </c>
      <c r="B14" s="78">
        <v>11</v>
      </c>
      <c r="C14" s="78">
        <v>3</v>
      </c>
      <c r="D14" s="79" t="s">
        <v>95</v>
      </c>
      <c r="E14" s="57">
        <v>285677.32</v>
      </c>
      <c r="F14" s="76">
        <f t="shared" si="3"/>
        <v>103753.13</v>
      </c>
      <c r="G14" s="81"/>
      <c r="H14" s="80"/>
      <c r="I14" s="81"/>
      <c r="J14" s="80"/>
      <c r="K14" s="80"/>
      <c r="L14" s="80"/>
      <c r="M14" s="80"/>
      <c r="O14" s="86">
        <v>103753.13</v>
      </c>
      <c r="P14" s="80"/>
      <c r="Q14" s="80"/>
      <c r="R14" s="80"/>
      <c r="S14" s="80"/>
      <c r="T14" s="76">
        <f t="shared" si="4"/>
        <v>0</v>
      </c>
      <c r="U14" s="90"/>
      <c r="V14" s="90"/>
      <c r="W14" s="90"/>
      <c r="X14" s="90"/>
      <c r="Y14" s="81"/>
      <c r="Z14" s="80"/>
      <c r="AA14" s="80"/>
      <c r="AB14" s="80"/>
      <c r="AC14" s="81"/>
      <c r="AD14" s="81"/>
      <c r="AE14" s="81"/>
      <c r="AF14" s="80"/>
      <c r="AG14" s="80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0"/>
      <c r="AS14" s="80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27"/>
    </row>
    <row r="15" spans="1:113" ht="20.100000000000001" customHeight="1">
      <c r="A15" s="77">
        <v>221</v>
      </c>
      <c r="B15" s="78">
        <v>2</v>
      </c>
      <c r="C15" s="78">
        <v>1</v>
      </c>
      <c r="D15" s="79" t="s">
        <v>96</v>
      </c>
      <c r="E15" s="82">
        <v>103753.13</v>
      </c>
      <c r="F15" s="66">
        <f t="shared" si="3"/>
        <v>627957.39</v>
      </c>
      <c r="G15" s="83"/>
      <c r="H15" s="80"/>
      <c r="I15" s="81"/>
      <c r="J15" s="80"/>
      <c r="K15" s="81"/>
      <c r="L15" s="80"/>
      <c r="M15" s="80"/>
      <c r="N15" s="87"/>
      <c r="O15" s="70"/>
      <c r="P15" s="88"/>
      <c r="Q15" s="57">
        <v>627957.39</v>
      </c>
      <c r="R15" s="80"/>
      <c r="S15" s="81"/>
      <c r="T15" s="76">
        <f t="shared" si="4"/>
        <v>0</v>
      </c>
      <c r="U15" s="81"/>
      <c r="V15" s="81"/>
      <c r="W15" s="81"/>
      <c r="X15" s="81"/>
      <c r="Y15" s="81"/>
      <c r="Z15" s="80"/>
      <c r="AA15" s="80"/>
      <c r="AB15" s="81"/>
      <c r="AC15" s="81"/>
      <c r="AD15" s="81"/>
      <c r="AE15" s="81"/>
      <c r="AF15" s="80"/>
      <c r="AG15" s="80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27"/>
    </row>
    <row r="16" spans="1:113" ht="20.100000000000001" customHeight="1">
      <c r="A16" s="84"/>
      <c r="B16" s="84"/>
      <c r="C16" s="84"/>
      <c r="D16" s="84"/>
      <c r="E16" s="84"/>
      <c r="F16" s="84"/>
      <c r="G16" s="85"/>
      <c r="H16" s="85"/>
      <c r="I16" s="85"/>
      <c r="J16" s="85"/>
      <c r="K16" s="85"/>
      <c r="L16" s="85"/>
      <c r="M16" s="84"/>
      <c r="N16" s="84"/>
      <c r="O16" s="84"/>
      <c r="P16" s="84"/>
      <c r="Q16" s="84"/>
      <c r="R16" s="84"/>
      <c r="S16" s="84"/>
      <c r="T16" s="84"/>
      <c r="U16" s="84"/>
      <c r="V16" s="85"/>
      <c r="W16" s="85"/>
      <c r="X16" s="85"/>
      <c r="Y16" s="84"/>
      <c r="Z16" s="84"/>
      <c r="AA16" s="84"/>
      <c r="AB16" s="84"/>
      <c r="AC16" s="84"/>
      <c r="AD16" s="85"/>
      <c r="AE16" s="85"/>
      <c r="AF16" s="84"/>
      <c r="AG16" s="84"/>
      <c r="AH16" s="84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66" scale="50" fitToHeight="100" orientation="landscape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tabSelected="1" topLeftCell="A12" workbookViewId="0">
      <selection activeCell="D1" sqref="A1:G31"/>
    </sheetView>
  </sheetViews>
  <sheetFormatPr defaultColWidth="9.1640625" defaultRowHeight="12.75" customHeight="1"/>
  <cols>
    <col min="1" max="1" width="8.1640625" customWidth="1"/>
    <col min="2" max="2" width="10.6640625" customWidth="1"/>
    <col min="3" max="3" width="9.1640625" customWidth="1"/>
    <col min="4" max="4" width="40.5" customWidth="1"/>
    <col min="5" max="5" width="25.83203125" customWidth="1"/>
    <col min="6" max="7" width="21.83203125" customWidth="1"/>
    <col min="8" max="8" width="8.6640625" customWidth="1"/>
  </cols>
  <sheetData>
    <row r="1" spans="1:8" ht="20.100000000000001" customHeight="1">
      <c r="A1" s="29"/>
      <c r="B1" s="29"/>
      <c r="C1" s="29"/>
      <c r="D1" s="30"/>
      <c r="E1" s="29"/>
      <c r="F1" s="29"/>
      <c r="G1" s="8" t="s">
        <v>287</v>
      </c>
      <c r="H1" s="42"/>
    </row>
    <row r="2" spans="1:8" ht="25.5" customHeight="1">
      <c r="A2" s="207" t="s">
        <v>288</v>
      </c>
      <c r="B2" s="207"/>
      <c r="C2" s="207"/>
      <c r="D2" s="207"/>
      <c r="E2" s="207"/>
      <c r="F2" s="207"/>
      <c r="G2" s="207"/>
      <c r="H2" s="42"/>
    </row>
    <row r="3" spans="1:8" ht="20.100000000000001" customHeight="1">
      <c r="A3" s="51" t="s">
        <v>289</v>
      </c>
      <c r="B3" s="6" t="s">
        <v>62</v>
      </c>
      <c r="C3" s="6"/>
      <c r="D3" s="6"/>
      <c r="E3" s="32"/>
      <c r="F3" s="32"/>
      <c r="G3" s="8" t="s">
        <v>6</v>
      </c>
      <c r="H3" s="42"/>
    </row>
    <row r="4" spans="1:8" ht="20.100000000000001" customHeight="1">
      <c r="A4" s="248" t="s">
        <v>290</v>
      </c>
      <c r="B4" s="249"/>
      <c r="C4" s="249"/>
      <c r="D4" s="250"/>
      <c r="E4" s="216" t="s">
        <v>99</v>
      </c>
      <c r="F4" s="217"/>
      <c r="G4" s="217"/>
      <c r="H4" s="42"/>
    </row>
    <row r="5" spans="1:8" ht="20.100000000000001" customHeight="1">
      <c r="A5" s="210" t="s">
        <v>72</v>
      </c>
      <c r="B5" s="212"/>
      <c r="C5" s="251" t="s">
        <v>73</v>
      </c>
      <c r="D5" s="226" t="s">
        <v>291</v>
      </c>
      <c r="E5" s="217" t="s">
        <v>64</v>
      </c>
      <c r="F5" s="253" t="s">
        <v>292</v>
      </c>
      <c r="G5" s="255" t="s">
        <v>293</v>
      </c>
      <c r="H5" s="42"/>
    </row>
    <row r="6" spans="1:8" ht="33.75" customHeight="1">
      <c r="A6" s="10" t="s">
        <v>84</v>
      </c>
      <c r="B6" s="11" t="s">
        <v>85</v>
      </c>
      <c r="C6" s="252"/>
      <c r="D6" s="242"/>
      <c r="E6" s="225"/>
      <c r="F6" s="254"/>
      <c r="G6" s="256"/>
      <c r="H6" s="42"/>
    </row>
    <row r="7" spans="1:8" ht="20.100000000000001" customHeight="1">
      <c r="A7" s="61" t="s">
        <v>157</v>
      </c>
      <c r="B7" s="62" t="s">
        <v>158</v>
      </c>
      <c r="C7" s="63" t="s">
        <v>87</v>
      </c>
      <c r="D7" s="61" t="s">
        <v>159</v>
      </c>
      <c r="E7" s="64">
        <f>F7+G7</f>
        <v>7191197.79</v>
      </c>
      <c r="F7" s="65">
        <f>SUM(F8:F31)</f>
        <v>6241197.79</v>
      </c>
      <c r="G7" s="66">
        <f>SUM(G8:G31)</f>
        <v>950000</v>
      </c>
      <c r="H7" s="50"/>
    </row>
    <row r="8" spans="1:8" ht="27" customHeight="1">
      <c r="A8" s="67" t="s">
        <v>294</v>
      </c>
      <c r="B8" s="67" t="s">
        <v>295</v>
      </c>
      <c r="C8" s="54">
        <v>169</v>
      </c>
      <c r="D8" s="68" t="s">
        <v>166</v>
      </c>
      <c r="E8" s="57">
        <v>1700016</v>
      </c>
      <c r="F8" s="57">
        <v>1700016</v>
      </c>
      <c r="G8" s="69"/>
      <c r="H8" s="42"/>
    </row>
    <row r="9" spans="1:8" ht="36" customHeight="1">
      <c r="A9" s="67" t="s">
        <v>294</v>
      </c>
      <c r="B9" s="67" t="s">
        <v>296</v>
      </c>
      <c r="C9" s="54">
        <v>169</v>
      </c>
      <c r="D9" s="68" t="s">
        <v>167</v>
      </c>
      <c r="E9" s="57">
        <v>2239906.56</v>
      </c>
      <c r="F9" s="57">
        <v>2239906.56</v>
      </c>
      <c r="G9" s="69"/>
      <c r="H9" s="47"/>
    </row>
    <row r="10" spans="1:8" ht="28.5" customHeight="1">
      <c r="A10" s="67" t="s">
        <v>294</v>
      </c>
      <c r="B10" s="67" t="s">
        <v>297</v>
      </c>
      <c r="C10" s="54">
        <v>169</v>
      </c>
      <c r="D10" s="68" t="s">
        <v>168</v>
      </c>
      <c r="E10" s="57">
        <v>141668</v>
      </c>
      <c r="F10" s="57">
        <v>141668</v>
      </c>
      <c r="G10" s="69"/>
      <c r="H10" s="47"/>
    </row>
    <row r="11" spans="1:8" ht="35.25" customHeight="1">
      <c r="A11" s="67" t="s">
        <v>294</v>
      </c>
      <c r="B11" s="67" t="s">
        <v>298</v>
      </c>
      <c r="C11" s="54">
        <v>169</v>
      </c>
      <c r="D11" s="68" t="s">
        <v>169</v>
      </c>
      <c r="E11" s="57">
        <v>28704</v>
      </c>
      <c r="F11" s="57">
        <v>28704</v>
      </c>
      <c r="G11" s="69"/>
      <c r="H11" s="47"/>
    </row>
    <row r="12" spans="1:8" ht="35.25" customHeight="1">
      <c r="A12" s="67" t="s">
        <v>294</v>
      </c>
      <c r="B12" s="67" t="s">
        <v>299</v>
      </c>
      <c r="C12" s="54">
        <v>169</v>
      </c>
      <c r="D12" s="68" t="s">
        <v>170</v>
      </c>
      <c r="E12" s="57">
        <v>652976.73</v>
      </c>
      <c r="F12" s="57">
        <v>652976.73</v>
      </c>
      <c r="G12" s="69"/>
      <c r="H12" s="47"/>
    </row>
    <row r="13" spans="1:8" ht="32.25" customHeight="1">
      <c r="A13" s="67" t="s">
        <v>294</v>
      </c>
      <c r="B13" s="67" t="s">
        <v>300</v>
      </c>
      <c r="C13" s="54">
        <v>169</v>
      </c>
      <c r="D13" s="68" t="s">
        <v>171</v>
      </c>
      <c r="E13" s="57">
        <v>326015.96000000002</v>
      </c>
      <c r="F13" s="57">
        <v>326015.96000000002</v>
      </c>
      <c r="G13" s="69"/>
      <c r="H13" s="47"/>
    </row>
    <row r="14" spans="1:8" ht="30" customHeight="1">
      <c r="A14" s="67" t="s">
        <v>294</v>
      </c>
      <c r="B14" s="67" t="s">
        <v>301</v>
      </c>
      <c r="C14" s="54">
        <v>169</v>
      </c>
      <c r="D14" s="68" t="s">
        <v>172</v>
      </c>
      <c r="E14" s="57">
        <v>285677.32</v>
      </c>
      <c r="F14" s="57">
        <v>285677.32</v>
      </c>
      <c r="G14" s="69"/>
      <c r="H14" s="47"/>
    </row>
    <row r="15" spans="1:8" ht="31.5" customHeight="1">
      <c r="A15" s="67" t="s">
        <v>294</v>
      </c>
      <c r="B15" s="67" t="s">
        <v>302</v>
      </c>
      <c r="C15" s="54">
        <v>169</v>
      </c>
      <c r="D15" s="68" t="s">
        <v>173</v>
      </c>
      <c r="E15" s="57">
        <v>103753.13</v>
      </c>
      <c r="F15" s="57">
        <v>103753.13</v>
      </c>
      <c r="G15" s="69"/>
      <c r="H15" s="47"/>
    </row>
    <row r="16" spans="1:8" ht="30.75" customHeight="1">
      <c r="A16" s="67" t="s">
        <v>294</v>
      </c>
      <c r="B16" s="67" t="s">
        <v>303</v>
      </c>
      <c r="C16" s="54">
        <v>169</v>
      </c>
      <c r="D16" s="68" t="s">
        <v>174</v>
      </c>
      <c r="E16" s="57">
        <v>65494.7</v>
      </c>
      <c r="F16" s="57">
        <v>65494.7</v>
      </c>
      <c r="G16" s="69"/>
      <c r="H16" s="47"/>
    </row>
    <row r="17" spans="1:8" ht="36.75" customHeight="1">
      <c r="A17" s="67" t="s">
        <v>294</v>
      </c>
      <c r="B17" s="67" t="s">
        <v>304</v>
      </c>
      <c r="C17" s="54">
        <v>169</v>
      </c>
      <c r="D17" s="68" t="s">
        <v>175</v>
      </c>
      <c r="E17" s="57">
        <v>627957.39</v>
      </c>
      <c r="F17" s="57">
        <v>627957.39</v>
      </c>
      <c r="G17" s="69"/>
      <c r="H17" s="47"/>
    </row>
    <row r="18" spans="1:8" ht="36.75" customHeight="1">
      <c r="A18" s="67" t="s">
        <v>305</v>
      </c>
      <c r="B18" s="67" t="s">
        <v>295</v>
      </c>
      <c r="C18" s="54">
        <v>169</v>
      </c>
      <c r="D18" s="68" t="s">
        <v>178</v>
      </c>
      <c r="E18" s="57">
        <v>359000</v>
      </c>
      <c r="F18" s="54"/>
      <c r="G18" s="57">
        <v>359000</v>
      </c>
      <c r="H18" s="47"/>
    </row>
    <row r="19" spans="1:8" ht="33" customHeight="1">
      <c r="A19" s="67" t="s">
        <v>305</v>
      </c>
      <c r="B19" s="67" t="s">
        <v>306</v>
      </c>
      <c r="C19" s="54">
        <v>169</v>
      </c>
      <c r="D19" s="68" t="s">
        <v>179</v>
      </c>
      <c r="E19" s="57">
        <v>4000</v>
      </c>
      <c r="F19" s="54"/>
      <c r="G19" s="57">
        <v>4000</v>
      </c>
      <c r="H19" s="47"/>
    </row>
    <row r="20" spans="1:8" ht="27" customHeight="1">
      <c r="A20" s="67" t="s">
        <v>305</v>
      </c>
      <c r="B20" s="67" t="s">
        <v>307</v>
      </c>
      <c r="C20" s="54">
        <v>169</v>
      </c>
      <c r="D20" s="68" t="s">
        <v>180</v>
      </c>
      <c r="E20" s="57">
        <v>5000</v>
      </c>
      <c r="F20" s="54"/>
      <c r="G20" s="57">
        <v>5000</v>
      </c>
      <c r="H20" s="47"/>
    </row>
    <row r="21" spans="1:8" ht="33" customHeight="1">
      <c r="A21" s="67" t="s">
        <v>305</v>
      </c>
      <c r="B21" s="67" t="s">
        <v>308</v>
      </c>
      <c r="C21" s="54">
        <v>169</v>
      </c>
      <c r="D21" s="68" t="s">
        <v>181</v>
      </c>
      <c r="E21" s="57">
        <v>40000</v>
      </c>
      <c r="F21" s="69"/>
      <c r="G21" s="57">
        <v>40000</v>
      </c>
      <c r="H21" s="47"/>
    </row>
    <row r="22" spans="1:8" ht="29.25" customHeight="1">
      <c r="A22" s="67" t="s">
        <v>305</v>
      </c>
      <c r="B22" s="67" t="s">
        <v>298</v>
      </c>
      <c r="C22" s="54">
        <v>169</v>
      </c>
      <c r="D22" s="68" t="s">
        <v>182</v>
      </c>
      <c r="E22" s="57">
        <v>70000</v>
      </c>
      <c r="F22" s="69"/>
      <c r="G22" s="57">
        <v>70000</v>
      </c>
      <c r="H22" s="47"/>
    </row>
    <row r="23" spans="1:8" ht="33.75" customHeight="1">
      <c r="A23" s="67" t="s">
        <v>305</v>
      </c>
      <c r="B23" s="67" t="s">
        <v>302</v>
      </c>
      <c r="C23" s="54">
        <v>169</v>
      </c>
      <c r="D23" s="68" t="s">
        <v>183</v>
      </c>
      <c r="E23" s="57">
        <v>330000</v>
      </c>
      <c r="F23" s="69"/>
      <c r="G23" s="57">
        <v>330000</v>
      </c>
      <c r="H23" s="47"/>
    </row>
    <row r="24" spans="1:8" ht="35.25" customHeight="1">
      <c r="A24" s="67" t="s">
        <v>305</v>
      </c>
      <c r="B24" s="67" t="s">
        <v>304</v>
      </c>
      <c r="C24" s="54">
        <v>169</v>
      </c>
      <c r="D24" s="68" t="s">
        <v>184</v>
      </c>
      <c r="E24" s="57">
        <v>15000</v>
      </c>
      <c r="F24" s="69"/>
      <c r="G24" s="57">
        <v>15000</v>
      </c>
      <c r="H24" s="47"/>
    </row>
    <row r="25" spans="1:8" ht="32.25" customHeight="1">
      <c r="A25" s="67" t="s">
        <v>305</v>
      </c>
      <c r="B25" s="67" t="s">
        <v>309</v>
      </c>
      <c r="C25" s="54">
        <v>169</v>
      </c>
      <c r="D25" s="68" t="s">
        <v>185</v>
      </c>
      <c r="E25" s="57">
        <v>9000</v>
      </c>
      <c r="F25" s="69"/>
      <c r="G25" s="57">
        <v>9000</v>
      </c>
      <c r="H25" s="47"/>
    </row>
    <row r="26" spans="1:8" ht="34.5" customHeight="1">
      <c r="A26" s="67" t="s">
        <v>305</v>
      </c>
      <c r="B26" s="67" t="s">
        <v>310</v>
      </c>
      <c r="C26" s="54">
        <v>169</v>
      </c>
      <c r="D26" s="68" t="s">
        <v>186</v>
      </c>
      <c r="E26" s="57">
        <v>8000</v>
      </c>
      <c r="F26" s="69"/>
      <c r="G26" s="57">
        <v>8000</v>
      </c>
      <c r="H26" s="47"/>
    </row>
    <row r="27" spans="1:8" ht="31.5" customHeight="1">
      <c r="A27" s="67" t="s">
        <v>305</v>
      </c>
      <c r="B27" s="67" t="s">
        <v>311</v>
      </c>
      <c r="C27" s="54">
        <v>169</v>
      </c>
      <c r="D27" s="68" t="s">
        <v>187</v>
      </c>
      <c r="E27" s="57">
        <v>15000</v>
      </c>
      <c r="F27" s="69"/>
      <c r="G27" s="57">
        <v>15000</v>
      </c>
      <c r="H27" s="47"/>
    </row>
    <row r="28" spans="1:8" ht="35.25" customHeight="1">
      <c r="A28" s="67" t="s">
        <v>305</v>
      </c>
      <c r="B28" s="67" t="s">
        <v>312</v>
      </c>
      <c r="C28" s="54">
        <v>169</v>
      </c>
      <c r="D28" s="68" t="s">
        <v>188</v>
      </c>
      <c r="E28" s="57">
        <v>95000</v>
      </c>
      <c r="F28" s="69"/>
      <c r="G28" s="57">
        <v>95000</v>
      </c>
      <c r="H28" s="47"/>
    </row>
    <row r="29" spans="1:8" ht="29.25" customHeight="1">
      <c r="A29" s="67" t="s">
        <v>313</v>
      </c>
      <c r="B29" s="67" t="s">
        <v>307</v>
      </c>
      <c r="C29" s="54">
        <v>169</v>
      </c>
      <c r="D29" s="68" t="s">
        <v>191</v>
      </c>
      <c r="E29" s="57">
        <v>31152</v>
      </c>
      <c r="F29" s="57">
        <v>31152</v>
      </c>
      <c r="G29" s="69"/>
      <c r="H29" s="47"/>
    </row>
    <row r="30" spans="1:8" ht="27.75" customHeight="1">
      <c r="A30" s="67" t="s">
        <v>313</v>
      </c>
      <c r="B30" s="67" t="s">
        <v>298</v>
      </c>
      <c r="C30" s="54">
        <v>169</v>
      </c>
      <c r="D30" s="68" t="s">
        <v>192</v>
      </c>
      <c r="E30" s="57">
        <v>37600</v>
      </c>
      <c r="F30" s="57">
        <v>37600</v>
      </c>
      <c r="G30" s="69"/>
      <c r="H30" s="47"/>
    </row>
    <row r="31" spans="1:8" ht="26.25" customHeight="1">
      <c r="A31" s="67" t="s">
        <v>313</v>
      </c>
      <c r="B31" s="67" t="s">
        <v>300</v>
      </c>
      <c r="C31" s="54">
        <v>169</v>
      </c>
      <c r="D31" s="68" t="s">
        <v>193</v>
      </c>
      <c r="E31" s="57">
        <v>276</v>
      </c>
      <c r="F31" s="57">
        <v>276</v>
      </c>
      <c r="G31" s="70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fitToHeight="100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workbookViewId="0">
      <selection activeCell="E20" sqref="E20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3"/>
      <c r="B1" s="4"/>
      <c r="C1" s="4"/>
      <c r="D1" s="4"/>
      <c r="E1" s="4"/>
      <c r="F1" s="5" t="s">
        <v>314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</row>
    <row r="2" spans="1:243" ht="20.100000000000001" customHeight="1">
      <c r="A2" s="207" t="s">
        <v>315</v>
      </c>
      <c r="B2" s="207"/>
      <c r="C2" s="207"/>
      <c r="D2" s="207"/>
      <c r="E2" s="207"/>
      <c r="F2" s="207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</row>
    <row r="3" spans="1:243" ht="20.100000000000001" customHeight="1">
      <c r="A3" s="51" t="s">
        <v>61</v>
      </c>
      <c r="B3" s="6"/>
      <c r="C3" s="6" t="s">
        <v>62</v>
      </c>
      <c r="D3" s="58"/>
      <c r="E3" s="58"/>
      <c r="F3" s="8" t="s">
        <v>6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</row>
    <row r="4" spans="1:243" ht="20.100000000000001" customHeight="1">
      <c r="A4" s="210" t="s">
        <v>72</v>
      </c>
      <c r="B4" s="211"/>
      <c r="C4" s="212"/>
      <c r="D4" s="257" t="s">
        <v>73</v>
      </c>
      <c r="E4" s="231" t="s">
        <v>316</v>
      </c>
      <c r="F4" s="253" t="s">
        <v>77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</row>
    <row r="5" spans="1:243" ht="20.100000000000001" customHeight="1">
      <c r="A5" s="9" t="s">
        <v>84</v>
      </c>
      <c r="B5" s="10" t="s">
        <v>85</v>
      </c>
      <c r="C5" s="11" t="s">
        <v>86</v>
      </c>
      <c r="D5" s="258"/>
      <c r="E5" s="231"/>
      <c r="F5" s="254"/>
      <c r="G5" s="28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</row>
    <row r="6" spans="1:243" ht="20.100000000000001" customHeight="1">
      <c r="A6" s="52" t="s">
        <v>84</v>
      </c>
      <c r="B6" s="52" t="s">
        <v>85</v>
      </c>
      <c r="C6" s="52" t="s">
        <v>86</v>
      </c>
      <c r="D6" s="59" t="s">
        <v>87</v>
      </c>
      <c r="E6" s="59" t="s">
        <v>317</v>
      </c>
      <c r="F6" s="60" t="s">
        <v>318</v>
      </c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</row>
    <row r="7" spans="1:243" ht="20.100000000000001" customHeight="1">
      <c r="A7" s="16"/>
      <c r="B7" s="16"/>
      <c r="C7" s="16"/>
      <c r="D7" s="275" t="s">
        <v>408</v>
      </c>
      <c r="E7" s="17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</row>
    <row r="8" spans="1:243" ht="20.100000000000001" customHeight="1">
      <c r="A8" s="18"/>
      <c r="B8" s="18"/>
      <c r="C8" s="18"/>
      <c r="D8" s="19"/>
      <c r="E8" s="19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</row>
    <row r="9" spans="1:243" ht="20.100000000000001" customHeight="1">
      <c r="A9" s="18"/>
      <c r="B9" s="18"/>
      <c r="C9" s="18"/>
      <c r="D9" s="18"/>
      <c r="E9" s="18"/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</row>
    <row r="10" spans="1:243" ht="20.100000000000001" customHeight="1">
      <c r="A10" s="18"/>
      <c r="B10" s="18"/>
      <c r="C10" s="18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</row>
    <row r="11" spans="1:243" ht="20.100000000000001" customHeight="1">
      <c r="A11" s="18"/>
      <c r="B11" s="18"/>
      <c r="C11" s="18"/>
      <c r="D11" s="19"/>
      <c r="E11" s="19" t="s">
        <v>16</v>
      </c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</row>
    <row r="12" spans="1:243" ht="20.100000000000001" customHeight="1">
      <c r="A12" s="18"/>
      <c r="B12" s="18"/>
      <c r="C12" s="18"/>
      <c r="D12" s="18"/>
      <c r="E12" s="18"/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</row>
    <row r="13" spans="1:243" ht="20.100000000000001" customHeight="1">
      <c r="A13" s="18"/>
      <c r="B13" s="18"/>
      <c r="C13" s="18"/>
      <c r="D13" s="19"/>
      <c r="E13" s="19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</row>
    <row r="14" spans="1:243" ht="20.100000000000001" customHeight="1">
      <c r="A14" s="20"/>
      <c r="B14" s="18"/>
      <c r="C14" s="18"/>
      <c r="D14" s="19"/>
      <c r="E14" s="19" t="s">
        <v>319</v>
      </c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</row>
    <row r="15" spans="1:243" ht="20.100000000000001" customHeight="1">
      <c r="A15" s="20"/>
      <c r="B15" s="20"/>
      <c r="C15" s="18"/>
      <c r="D15" s="18"/>
      <c r="E15" s="20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</row>
    <row r="16" spans="1:243" ht="20.100000000000001" customHeight="1">
      <c r="A16" s="20"/>
      <c r="B16" s="20"/>
      <c r="C16" s="18"/>
      <c r="D16" s="19"/>
      <c r="E16" s="19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</row>
    <row r="17" spans="1:243" ht="20.100000000000001" customHeight="1">
      <c r="A17" s="18"/>
      <c r="B17" s="20"/>
      <c r="C17" s="18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</row>
    <row r="18" spans="1:243" ht="20.100000000000001" customHeight="1">
      <c r="A18" s="18"/>
      <c r="B18" s="20"/>
      <c r="C18" s="20"/>
      <c r="D18" s="20"/>
      <c r="E18" s="20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</row>
    <row r="19" spans="1:243" ht="20.100000000000001" customHeight="1">
      <c r="A19" s="20"/>
      <c r="B19" s="20"/>
      <c r="C19" s="20"/>
      <c r="D19" s="19"/>
      <c r="E19" s="19"/>
      <c r="F19" s="19"/>
      <c r="G19" s="20"/>
      <c r="H19" s="1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</row>
    <row r="20" spans="1:243" ht="20.100000000000001" customHeight="1">
      <c r="A20" s="20"/>
      <c r="B20" s="20"/>
      <c r="C20" s="20"/>
      <c r="D20" s="19"/>
      <c r="E20" s="19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</row>
    <row r="21" spans="1:243" ht="20.100000000000001" customHeight="1">
      <c r="A21" s="20"/>
      <c r="B21" s="20"/>
      <c r="C21" s="20"/>
      <c r="D21" s="20"/>
      <c r="E21" s="20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</row>
    <row r="22" spans="1:243" ht="20.100000000000001" customHeight="1">
      <c r="A22" s="20"/>
      <c r="B22" s="20"/>
      <c r="C22" s="20"/>
      <c r="D22" s="19"/>
      <c r="E22" s="19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</row>
    <row r="23" spans="1:243" ht="20.100000000000001" customHeight="1">
      <c r="A23" s="20"/>
      <c r="B23" s="20"/>
      <c r="C23" s="20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</row>
    <row r="24" spans="1:243" ht="20.100000000000001" customHeight="1">
      <c r="A24" s="20"/>
      <c r="B24" s="20"/>
      <c r="C24" s="20"/>
      <c r="D24" s="20"/>
      <c r="E24" s="20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</row>
    <row r="25" spans="1:243" ht="20.100000000000001" customHeight="1">
      <c r="A25" s="20"/>
      <c r="B25" s="20"/>
      <c r="C25" s="20"/>
      <c r="D25" s="19"/>
      <c r="E25" s="1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</row>
    <row r="26" spans="1:243" ht="20.100000000000001" customHeight="1">
      <c r="A26" s="20"/>
      <c r="B26" s="20"/>
      <c r="C26" s="20"/>
      <c r="D26" s="19"/>
      <c r="E26" s="19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</row>
    <row r="27" spans="1:243" ht="20.100000000000001" customHeight="1">
      <c r="A27" s="20"/>
      <c r="B27" s="20"/>
      <c r="C27" s="20"/>
      <c r="D27" s="20"/>
      <c r="E27" s="20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</row>
    <row r="28" spans="1:243" ht="20.100000000000001" customHeight="1">
      <c r="A28" s="20"/>
      <c r="B28" s="20"/>
      <c r="C28" s="20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</row>
    <row r="29" spans="1:243" ht="20.100000000000001" customHeight="1">
      <c r="A29" s="20"/>
      <c r="B29" s="20"/>
      <c r="C29" s="20"/>
      <c r="D29" s="19"/>
      <c r="E29" s="19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</row>
    <row r="30" spans="1:243" ht="20.100000000000001" customHeight="1">
      <c r="A30" s="20"/>
      <c r="B30" s="20"/>
      <c r="C30" s="20"/>
      <c r="D30" s="20"/>
      <c r="E30" s="20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</row>
    <row r="31" spans="1:243" ht="20.100000000000001" customHeight="1">
      <c r="A31" s="20"/>
      <c r="B31" s="20"/>
      <c r="C31" s="20"/>
      <c r="D31" s="20"/>
      <c r="E31" s="21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</row>
    <row r="32" spans="1:243" ht="20.100000000000001" customHeight="1">
      <c r="A32" s="20"/>
      <c r="B32" s="20"/>
      <c r="C32" s="20"/>
      <c r="D32" s="20"/>
      <c r="E32" s="21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</row>
    <row r="33" spans="1:243" ht="20.100000000000001" customHeight="1">
      <c r="A33" s="20"/>
      <c r="B33" s="20"/>
      <c r="C33" s="20"/>
      <c r="D33" s="20"/>
      <c r="E33" s="20"/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</row>
    <row r="34" spans="1:243" ht="20.100000000000001" customHeight="1">
      <c r="A34" s="20"/>
      <c r="B34" s="20"/>
      <c r="C34" s="20"/>
      <c r="D34" s="20"/>
      <c r="E34" s="22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</row>
    <row r="35" spans="1:243" ht="20.100000000000001" customHeight="1">
      <c r="A35" s="23"/>
      <c r="B35" s="23"/>
      <c r="C35" s="23"/>
      <c r="D35" s="23"/>
      <c r="E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</row>
    <row r="36" spans="1:243" ht="20.100000000000001" customHeight="1">
      <c r="A36" s="25"/>
      <c r="B36" s="25"/>
      <c r="C36" s="25"/>
      <c r="D36" s="25"/>
      <c r="E36" s="25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</row>
    <row r="37" spans="1:243" ht="20.100000000000001" customHeight="1">
      <c r="A37" s="23"/>
      <c r="B37" s="23"/>
      <c r="C37" s="23"/>
      <c r="D37" s="23"/>
      <c r="E37" s="23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</row>
    <row r="38" spans="1:243" ht="20.100000000000001" customHeight="1">
      <c r="A38" s="27"/>
      <c r="B38" s="27"/>
      <c r="C38" s="27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</row>
    <row r="39" spans="1:243" ht="20.100000000000001" customHeight="1">
      <c r="A39" s="27"/>
      <c r="B39" s="27"/>
      <c r="C39" s="27"/>
      <c r="D39" s="27"/>
      <c r="E39" s="27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</row>
    <row r="40" spans="1:243" ht="20.100000000000001" customHeight="1">
      <c r="A40" s="27"/>
      <c r="B40" s="27"/>
      <c r="C40" s="27"/>
      <c r="D40" s="27"/>
      <c r="E40" s="27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</row>
    <row r="41" spans="1:243" ht="20.100000000000001" customHeight="1">
      <c r="A41" s="27"/>
      <c r="B41" s="27"/>
      <c r="C41" s="27"/>
      <c r="D41" s="27"/>
      <c r="E41" s="27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</row>
    <row r="42" spans="1:243" ht="20.100000000000001" customHeight="1">
      <c r="A42" s="27"/>
      <c r="B42" s="27"/>
      <c r="C42" s="27"/>
      <c r="D42" s="27"/>
      <c r="E42" s="27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</row>
    <row r="43" spans="1:243" ht="20.100000000000001" customHeight="1">
      <c r="A43" s="27"/>
      <c r="B43" s="27"/>
      <c r="C43" s="27"/>
      <c r="D43" s="27"/>
      <c r="E43" s="27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</row>
    <row r="44" spans="1:243" ht="20.100000000000001" customHeight="1">
      <c r="A44" s="27"/>
      <c r="B44" s="27"/>
      <c r="C44" s="27"/>
      <c r="D44" s="27"/>
      <c r="E44" s="27"/>
      <c r="F44" s="26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</row>
    <row r="45" spans="1:243" ht="20.100000000000001" customHeight="1">
      <c r="A45" s="27"/>
      <c r="B45" s="27"/>
      <c r="C45" s="27"/>
      <c r="D45" s="27"/>
      <c r="E45" s="27"/>
      <c r="F45" s="26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</row>
    <row r="46" spans="1:243" ht="20.100000000000001" customHeight="1">
      <c r="A46" s="27"/>
      <c r="B46" s="27"/>
      <c r="C46" s="27"/>
      <c r="D46" s="27"/>
      <c r="E46" s="27"/>
      <c r="F46" s="26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</row>
    <row r="47" spans="1:243" ht="20.100000000000001" customHeight="1">
      <c r="A47" s="27"/>
      <c r="B47" s="27"/>
      <c r="C47" s="27"/>
      <c r="D47" s="27"/>
      <c r="E47" s="27"/>
      <c r="F47" s="26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28" type="noConversion"/>
  <printOptions horizontalCentered="1"/>
  <pageMargins left="0.39374999999999999" right="0.39374999999999999" top="0.78749999999999998" bottom="0.39374999999999999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40</vt:i4>
      </vt:variant>
    </vt:vector>
  </HeadingPairs>
  <TitlesOfParts>
    <vt:vector size="5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2021-04-19T03:45:00Z</dcterms:created>
  <dcterms:modified xsi:type="dcterms:W3CDTF">2022-04-27T02:45:56Z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ABBEEA5A252B4853A0055E4C2FD91291</vt:lpwstr>
  </property>
</Properties>
</file>