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75" windowHeight="125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 " sheetId="17" r:id="rId7"/>
    <sheet name="3-1" sheetId="1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预算单位基本支出控制数与填报数对照表" sheetId="19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'1-2'!$A$8:$J$8</definedName>
    <definedName name="DETAILRANGE" localSheetId="4">'2'!$A$40:$H$40</definedName>
    <definedName name="DETAILRANGE" localSheetId="5">'2-1'!$A$7:$AI$7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'1-2'!$A$1:$J$15</definedName>
    <definedName name="_xlnm.Print_Area" localSheetId="4">'2'!$A$1:$H$39</definedName>
    <definedName name="_xlnm.Print_Area" localSheetId="5">'2-1'!$A$1:$AI$30</definedName>
    <definedName name="_xlnm.Print_Area" localSheetId="6">'3 '!$A$1:$DH$23</definedName>
    <definedName name="_xlnm.Print_Area" localSheetId="7">'3-1'!$A$1:$G$30</definedName>
    <definedName name="_xlnm.Print_Area" localSheetId="8">'3-2'!$E$17</definedName>
    <definedName name="_xlnm.Print_Area" localSheetId="10">'4'!$F$22</definedName>
    <definedName name="_xlnm.Print_Area" localSheetId="11">'4-1'!$A$1</definedName>
    <definedName name="_xlnm.Print_Area" localSheetId="12">'5'!$A$1:$H$7</definedName>
    <definedName name="_xlnm.Print_Area" localSheetId="0">封面!$A$1:$A$9</definedName>
    <definedName name="_xlnm.Print_Area" localSheetId="13">项目支出绩效!$A$1:$M$16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E16" i="12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F16" i="11"/>
  <c r="F15"/>
  <c r="F14"/>
  <c r="F13"/>
  <c r="F12"/>
  <c r="F11"/>
  <c r="F10"/>
  <c r="F9"/>
  <c r="F8"/>
  <c r="F7"/>
  <c r="C8" i="10"/>
  <c r="C7"/>
  <c r="E7" i="18"/>
  <c r="E22" i="17"/>
  <c r="E21"/>
  <c r="N17"/>
  <c r="E17"/>
  <c r="N16"/>
  <c r="E16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F12"/>
  <c r="E12"/>
  <c r="AV11"/>
  <c r="T11"/>
  <c r="F11"/>
  <c r="E11"/>
  <c r="AV10"/>
  <c r="T10"/>
  <c r="F10"/>
  <c r="E10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N7"/>
  <c r="L7"/>
  <c r="K7"/>
  <c r="J7"/>
  <c r="I7"/>
  <c r="H7"/>
  <c r="G7"/>
  <c r="F7"/>
  <c r="E7"/>
  <c r="AG11" i="6"/>
  <c r="AD11"/>
  <c r="AA11"/>
  <c r="Z11"/>
  <c r="W11"/>
  <c r="T11"/>
  <c r="Q11"/>
  <c r="P11"/>
  <c r="M11"/>
  <c r="J11"/>
  <c r="AG10"/>
  <c r="AD10"/>
  <c r="AA10"/>
  <c r="Z10"/>
  <c r="W10"/>
  <c r="T10"/>
  <c r="Q10"/>
  <c r="P10"/>
  <c r="M10"/>
  <c r="J10"/>
  <c r="AG9"/>
  <c r="AD9"/>
  <c r="AA9"/>
  <c r="Z9"/>
  <c r="W9"/>
  <c r="T9"/>
  <c r="Q9"/>
  <c r="P9"/>
  <c r="M9"/>
  <c r="J9"/>
  <c r="AG8"/>
  <c r="AD8"/>
  <c r="AA8"/>
  <c r="Z8"/>
  <c r="W8"/>
  <c r="T8"/>
  <c r="Q8"/>
  <c r="P8"/>
  <c r="M8"/>
  <c r="J8"/>
  <c r="AG7"/>
  <c r="AD7"/>
  <c r="AA7"/>
  <c r="Z7"/>
  <c r="W7"/>
  <c r="T7"/>
  <c r="Q7"/>
  <c r="P7"/>
  <c r="M7"/>
  <c r="J7"/>
  <c r="H39" i="5"/>
  <c r="G39"/>
  <c r="F39"/>
  <c r="B39"/>
  <c r="E37"/>
  <c r="D37"/>
  <c r="E36"/>
  <c r="D36"/>
  <c r="E35"/>
  <c r="D35"/>
  <c r="E34"/>
  <c r="D34"/>
  <c r="E33"/>
  <c r="D33"/>
  <c r="E32"/>
  <c r="D32"/>
  <c r="E31"/>
  <c r="D31"/>
  <c r="E30"/>
  <c r="D30"/>
  <c r="E28"/>
  <c r="D28"/>
  <c r="E27"/>
  <c r="D27"/>
  <c r="D25"/>
  <c r="D24"/>
  <c r="D23"/>
  <c r="D22"/>
  <c r="D21"/>
  <c r="D20"/>
  <c r="D19"/>
  <c r="D18"/>
  <c r="D17"/>
  <c r="D15"/>
  <c r="D13"/>
  <c r="D12"/>
  <c r="D11"/>
  <c r="D10"/>
  <c r="B10"/>
  <c r="D9"/>
  <c r="D8"/>
  <c r="H6"/>
  <c r="G6"/>
  <c r="F6"/>
  <c r="H15" i="3"/>
  <c r="H14"/>
  <c r="H13"/>
  <c r="H12"/>
  <c r="H11"/>
  <c r="H10"/>
  <c r="H9"/>
  <c r="H8"/>
  <c r="H7"/>
  <c r="G7"/>
</calcChain>
</file>

<file path=xl/sharedStrings.xml><?xml version="1.0" encoding="utf-8"?>
<sst xmlns="http://schemas.openxmlformats.org/spreadsheetml/2006/main" count="1254" uniqueCount="421">
  <si>
    <t>黑水县信访局</t>
  </si>
  <si>
    <t>2022年部门预算</t>
  </si>
  <si>
    <t>报送日期：     2022年  1 月 18 日</t>
  </si>
  <si>
    <t>‘</t>
  </si>
  <si>
    <t>表1</t>
  </si>
  <si>
    <t>部门收支总表</t>
  </si>
  <si>
    <t>单位名称：黑水县信访局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</si>
  <si>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</si>
  <si>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</si>
  <si>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</si>
  <si>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</si>
  <si>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</si>
  <si>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</si>
  <si>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1569064.83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</si>
  <si>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</si>
  <si>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</si>
  <si>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</si>
  <si>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</si>
  <si>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</si>
  <si>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</si>
  <si>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</si>
  <si>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</si>
  <si>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</si>
  <si>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</si>
  <si>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/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</si>
  <si>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</si>
  <si>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</si>
  <si>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</si>
  <si>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</si>
  <si>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</si>
  <si>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</si>
  <si>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</si>
  <si>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</si>
  <si>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</si>
  <si>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</si>
  <si>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</si>
  <si>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</si>
  <si>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</si>
  <si>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</si>
  <si>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</si>
  <si>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</si>
  <si>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</si>
  <si>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</si>
  <si>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</si>
  <si>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</si>
  <si>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</si>
  <si>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</si>
  <si>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</si>
  <si>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</si>
  <si>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</si>
  <si>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</si>
  <si>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</si>
  <si>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</si>
  <si>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</si>
  <si>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</si>
  <si>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</si>
  <si>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</si>
  <si>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</si>
  <si>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</si>
  <si>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</si>
  <si>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</si>
  <si>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</si>
  <si>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</si>
  <si>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</si>
  <si>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</si>
  <si>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</si>
  <si>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</si>
  <si>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</si>
  <si>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</si>
  <si>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</si>
  <si>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</si>
  <si>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</si>
  <si>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</si>
  <si>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</si>
  <si>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</si>
  <si>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</si>
  <si>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</si>
  <si>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</si>
  <si>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</si>
  <si>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</si>
  <si>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</si>
  <si>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</si>
  <si>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</si>
  <si>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</si>
  <si>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</si>
  <si>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</si>
  <si>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</si>
  <si>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</si>
  <si>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03</t>
  </si>
  <si>
    <t>01</t>
  </si>
  <si>
    <t xml:space="preserve">  174</t>
  </si>
  <si>
    <t> 行政运行</t>
  </si>
  <si>
    <t>50</t>
  </si>
  <si>
    <t xml:space="preserve">  事业运行</t>
  </si>
  <si>
    <t>05</t>
  </si>
  <si>
    <t xml:space="preserve">  机关事业单位基本养老保险缴费支出</t>
  </si>
  <si>
    <t>208</t>
  </si>
  <si>
    <t>06</t>
  </si>
  <si>
    <t xml:space="preserve">  机关事业单位职业年金缴费支出</t>
  </si>
  <si>
    <t>210</t>
  </si>
  <si>
    <t>11</t>
  </si>
  <si>
    <t> 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</si>
  <si>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</si>
  <si>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</si>
  <si>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</si>
  <si>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</si>
  <si>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</si>
  <si>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</si>
  <si>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</si>
  <si>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</si>
  <si>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</si>
  <si>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</si>
  <si>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</si>
  <si>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</si>
  <si>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</si>
  <si>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</si>
  <si>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单位名称:黑水县信访局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</si>
  <si>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</si>
  <si>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</si>
  <si>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</si>
  <si>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</si>
  <si>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</si>
  <si>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</si>
  <si>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</si>
  <si>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</si>
  <si>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</si>
  <si>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</si>
  <si>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</si>
  <si>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</si>
  <si>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</si>
  <si>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</si>
  <si>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</si>
  <si>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</si>
  <si>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</si>
  <si>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</si>
  <si>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</si>
  <si>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</si>
  <si>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</si>
  <si>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</si>
  <si>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</si>
  <si>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</si>
  <si>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</si>
  <si>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</si>
  <si>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</si>
  <si>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</si>
  <si>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</si>
  <si>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</si>
  <si>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</si>
  <si>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</si>
  <si>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</si>
  <si>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</si>
  <si>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</si>
  <si>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</si>
  <si>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</si>
  <si>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</si>
  <si>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</si>
  <si>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</si>
  <si>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</si>
  <si>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</si>
  <si>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</si>
  <si>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</si>
  <si>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</si>
  <si>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</si>
  <si>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</si>
  <si>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</si>
  <si>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</si>
  <si>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</si>
  <si>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</si>
  <si>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301</t>
  </si>
  <si>
    <t>174</t>
  </si>
  <si>
    <t>工资福利支出</t>
  </si>
  <si>
    <t> 301</t>
  </si>
  <si>
    <t> 基本工资</t>
  </si>
  <si>
    <t> 津贴补贴</t>
  </si>
  <si>
    <t> 奖金</t>
  </si>
  <si>
    <t>07</t>
  </si>
  <si>
    <t> 绩效工资</t>
  </si>
  <si>
    <t>08</t>
  </si>
  <si>
    <t> 机关事业单位基本养老保险缴费</t>
  </si>
  <si>
    <t>09</t>
  </si>
  <si>
    <t> 职业年金缴费</t>
  </si>
  <si>
    <t>10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</si>
  <si>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</si>
  <si>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</si>
  <si>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</si>
  <si>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</si>
  <si>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</si>
  <si>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</si>
  <si>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302</t>
  </si>
  <si>
    <t>商品和服务支出</t>
  </si>
  <si>
    <t> 302</t>
  </si>
  <si>
    <t> 办公费</t>
  </si>
  <si>
    <t> 水费</t>
  </si>
  <si>
    <t> 电费</t>
  </si>
  <si>
    <t> 邮电费</t>
  </si>
  <si>
    <t> 差旅费</t>
  </si>
  <si>
    <t>17</t>
  </si>
  <si>
    <t> 公务接待费</t>
  </si>
  <si>
    <t>26</t>
  </si>
  <si>
    <t> 劳务费</t>
  </si>
  <si>
    <t>31</t>
  </si>
  <si>
    <t> 公务用车运行维护费</t>
  </si>
  <si>
    <t>303</t>
  </si>
  <si>
    <t>对个人和家庭的补助</t>
  </si>
  <si>
    <t> 303</t>
  </si>
  <si>
    <t> 医疗费补助</t>
  </si>
  <si>
    <t> 奖励金</t>
  </si>
  <si>
    <t>表3</t>
  </si>
  <si>
    <t>一般公共预算支出表</t>
  </si>
  <si>
    <t>单位名称： 黑水县群众信访局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</si>
  <si>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</si>
  <si>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</si>
  <si>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</si>
  <si>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</si>
  <si>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</si>
  <si>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</si>
  <si>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</si>
  <si>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</si>
  <si>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</si>
  <si>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</si>
  <si>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</si>
  <si>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</si>
  <si>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</si>
  <si>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</si>
  <si>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</si>
  <si>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</si>
  <si>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</si>
  <si>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</si>
  <si>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</si>
  <si>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</si>
  <si>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</si>
  <si>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</si>
  <si>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</si>
  <si>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</si>
  <si>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</si>
  <si>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</si>
  <si>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</si>
  <si>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</si>
  <si>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</si>
  <si>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</si>
  <si>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</si>
  <si>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</si>
  <si>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</si>
  <si>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</si>
  <si>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</si>
  <si>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</si>
  <si>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</si>
  <si>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</si>
  <si>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</si>
  <si>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</si>
  <si>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</si>
  <si>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</si>
  <si>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</si>
  <si>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</si>
  <si>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</si>
  <si>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</si>
  <si>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</si>
  <si>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</si>
  <si>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</si>
  <si>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</si>
  <si>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</si>
  <si>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</si>
  <si>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</si>
  <si>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</si>
  <si>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</si>
  <si>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</si>
  <si>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</si>
  <si>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</si>
  <si>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</si>
  <si>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</si>
  <si>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</si>
  <si>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</si>
  <si>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</si>
  <si>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</si>
  <si>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</si>
  <si>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</si>
  <si>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</si>
  <si>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</si>
  <si>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</si>
  <si>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</si>
  <si>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</si>
  <si>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</si>
  <si>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</si>
  <si>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</si>
  <si>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</si>
  <si>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</si>
  <si>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</si>
  <si>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</si>
  <si>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</si>
  <si>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</si>
  <si>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</si>
  <si>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</si>
  <si>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</si>
  <si>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</si>
  <si>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</si>
  <si>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</si>
  <si>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</si>
  <si>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</si>
  <si>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</si>
  <si>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</si>
  <si>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政府办公厅（室）及相关机构事务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</si>
  <si>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</si>
  <si>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</si>
  <si>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</si>
  <si>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</si>
  <si>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</si>
  <si>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</si>
  <si>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</si>
  <si>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</si>
  <si>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</si>
  <si>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</si>
  <si>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</si>
  <si>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</si>
  <si>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</si>
  <si>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</si>
  <si>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</si>
  <si>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</si>
  <si>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单位名称： 黑水县信访局</t>
  </si>
  <si>
    <t>经济分类科目</t>
  </si>
  <si>
    <t>科目名称</t>
  </si>
  <si>
    <t>人员经费</t>
  </si>
  <si>
    <t>公用经费</t>
  </si>
  <si>
    <t>1307814.83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</si>
  <si>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</si>
  <si>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</si>
  <si>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</si>
  <si>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</si>
  <si>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</si>
  <si>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</si>
  <si>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</si>
  <si>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</si>
  <si>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</si>
  <si>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</si>
  <si>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</si>
  <si>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商品和服务支出</t>
  </si>
  <si>
    <t xml:space="preserve">  302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</si>
  <si>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</si>
  <si>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</si>
  <si>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</si>
  <si>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</si>
  <si>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</si>
  <si>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</si>
  <si>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</si>
  <si>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</si>
  <si>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</si>
  <si>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</si>
  <si>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</si>
  <si>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</si>
  <si>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</si>
  <si>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</si>
  <si>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</si>
  <si>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</si>
  <si>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</si>
  <si>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</si>
  <si>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</si>
  <si>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</si>
  <si>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</si>
  <si>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</si>
  <si>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</si>
  <si>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</si>
  <si>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</si>
  <si>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</si>
  <si>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</si>
  <si>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</si>
  <si>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</si>
  <si>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</si>
  <si>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</si>
  <si>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</si>
  <si>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</si>
  <si>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</si>
  <si>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</si>
  <si>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</si>
  <si>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9"/>
        <rFont val="宋体"/>
        <charset val="134"/>
      </rPr>
      <t>174001-县群众信访局（行政和参公）</t>
    </r>
  </si>
  <si>
    <r>
      <rPr>
        <sz val="9"/>
        <rFont val="宋体"/>
        <charset val="134"/>
      </rPr>
      <t>公车运行维护费</t>
    </r>
  </si>
  <si>
    <t>22.5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</si>
  <si>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</si>
  <si>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</si>
  <si>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</si>
  <si>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</si>
  <si>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</si>
  <si>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</si>
  <si>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</si>
  <si>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</si>
  <si>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</si>
  <si>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</si>
  <si>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</si>
  <si>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</si>
  <si>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</si>
  <si>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</si>
  <si>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</si>
  <si>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</si>
  <si>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</si>
  <si>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</si>
  <si>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定额公用经费</t>
    </r>
  </si>
  <si>
    <t>174102-县群众信访局（事业）</t>
  </si>
  <si>
    <t>报表编号：510000_0013a</t>
  </si>
  <si>
    <t>部门整体支出绩效目标表</t>
  </si>
  <si>
    <t>（2022年度）</t>
  </si>
  <si>
    <t>部门名称</t>
  </si>
  <si>
    <t>县信访局</t>
  </si>
  <si>
    <t>年度主要任务</t>
  </si>
  <si>
    <t>任务名称</t>
  </si>
  <si>
    <t>主要内容</t>
  </si>
  <si>
    <t>负责处理群众来信、接待群众来访，收集整理信访信息，开展调查研究，为领导科学、民主决策信访和群众工作服务</t>
  </si>
  <si>
    <t>年度部门整体支出预算</t>
  </si>
  <si>
    <t>资金总额</t>
  </si>
  <si>
    <t>财政拨款</t>
  </si>
  <si>
    <t>其他资金</t>
  </si>
  <si>
    <t>年度总体目标</t>
  </si>
  <si>
    <t>.负责处理群众来信、接待群众来访，收集整理信访信息，开展调查研究，为领导科学、民主决策信访和群众工作服务。
2.承办县委、县政府及上级党委、政府及领导转办、批办的信访事项，督促检查领导的来信来访批示件落实情况。
3.协调处理群众越级上访、非正常上访和突发性信访事项。
4.协调乡镇、县级部门解决群众反映的突出问题，向乡镇、县级部门交办信访事项，负责协调处理跨乡镇、跨部门的重要信访问题。
5.督促、检查乡镇、县级部门落实交办事项的处理情况及贯彻执行党的群众路线、落实事关群众利益政策、维护群众合法权益的情况。
6.指导全县信访和群众工作，总结推广信访和群众工作经验，提出加强和改进信访和群众工作的意见和建议。
7.通报重大群众信访问题和群众信访事件。
8.完成县委、县政府交办的其他工作。</t>
  </si>
  <si>
    <t>年度绩效指标</t>
  </si>
  <si>
    <t>指标值（包含数字及文字描述）</t>
  </si>
  <si>
    <t>效益指标</t>
  </si>
  <si>
    <t>经济效益指标</t>
  </si>
  <si>
    <t>保单位基本运转</t>
  </si>
  <si>
    <t>≥50项</t>
  </si>
  <si>
    <t>满意度指标</t>
  </si>
  <si>
    <t>服务对象满意度指标</t>
  </si>
  <si>
    <t>服务对象满意</t>
  </si>
  <si>
    <t>≥50人/户</t>
  </si>
  <si>
    <t>此表无数据</t>
  </si>
</sst>
</file>

<file path=xl/styles.xml><?xml version="1.0" encoding="utf-8"?>
<styleSheet xmlns="http://schemas.openxmlformats.org/spreadsheetml/2006/main">
  <numFmts count="5">
    <numFmt numFmtId="176" formatCode="&quot;\&quot;#,##0.00_);\(&quot;\&quot;#,##0.00\)"/>
    <numFmt numFmtId="178" formatCode="#,###.00"/>
    <numFmt numFmtId="180" formatCode="0.00_ "/>
    <numFmt numFmtId="181" formatCode="#,##0.00_ "/>
    <numFmt numFmtId="182" formatCode="#,##0.0000"/>
  </numFmts>
  <fonts count="31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family val="1"/>
    </font>
    <font>
      <sz val="12"/>
      <color indexed="8"/>
      <name val="宋体"/>
      <charset val="134"/>
    </font>
    <font>
      <sz val="9"/>
      <color indexed="8"/>
      <name val="Times New Roman"/>
      <family val="1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1" fontId="0" fillId="0" borderId="0"/>
    <xf numFmtId="0" fontId="24" fillId="0" borderId="0"/>
  </cellStyleXfs>
  <cellXfs count="312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/>
    <xf numFmtId="0" fontId="12" fillId="3" borderId="0" xfId="0" applyNumberFormat="1" applyFont="1" applyFill="1"/>
    <xf numFmtId="0" fontId="12" fillId="3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 vertical="center"/>
    </xf>
    <xf numFmtId="0" fontId="12" fillId="3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 applyProtection="1">
      <alignment vertical="center" wrapText="1"/>
    </xf>
    <xf numFmtId="3" fontId="12" fillId="0" borderId="19" xfId="0" applyNumberFormat="1" applyFont="1" applyBorder="1" applyAlignment="1" applyProtection="1">
      <alignment vertical="center" wrapText="1"/>
    </xf>
    <xf numFmtId="3" fontId="12" fillId="0" borderId="8" xfId="0" applyNumberFormat="1" applyFont="1" applyBorder="1" applyAlignment="1" applyProtection="1">
      <alignment vertical="center" wrapText="1"/>
    </xf>
    <xf numFmtId="3" fontId="12" fillId="0" borderId="2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 wrapText="1"/>
    </xf>
    <xf numFmtId="1" fontId="12" fillId="0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7" fillId="3" borderId="0" xfId="0" applyNumberFormat="1" applyFont="1" applyFill="1"/>
    <xf numFmtId="0" fontId="12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1" fontId="0" fillId="0" borderId="0" xfId="0" applyNumberFormat="1" applyFill="1" applyBorder="1" applyAlignment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right" vertical="center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3" fontId="12" fillId="0" borderId="7" xfId="0" applyNumberFormat="1" applyFont="1" applyFill="1" applyBorder="1" applyAlignment="1" applyProtection="1">
      <alignment vertical="center" wrapText="1"/>
    </xf>
    <xf numFmtId="3" fontId="12" fillId="0" borderId="23" xfId="0" applyNumberFormat="1" applyFont="1" applyFill="1" applyBorder="1" applyAlignment="1" applyProtection="1">
      <alignment vertical="center" wrapText="1"/>
    </xf>
    <xf numFmtId="3" fontId="12" fillId="0" borderId="24" xfId="0" applyNumberFormat="1" applyFont="1" applyFill="1" applyBorder="1" applyAlignment="1" applyProtection="1">
      <alignment vertical="center" wrapText="1"/>
    </xf>
    <xf numFmtId="3" fontId="12" fillId="0" borderId="9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3" fontId="12" fillId="0" borderId="19" xfId="0" applyNumberFormat="1" applyFont="1" applyFill="1" applyBorder="1" applyAlignment="1" applyProtection="1">
      <alignment vertical="center" wrapText="1"/>
    </xf>
    <xf numFmtId="3" fontId="12" fillId="0" borderId="8" xfId="0" applyNumberFormat="1" applyFont="1" applyFill="1" applyBorder="1" applyAlignment="1" applyProtection="1">
      <alignment vertical="center" wrapText="1"/>
    </xf>
    <xf numFmtId="3" fontId="12" fillId="0" borderId="2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/>
    <xf numFmtId="49" fontId="14" fillId="0" borderId="0" xfId="0" applyNumberFormat="1" applyFont="1" applyFill="1"/>
    <xf numFmtId="49" fontId="12" fillId="0" borderId="0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vertical="center" wrapText="1"/>
    </xf>
    <xf numFmtId="180" fontId="12" fillId="0" borderId="11" xfId="0" applyNumberFormat="1" applyFont="1" applyFill="1" applyBorder="1" applyAlignment="1" applyProtection="1">
      <alignment vertical="center" wrapText="1"/>
    </xf>
    <xf numFmtId="49" fontId="18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centerContinuous" vertical="center"/>
    </xf>
    <xf numFmtId="49" fontId="20" fillId="0" borderId="0" xfId="0" applyNumberFormat="1" applyFont="1" applyFill="1" applyBorder="1"/>
    <xf numFmtId="0" fontId="12" fillId="0" borderId="12" xfId="0" applyNumberFormat="1" applyFont="1" applyFill="1" applyBorder="1" applyAlignment="1" applyProtection="1">
      <alignment horizontal="left"/>
    </xf>
    <xf numFmtId="49" fontId="12" fillId="0" borderId="13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180" fontId="14" fillId="0" borderId="0" xfId="0" applyNumberFormat="1" applyFont="1" applyFill="1" applyBorder="1" applyAlignment="1"/>
    <xf numFmtId="180" fontId="14" fillId="0" borderId="0" xfId="0" applyNumberFormat="1" applyFont="1" applyFill="1" applyBorder="1" applyAlignment="1">
      <alignment horizontal="centerContinuous" vertical="center"/>
    </xf>
    <xf numFmtId="180" fontId="14" fillId="0" borderId="0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 applyProtection="1">
      <alignment horizontal="left" vertical="center"/>
    </xf>
    <xf numFmtId="180" fontId="12" fillId="0" borderId="0" xfId="0" applyNumberFormat="1" applyFont="1" applyFill="1" applyBorder="1" applyAlignment="1" applyProtection="1">
      <alignment horizontal="left"/>
    </xf>
    <xf numFmtId="180" fontId="12" fillId="0" borderId="0" xfId="0" applyNumberFormat="1" applyFont="1" applyFill="1" applyBorder="1" applyAlignment="1"/>
    <xf numFmtId="180" fontId="12" fillId="0" borderId="14" xfId="0" applyNumberFormat="1" applyFont="1" applyFill="1" applyBorder="1" applyAlignment="1">
      <alignment horizontal="center" vertical="center" wrapText="1"/>
    </xf>
    <xf numFmtId="180" fontId="12" fillId="0" borderId="15" xfId="0" applyNumberFormat="1" applyFont="1" applyFill="1" applyBorder="1" applyAlignment="1">
      <alignment horizontal="center" vertical="center" wrapText="1"/>
    </xf>
    <xf numFmtId="180" fontId="12" fillId="0" borderId="18" xfId="0" applyNumberFormat="1" applyFont="1" applyFill="1" applyBorder="1" applyAlignment="1" applyProtection="1">
      <alignment vertical="center" wrapText="1"/>
    </xf>
    <xf numFmtId="180" fontId="12" fillId="0" borderId="25" xfId="0" applyNumberFormat="1" applyFont="1" applyFill="1" applyBorder="1" applyAlignment="1" applyProtection="1">
      <alignment vertical="center" wrapText="1"/>
    </xf>
    <xf numFmtId="180" fontId="12" fillId="0" borderId="27" xfId="0" applyNumberFormat="1" applyFont="1" applyFill="1" applyBorder="1" applyAlignment="1" applyProtection="1">
      <alignment vertical="center" wrapText="1"/>
    </xf>
    <xf numFmtId="180" fontId="12" fillId="0" borderId="18" xfId="0" applyNumberFormat="1" applyFont="1" applyFill="1" applyBorder="1" applyAlignment="1" applyProtection="1">
      <alignment horizontal="right" vertical="center" wrapText="1"/>
    </xf>
    <xf numFmtId="180" fontId="12" fillId="0" borderId="1" xfId="0" applyNumberFormat="1" applyFont="1" applyFill="1" applyBorder="1" applyAlignment="1" applyProtection="1">
      <alignment vertical="center" wrapText="1"/>
    </xf>
    <xf numFmtId="1" fontId="0" fillId="4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181" fontId="12" fillId="0" borderId="1" xfId="0" applyNumberFormat="1" applyFont="1" applyFill="1" applyBorder="1" applyAlignment="1" applyProtection="1">
      <alignment vertical="center" wrapText="1"/>
    </xf>
    <xf numFmtId="49" fontId="12" fillId="4" borderId="1" xfId="0" applyNumberFormat="1" applyFont="1" applyFill="1" applyBorder="1" applyAlignment="1" applyProtection="1">
      <alignment vertical="center" wrapText="1"/>
    </xf>
    <xf numFmtId="181" fontId="12" fillId="4" borderId="1" xfId="0" applyNumberFormat="1" applyFont="1" applyFill="1" applyBorder="1" applyAlignment="1" applyProtection="1">
      <alignment vertical="center" wrapText="1"/>
    </xf>
    <xf numFmtId="0" fontId="22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181" fontId="12" fillId="4" borderId="7" xfId="0" applyNumberFormat="1" applyFont="1" applyFill="1" applyBorder="1" applyAlignment="1" applyProtection="1">
      <alignment vertical="center" wrapText="1"/>
    </xf>
    <xf numFmtId="181" fontId="12" fillId="4" borderId="9" xfId="0" applyNumberFormat="1" applyFont="1" applyFill="1" applyBorder="1" applyAlignment="1" applyProtection="1">
      <alignment vertical="center" wrapText="1"/>
    </xf>
    <xf numFmtId="181" fontId="12" fillId="0" borderId="7" xfId="0" applyNumberFormat="1" applyFont="1" applyFill="1" applyBorder="1" applyAlignment="1" applyProtection="1">
      <alignment vertical="center" wrapText="1"/>
    </xf>
    <xf numFmtId="181" fontId="12" fillId="0" borderId="9" xfId="0" applyNumberFormat="1" applyFont="1" applyFill="1" applyBorder="1" applyAlignment="1" applyProtection="1">
      <alignment vertical="center" wrapText="1"/>
    </xf>
    <xf numFmtId="0" fontId="12" fillId="3" borderId="0" xfId="0" applyNumberFormat="1" applyFont="1" applyFill="1" applyBorder="1" applyAlignment="1" applyProtection="1">
      <alignment horizontal="right" vertical="center"/>
    </xf>
    <xf numFmtId="3" fontId="12" fillId="4" borderId="1" xfId="0" applyNumberFormat="1" applyFont="1" applyFill="1" applyBorder="1" applyAlignment="1" applyProtection="1">
      <alignment vertical="center" wrapText="1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horizontal="center"/>
    </xf>
    <xf numFmtId="0" fontId="12" fillId="3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/>
    <xf numFmtId="0" fontId="12" fillId="3" borderId="15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181" fontId="12" fillId="0" borderId="1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3" borderId="0" xfId="0" applyNumberFormat="1" applyFont="1" applyFill="1" applyBorder="1" applyAlignment="1">
      <alignment horizontal="center"/>
    </xf>
    <xf numFmtId="0" fontId="23" fillId="3" borderId="0" xfId="0" applyNumberFormat="1" applyFont="1" applyFill="1" applyBorder="1"/>
    <xf numFmtId="0" fontId="0" fillId="3" borderId="0" xfId="0" applyNumberFormat="1" applyFont="1" applyFill="1" applyAlignment="1">
      <alignment horizontal="center"/>
    </xf>
    <xf numFmtId="0" fontId="12" fillId="3" borderId="0" xfId="0" applyNumberFormat="1" applyFont="1" applyFill="1" applyAlignment="1" applyProtection="1">
      <alignment horizontal="center" vertical="center"/>
    </xf>
    <xf numFmtId="0" fontId="22" fillId="3" borderId="0" xfId="0" applyNumberFormat="1" applyFont="1" applyFill="1"/>
    <xf numFmtId="0" fontId="22" fillId="3" borderId="0" xfId="0" applyNumberFormat="1" applyFont="1" applyFill="1" applyAlignment="1">
      <alignment horizontal="center"/>
    </xf>
    <xf numFmtId="0" fontId="22" fillId="3" borderId="0" xfId="0" applyNumberFormat="1" applyFont="1" applyFill="1" applyBorder="1"/>
    <xf numFmtId="0" fontId="22" fillId="3" borderId="0" xfId="0" applyNumberFormat="1" applyFont="1" applyFill="1" applyBorder="1" applyAlignment="1">
      <alignment horizontal="center"/>
    </xf>
    <xf numFmtId="3" fontId="12" fillId="0" borderId="11" xfId="0" applyNumberFormat="1" applyFont="1" applyFill="1" applyBorder="1" applyAlignment="1" applyProtection="1">
      <alignment vertical="center" wrapText="1"/>
    </xf>
    <xf numFmtId="0" fontId="12" fillId="3" borderId="0" xfId="0" applyNumberFormat="1" applyFont="1" applyFill="1" applyAlignment="1"/>
    <xf numFmtId="0" fontId="22" fillId="0" borderId="0" xfId="0" applyNumberFormat="1" applyFont="1" applyFill="1" applyBorder="1"/>
    <xf numFmtId="0" fontId="22" fillId="0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30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 applyProtection="1">
      <alignment horizontal="center" vertical="center"/>
    </xf>
    <xf numFmtId="4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>
      <alignment vertical="center"/>
    </xf>
    <xf numFmtId="180" fontId="14" fillId="0" borderId="28" xfId="0" applyNumberFormat="1" applyFont="1" applyFill="1" applyBorder="1" applyAlignment="1" applyProtection="1">
      <alignment vertical="center" wrapText="1"/>
    </xf>
    <xf numFmtId="180" fontId="12" fillId="0" borderId="25" xfId="0" applyNumberFormat="1" applyFont="1" applyFill="1" applyBorder="1" applyAlignment="1">
      <alignment vertical="center"/>
    </xf>
    <xf numFmtId="180" fontId="14" fillId="0" borderId="28" xfId="0" applyNumberFormat="1" applyFont="1" applyFill="1" applyBorder="1" applyAlignment="1" applyProtection="1">
      <alignment horizontal="right" vertical="center" wrapText="1"/>
    </xf>
    <xf numFmtId="3" fontId="14" fillId="0" borderId="28" xfId="0" applyNumberFormat="1" applyFont="1" applyFill="1" applyBorder="1" applyAlignment="1" applyProtection="1">
      <alignment vertical="center" wrapText="1"/>
    </xf>
    <xf numFmtId="178" fontId="14" fillId="0" borderId="26" xfId="0" applyNumberFormat="1" applyFont="1" applyFill="1" applyBorder="1" applyAlignment="1" applyProtection="1">
      <alignment vertical="center" wrapText="1"/>
    </xf>
    <xf numFmtId="180" fontId="14" fillId="0" borderId="31" xfId="0" applyNumberFormat="1" applyFont="1" applyFill="1" applyBorder="1" applyAlignment="1" applyProtection="1">
      <alignment vertical="center" wrapText="1"/>
    </xf>
    <xf numFmtId="3" fontId="14" fillId="0" borderId="31" xfId="0" applyNumberFormat="1" applyFont="1" applyFill="1" applyBorder="1" applyAlignment="1" applyProtection="1">
      <alignment vertical="center" wrapText="1"/>
    </xf>
    <xf numFmtId="180" fontId="14" fillId="0" borderId="32" xfId="0" applyNumberFormat="1" applyFont="1" applyFill="1" applyBorder="1" applyAlignment="1" applyProtection="1">
      <alignment vertical="center" wrapText="1"/>
    </xf>
    <xf numFmtId="180" fontId="14" fillId="0" borderId="33" xfId="0" applyNumberFormat="1" applyFont="1" applyFill="1" applyBorder="1" applyAlignment="1" applyProtection="1">
      <alignment vertical="center" wrapText="1"/>
    </xf>
    <xf numFmtId="1" fontId="14" fillId="0" borderId="18" xfId="0" applyNumberFormat="1" applyFont="1" applyFill="1" applyBorder="1" applyAlignment="1">
      <alignment vertical="center"/>
    </xf>
    <xf numFmtId="180" fontId="14" fillId="0" borderId="34" xfId="0" applyNumberFormat="1" applyFont="1" applyFill="1" applyBorder="1" applyAlignment="1" applyProtection="1">
      <alignment vertical="center" wrapText="1"/>
    </xf>
    <xf numFmtId="180" fontId="14" fillId="0" borderId="1" xfId="0" applyNumberFormat="1" applyFont="1" applyFill="1" applyBorder="1" applyAlignment="1">
      <alignment vertical="center" wrapText="1"/>
    </xf>
    <xf numFmtId="3" fontId="14" fillId="0" borderId="35" xfId="0" applyNumberFormat="1" applyFont="1" applyFill="1" applyBorder="1" applyAlignment="1" applyProtection="1">
      <alignment vertical="center" wrapText="1"/>
    </xf>
    <xf numFmtId="178" fontId="14" fillId="0" borderId="36" xfId="0" applyNumberFormat="1" applyFont="1" applyFill="1" applyBorder="1" applyAlignment="1" applyProtection="1">
      <alignment vertical="center" wrapText="1"/>
    </xf>
    <xf numFmtId="0" fontId="14" fillId="0" borderId="18" xfId="0" applyNumberFormat="1" applyFont="1" applyFill="1" applyBorder="1" applyAlignment="1">
      <alignment horizontal="center" vertical="center"/>
    </xf>
    <xf numFmtId="180" fontId="14" fillId="0" borderId="32" xfId="0" applyNumberFormat="1" applyFont="1" applyFill="1" applyBorder="1" applyAlignment="1">
      <alignment vertical="center" wrapText="1"/>
    </xf>
    <xf numFmtId="180" fontId="14" fillId="0" borderId="25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vertical="center" wrapText="1"/>
    </xf>
    <xf numFmtId="178" fontId="14" fillId="0" borderId="22" xfId="0" applyNumberFormat="1" applyFont="1" applyFill="1" applyBorder="1" applyAlignment="1">
      <alignment vertical="center" wrapText="1"/>
    </xf>
    <xf numFmtId="178" fontId="14" fillId="0" borderId="37" xfId="0" applyNumberFormat="1" applyFont="1" applyFill="1" applyBorder="1" applyAlignment="1">
      <alignment vertical="center" wrapText="1"/>
    </xf>
    <xf numFmtId="180" fontId="14" fillId="0" borderId="25" xfId="0" applyNumberFormat="1" applyFont="1" applyFill="1" applyBorder="1" applyAlignment="1">
      <alignment vertical="center"/>
    </xf>
    <xf numFmtId="3" fontId="14" fillId="0" borderId="32" xfId="0" applyNumberFormat="1" applyFont="1" applyFill="1" applyBorder="1" applyAlignment="1" applyProtection="1">
      <alignment vertical="center" wrapText="1"/>
    </xf>
    <xf numFmtId="178" fontId="14" fillId="0" borderId="25" xfId="0" applyNumberFormat="1" applyFont="1" applyFill="1" applyBorder="1" applyAlignment="1" applyProtection="1">
      <alignment vertical="center" wrapText="1"/>
    </xf>
    <xf numFmtId="178" fontId="14" fillId="0" borderId="38" xfId="0" applyNumberFormat="1" applyFont="1" applyFill="1" applyBorder="1" applyAlignment="1" applyProtection="1">
      <alignment vertical="center" wrapText="1"/>
    </xf>
    <xf numFmtId="180" fontId="14" fillId="0" borderId="32" xfId="0" applyNumberFormat="1" applyFont="1" applyFill="1" applyBorder="1" applyAlignment="1">
      <alignment horizontal="right" vertical="center" wrapText="1"/>
    </xf>
    <xf numFmtId="3" fontId="14" fillId="0" borderId="34" xfId="0" applyNumberFormat="1" applyFont="1" applyFill="1" applyBorder="1" applyAlignment="1">
      <alignment vertical="center" wrapText="1"/>
    </xf>
    <xf numFmtId="178" fontId="14" fillId="0" borderId="21" xfId="0" applyNumberFormat="1" applyFont="1" applyFill="1" applyBorder="1" applyAlignment="1">
      <alignment vertical="center" wrapText="1"/>
    </xf>
    <xf numFmtId="178" fontId="14" fillId="0" borderId="39" xfId="0" applyNumberFormat="1" applyFont="1" applyFill="1" applyBorder="1" applyAlignment="1">
      <alignment vertical="center" wrapText="1"/>
    </xf>
    <xf numFmtId="180" fontId="14" fillId="0" borderId="35" xfId="0" applyNumberFormat="1" applyFont="1" applyFill="1" applyBorder="1" applyAlignment="1">
      <alignment horizontal="right" vertical="center" wrapText="1"/>
    </xf>
    <xf numFmtId="3" fontId="14" fillId="0" borderId="35" xfId="0" applyNumberFormat="1" applyFont="1" applyFill="1" applyBorder="1" applyAlignment="1">
      <alignment vertical="center" wrapText="1"/>
    </xf>
    <xf numFmtId="178" fontId="14" fillId="0" borderId="40" xfId="0" applyNumberFormat="1" applyFont="1" applyFill="1" applyBorder="1" applyAlignment="1">
      <alignment vertical="center" wrapText="1"/>
    </xf>
    <xf numFmtId="178" fontId="14" fillId="0" borderId="41" xfId="0" applyNumberFormat="1" applyFont="1" applyFill="1" applyBorder="1" applyAlignment="1">
      <alignment vertical="center" wrapText="1"/>
    </xf>
    <xf numFmtId="0" fontId="24" fillId="0" borderId="0" xfId="0" applyNumberFormat="1" applyFont="1" applyFill="1" applyAlignment="1">
      <alignment horizontal="center"/>
    </xf>
    <xf numFmtId="0" fontId="25" fillId="0" borderId="0" xfId="0" applyNumberFormat="1" applyFont="1" applyFill="1"/>
    <xf numFmtId="0" fontId="22" fillId="0" borderId="0" xfId="0" applyNumberFormat="1" applyFont="1" applyFill="1" applyAlignment="1">
      <alignment horizontal="center"/>
    </xf>
    <xf numFmtId="1" fontId="24" fillId="0" borderId="0" xfId="0" applyNumberFormat="1" applyFont="1" applyFill="1"/>
    <xf numFmtId="0" fontId="14" fillId="3" borderId="0" xfId="0" applyNumberFormat="1" applyFont="1" applyFill="1"/>
    <xf numFmtId="0" fontId="14" fillId="3" borderId="0" xfId="0" applyNumberFormat="1" applyFont="1" applyFill="1" applyAlignment="1"/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3" borderId="15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49" fontId="14" fillId="0" borderId="11" xfId="0" applyNumberFormat="1" applyFont="1" applyFill="1" applyBorder="1" applyAlignment="1" applyProtection="1">
      <alignment vertical="center" wrapText="1"/>
    </xf>
    <xf numFmtId="49" fontId="14" fillId="0" borderId="13" xfId="0" applyNumberFormat="1" applyFont="1" applyFill="1" applyBorder="1" applyAlignment="1" applyProtection="1">
      <alignment vertical="center" wrapText="1"/>
    </xf>
    <xf numFmtId="49" fontId="14" fillId="0" borderId="18" xfId="0" applyNumberFormat="1" applyFont="1" applyFill="1" applyBorder="1" applyAlignment="1" applyProtection="1">
      <alignment vertical="center" wrapText="1"/>
    </xf>
    <xf numFmtId="3" fontId="14" fillId="0" borderId="23" xfId="0" applyNumberFormat="1" applyFont="1" applyFill="1" applyBorder="1" applyAlignment="1" applyProtection="1">
      <alignment vertical="center" wrapText="1"/>
    </xf>
    <xf numFmtId="0" fontId="18" fillId="3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/>
    <xf numFmtId="0" fontId="21" fillId="3" borderId="0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>
      <alignment horizontal="right" vertical="center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3" fontId="14" fillId="0" borderId="20" xfId="0" applyNumberFormat="1" applyFont="1" applyFill="1" applyBorder="1" applyAlignment="1" applyProtection="1">
      <alignment vertical="center" wrapText="1"/>
    </xf>
    <xf numFmtId="0" fontId="12" fillId="0" borderId="42" xfId="0" applyNumberFormat="1" applyFont="1" applyFill="1" applyBorder="1" applyAlignment="1" applyProtection="1">
      <alignment vertical="center"/>
    </xf>
    <xf numFmtId="3" fontId="12" fillId="0" borderId="25" xfId="0" applyNumberFormat="1" applyFont="1" applyFill="1" applyBorder="1" applyAlignment="1" applyProtection="1">
      <alignment vertical="center" wrapText="1"/>
    </xf>
    <xf numFmtId="3" fontId="12" fillId="0" borderId="18" xfId="0" applyNumberFormat="1" applyFont="1" applyFill="1" applyBorder="1" applyAlignment="1" applyProtection="1">
      <alignment vertical="center" wrapText="1"/>
    </xf>
    <xf numFmtId="0" fontId="12" fillId="3" borderId="0" xfId="0" applyNumberFormat="1" applyFont="1" applyFill="1" applyAlignment="1" applyProtection="1">
      <alignment horizontal="right" vertical="center"/>
    </xf>
    <xf numFmtId="3" fontId="12" fillId="0" borderId="45" xfId="0" applyNumberFormat="1" applyFont="1" applyFill="1" applyBorder="1" applyAlignment="1" applyProtection="1">
      <alignment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3" fontId="14" fillId="0" borderId="11" xfId="0" applyNumberFormat="1" applyFont="1" applyBorder="1" applyAlignment="1" applyProtection="1">
      <alignment vertical="center" wrapText="1"/>
    </xf>
    <xf numFmtId="1" fontId="14" fillId="0" borderId="11" xfId="0" applyNumberFormat="1" applyFont="1" applyFill="1" applyBorder="1" applyAlignment="1">
      <alignment vertical="center"/>
    </xf>
    <xf numFmtId="1" fontId="26" fillId="0" borderId="0" xfId="0" applyNumberFormat="1" applyFont="1" applyFill="1"/>
    <xf numFmtId="3" fontId="14" fillId="0" borderId="11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vertical="center" wrapText="1"/>
    </xf>
    <xf numFmtId="178" fontId="25" fillId="0" borderId="0" xfId="0" applyNumberFormat="1" applyFont="1" applyBorder="1" applyAlignment="1"/>
    <xf numFmtId="178" fontId="22" fillId="0" borderId="0" xfId="0" applyNumberFormat="1" applyFont="1" applyBorder="1" applyAlignment="1"/>
    <xf numFmtId="1" fontId="27" fillId="0" borderId="0" xfId="0" applyNumberFormat="1" applyFont="1" applyFill="1"/>
    <xf numFmtId="182" fontId="28" fillId="0" borderId="0" xfId="0" applyNumberFormat="1" applyFont="1" applyFill="1" applyAlignment="1" applyProtection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 applyProtection="1">
      <alignment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46" xfId="0" applyNumberFormat="1" applyFont="1" applyFill="1" applyBorder="1" applyAlignment="1">
      <alignment horizontal="center" vertical="center"/>
    </xf>
    <xf numFmtId="0" fontId="14" fillId="0" borderId="47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2" fillId="0" borderId="43" xfId="0" applyNumberFormat="1" applyFont="1" applyFill="1" applyBorder="1" applyAlignment="1" applyProtection="1">
      <alignment horizontal="center" vertical="center" wrapText="1"/>
    </xf>
    <xf numFmtId="176" fontId="12" fillId="0" borderId="10" xfId="0" applyNumberFormat="1" applyFont="1" applyFill="1" applyBorder="1" applyAlignment="1" applyProtection="1">
      <alignment horizontal="center" vertical="center" wrapText="1"/>
    </xf>
    <xf numFmtId="176" fontId="12" fillId="0" borderId="44" xfId="0" applyNumberFormat="1" applyFont="1" applyFill="1" applyBorder="1" applyAlignment="1" applyProtection="1">
      <alignment horizontal="center" vertical="center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25" xfId="0" applyNumberFormat="1" applyFont="1" applyFill="1" applyBorder="1" applyAlignment="1" applyProtection="1">
      <alignment horizontal="center" vertical="center" wrapText="1"/>
    </xf>
    <xf numFmtId="0" fontId="14" fillId="3" borderId="25" xfId="0" applyNumberFormat="1" applyFont="1" applyFill="1" applyBorder="1" applyAlignment="1" applyProtection="1">
      <alignment horizontal="center" vertical="center"/>
    </xf>
    <xf numFmtId="0" fontId="14" fillId="3" borderId="18" xfId="0" applyNumberFormat="1" applyFont="1" applyFill="1" applyBorder="1" applyAlignment="1" applyProtection="1">
      <alignment horizontal="center" vertical="center"/>
    </xf>
    <xf numFmtId="0" fontId="14" fillId="3" borderId="16" xfId="0" applyNumberFormat="1" applyFont="1" applyFill="1" applyBorder="1" applyAlignment="1" applyProtection="1">
      <alignment horizontal="center" vertical="center"/>
    </xf>
    <xf numFmtId="0" fontId="14" fillId="3" borderId="17" xfId="0" applyNumberFormat="1" applyFont="1" applyFill="1" applyBorder="1" applyAlignment="1" applyProtection="1">
      <alignment horizontal="center" vertical="center"/>
    </xf>
    <xf numFmtId="0" fontId="14" fillId="3" borderId="14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28" xfId="0" applyNumberFormat="1" applyFont="1" applyFill="1" applyBorder="1" applyAlignment="1">
      <alignment horizontal="center" vertical="center" wrapText="1"/>
    </xf>
    <xf numFmtId="180" fontId="13" fillId="0" borderId="0" xfId="0" applyNumberFormat="1" applyFont="1" applyFill="1" applyBorder="1" applyAlignment="1" applyProtection="1">
      <alignment horizontal="center" vertical="center"/>
    </xf>
    <xf numFmtId="180" fontId="12" fillId="0" borderId="7" xfId="0" applyNumberFormat="1" applyFont="1" applyFill="1" applyBorder="1" applyAlignment="1" applyProtection="1">
      <alignment horizontal="center" vertical="center"/>
    </xf>
    <xf numFmtId="180" fontId="12" fillId="0" borderId="8" xfId="0" applyNumberFormat="1" applyFont="1" applyFill="1" applyBorder="1" applyAlignment="1" applyProtection="1">
      <alignment horizontal="center" vertical="center"/>
    </xf>
    <xf numFmtId="180" fontId="12" fillId="0" borderId="9" xfId="0" applyNumberFormat="1" applyFont="1" applyFill="1" applyBorder="1" applyAlignment="1" applyProtection="1">
      <alignment horizontal="center" vertical="center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11" xfId="0" applyNumberFormat="1" applyFont="1" applyFill="1" applyBorder="1" applyAlignment="1" applyProtection="1">
      <alignment horizontal="center" vertical="center" wrapText="1"/>
    </xf>
    <xf numFmtId="180" fontId="12" fillId="0" borderId="7" xfId="0" applyNumberFormat="1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>
      <alignment horizontal="center" vertical="center"/>
    </xf>
    <xf numFmtId="180" fontId="12" fillId="0" borderId="21" xfId="0" applyNumberFormat="1" applyFont="1" applyFill="1" applyBorder="1" applyAlignment="1" applyProtection="1">
      <alignment horizontal="center" vertical="center"/>
    </xf>
    <xf numFmtId="180" fontId="12" fillId="0" borderId="17" xfId="0" applyNumberFormat="1" applyFont="1" applyFill="1" applyBorder="1" applyAlignment="1" applyProtection="1">
      <alignment horizontal="center" vertical="center"/>
    </xf>
    <xf numFmtId="180" fontId="12" fillId="0" borderId="12" xfId="0" applyNumberFormat="1" applyFont="1" applyFill="1" applyBorder="1" applyAlignment="1" applyProtection="1">
      <alignment horizontal="center" vertical="center" wrapText="1"/>
    </xf>
    <xf numFmtId="180" fontId="12" fillId="0" borderId="26" xfId="0" applyNumberFormat="1" applyFont="1" applyFill="1" applyBorder="1" applyAlignment="1" applyProtection="1">
      <alignment horizontal="center" vertical="center" wrapText="1"/>
    </xf>
    <xf numFmtId="180" fontId="12" fillId="0" borderId="17" xfId="0" applyNumberFormat="1" applyFont="1" applyFill="1" applyBorder="1" applyAlignment="1" applyProtection="1">
      <alignment horizontal="center" vertical="center" wrapText="1"/>
    </xf>
    <xf numFmtId="180" fontId="12" fillId="0" borderId="11" xfId="0" applyNumberFormat="1" applyFont="1" applyFill="1" applyBorder="1" applyAlignment="1" applyProtection="1">
      <alignment horizontal="center" vertical="center"/>
    </xf>
    <xf numFmtId="1" fontId="12" fillId="0" borderId="25" xfId="0" applyNumberFormat="1" applyFont="1" applyFill="1" applyBorder="1" applyAlignment="1" applyProtection="1">
      <alignment horizontal="center" vertical="center" wrapText="1"/>
    </xf>
    <xf numFmtId="1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Fill="1" applyBorder="1" applyAlignment="1" applyProtection="1">
      <alignment horizontal="center" vertical="center" wrapText="1"/>
    </xf>
    <xf numFmtId="1" fontId="12" fillId="0" borderId="13" xfId="0" applyNumberFormat="1" applyFont="1" applyFill="1" applyBorder="1" applyAlignment="1" applyProtection="1">
      <alignment horizontal="center" vertical="center"/>
    </xf>
    <xf numFmtId="1" fontId="12" fillId="0" borderId="16" xfId="0" applyNumberFormat="1" applyFont="1" applyFill="1" applyBorder="1" applyAlignment="1" applyProtection="1">
      <alignment horizontal="center" vertical="center"/>
    </xf>
    <xf numFmtId="1" fontId="12" fillId="0" borderId="21" xfId="0" applyNumberFormat="1" applyFont="1" applyFill="1" applyBorder="1" applyAlignment="1" applyProtection="1">
      <alignment horizontal="center" vertical="center" wrapText="1"/>
    </xf>
    <xf numFmtId="1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1" fontId="12" fillId="0" borderId="12" xfId="0" applyNumberFormat="1" applyFont="1" applyFill="1" applyBorder="1" applyAlignment="1" applyProtection="1">
      <alignment horizontal="center" vertical="center" wrapText="1"/>
    </xf>
    <xf numFmtId="1" fontId="12" fillId="0" borderId="16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"/>
  <sheetViews>
    <sheetView showGridLines="0" showZeros="0" tabSelected="1" topLeftCell="A3" workbookViewId="0">
      <selection activeCell="B8" sqref="B8"/>
    </sheetView>
  </sheetViews>
  <sheetFormatPr defaultColWidth="9.1640625" defaultRowHeight="11.25"/>
  <cols>
    <col min="1" max="1" width="163.83203125" customWidth="1"/>
  </cols>
  <sheetData>
    <row r="1" spans="1:2" ht="14.25">
      <c r="A1" s="213"/>
    </row>
    <row r="3" spans="1:2" ht="102" customHeight="1">
      <c r="A3" s="214" t="s">
        <v>0</v>
      </c>
    </row>
    <row r="4" spans="1:2" ht="107.25" customHeight="1">
      <c r="A4" s="215" t="s">
        <v>1</v>
      </c>
    </row>
    <row r="5" spans="1:2" ht="409.5" hidden="1" customHeight="1">
      <c r="A5" s="216"/>
    </row>
    <row r="6" spans="1:2" ht="29.25" customHeight="1">
      <c r="A6" s="217"/>
    </row>
    <row r="7" spans="1:2" ht="78" customHeight="1"/>
    <row r="8" spans="1:2" ht="82.5" customHeight="1">
      <c r="A8" s="218" t="s">
        <v>2</v>
      </c>
      <c r="B8" t="s">
        <v>3</v>
      </c>
    </row>
  </sheetData>
  <sheetProtection formatCells="0" formatColumns="0" formatRows="0" insertColumns="0" insertRows="0" insertHyperlinks="0" deleteColumns="0" deleteRows="0" sort="0" autoFilter="0" pivotTables="0"/>
  <phoneticPr fontId="12" type="noConversion"/>
  <printOptions horizontalCentered="1" verticalCentered="1"/>
  <pageMargins left="0.59097224473953203" right="0.59097224473953203" top="0.59097224473953203" bottom="0.59097224473953203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topLeftCell="A13" workbookViewId="0">
      <selection activeCell="D41" sqref="D41"/>
    </sheetView>
  </sheetViews>
  <sheetFormatPr defaultColWidth="8.6640625" defaultRowHeight="20.25" customHeight="1"/>
  <cols>
    <col min="1" max="4" width="36.5" customWidth="1"/>
  </cols>
  <sheetData>
    <row r="1" spans="1:31" ht="20.25" customHeight="1">
      <c r="A1" s="129"/>
      <c r="B1" s="129"/>
      <c r="C1" s="129"/>
      <c r="D1" s="20" t="s">
        <v>4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20.25" customHeight="1">
      <c r="A2" s="219" t="s">
        <v>5</v>
      </c>
      <c r="B2" s="219"/>
      <c r="C2" s="219"/>
      <c r="D2" s="219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</row>
    <row r="3" spans="1:31" ht="20.25" customHeight="1">
      <c r="A3" s="130" t="s">
        <v>6</v>
      </c>
      <c r="B3" s="131"/>
      <c r="C3" s="42"/>
      <c r="D3" s="20" t="s">
        <v>7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</row>
    <row r="4" spans="1:31" ht="15" customHeight="1">
      <c r="A4" s="220" t="s">
        <v>8</v>
      </c>
      <c r="B4" s="221"/>
      <c r="C4" s="220" t="s">
        <v>9</v>
      </c>
      <c r="D4" s="22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1" ht="15" customHeight="1">
      <c r="A5" s="202" t="s">
        <v>10</v>
      </c>
      <c r="B5" s="202" t="s">
        <v>11</v>
      </c>
      <c r="C5" s="202" t="s">
        <v>10</v>
      </c>
      <c r="D5" s="202" t="s">
        <v>11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31" ht="15" customHeight="1">
      <c r="A6" s="203" t="s">
        <v>12</v>
      </c>
      <c r="B6" s="204" t="s">
        <v>13</v>
      </c>
      <c r="C6" s="203" t="s">
        <v>14</v>
      </c>
      <c r="D6" s="205">
        <v>1144784.95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</row>
    <row r="7" spans="1:31" ht="15" customHeight="1">
      <c r="A7" s="203" t="s">
        <v>15</v>
      </c>
      <c r="B7" s="206"/>
      <c r="C7" s="203" t="s">
        <v>16</v>
      </c>
      <c r="D7" s="206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</row>
    <row r="8" spans="1:31" ht="15" customHeight="1">
      <c r="A8" s="203" t="s">
        <v>17</v>
      </c>
      <c r="B8" s="206"/>
      <c r="C8" s="203" t="s">
        <v>18</v>
      </c>
      <c r="D8" s="206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31" ht="15" customHeight="1">
      <c r="A9" s="203" t="s">
        <v>19</v>
      </c>
      <c r="B9" s="206"/>
      <c r="C9" s="203" t="s">
        <v>20</v>
      </c>
      <c r="D9" s="206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</row>
    <row r="10" spans="1:31" ht="15" customHeight="1">
      <c r="A10" s="203" t="s">
        <v>21</v>
      </c>
      <c r="B10" s="206"/>
      <c r="C10" s="203" t="s">
        <v>22</v>
      </c>
      <c r="D10" s="206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</row>
    <row r="11" spans="1:31" ht="15" customHeight="1">
      <c r="A11" s="203" t="s">
        <v>23</v>
      </c>
      <c r="B11" s="206" t="s">
        <v>24</v>
      </c>
      <c r="C11" s="203" t="s">
        <v>25</v>
      </c>
      <c r="D11" s="206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</row>
    <row r="12" spans="1:31" ht="15" customHeight="1">
      <c r="A12" s="203"/>
      <c r="B12" s="206"/>
      <c r="C12" s="203" t="s">
        <v>26</v>
      </c>
      <c r="D12" s="206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1" ht="15" customHeight="1">
      <c r="A13" s="207"/>
      <c r="B13" s="206"/>
      <c r="C13" s="203" t="s">
        <v>27</v>
      </c>
      <c r="D13" s="205">
        <v>207816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1" ht="15" customHeight="1">
      <c r="A14" s="207"/>
      <c r="B14" s="206"/>
      <c r="C14" s="203" t="s">
        <v>28</v>
      </c>
      <c r="D14" s="206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31" ht="15" customHeight="1">
      <c r="A15" s="207"/>
      <c r="B15" s="206"/>
      <c r="C15" s="203" t="s">
        <v>29</v>
      </c>
      <c r="D15" s="205">
        <v>82963.28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31" ht="15" customHeight="1">
      <c r="A16" s="207"/>
      <c r="B16" s="206"/>
      <c r="C16" s="203" t="s">
        <v>30</v>
      </c>
      <c r="D16" s="206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ht="15" customHeight="1">
      <c r="A17" s="207"/>
      <c r="B17" s="206"/>
      <c r="C17" s="203" t="s">
        <v>31</v>
      </c>
      <c r="D17" s="206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ht="15" customHeight="1">
      <c r="A18" s="207"/>
      <c r="B18" s="206"/>
      <c r="C18" s="203" t="s">
        <v>32</v>
      </c>
      <c r="D18" s="206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ht="15" customHeight="1">
      <c r="A19" s="207"/>
      <c r="B19" s="206"/>
      <c r="C19" s="203" t="s">
        <v>33</v>
      </c>
      <c r="D19" s="206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ht="15" customHeight="1">
      <c r="A20" s="207"/>
      <c r="B20" s="206"/>
      <c r="C20" s="203" t="s">
        <v>34</v>
      </c>
      <c r="D20" s="206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ht="15" customHeight="1">
      <c r="A21" s="207"/>
      <c r="B21" s="206"/>
      <c r="C21" s="203" t="s">
        <v>35</v>
      </c>
      <c r="D21" s="206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</row>
    <row r="22" spans="1:31" ht="15" customHeight="1">
      <c r="A22" s="207"/>
      <c r="B22" s="206"/>
      <c r="C22" s="203" t="s">
        <v>36</v>
      </c>
      <c r="D22" s="206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</row>
    <row r="23" spans="1:31" ht="15" customHeight="1">
      <c r="A23" s="207"/>
      <c r="B23" s="206"/>
      <c r="C23" s="203" t="s">
        <v>37</v>
      </c>
      <c r="D23" s="206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ht="15" customHeight="1">
      <c r="A24" s="207"/>
      <c r="B24" s="206"/>
      <c r="C24" s="203" t="s">
        <v>38</v>
      </c>
      <c r="D24" s="206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ht="15" customHeight="1">
      <c r="A25" s="207"/>
      <c r="B25" s="206"/>
      <c r="C25" s="203" t="s">
        <v>39</v>
      </c>
      <c r="D25" s="205">
        <v>133500.6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1:31" ht="15" customHeight="1">
      <c r="A26" s="203"/>
      <c r="B26" s="206"/>
      <c r="C26" s="203" t="s">
        <v>40</v>
      </c>
      <c r="D26" s="206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7" spans="1:31" ht="15" customHeight="1">
      <c r="A27" s="203"/>
      <c r="B27" s="206"/>
      <c r="C27" s="203" t="s">
        <v>41</v>
      </c>
      <c r="D27" s="206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pans="1:31" ht="15" customHeight="1">
      <c r="A28" s="203"/>
      <c r="B28" s="206"/>
      <c r="C28" s="203" t="s">
        <v>42</v>
      </c>
      <c r="D28" s="206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1:31" ht="15" customHeight="1">
      <c r="A29" s="203"/>
      <c r="B29" s="206"/>
      <c r="C29" s="203" t="s">
        <v>43</v>
      </c>
      <c r="D29" s="20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1" ht="15" customHeight="1">
      <c r="A30" s="203"/>
      <c r="B30" s="206"/>
      <c r="C30" s="203" t="s">
        <v>44</v>
      </c>
      <c r="D30" s="20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1:31" ht="15" customHeight="1">
      <c r="A31" s="203"/>
      <c r="B31" s="206"/>
      <c r="C31" s="203" t="s">
        <v>45</v>
      </c>
      <c r="D31" s="20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2" spans="1:31" ht="15" customHeight="1">
      <c r="A32" s="203"/>
      <c r="B32" s="206"/>
      <c r="C32" s="203" t="s">
        <v>46</v>
      </c>
      <c r="D32" s="20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1:31" ht="15" customHeight="1">
      <c r="A33" s="203"/>
      <c r="B33" s="206"/>
      <c r="C33" s="203" t="s">
        <v>47</v>
      </c>
      <c r="D33" s="20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1:31" ht="15" customHeight="1">
      <c r="A34" s="203"/>
      <c r="B34" s="206"/>
      <c r="C34" s="203" t="s">
        <v>48</v>
      </c>
      <c r="D34" s="20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1:31" ht="15" customHeight="1">
      <c r="A35" s="203"/>
      <c r="B35" s="206"/>
      <c r="C35" s="203" t="s">
        <v>49</v>
      </c>
      <c r="D35" s="20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1:31" ht="15" customHeight="1">
      <c r="A36" s="202" t="s">
        <v>50</v>
      </c>
      <c r="B36" s="204" t="s">
        <v>13</v>
      </c>
      <c r="C36" s="202" t="s">
        <v>51</v>
      </c>
      <c r="D36" s="205">
        <v>1569064.83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ht="15" customHeight="1">
      <c r="A37" s="203" t="s">
        <v>52</v>
      </c>
      <c r="B37" s="206"/>
      <c r="C37" s="203" t="s">
        <v>53</v>
      </c>
      <c r="D37" s="20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1" ht="15" customHeight="1">
      <c r="A38" s="203" t="s">
        <v>54</v>
      </c>
      <c r="B38" s="206"/>
      <c r="C38" s="203" t="s">
        <v>55</v>
      </c>
      <c r="D38" s="205"/>
      <c r="E38" s="172"/>
      <c r="F38" s="172"/>
      <c r="G38" s="208" t="s">
        <v>56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ht="15" customHeight="1">
      <c r="A39" s="136"/>
      <c r="B39" s="206"/>
      <c r="C39" s="203" t="s">
        <v>57</v>
      </c>
      <c r="D39" s="206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</row>
    <row r="40" spans="1:31" ht="15" customHeight="1">
      <c r="A40" s="136"/>
      <c r="B40" s="209"/>
      <c r="C40" s="203"/>
      <c r="D40" s="210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</row>
    <row r="41" spans="1:31" ht="15" customHeight="1">
      <c r="A41" s="151" t="s">
        <v>58</v>
      </c>
      <c r="B41" s="204" t="s">
        <v>13</v>
      </c>
      <c r="C41" s="202" t="s">
        <v>59</v>
      </c>
      <c r="D41" s="204">
        <v>1569064.83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</row>
    <row r="42" spans="1:31" ht="20.25" customHeight="1">
      <c r="A42" s="169"/>
      <c r="B42" s="211"/>
      <c r="C42" s="171"/>
      <c r="D42" s="212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</row>
    <row r="43" spans="1:31" ht="11.25">
      <c r="B43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80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showZeros="0" workbookViewId="0">
      <selection activeCell="H17" sqref="H17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5" customWidth="1"/>
    <col min="8" max="8" width="16.83203125" customWidth="1"/>
    <col min="9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22"/>
      <c r="T1" s="200" t="s">
        <v>60</v>
      </c>
    </row>
    <row r="2" spans="1:20" ht="20.100000000000001" customHeight="1">
      <c r="A2" s="219" t="s">
        <v>61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</row>
    <row r="3" spans="1:20" ht="20.100000000000001" customHeight="1">
      <c r="A3" s="197" t="s">
        <v>62</v>
      </c>
      <c r="B3" s="197"/>
      <c r="C3" s="197"/>
      <c r="D3" s="197" t="s">
        <v>0</v>
      </c>
      <c r="E3" s="18"/>
      <c r="F3" s="111"/>
      <c r="G3" s="111"/>
      <c r="H3" s="111"/>
      <c r="I3" s="111"/>
      <c r="J3" s="127"/>
      <c r="K3" s="127"/>
      <c r="L3" s="127"/>
      <c r="M3" s="127"/>
      <c r="N3" s="127"/>
      <c r="O3" s="127"/>
      <c r="P3" s="127"/>
      <c r="Q3" s="127"/>
      <c r="R3" s="127"/>
      <c r="S3" s="35"/>
      <c r="T3" s="20" t="s">
        <v>7</v>
      </c>
    </row>
    <row r="4" spans="1:20" ht="20.100000000000001" customHeight="1">
      <c r="A4" s="222" t="s">
        <v>63</v>
      </c>
      <c r="B4" s="223"/>
      <c r="C4" s="223"/>
      <c r="D4" s="223"/>
      <c r="E4" s="224"/>
      <c r="F4" s="228" t="s">
        <v>64</v>
      </c>
      <c r="G4" s="237" t="s">
        <v>65</v>
      </c>
      <c r="H4" s="225" t="s">
        <v>66</v>
      </c>
      <c r="I4" s="226"/>
      <c r="J4" s="227"/>
      <c r="K4" s="228" t="s">
        <v>67</v>
      </c>
      <c r="L4" s="229"/>
      <c r="M4" s="242" t="s">
        <v>68</v>
      </c>
      <c r="N4" s="230" t="s">
        <v>69</v>
      </c>
      <c r="O4" s="231"/>
      <c r="P4" s="231"/>
      <c r="Q4" s="231"/>
      <c r="R4" s="232"/>
      <c r="S4" s="228" t="s">
        <v>70</v>
      </c>
      <c r="T4" s="229" t="s">
        <v>71</v>
      </c>
    </row>
    <row r="5" spans="1:20" ht="20.100000000000001" customHeight="1">
      <c r="A5" s="222" t="s">
        <v>72</v>
      </c>
      <c r="B5" s="223"/>
      <c r="C5" s="224"/>
      <c r="D5" s="233" t="s">
        <v>73</v>
      </c>
      <c r="E5" s="235" t="s">
        <v>74</v>
      </c>
      <c r="F5" s="229"/>
      <c r="G5" s="237"/>
      <c r="H5" s="238" t="s">
        <v>66</v>
      </c>
      <c r="I5" s="238" t="s">
        <v>75</v>
      </c>
      <c r="J5" s="238" t="s">
        <v>76</v>
      </c>
      <c r="K5" s="240" t="s">
        <v>77</v>
      </c>
      <c r="L5" s="229" t="s">
        <v>78</v>
      </c>
      <c r="M5" s="243"/>
      <c r="N5" s="245" t="s">
        <v>79</v>
      </c>
      <c r="O5" s="245" t="s">
        <v>80</v>
      </c>
      <c r="P5" s="245" t="s">
        <v>81</v>
      </c>
      <c r="Q5" s="245" t="s">
        <v>82</v>
      </c>
      <c r="R5" s="245" t="s">
        <v>83</v>
      </c>
      <c r="S5" s="229"/>
      <c r="T5" s="229"/>
    </row>
    <row r="6" spans="1:20" ht="30.75" customHeight="1">
      <c r="A6" s="22" t="s">
        <v>84</v>
      </c>
      <c r="B6" s="21" t="s">
        <v>85</v>
      </c>
      <c r="C6" s="23" t="s">
        <v>86</v>
      </c>
      <c r="D6" s="234"/>
      <c r="E6" s="234"/>
      <c r="F6" s="236"/>
      <c r="G6" s="234"/>
      <c r="H6" s="239"/>
      <c r="I6" s="239"/>
      <c r="J6" s="239"/>
      <c r="K6" s="241"/>
      <c r="L6" s="236"/>
      <c r="M6" s="244"/>
      <c r="N6" s="236"/>
      <c r="O6" s="236"/>
      <c r="P6" s="236"/>
      <c r="Q6" s="236"/>
      <c r="R6" s="236"/>
      <c r="S6" s="236"/>
      <c r="T6" s="236"/>
    </row>
    <row r="7" spans="1:20" s="41" customFormat="1" ht="20.100000000000001" customHeight="1">
      <c r="A7" s="24" t="s">
        <v>24</v>
      </c>
      <c r="B7" s="24" t="s">
        <v>24</v>
      </c>
      <c r="C7" s="24" t="s">
        <v>24</v>
      </c>
      <c r="D7" s="24" t="s">
        <v>24</v>
      </c>
      <c r="E7" s="24" t="s">
        <v>64</v>
      </c>
      <c r="F7" s="24">
        <v>1569064.83</v>
      </c>
      <c r="G7" s="24">
        <f>G8+G10+G11+G13+G14+G15</f>
        <v>0</v>
      </c>
      <c r="H7" s="24">
        <f>F7</f>
        <v>1569064.83</v>
      </c>
      <c r="I7" s="24">
        <v>0</v>
      </c>
      <c r="J7" s="24" t="s">
        <v>24</v>
      </c>
      <c r="K7" s="198">
        <v>0</v>
      </c>
      <c r="L7" s="199" t="s">
        <v>24</v>
      </c>
      <c r="M7" s="199" t="s">
        <v>24</v>
      </c>
      <c r="N7" s="75" t="s">
        <v>24</v>
      </c>
      <c r="O7" s="198" t="s">
        <v>24</v>
      </c>
      <c r="P7" s="199"/>
      <c r="Q7" s="199"/>
      <c r="R7" s="126"/>
      <c r="S7" s="201" t="s">
        <v>24</v>
      </c>
      <c r="T7" s="201"/>
    </row>
    <row r="8" spans="1:20" s="41" customFormat="1" ht="20.100000000000001" customHeight="1">
      <c r="A8" s="24" t="s">
        <v>87</v>
      </c>
      <c r="B8" s="24" t="s">
        <v>88</v>
      </c>
      <c r="C8" s="24" t="s">
        <v>89</v>
      </c>
      <c r="D8" s="24" t="s">
        <v>90</v>
      </c>
      <c r="E8" s="24" t="s">
        <v>91</v>
      </c>
      <c r="F8" s="24">
        <v>943841.78</v>
      </c>
      <c r="G8" s="24">
        <v>0</v>
      </c>
      <c r="H8" s="24">
        <f t="shared" ref="H8:H15" si="0">F8</f>
        <v>943841.78</v>
      </c>
      <c r="I8" s="24">
        <v>0</v>
      </c>
      <c r="J8" s="24" t="s">
        <v>24</v>
      </c>
      <c r="K8" s="198">
        <v>0</v>
      </c>
      <c r="L8" s="199" t="s">
        <v>24</v>
      </c>
      <c r="M8" s="199" t="s">
        <v>24</v>
      </c>
      <c r="N8" s="75" t="s">
        <v>24</v>
      </c>
      <c r="O8" s="198" t="s">
        <v>24</v>
      </c>
      <c r="P8" s="199"/>
      <c r="Q8" s="199"/>
      <c r="R8" s="126"/>
      <c r="S8" s="201" t="s">
        <v>24</v>
      </c>
      <c r="T8" s="201"/>
    </row>
    <row r="9" spans="1:20" s="41" customFormat="1" ht="20.100000000000001" customHeight="1">
      <c r="A9" s="24" t="s">
        <v>87</v>
      </c>
      <c r="B9" s="24" t="s">
        <v>88</v>
      </c>
      <c r="C9" s="24" t="s">
        <v>92</v>
      </c>
      <c r="D9" s="24" t="s">
        <v>90</v>
      </c>
      <c r="E9" s="24" t="s">
        <v>93</v>
      </c>
      <c r="F9" s="24">
        <v>200943.17</v>
      </c>
      <c r="G9" s="24"/>
      <c r="H9" s="24">
        <f t="shared" si="0"/>
        <v>200943.17</v>
      </c>
      <c r="I9" s="24"/>
      <c r="J9" s="24"/>
      <c r="K9" s="198"/>
      <c r="L9" s="199"/>
      <c r="M9" s="199"/>
      <c r="N9" s="75"/>
      <c r="O9" s="198"/>
      <c r="P9" s="199"/>
      <c r="Q9" s="199"/>
      <c r="R9" s="126"/>
      <c r="S9" s="201"/>
      <c r="T9" s="201"/>
    </row>
    <row r="10" spans="1:20" s="41" customFormat="1" ht="20.100000000000001" customHeight="1">
      <c r="A10" s="24" t="s">
        <v>87</v>
      </c>
      <c r="B10" s="24" t="s">
        <v>94</v>
      </c>
      <c r="C10" s="24" t="s">
        <v>94</v>
      </c>
      <c r="D10" s="24" t="s">
        <v>90</v>
      </c>
      <c r="E10" s="24" t="s">
        <v>95</v>
      </c>
      <c r="F10" s="24">
        <v>138582.07999999999</v>
      </c>
      <c r="G10" s="24">
        <v>0</v>
      </c>
      <c r="H10" s="24">
        <f t="shared" si="0"/>
        <v>138582.07999999999</v>
      </c>
      <c r="I10" s="24">
        <v>0</v>
      </c>
      <c r="J10" s="24" t="s">
        <v>24</v>
      </c>
      <c r="K10" s="198">
        <v>0</v>
      </c>
      <c r="L10" s="199" t="s">
        <v>24</v>
      </c>
      <c r="M10" s="199" t="s">
        <v>24</v>
      </c>
      <c r="N10" s="75" t="s">
        <v>24</v>
      </c>
      <c r="O10" s="198" t="s">
        <v>24</v>
      </c>
      <c r="P10" s="199"/>
      <c r="Q10" s="199"/>
      <c r="R10" s="126"/>
      <c r="S10" s="201" t="s">
        <v>24</v>
      </c>
      <c r="T10" s="201"/>
    </row>
    <row r="11" spans="1:20" s="41" customFormat="1" ht="20.100000000000001" customHeight="1">
      <c r="A11" s="24" t="s">
        <v>96</v>
      </c>
      <c r="B11" s="24" t="s">
        <v>94</v>
      </c>
      <c r="C11" s="24" t="s">
        <v>97</v>
      </c>
      <c r="D11" s="24" t="s">
        <v>90</v>
      </c>
      <c r="E11" s="24" t="s">
        <v>98</v>
      </c>
      <c r="F11" s="24">
        <v>69233.919999999998</v>
      </c>
      <c r="G11" s="24">
        <v>0</v>
      </c>
      <c r="H11" s="24">
        <f t="shared" si="0"/>
        <v>69233.919999999998</v>
      </c>
      <c r="I11" s="24">
        <v>0</v>
      </c>
      <c r="J11" s="24" t="s">
        <v>24</v>
      </c>
      <c r="K11" s="198">
        <v>0</v>
      </c>
      <c r="L11" s="199" t="s">
        <v>24</v>
      </c>
      <c r="M11" s="199" t="s">
        <v>24</v>
      </c>
      <c r="N11" s="75" t="s">
        <v>24</v>
      </c>
      <c r="O11" s="198" t="s">
        <v>24</v>
      </c>
      <c r="P11" s="199"/>
      <c r="Q11" s="199"/>
      <c r="R11" s="126"/>
      <c r="S11" s="201" t="s">
        <v>24</v>
      </c>
      <c r="T11" s="201"/>
    </row>
    <row r="12" spans="1:20" s="41" customFormat="1" ht="20.100000000000001" customHeight="1">
      <c r="A12" s="24" t="s">
        <v>99</v>
      </c>
      <c r="B12" s="24" t="s">
        <v>100</v>
      </c>
      <c r="C12" s="24" t="s">
        <v>89</v>
      </c>
      <c r="D12" s="24" t="s">
        <v>90</v>
      </c>
      <c r="E12" s="24" t="s">
        <v>101</v>
      </c>
      <c r="F12" s="24">
        <v>49630.14</v>
      </c>
      <c r="G12" s="24"/>
      <c r="H12" s="24">
        <f t="shared" si="0"/>
        <v>49630.14</v>
      </c>
      <c r="I12" s="24"/>
      <c r="J12" s="24"/>
      <c r="K12" s="198"/>
      <c r="L12" s="199"/>
      <c r="M12" s="199"/>
      <c r="N12" s="75"/>
      <c r="O12" s="198"/>
      <c r="P12" s="199"/>
      <c r="Q12" s="199"/>
      <c r="R12" s="126"/>
      <c r="S12" s="201"/>
      <c r="T12" s="201"/>
    </row>
    <row r="13" spans="1:20" s="41" customFormat="1" ht="20.100000000000001" customHeight="1">
      <c r="A13" s="24" t="s">
        <v>99</v>
      </c>
      <c r="B13" s="24" t="s">
        <v>100</v>
      </c>
      <c r="C13" s="24" t="s">
        <v>102</v>
      </c>
      <c r="D13" s="24" t="s">
        <v>90</v>
      </c>
      <c r="E13" s="24" t="s">
        <v>103</v>
      </c>
      <c r="F13" s="24">
        <v>10999.52</v>
      </c>
      <c r="G13" s="24">
        <v>0</v>
      </c>
      <c r="H13" s="24">
        <f t="shared" si="0"/>
        <v>10999.52</v>
      </c>
      <c r="I13" s="24">
        <v>0</v>
      </c>
      <c r="J13" s="24" t="s">
        <v>24</v>
      </c>
      <c r="K13" s="198">
        <v>0</v>
      </c>
      <c r="L13" s="199" t="s">
        <v>24</v>
      </c>
      <c r="M13" s="199" t="s">
        <v>24</v>
      </c>
      <c r="N13" s="75" t="s">
        <v>24</v>
      </c>
      <c r="O13" s="198" t="s">
        <v>24</v>
      </c>
      <c r="P13" s="199"/>
      <c r="Q13" s="199"/>
      <c r="R13" s="126"/>
      <c r="S13" s="201" t="s">
        <v>24</v>
      </c>
      <c r="T13" s="201"/>
    </row>
    <row r="14" spans="1:20" s="41" customFormat="1" ht="20.100000000000001" customHeight="1">
      <c r="A14" s="24" t="s">
        <v>99</v>
      </c>
      <c r="B14" s="24" t="s">
        <v>100</v>
      </c>
      <c r="C14" s="24" t="s">
        <v>88</v>
      </c>
      <c r="D14" s="24" t="s">
        <v>90</v>
      </c>
      <c r="E14" s="24" t="s">
        <v>104</v>
      </c>
      <c r="F14" s="24">
        <v>22333.62</v>
      </c>
      <c r="G14" s="24">
        <v>0</v>
      </c>
      <c r="H14" s="24">
        <f t="shared" si="0"/>
        <v>22333.62</v>
      </c>
      <c r="I14" s="24">
        <v>0</v>
      </c>
      <c r="J14" s="24" t="s">
        <v>24</v>
      </c>
      <c r="K14" s="198">
        <v>0</v>
      </c>
      <c r="L14" s="199" t="s">
        <v>24</v>
      </c>
      <c r="M14" s="199" t="s">
        <v>24</v>
      </c>
      <c r="N14" s="75" t="s">
        <v>24</v>
      </c>
      <c r="O14" s="198" t="s">
        <v>24</v>
      </c>
      <c r="P14" s="199"/>
      <c r="Q14" s="199"/>
      <c r="R14" s="126"/>
      <c r="S14" s="201" t="s">
        <v>24</v>
      </c>
      <c r="T14" s="201"/>
    </row>
    <row r="15" spans="1:20" s="41" customFormat="1" ht="20.100000000000001" customHeight="1">
      <c r="A15" s="24" t="s">
        <v>105</v>
      </c>
      <c r="B15" s="24" t="s">
        <v>102</v>
      </c>
      <c r="C15" s="24" t="s">
        <v>89</v>
      </c>
      <c r="D15" s="24" t="s">
        <v>90</v>
      </c>
      <c r="E15" s="24" t="s">
        <v>106</v>
      </c>
      <c r="F15" s="24">
        <v>133500.6</v>
      </c>
      <c r="G15" s="24">
        <v>0</v>
      </c>
      <c r="H15" s="24">
        <f t="shared" si="0"/>
        <v>133500.6</v>
      </c>
      <c r="I15" s="24">
        <v>0</v>
      </c>
      <c r="J15" s="24" t="s">
        <v>24</v>
      </c>
      <c r="K15" s="198">
        <v>0</v>
      </c>
      <c r="L15" s="199" t="s">
        <v>24</v>
      </c>
      <c r="M15" s="199" t="s">
        <v>24</v>
      </c>
      <c r="N15" s="75" t="s">
        <v>24</v>
      </c>
      <c r="O15" s="198" t="s">
        <v>24</v>
      </c>
      <c r="P15" s="199"/>
      <c r="Q15" s="199"/>
      <c r="R15" s="126"/>
      <c r="S15" s="201" t="s">
        <v>24</v>
      </c>
      <c r="T15" s="201"/>
    </row>
    <row r="16" spans="1:20" ht="20.100000000000001" customHeight="1">
      <c r="A16" s="39"/>
      <c r="B16" s="39"/>
      <c r="C16" s="39"/>
      <c r="D16" s="117"/>
      <c r="E16" s="39"/>
      <c r="F16" s="39"/>
      <c r="G16" s="39"/>
      <c r="H16" s="117"/>
      <c r="I16" s="40"/>
      <c r="J16" s="40"/>
      <c r="K16" s="117"/>
      <c r="L16" s="117"/>
      <c r="M16" s="117"/>
      <c r="N16" s="117"/>
      <c r="O16" s="40"/>
      <c r="P16" s="40"/>
      <c r="Q16" s="40"/>
      <c r="R16" s="117"/>
      <c r="S16" s="117"/>
      <c r="T16" s="39"/>
    </row>
    <row r="17" spans="1:20" ht="20.100000000000001" customHeight="1">
      <c r="A17" s="39"/>
      <c r="B17" s="39"/>
      <c r="C17" s="39"/>
      <c r="D17" s="39"/>
      <c r="E17" s="119"/>
      <c r="F17" s="39"/>
      <c r="G17" s="39"/>
      <c r="H17" s="117"/>
      <c r="I17" s="40"/>
      <c r="J17" s="40"/>
      <c r="K17" s="117"/>
      <c r="L17" s="39"/>
      <c r="M17" s="117"/>
      <c r="N17" s="117"/>
      <c r="O17" s="40"/>
      <c r="P17" s="40"/>
      <c r="Q17" s="35"/>
      <c r="R17" s="117"/>
      <c r="S17" s="117"/>
      <c r="T17" s="39"/>
    </row>
    <row r="18" spans="1:20" ht="20.100000000000001" customHeight="1">
      <c r="A18" s="39"/>
      <c r="B18" s="117"/>
      <c r="C18" s="117"/>
      <c r="D18" s="39"/>
      <c r="E18" s="119"/>
      <c r="F18" s="39"/>
      <c r="G18" s="39"/>
      <c r="H18" s="39"/>
      <c r="I18" s="35"/>
      <c r="J18" s="35"/>
      <c r="K18" s="117"/>
      <c r="L18" s="39"/>
      <c r="M18" s="117"/>
      <c r="N18" s="117"/>
      <c r="O18" s="40"/>
      <c r="P18" s="40"/>
      <c r="Q18" s="40"/>
      <c r="R18" s="117"/>
      <c r="S18" s="39"/>
      <c r="T18" s="39"/>
    </row>
    <row r="19" spans="1:20" ht="20.100000000000001" customHeight="1">
      <c r="A19" s="39"/>
      <c r="B19" s="39"/>
      <c r="C19" s="39"/>
      <c r="D19" s="39"/>
      <c r="E19" s="39"/>
      <c r="F19" s="39"/>
      <c r="G19" s="39"/>
      <c r="H19" s="39"/>
      <c r="I19" s="35"/>
      <c r="J19" s="35"/>
      <c r="K19" s="117"/>
      <c r="L19" s="117"/>
      <c r="M19" s="117"/>
      <c r="N19" s="39"/>
      <c r="O19" s="40"/>
      <c r="P19" s="40"/>
      <c r="Q19" s="40"/>
      <c r="R19" s="117"/>
      <c r="S19" s="39"/>
      <c r="T19" s="39"/>
    </row>
    <row r="20" spans="1:20" ht="20.100000000000001" customHeight="1">
      <c r="A20" s="39"/>
      <c r="B20" s="39"/>
      <c r="C20" s="39"/>
      <c r="D20" s="39"/>
      <c r="E20" s="39"/>
      <c r="F20" s="39"/>
      <c r="G20" s="39"/>
      <c r="H20" s="39"/>
      <c r="I20" s="35"/>
      <c r="J20" s="35"/>
      <c r="K20" s="117"/>
      <c r="L20" s="117"/>
      <c r="M20" s="39"/>
      <c r="N20" s="39"/>
      <c r="O20" s="35"/>
      <c r="P20" s="40"/>
      <c r="Q20" s="40"/>
      <c r="R20" s="39"/>
      <c r="S20" s="39"/>
      <c r="T20" s="39"/>
    </row>
    <row r="21" spans="1:20" ht="20.100000000000001" customHeight="1">
      <c r="A21" s="39"/>
      <c r="B21" s="39"/>
      <c r="C21" s="39"/>
      <c r="D21" s="39"/>
      <c r="E21" s="39"/>
      <c r="F21" s="39"/>
      <c r="G21" s="39"/>
      <c r="H21" s="39"/>
      <c r="I21" s="35"/>
      <c r="J21" s="35"/>
      <c r="K21" s="39"/>
      <c r="L21" s="117"/>
      <c r="M21" s="39"/>
      <c r="N21" s="39"/>
      <c r="O21" s="35"/>
      <c r="P21" s="35"/>
      <c r="Q21" s="40"/>
      <c r="R21" s="39"/>
      <c r="S21" s="39"/>
      <c r="T21" s="39"/>
    </row>
    <row r="22" spans="1:20" ht="20.100000000000001" customHeight="1">
      <c r="A22" s="35"/>
      <c r="B22" s="35"/>
      <c r="C22" s="35"/>
      <c r="D22" s="35"/>
      <c r="E22" s="35"/>
      <c r="F22" s="35"/>
      <c r="G22" s="39"/>
      <c r="H22" s="39"/>
      <c r="I22" s="35"/>
      <c r="J22" s="35"/>
      <c r="K22" s="39"/>
      <c r="L22" s="117"/>
      <c r="M22" s="39"/>
      <c r="N22" s="39"/>
      <c r="O22" s="35"/>
      <c r="P22" s="35"/>
      <c r="Q22" s="35"/>
      <c r="R22" s="39"/>
      <c r="S22" s="39"/>
      <c r="T22" s="39"/>
    </row>
    <row r="23" spans="1:20" ht="20.100000000000001" customHeight="1">
      <c r="A23" s="37"/>
      <c r="B23" s="37"/>
      <c r="C23" s="37"/>
      <c r="D23" s="37"/>
      <c r="E23" s="37"/>
      <c r="F23" s="35"/>
      <c r="G23" s="39"/>
      <c r="H23" s="39"/>
      <c r="I23" s="35"/>
      <c r="J23" s="35"/>
      <c r="K23" s="39"/>
      <c r="L23" s="39"/>
      <c r="M23" s="39"/>
      <c r="N23" s="39"/>
      <c r="O23" s="35"/>
      <c r="P23" s="35"/>
      <c r="Q23" s="35"/>
      <c r="R23" s="39"/>
      <c r="S23" s="39"/>
      <c r="T23" s="39"/>
    </row>
    <row r="24" spans="1:20" ht="20.100000000000001" customHeight="1">
      <c r="A24" s="122"/>
      <c r="B24" s="122"/>
      <c r="C24" s="122"/>
      <c r="D24" s="122"/>
      <c r="E24" s="122"/>
      <c r="F24" s="122"/>
      <c r="G24" s="124"/>
      <c r="H24" s="124"/>
      <c r="I24" s="122"/>
      <c r="J24" s="122"/>
      <c r="K24" s="124"/>
      <c r="L24" s="124"/>
      <c r="M24" s="124"/>
      <c r="N24" s="128"/>
      <c r="O24" s="129"/>
      <c r="P24" s="122"/>
      <c r="Q24" s="122"/>
      <c r="R24" s="124"/>
      <c r="S24" s="124"/>
      <c r="T24" s="124"/>
    </row>
    <row r="25" spans="1:20" ht="20.100000000000001" customHeight="1">
      <c r="A25" s="124"/>
      <c r="B25" s="124"/>
      <c r="C25" s="124"/>
      <c r="D25" s="124"/>
      <c r="E25" s="124"/>
      <c r="F25" s="124"/>
      <c r="G25" s="124"/>
      <c r="H25" s="124"/>
      <c r="I25" s="122"/>
      <c r="J25" s="122"/>
      <c r="K25" s="124"/>
      <c r="L25" s="124"/>
      <c r="M25" s="124"/>
      <c r="N25" s="124"/>
      <c r="O25" s="122"/>
      <c r="P25" s="122"/>
      <c r="Q25" s="122"/>
      <c r="R25" s="124"/>
      <c r="S25" s="124"/>
      <c r="T25" s="124"/>
    </row>
    <row r="26" spans="1:20" ht="20.100000000000001" customHeight="1">
      <c r="A26" s="124"/>
      <c r="B26" s="124"/>
      <c r="C26" s="124"/>
      <c r="D26" s="124"/>
      <c r="E26" s="124"/>
      <c r="F26" s="124"/>
      <c r="G26" s="124"/>
      <c r="H26" s="124"/>
      <c r="I26" s="122"/>
      <c r="J26" s="122"/>
      <c r="K26" s="124"/>
      <c r="L26" s="124"/>
      <c r="M26" s="124"/>
      <c r="N26" s="124"/>
      <c r="O26" s="122"/>
      <c r="P26" s="122"/>
      <c r="Q26" s="122"/>
      <c r="R26" s="124"/>
      <c r="S26" s="124"/>
      <c r="T26" s="124"/>
    </row>
    <row r="27" spans="1:20" ht="20.100000000000001" customHeight="1">
      <c r="A27" s="124"/>
      <c r="B27" s="124"/>
      <c r="C27" s="124"/>
      <c r="D27" s="124"/>
      <c r="E27" s="124"/>
      <c r="F27" s="124"/>
      <c r="G27" s="124"/>
      <c r="H27" s="124"/>
      <c r="I27" s="122"/>
      <c r="J27" s="122"/>
      <c r="K27" s="124"/>
      <c r="L27" s="124"/>
      <c r="M27" s="124"/>
      <c r="N27" s="124"/>
      <c r="O27" s="122"/>
      <c r="P27" s="122"/>
      <c r="Q27" s="122"/>
      <c r="R27" s="124"/>
      <c r="S27" s="124"/>
      <c r="T27" s="124"/>
    </row>
    <row r="28" spans="1:20" ht="20.100000000000001" customHeight="1">
      <c r="A28" s="124"/>
      <c r="B28" s="124"/>
      <c r="C28" s="124"/>
      <c r="D28" s="124"/>
      <c r="E28" s="124"/>
      <c r="F28" s="124"/>
      <c r="G28" s="124"/>
      <c r="H28" s="124"/>
      <c r="I28" s="122"/>
      <c r="J28" s="122"/>
      <c r="K28" s="124"/>
      <c r="L28" s="124"/>
      <c r="M28" s="124"/>
      <c r="N28" s="124"/>
      <c r="O28" s="122"/>
      <c r="P28" s="122"/>
      <c r="Q28" s="122"/>
      <c r="R28" s="124"/>
      <c r="S28" s="124"/>
      <c r="T28" s="124"/>
    </row>
    <row r="29" spans="1:20" ht="20.100000000000001" customHeight="1">
      <c r="A29" s="124"/>
      <c r="B29" s="124"/>
      <c r="C29" s="124"/>
      <c r="D29" s="124"/>
      <c r="E29" s="124"/>
      <c r="F29" s="124"/>
      <c r="G29" s="124"/>
      <c r="H29" s="124"/>
      <c r="I29" s="122"/>
      <c r="J29" s="122"/>
      <c r="K29" s="124"/>
      <c r="L29" s="124"/>
      <c r="M29" s="124"/>
      <c r="N29" s="124"/>
      <c r="O29" s="122"/>
      <c r="P29" s="122"/>
      <c r="Q29" s="122"/>
      <c r="R29" s="124"/>
      <c r="S29" s="124"/>
      <c r="T29" s="124"/>
    </row>
    <row r="30" spans="1:20" ht="20.100000000000001" customHeight="1">
      <c r="A30" s="124"/>
      <c r="B30" s="124"/>
      <c r="C30" s="124"/>
      <c r="D30" s="124"/>
      <c r="E30" s="124"/>
      <c r="F30" s="124"/>
      <c r="G30" s="124"/>
      <c r="H30" s="124"/>
      <c r="I30" s="122"/>
      <c r="J30" s="122"/>
      <c r="K30" s="124"/>
      <c r="L30" s="124"/>
      <c r="M30" s="124"/>
      <c r="N30" s="124"/>
      <c r="O30" s="122"/>
      <c r="P30" s="122"/>
      <c r="Q30" s="122"/>
      <c r="R30" s="124"/>
      <c r="S30" s="124"/>
      <c r="T30" s="124"/>
    </row>
    <row r="31" spans="1:20" ht="20.100000000000001" customHeight="1">
      <c r="A31" s="124"/>
      <c r="B31" s="124"/>
      <c r="C31" s="124"/>
      <c r="D31" s="124"/>
      <c r="E31" s="124"/>
      <c r="F31" s="124"/>
      <c r="G31" s="124"/>
      <c r="H31" s="124"/>
      <c r="I31" s="122"/>
      <c r="J31" s="122"/>
      <c r="K31" s="124"/>
      <c r="L31" s="124"/>
      <c r="M31" s="124"/>
      <c r="N31" s="124"/>
      <c r="O31" s="122"/>
      <c r="P31" s="122"/>
      <c r="Q31" s="122"/>
      <c r="R31" s="124"/>
      <c r="S31" s="124"/>
      <c r="T31" s="124"/>
    </row>
    <row r="32" spans="1:20" ht="20.100000000000001" customHeight="1">
      <c r="A32" s="124"/>
      <c r="B32" s="124"/>
      <c r="C32" s="124"/>
      <c r="D32" s="124"/>
      <c r="E32" s="124"/>
      <c r="F32" s="124"/>
      <c r="G32" s="124"/>
      <c r="H32" s="124"/>
      <c r="I32" s="122"/>
      <c r="J32" s="122"/>
      <c r="K32" s="124"/>
      <c r="L32" s="124"/>
      <c r="M32" s="124"/>
      <c r="N32" s="124"/>
      <c r="O32" s="122"/>
      <c r="P32" s="122"/>
      <c r="Q32" s="122"/>
      <c r="R32" s="124"/>
      <c r="S32" s="124"/>
      <c r="T32" s="124"/>
    </row>
    <row r="33" spans="1:20" ht="20.100000000000001" customHeight="1">
      <c r="A33" s="124"/>
      <c r="B33" s="124"/>
      <c r="C33" s="124"/>
      <c r="D33" s="124"/>
      <c r="E33" s="124"/>
      <c r="F33" s="124"/>
      <c r="G33" s="124"/>
      <c r="H33" s="124"/>
      <c r="I33" s="122"/>
      <c r="J33" s="122"/>
      <c r="K33" s="124"/>
      <c r="L33" s="124"/>
      <c r="M33" s="124"/>
      <c r="N33" s="124"/>
      <c r="O33" s="122"/>
      <c r="P33" s="122"/>
      <c r="Q33" s="122"/>
      <c r="R33" s="124"/>
      <c r="S33" s="124"/>
      <c r="T33" s="124"/>
    </row>
    <row r="34" spans="1:20" ht="20.100000000000001" customHeight="1">
      <c r="A34" s="124"/>
      <c r="B34" s="124"/>
      <c r="C34" s="124"/>
      <c r="D34" s="124"/>
      <c r="E34" s="124"/>
      <c r="F34" s="124"/>
      <c r="G34" s="124"/>
      <c r="H34" s="124"/>
      <c r="I34" s="122"/>
      <c r="J34" s="122"/>
      <c r="K34" s="124"/>
      <c r="L34" s="124"/>
      <c r="M34" s="124"/>
      <c r="N34" s="124"/>
      <c r="O34" s="122"/>
      <c r="P34" s="122"/>
      <c r="Q34" s="122"/>
      <c r="R34" s="124"/>
      <c r="S34" s="124"/>
      <c r="T34" s="124"/>
    </row>
    <row r="35" spans="1:20" ht="20.100000000000001" customHeight="1">
      <c r="A35" s="124"/>
      <c r="B35" s="124"/>
      <c r="C35" s="124"/>
      <c r="D35" s="124"/>
      <c r="E35" s="124"/>
      <c r="F35" s="124"/>
      <c r="G35" s="124"/>
      <c r="H35" s="124"/>
      <c r="I35" s="122"/>
      <c r="J35" s="122"/>
      <c r="K35" s="124"/>
      <c r="L35" s="124"/>
      <c r="M35" s="124"/>
      <c r="N35" s="124"/>
      <c r="O35" s="122"/>
      <c r="P35" s="122"/>
      <c r="Q35" s="122"/>
      <c r="R35" s="124"/>
      <c r="S35" s="124"/>
      <c r="T35" s="124"/>
    </row>
    <row r="36" spans="1:20" ht="20.100000000000001" customHeight="1">
      <c r="A36" s="124"/>
      <c r="B36" s="124"/>
      <c r="C36" s="124"/>
      <c r="D36" s="124"/>
      <c r="E36" s="124"/>
      <c r="F36" s="124"/>
      <c r="G36" s="124"/>
      <c r="H36" s="124"/>
      <c r="I36" s="122"/>
      <c r="J36" s="122"/>
      <c r="K36" s="124"/>
      <c r="L36" s="124"/>
      <c r="M36" s="124"/>
      <c r="N36" s="124"/>
      <c r="O36" s="122"/>
      <c r="P36" s="122"/>
      <c r="Q36" s="122"/>
      <c r="R36" s="124"/>
      <c r="S36" s="124"/>
      <c r="T36" s="124"/>
    </row>
  </sheetData>
  <sheetProtection formatCells="0" formatColumns="0" formatRows="0" insertColumns="0" insertRows="0" insertHyperlinks="0" deleteColumns="0" deleteRows="0" sort="0" autoFilter="0" pivotTables="0"/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60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showGridLines="0" showZeros="0" workbookViewId="0">
      <selection activeCell="G7" sqref="G7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6.1640625" customWidth="1"/>
    <col min="7" max="7" width="15.1640625" customWidth="1"/>
    <col min="8" max="10" width="14.5" customWidth="1"/>
    <col min="11" max="12" width="10.6640625" customWidth="1"/>
  </cols>
  <sheetData>
    <row r="1" spans="1:12" ht="20.100000000000001" customHeight="1">
      <c r="A1" s="42"/>
      <c r="B1" s="173"/>
      <c r="C1" s="173"/>
      <c r="D1" s="173"/>
      <c r="E1" s="173"/>
      <c r="F1" s="173"/>
      <c r="G1" s="173"/>
      <c r="H1" s="173"/>
      <c r="I1" s="173"/>
      <c r="J1" s="194" t="s">
        <v>107</v>
      </c>
    </row>
    <row r="2" spans="1:12" ht="20.100000000000001" customHeight="1">
      <c r="A2" s="219" t="s">
        <v>108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2" ht="20.100000000000001" customHeight="1">
      <c r="A3" s="130" t="s">
        <v>62</v>
      </c>
      <c r="B3" s="131"/>
      <c r="C3" s="131"/>
      <c r="D3" s="131" t="s">
        <v>0</v>
      </c>
      <c r="E3" s="131"/>
      <c r="F3" s="174"/>
      <c r="G3" s="174"/>
      <c r="H3" s="174"/>
      <c r="I3" s="174"/>
      <c r="J3" s="20" t="s">
        <v>7</v>
      </c>
      <c r="K3" s="35"/>
      <c r="L3" s="35"/>
    </row>
    <row r="4" spans="1:12" ht="20.100000000000001" customHeight="1">
      <c r="A4" s="246" t="s">
        <v>63</v>
      </c>
      <c r="B4" s="247"/>
      <c r="C4" s="247"/>
      <c r="D4" s="247"/>
      <c r="E4" s="248"/>
      <c r="F4" s="253" t="s">
        <v>64</v>
      </c>
      <c r="G4" s="256" t="s">
        <v>109</v>
      </c>
      <c r="H4" s="258" t="s">
        <v>110</v>
      </c>
      <c r="I4" s="258" t="s">
        <v>111</v>
      </c>
      <c r="J4" s="250" t="s">
        <v>112</v>
      </c>
      <c r="K4" s="35"/>
      <c r="L4" s="35"/>
    </row>
    <row r="5" spans="1:12" ht="20.100000000000001" customHeight="1">
      <c r="A5" s="246" t="s">
        <v>72</v>
      </c>
      <c r="B5" s="247"/>
      <c r="C5" s="248"/>
      <c r="D5" s="249" t="s">
        <v>73</v>
      </c>
      <c r="E5" s="251" t="s">
        <v>113</v>
      </c>
      <c r="F5" s="254"/>
      <c r="G5" s="257"/>
      <c r="H5" s="258"/>
      <c r="I5" s="258"/>
      <c r="J5" s="250"/>
      <c r="K5" s="35"/>
      <c r="L5" s="35"/>
    </row>
    <row r="6" spans="1:12" ht="15" customHeight="1">
      <c r="A6" s="176" t="s">
        <v>84</v>
      </c>
      <c r="B6" s="176" t="s">
        <v>85</v>
      </c>
      <c r="C6" s="177" t="s">
        <v>86</v>
      </c>
      <c r="D6" s="250"/>
      <c r="E6" s="252"/>
      <c r="F6" s="255"/>
      <c r="G6" s="257"/>
      <c r="H6" s="259"/>
      <c r="I6" s="259"/>
      <c r="J6" s="260"/>
      <c r="K6" s="35"/>
      <c r="L6" s="35"/>
    </row>
    <row r="7" spans="1:12" ht="15" customHeight="1">
      <c r="A7" s="179"/>
      <c r="B7" s="179"/>
      <c r="C7" s="177"/>
      <c r="D7" s="180"/>
      <c r="E7" s="175" t="s">
        <v>64</v>
      </c>
      <c r="F7" s="181">
        <v>1569064.83</v>
      </c>
      <c r="G7" s="182">
        <v>1569064.83</v>
      </c>
      <c r="H7" s="178"/>
      <c r="I7" s="178"/>
      <c r="J7" s="195"/>
      <c r="K7" s="35"/>
      <c r="L7" s="35"/>
    </row>
    <row r="8" spans="1:12" s="41" customFormat="1" ht="20.100000000000001" customHeight="1">
      <c r="A8" s="183" t="s">
        <v>87</v>
      </c>
      <c r="B8" s="183" t="s">
        <v>88</v>
      </c>
      <c r="C8" s="183" t="s">
        <v>89</v>
      </c>
      <c r="D8" s="182" t="s">
        <v>90</v>
      </c>
      <c r="E8" s="182" t="s">
        <v>91</v>
      </c>
      <c r="F8" s="182">
        <v>943841.78</v>
      </c>
      <c r="G8" s="182">
        <v>943841.78</v>
      </c>
      <c r="H8" s="184">
        <v>0</v>
      </c>
      <c r="I8" s="184"/>
      <c r="J8" s="196"/>
    </row>
    <row r="9" spans="1:12" s="41" customFormat="1" ht="20.100000000000001" customHeight="1">
      <c r="A9" s="183" t="s">
        <v>87</v>
      </c>
      <c r="B9" s="183" t="s">
        <v>88</v>
      </c>
      <c r="C9" s="183" t="s">
        <v>92</v>
      </c>
      <c r="D9" s="182" t="s">
        <v>90</v>
      </c>
      <c r="E9" s="182" t="s">
        <v>93</v>
      </c>
      <c r="F9" s="182">
        <v>200943.17</v>
      </c>
      <c r="G9" s="182">
        <v>200943.17</v>
      </c>
      <c r="H9" s="184"/>
      <c r="I9" s="184"/>
      <c r="J9" s="196"/>
    </row>
    <row r="10" spans="1:12" s="41" customFormat="1" ht="20.100000000000001" customHeight="1">
      <c r="A10" s="183" t="s">
        <v>87</v>
      </c>
      <c r="B10" s="183" t="s">
        <v>94</v>
      </c>
      <c r="C10" s="183" t="s">
        <v>94</v>
      </c>
      <c r="D10" s="182" t="s">
        <v>90</v>
      </c>
      <c r="E10" s="182" t="s">
        <v>95</v>
      </c>
      <c r="F10" s="182">
        <v>138582.07999999999</v>
      </c>
      <c r="G10" s="182">
        <v>138582.07999999999</v>
      </c>
      <c r="H10" s="184"/>
      <c r="I10" s="184"/>
      <c r="J10" s="196"/>
    </row>
    <row r="11" spans="1:12" s="41" customFormat="1" ht="20.100000000000001" customHeight="1">
      <c r="A11" s="183" t="s">
        <v>96</v>
      </c>
      <c r="B11" s="183" t="s">
        <v>94</v>
      </c>
      <c r="C11" s="183" t="s">
        <v>97</v>
      </c>
      <c r="D11" s="182" t="s">
        <v>90</v>
      </c>
      <c r="E11" s="182" t="s">
        <v>98</v>
      </c>
      <c r="F11" s="182">
        <v>69233.919999999998</v>
      </c>
      <c r="G11" s="182">
        <v>69233.919999999998</v>
      </c>
      <c r="H11" s="184">
        <v>0</v>
      </c>
      <c r="I11" s="184"/>
      <c r="J11" s="196"/>
    </row>
    <row r="12" spans="1:12" s="41" customFormat="1" ht="20.100000000000001" customHeight="1">
      <c r="A12" s="183" t="s">
        <v>99</v>
      </c>
      <c r="B12" s="183" t="s">
        <v>100</v>
      </c>
      <c r="C12" s="183" t="s">
        <v>89</v>
      </c>
      <c r="D12" s="182" t="s">
        <v>90</v>
      </c>
      <c r="E12" s="182" t="s">
        <v>101</v>
      </c>
      <c r="F12" s="182">
        <v>49630.14</v>
      </c>
      <c r="G12" s="182">
        <v>49630.14</v>
      </c>
      <c r="H12" s="184">
        <v>0</v>
      </c>
      <c r="I12" s="184"/>
      <c r="J12" s="196"/>
    </row>
    <row r="13" spans="1:12" s="41" customFormat="1" ht="20.100000000000001" customHeight="1">
      <c r="A13" s="183" t="s">
        <v>99</v>
      </c>
      <c r="B13" s="183" t="s">
        <v>100</v>
      </c>
      <c r="C13" s="183" t="s">
        <v>102</v>
      </c>
      <c r="D13" s="182" t="s">
        <v>90</v>
      </c>
      <c r="E13" s="182" t="s">
        <v>103</v>
      </c>
      <c r="F13" s="182">
        <v>10999.52</v>
      </c>
      <c r="G13" s="182">
        <v>10999.52</v>
      </c>
      <c r="H13" s="184">
        <v>0</v>
      </c>
      <c r="I13" s="184"/>
      <c r="J13" s="196"/>
    </row>
    <row r="14" spans="1:12" s="41" customFormat="1" ht="20.100000000000001" customHeight="1">
      <c r="A14" s="183" t="s">
        <v>99</v>
      </c>
      <c r="B14" s="183" t="s">
        <v>100</v>
      </c>
      <c r="C14" s="183" t="s">
        <v>88</v>
      </c>
      <c r="D14" s="182" t="s">
        <v>90</v>
      </c>
      <c r="E14" s="182" t="s">
        <v>104</v>
      </c>
      <c r="F14" s="182">
        <v>22333.62</v>
      </c>
      <c r="G14" s="182">
        <v>22333.62</v>
      </c>
      <c r="H14" s="184">
        <v>0</v>
      </c>
      <c r="I14" s="184"/>
      <c r="J14" s="196"/>
    </row>
    <row r="15" spans="1:12" s="41" customFormat="1" ht="20.100000000000001" customHeight="1">
      <c r="A15" s="183" t="s">
        <v>105</v>
      </c>
      <c r="B15" s="183" t="s">
        <v>102</v>
      </c>
      <c r="C15" s="183" t="s">
        <v>89</v>
      </c>
      <c r="D15" s="182" t="s">
        <v>90</v>
      </c>
      <c r="E15" s="182" t="s">
        <v>106</v>
      </c>
      <c r="F15" s="182">
        <v>133500.6</v>
      </c>
      <c r="G15" s="182">
        <v>133500.6</v>
      </c>
      <c r="H15" s="184">
        <v>0</v>
      </c>
      <c r="I15" s="184"/>
      <c r="J15" s="196"/>
    </row>
    <row r="16" spans="1:12" ht="20.100000000000001" customHeight="1">
      <c r="A16" s="185"/>
      <c r="B16" s="186"/>
      <c r="C16" s="186"/>
      <c r="D16" s="186"/>
      <c r="E16" s="187"/>
      <c r="F16" s="188"/>
      <c r="G16" s="188"/>
      <c r="H16" s="54"/>
      <c r="I16" s="54"/>
      <c r="J16" s="54"/>
      <c r="K16" s="39"/>
      <c r="L16" s="117"/>
    </row>
    <row r="17" spans="1:12" ht="20.100000000000001" customHeight="1">
      <c r="A17" s="185"/>
      <c r="B17" s="186"/>
      <c r="C17" s="185"/>
      <c r="D17" s="186"/>
      <c r="E17" s="186"/>
      <c r="F17" s="188"/>
      <c r="G17" s="188"/>
      <c r="H17" s="54"/>
      <c r="I17" s="54"/>
      <c r="J17" s="54"/>
      <c r="K17" s="39"/>
      <c r="L17" s="39"/>
    </row>
    <row r="18" spans="1:12" ht="20.100000000000001" customHeight="1">
      <c r="A18" s="185"/>
      <c r="B18" s="185"/>
      <c r="C18" s="186"/>
      <c r="D18" s="186"/>
      <c r="E18" s="185"/>
      <c r="F18" s="188"/>
      <c r="G18" s="188"/>
      <c r="H18" s="54"/>
      <c r="I18" s="54"/>
      <c r="J18" s="54"/>
      <c r="K18" s="39"/>
      <c r="L18" s="39"/>
    </row>
    <row r="19" spans="1:12" ht="20.100000000000001" customHeight="1">
      <c r="A19" s="185"/>
      <c r="B19" s="185"/>
      <c r="C19" s="186"/>
      <c r="D19" s="186"/>
      <c r="E19" s="189"/>
      <c r="F19" s="188"/>
      <c r="G19" s="188"/>
      <c r="H19" s="188"/>
      <c r="I19" s="54"/>
      <c r="J19" s="188"/>
      <c r="K19" s="39"/>
      <c r="L19" s="39"/>
    </row>
    <row r="20" spans="1:12" ht="20.100000000000001" customHeight="1">
      <c r="A20" s="185"/>
      <c r="B20" s="185"/>
      <c r="C20" s="185"/>
      <c r="D20" s="186"/>
      <c r="E20" s="189"/>
      <c r="F20" s="188"/>
      <c r="G20" s="188"/>
      <c r="H20" s="188"/>
      <c r="I20" s="188"/>
      <c r="J20" s="188"/>
      <c r="K20" s="39"/>
      <c r="L20" s="39"/>
    </row>
    <row r="21" spans="1:12" ht="20.100000000000001" customHeight="1">
      <c r="A21" s="185"/>
      <c r="B21" s="185"/>
      <c r="C21" s="185"/>
      <c r="D21" s="186"/>
      <c r="E21" s="190"/>
      <c r="F21" s="188"/>
      <c r="G21" s="188"/>
      <c r="H21" s="188"/>
      <c r="I21" s="188"/>
      <c r="J21" s="188"/>
      <c r="K21" s="39"/>
      <c r="L21" s="39"/>
    </row>
    <row r="22" spans="1:12" ht="20.100000000000001" customHeight="1">
      <c r="A22" s="185"/>
      <c r="B22" s="185"/>
      <c r="C22" s="185"/>
      <c r="D22" s="185"/>
      <c r="E22" s="190"/>
      <c r="F22" s="188"/>
      <c r="G22" s="188"/>
      <c r="H22" s="188"/>
      <c r="I22" s="188"/>
      <c r="J22" s="188"/>
      <c r="K22" s="39"/>
      <c r="L22" s="39"/>
    </row>
    <row r="23" spans="1:12" ht="20.100000000000001" customHeight="1">
      <c r="A23" s="185"/>
      <c r="B23" s="185"/>
      <c r="C23" s="185"/>
      <c r="D23" s="185"/>
      <c r="E23" s="190"/>
      <c r="F23" s="188"/>
      <c r="G23" s="188"/>
      <c r="H23" s="188"/>
      <c r="I23" s="188"/>
      <c r="J23" s="188"/>
      <c r="K23" s="39"/>
      <c r="L23" s="39"/>
    </row>
    <row r="24" spans="1:12" ht="20.100000000000001" customHeight="1">
      <c r="A24" s="191"/>
      <c r="B24" s="191"/>
      <c r="C24" s="191"/>
      <c r="D24" s="191"/>
      <c r="E24" s="191"/>
      <c r="F24" s="192"/>
      <c r="G24" s="188"/>
      <c r="H24" s="188"/>
      <c r="I24" s="188"/>
      <c r="J24" s="188"/>
      <c r="K24" s="39"/>
      <c r="L24" s="39"/>
    </row>
    <row r="25" spans="1:12" ht="20.100000000000001" customHeight="1">
      <c r="A25" s="193"/>
      <c r="B25" s="193"/>
      <c r="C25" s="193"/>
      <c r="D25" s="193"/>
      <c r="E25" s="193"/>
      <c r="F25" s="192"/>
      <c r="G25" s="188"/>
      <c r="H25" s="188"/>
      <c r="I25" s="188"/>
      <c r="J25" s="188"/>
      <c r="K25" s="39"/>
      <c r="L25" s="39"/>
    </row>
    <row r="26" spans="1:12" ht="20.100000000000001" customHeight="1">
      <c r="A26" s="122"/>
      <c r="B26" s="122"/>
      <c r="C26" s="122"/>
      <c r="D26" s="122"/>
      <c r="E26" s="122"/>
      <c r="F26" s="122"/>
      <c r="G26" s="124"/>
      <c r="H26" s="124"/>
      <c r="I26" s="124"/>
      <c r="J26" s="124"/>
      <c r="K26" s="38"/>
      <c r="L26" s="38"/>
    </row>
    <row r="27" spans="1:12" ht="20.100000000000001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38"/>
      <c r="L27" s="38"/>
    </row>
    <row r="28" spans="1:12" ht="20.100000000000001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38"/>
      <c r="L28" s="38"/>
    </row>
    <row r="29" spans="1:12" ht="20.100000000000001" customHeight="1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38"/>
      <c r="L29" s="38"/>
    </row>
    <row r="30" spans="1:12" ht="20.100000000000001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38"/>
      <c r="L30" s="38"/>
    </row>
    <row r="31" spans="1:12" ht="20.100000000000001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38"/>
      <c r="L31" s="38"/>
    </row>
    <row r="32" spans="1:12" ht="20.100000000000001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38"/>
      <c r="L32" s="38"/>
    </row>
    <row r="33" spans="1:12" ht="20.100000000000001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38"/>
      <c r="L33" s="38"/>
    </row>
    <row r="34" spans="1:12" ht="20.100000000000001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38"/>
      <c r="L34" s="38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D14" sqref="D14"/>
    </sheetView>
  </sheetViews>
  <sheetFormatPr defaultColWidth="9.1640625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29"/>
      <c r="B1" s="129"/>
      <c r="C1" s="129"/>
      <c r="D1" s="129"/>
      <c r="E1" s="129"/>
      <c r="F1" s="129"/>
      <c r="G1" s="129"/>
      <c r="H1" s="20" t="s">
        <v>114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4" ht="20.25" customHeight="1">
      <c r="A2" s="219" t="s">
        <v>115</v>
      </c>
      <c r="B2" s="219"/>
      <c r="C2" s="219"/>
      <c r="D2" s="219"/>
      <c r="E2" s="219"/>
      <c r="F2" s="219"/>
      <c r="G2" s="219"/>
      <c r="H2" s="219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20.25" customHeight="1">
      <c r="A3" s="130" t="s">
        <v>116</v>
      </c>
      <c r="B3" s="131"/>
      <c r="C3" s="42"/>
      <c r="D3" s="42"/>
      <c r="E3" s="42"/>
      <c r="F3" s="42"/>
      <c r="G3" s="42"/>
      <c r="H3" s="20" t="s">
        <v>7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</row>
    <row r="4" spans="1:34" ht="20.25" customHeight="1">
      <c r="A4" s="246" t="s">
        <v>8</v>
      </c>
      <c r="B4" s="248"/>
      <c r="C4" s="246" t="s">
        <v>9</v>
      </c>
      <c r="D4" s="247"/>
      <c r="E4" s="247"/>
      <c r="F4" s="247"/>
      <c r="G4" s="247"/>
      <c r="H4" s="248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</row>
    <row r="5" spans="1:34" ht="34.5" customHeight="1">
      <c r="A5" s="132" t="s">
        <v>10</v>
      </c>
      <c r="B5" s="133" t="s">
        <v>11</v>
      </c>
      <c r="C5" s="132" t="s">
        <v>10</v>
      </c>
      <c r="D5" s="133" t="s">
        <v>64</v>
      </c>
      <c r="E5" s="133" t="s">
        <v>117</v>
      </c>
      <c r="F5" s="134" t="s">
        <v>118</v>
      </c>
      <c r="G5" s="133" t="s">
        <v>119</v>
      </c>
      <c r="H5" s="135" t="s">
        <v>120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</row>
    <row r="6" spans="1:34" s="41" customFormat="1" ht="20.25" customHeight="1">
      <c r="A6" s="136" t="s">
        <v>121</v>
      </c>
      <c r="B6" s="137" t="s">
        <v>13</v>
      </c>
      <c r="C6" s="138" t="s">
        <v>122</v>
      </c>
      <c r="D6" s="139">
        <v>1569064.83</v>
      </c>
      <c r="E6" s="139">
        <v>1569064.83</v>
      </c>
      <c r="F6" s="140">
        <f t="shared" ref="F6:H6" si="0">SUM(F7:F36)</f>
        <v>0</v>
      </c>
      <c r="G6" s="140">
        <f t="shared" si="0"/>
        <v>0</v>
      </c>
      <c r="H6" s="140">
        <f t="shared" si="0"/>
        <v>0</v>
      </c>
    </row>
    <row r="7" spans="1:34" s="41" customFormat="1" ht="20.25" customHeight="1">
      <c r="A7" s="136" t="s">
        <v>123</v>
      </c>
      <c r="B7" s="137" t="s">
        <v>13</v>
      </c>
      <c r="C7" s="138" t="s">
        <v>124</v>
      </c>
      <c r="D7" s="139">
        <v>1144784.95</v>
      </c>
      <c r="E7" s="139">
        <v>1144784.95</v>
      </c>
      <c r="F7" s="140">
        <v>0</v>
      </c>
      <c r="G7" s="141" t="s">
        <v>24</v>
      </c>
      <c r="H7" s="140">
        <v>0</v>
      </c>
    </row>
    <row r="8" spans="1:34" s="41" customFormat="1" ht="20.25" customHeight="1">
      <c r="A8" s="136" t="s">
        <v>125</v>
      </c>
      <c r="B8" s="142">
        <v>0</v>
      </c>
      <c r="C8" s="138" t="s">
        <v>126</v>
      </c>
      <c r="D8" s="139">
        <f t="shared" ref="D8:D28" si="1">SUM(E8:H8)</f>
        <v>0</v>
      </c>
      <c r="E8" s="139">
        <v>0</v>
      </c>
      <c r="F8" s="143">
        <v>0</v>
      </c>
      <c r="G8" s="141" t="s">
        <v>24</v>
      </c>
      <c r="H8" s="143">
        <v>0</v>
      </c>
    </row>
    <row r="9" spans="1:34" s="41" customFormat="1" ht="20.25" customHeight="1">
      <c r="A9" s="136" t="s">
        <v>127</v>
      </c>
      <c r="B9" s="144" t="s">
        <v>24</v>
      </c>
      <c r="C9" s="138" t="s">
        <v>128</v>
      </c>
      <c r="D9" s="139">
        <f t="shared" si="1"/>
        <v>0</v>
      </c>
      <c r="E9" s="139">
        <v>0</v>
      </c>
      <c r="F9" s="143">
        <v>0</v>
      </c>
      <c r="G9" s="141" t="s">
        <v>24</v>
      </c>
      <c r="H9" s="143">
        <v>0</v>
      </c>
    </row>
    <row r="10" spans="1:34" s="41" customFormat="1" ht="20.25" customHeight="1">
      <c r="A10" s="136" t="s">
        <v>129</v>
      </c>
      <c r="B10" s="145">
        <f>SUM(B11:B14)</f>
        <v>0</v>
      </c>
      <c r="C10" s="138" t="s">
        <v>130</v>
      </c>
      <c r="D10" s="139">
        <f t="shared" si="1"/>
        <v>0</v>
      </c>
      <c r="E10" s="139">
        <v>0</v>
      </c>
      <c r="F10" s="143">
        <v>0</v>
      </c>
      <c r="G10" s="141" t="s">
        <v>24</v>
      </c>
      <c r="H10" s="143">
        <v>0</v>
      </c>
    </row>
    <row r="11" spans="1:34" s="41" customFormat="1" ht="20.25" customHeight="1">
      <c r="A11" s="136" t="s">
        <v>123</v>
      </c>
      <c r="B11" s="142">
        <v>0</v>
      </c>
      <c r="C11" s="138" t="s">
        <v>131</v>
      </c>
      <c r="D11" s="139">
        <f t="shared" si="1"/>
        <v>0</v>
      </c>
      <c r="E11" s="139">
        <v>0</v>
      </c>
      <c r="F11" s="143">
        <v>0</v>
      </c>
      <c r="G11" s="141" t="s">
        <v>24</v>
      </c>
      <c r="H11" s="143">
        <v>0</v>
      </c>
    </row>
    <row r="12" spans="1:34" s="41" customFormat="1" ht="20.25" customHeight="1">
      <c r="A12" s="136" t="s">
        <v>125</v>
      </c>
      <c r="B12" s="142">
        <v>0</v>
      </c>
      <c r="C12" s="138" t="s">
        <v>132</v>
      </c>
      <c r="D12" s="139">
        <f t="shared" si="1"/>
        <v>0</v>
      </c>
      <c r="E12" s="139">
        <v>0</v>
      </c>
      <c r="F12" s="143">
        <v>0</v>
      </c>
      <c r="G12" s="141" t="s">
        <v>24</v>
      </c>
      <c r="H12" s="143">
        <v>0</v>
      </c>
    </row>
    <row r="13" spans="1:34" s="41" customFormat="1" ht="20.25" customHeight="1">
      <c r="A13" s="136" t="s">
        <v>127</v>
      </c>
      <c r="B13" s="142" t="s">
        <v>24</v>
      </c>
      <c r="C13" s="138" t="s">
        <v>133</v>
      </c>
      <c r="D13" s="139">
        <f t="shared" si="1"/>
        <v>0</v>
      </c>
      <c r="E13" s="139">
        <v>0</v>
      </c>
      <c r="F13" s="143">
        <v>0</v>
      </c>
      <c r="G13" s="141" t="s">
        <v>24</v>
      </c>
      <c r="H13" s="143">
        <v>0</v>
      </c>
    </row>
    <row r="14" spans="1:34" s="41" customFormat="1" ht="20.25" customHeight="1">
      <c r="A14" s="136" t="s">
        <v>134</v>
      </c>
      <c r="B14" s="144"/>
      <c r="C14" s="138" t="s">
        <v>135</v>
      </c>
      <c r="D14" s="139">
        <v>207816</v>
      </c>
      <c r="E14" s="139">
        <v>207816</v>
      </c>
      <c r="F14" s="143">
        <v>0</v>
      </c>
      <c r="G14" s="141" t="s">
        <v>24</v>
      </c>
      <c r="H14" s="143">
        <v>0</v>
      </c>
    </row>
    <row r="15" spans="1:34" s="41" customFormat="1" ht="20.25" customHeight="1">
      <c r="A15" s="146"/>
      <c r="B15" s="147"/>
      <c r="C15" s="138" t="s">
        <v>136</v>
      </c>
      <c r="D15" s="139">
        <f t="shared" si="1"/>
        <v>0</v>
      </c>
      <c r="E15" s="139">
        <v>0</v>
      </c>
      <c r="F15" s="143">
        <v>0</v>
      </c>
      <c r="G15" s="141" t="s">
        <v>24</v>
      </c>
      <c r="H15" s="143">
        <v>0</v>
      </c>
    </row>
    <row r="16" spans="1:34" s="41" customFormat="1" ht="20.25" customHeight="1">
      <c r="A16" s="146"/>
      <c r="B16" s="144"/>
      <c r="C16" s="138" t="s">
        <v>137</v>
      </c>
      <c r="D16" s="139">
        <v>82963.28</v>
      </c>
      <c r="E16" s="139">
        <v>82963.28</v>
      </c>
      <c r="F16" s="143">
        <v>0</v>
      </c>
      <c r="G16" s="141" t="s">
        <v>24</v>
      </c>
      <c r="H16" s="143">
        <v>0</v>
      </c>
    </row>
    <row r="17" spans="1:8" s="41" customFormat="1" ht="20.25" customHeight="1">
      <c r="A17" s="146"/>
      <c r="B17" s="144"/>
      <c r="C17" s="138" t="s">
        <v>138</v>
      </c>
      <c r="D17" s="139">
        <f t="shared" si="1"/>
        <v>0</v>
      </c>
      <c r="E17" s="139">
        <v>0</v>
      </c>
      <c r="F17" s="143">
        <v>0</v>
      </c>
      <c r="G17" s="141" t="s">
        <v>24</v>
      </c>
      <c r="H17" s="143">
        <v>0</v>
      </c>
    </row>
    <row r="18" spans="1:8" s="41" customFormat="1" ht="20.25" customHeight="1">
      <c r="A18" s="146"/>
      <c r="B18" s="144"/>
      <c r="C18" s="138" t="s">
        <v>139</v>
      </c>
      <c r="D18" s="139">
        <f t="shared" si="1"/>
        <v>0</v>
      </c>
      <c r="E18" s="139">
        <v>0</v>
      </c>
      <c r="F18" s="143">
        <v>0</v>
      </c>
      <c r="G18" s="141" t="s">
        <v>24</v>
      </c>
      <c r="H18" s="143">
        <v>0</v>
      </c>
    </row>
    <row r="19" spans="1:8" s="41" customFormat="1" ht="20.25" customHeight="1">
      <c r="A19" s="146"/>
      <c r="B19" s="144"/>
      <c r="C19" s="138" t="s">
        <v>140</v>
      </c>
      <c r="D19" s="139">
        <f t="shared" si="1"/>
        <v>0</v>
      </c>
      <c r="E19" s="139">
        <v>0</v>
      </c>
      <c r="F19" s="143">
        <v>0</v>
      </c>
      <c r="G19" s="141" t="s">
        <v>24</v>
      </c>
      <c r="H19" s="143">
        <v>0</v>
      </c>
    </row>
    <row r="20" spans="1:8" s="41" customFormat="1" ht="20.25" customHeight="1">
      <c r="A20" s="146"/>
      <c r="B20" s="144"/>
      <c r="C20" s="138" t="s">
        <v>141</v>
      </c>
      <c r="D20" s="139">
        <f t="shared" si="1"/>
        <v>0</v>
      </c>
      <c r="E20" s="139">
        <v>0</v>
      </c>
      <c r="F20" s="143">
        <v>0</v>
      </c>
      <c r="G20" s="141" t="s">
        <v>24</v>
      </c>
      <c r="H20" s="143">
        <v>0</v>
      </c>
    </row>
    <row r="21" spans="1:8" s="41" customFormat="1" ht="20.25" customHeight="1">
      <c r="A21" s="146"/>
      <c r="B21" s="144"/>
      <c r="C21" s="138" t="s">
        <v>142</v>
      </c>
      <c r="D21" s="139">
        <f t="shared" si="1"/>
        <v>0</v>
      </c>
      <c r="E21" s="139">
        <v>0</v>
      </c>
      <c r="F21" s="143">
        <v>0</v>
      </c>
      <c r="G21" s="141" t="s">
        <v>24</v>
      </c>
      <c r="H21" s="143">
        <v>0</v>
      </c>
    </row>
    <row r="22" spans="1:8" s="41" customFormat="1" ht="20.25" customHeight="1">
      <c r="A22" s="146"/>
      <c r="B22" s="144"/>
      <c r="C22" s="138" t="s">
        <v>143</v>
      </c>
      <c r="D22" s="139">
        <f t="shared" si="1"/>
        <v>0</v>
      </c>
      <c r="E22" s="139">
        <v>0</v>
      </c>
      <c r="F22" s="143">
        <v>0</v>
      </c>
      <c r="G22" s="141" t="s">
        <v>24</v>
      </c>
      <c r="H22" s="143">
        <v>0</v>
      </c>
    </row>
    <row r="23" spans="1:8" s="41" customFormat="1" ht="20.25" customHeight="1">
      <c r="A23" s="146"/>
      <c r="B23" s="144"/>
      <c r="C23" s="138" t="s">
        <v>144</v>
      </c>
      <c r="D23" s="139">
        <f t="shared" si="1"/>
        <v>0</v>
      </c>
      <c r="E23" s="139">
        <v>0</v>
      </c>
      <c r="F23" s="143">
        <v>0</v>
      </c>
      <c r="G23" s="141" t="s">
        <v>24</v>
      </c>
      <c r="H23" s="143">
        <v>0</v>
      </c>
    </row>
    <row r="24" spans="1:8" s="41" customFormat="1" ht="20.25" customHeight="1">
      <c r="A24" s="146"/>
      <c r="B24" s="144"/>
      <c r="C24" s="138" t="s">
        <v>145</v>
      </c>
      <c r="D24" s="139">
        <f t="shared" si="1"/>
        <v>0</v>
      </c>
      <c r="E24" s="139">
        <v>0</v>
      </c>
      <c r="F24" s="143">
        <v>0</v>
      </c>
      <c r="G24" s="141" t="s">
        <v>24</v>
      </c>
      <c r="H24" s="143">
        <v>0</v>
      </c>
    </row>
    <row r="25" spans="1:8" s="41" customFormat="1" ht="20.25" customHeight="1">
      <c r="A25" s="146"/>
      <c r="B25" s="144"/>
      <c r="C25" s="138" t="s">
        <v>146</v>
      </c>
      <c r="D25" s="139">
        <f t="shared" si="1"/>
        <v>0</v>
      </c>
      <c r="E25" s="139">
        <v>0</v>
      </c>
      <c r="F25" s="143">
        <v>0</v>
      </c>
      <c r="G25" s="141" t="s">
        <v>24</v>
      </c>
      <c r="H25" s="143">
        <v>0</v>
      </c>
    </row>
    <row r="26" spans="1:8" s="41" customFormat="1" ht="20.25" customHeight="1">
      <c r="A26" s="136"/>
      <c r="B26" s="144"/>
      <c r="C26" s="138" t="s">
        <v>147</v>
      </c>
      <c r="D26" s="139">
        <v>133500.6</v>
      </c>
      <c r="E26" s="139">
        <v>133500.6</v>
      </c>
      <c r="F26" s="143">
        <v>0</v>
      </c>
      <c r="G26" s="141" t="s">
        <v>24</v>
      </c>
      <c r="H26" s="143">
        <v>0</v>
      </c>
    </row>
    <row r="27" spans="1:8" s="41" customFormat="1" ht="20.25" customHeight="1">
      <c r="A27" s="136"/>
      <c r="B27" s="144"/>
      <c r="C27" s="138" t="s">
        <v>148</v>
      </c>
      <c r="D27" s="139">
        <f t="shared" si="1"/>
        <v>0</v>
      </c>
      <c r="E27" s="139">
        <f t="shared" ref="E27:E37" si="2">SUM(F27:I27)</f>
        <v>0</v>
      </c>
      <c r="F27" s="143">
        <v>0</v>
      </c>
      <c r="G27" s="141" t="s">
        <v>24</v>
      </c>
      <c r="H27" s="143">
        <v>0</v>
      </c>
    </row>
    <row r="28" spans="1:8" s="41" customFormat="1" ht="20.25" customHeight="1">
      <c r="A28" s="136"/>
      <c r="B28" s="144"/>
      <c r="C28" s="138" t="s">
        <v>149</v>
      </c>
      <c r="D28" s="139">
        <f t="shared" si="1"/>
        <v>0</v>
      </c>
      <c r="E28" s="139">
        <f t="shared" si="2"/>
        <v>0</v>
      </c>
      <c r="F28" s="143">
        <v>0</v>
      </c>
      <c r="G28" s="141" t="s">
        <v>24</v>
      </c>
      <c r="H28" s="143">
        <v>0</v>
      </c>
    </row>
    <row r="29" spans="1:8" s="41" customFormat="1" ht="20.25" customHeight="1">
      <c r="A29" s="136"/>
      <c r="B29" s="144"/>
      <c r="C29" s="138" t="s">
        <v>150</v>
      </c>
      <c r="D29" s="139"/>
      <c r="E29" s="139"/>
      <c r="F29" s="143">
        <v>0</v>
      </c>
      <c r="G29" s="141"/>
      <c r="H29" s="143">
        <v>0</v>
      </c>
    </row>
    <row r="30" spans="1:8" s="41" customFormat="1" ht="20.25" customHeight="1">
      <c r="A30" s="136"/>
      <c r="B30" s="144"/>
      <c r="C30" s="138" t="s">
        <v>151</v>
      </c>
      <c r="D30" s="139">
        <f t="shared" ref="D30:D37" si="3">SUM(E30:H30)</f>
        <v>0</v>
      </c>
      <c r="E30" s="139">
        <f t="shared" si="2"/>
        <v>0</v>
      </c>
      <c r="F30" s="143">
        <v>0</v>
      </c>
      <c r="G30" s="141" t="s">
        <v>24</v>
      </c>
      <c r="H30" s="143">
        <v>0</v>
      </c>
    </row>
    <row r="31" spans="1:8" s="41" customFormat="1" ht="20.25" customHeight="1">
      <c r="A31" s="136"/>
      <c r="B31" s="144"/>
      <c r="C31" s="138" t="s">
        <v>152</v>
      </c>
      <c r="D31" s="148">
        <f t="shared" si="3"/>
        <v>0</v>
      </c>
      <c r="E31" s="148">
        <f t="shared" si="2"/>
        <v>0</v>
      </c>
      <c r="F31" s="143">
        <v>0</v>
      </c>
      <c r="G31" s="141" t="s">
        <v>24</v>
      </c>
      <c r="H31" s="143">
        <v>0</v>
      </c>
    </row>
    <row r="32" spans="1:8" s="41" customFormat="1" ht="20.25" customHeight="1">
      <c r="A32" s="136"/>
      <c r="B32" s="144"/>
      <c r="C32" s="138" t="s">
        <v>153</v>
      </c>
      <c r="D32" s="148">
        <f t="shared" si="3"/>
        <v>0</v>
      </c>
      <c r="E32" s="148">
        <f t="shared" si="2"/>
        <v>0</v>
      </c>
      <c r="F32" s="143">
        <v>0</v>
      </c>
      <c r="G32" s="141" t="s">
        <v>24</v>
      </c>
      <c r="H32" s="143">
        <v>0</v>
      </c>
    </row>
    <row r="33" spans="1:34" s="41" customFormat="1" ht="20.25" customHeight="1">
      <c r="A33" s="136"/>
      <c r="B33" s="144"/>
      <c r="C33" s="138" t="s">
        <v>154</v>
      </c>
      <c r="D33" s="148">
        <f t="shared" si="3"/>
        <v>0</v>
      </c>
      <c r="E33" s="148">
        <f t="shared" si="2"/>
        <v>0</v>
      </c>
      <c r="F33" s="143">
        <v>0</v>
      </c>
      <c r="G33" s="141" t="s">
        <v>24</v>
      </c>
      <c r="H33" s="143">
        <v>0</v>
      </c>
    </row>
    <row r="34" spans="1:34" s="41" customFormat="1" ht="20.25" customHeight="1">
      <c r="A34" s="136"/>
      <c r="B34" s="144"/>
      <c r="C34" s="138" t="s">
        <v>155</v>
      </c>
      <c r="D34" s="148">
        <f t="shared" si="3"/>
        <v>0</v>
      </c>
      <c r="E34" s="148">
        <f t="shared" si="2"/>
        <v>0</v>
      </c>
      <c r="F34" s="143">
        <v>0</v>
      </c>
      <c r="G34" s="141" t="s">
        <v>24</v>
      </c>
      <c r="H34" s="143">
        <v>0</v>
      </c>
    </row>
    <row r="35" spans="1:34" s="41" customFormat="1" ht="20.25" customHeight="1">
      <c r="A35" s="136"/>
      <c r="B35" s="144"/>
      <c r="C35" s="138" t="s">
        <v>156</v>
      </c>
      <c r="D35" s="148">
        <f t="shared" si="3"/>
        <v>0</v>
      </c>
      <c r="E35" s="148">
        <f t="shared" si="2"/>
        <v>0</v>
      </c>
      <c r="F35" s="149">
        <v>0</v>
      </c>
      <c r="G35" s="150" t="s">
        <v>24</v>
      </c>
      <c r="H35" s="149">
        <v>0</v>
      </c>
    </row>
    <row r="36" spans="1:34" s="41" customFormat="1" ht="20.25" customHeight="1">
      <c r="A36" s="151"/>
      <c r="B36" s="152"/>
      <c r="C36" s="153" t="s">
        <v>157</v>
      </c>
      <c r="D36" s="148">
        <f t="shared" si="3"/>
        <v>0</v>
      </c>
      <c r="E36" s="148">
        <f t="shared" si="2"/>
        <v>0</v>
      </c>
      <c r="F36" s="154">
        <v>0</v>
      </c>
      <c r="G36" s="155"/>
      <c r="H36" s="156">
        <v>0</v>
      </c>
    </row>
    <row r="37" spans="1:34" s="41" customFormat="1" ht="20.25" customHeight="1">
      <c r="A37" s="136"/>
      <c r="B37" s="144"/>
      <c r="C37" s="157" t="s">
        <v>158</v>
      </c>
      <c r="D37" s="148">
        <f t="shared" si="3"/>
        <v>0</v>
      </c>
      <c r="E37" s="148">
        <f t="shared" si="2"/>
        <v>0</v>
      </c>
      <c r="F37" s="158"/>
      <c r="G37" s="159"/>
      <c r="H37" s="160"/>
    </row>
    <row r="38" spans="1:34" s="41" customFormat="1" ht="20.25" customHeight="1">
      <c r="A38" s="136"/>
      <c r="B38" s="161"/>
      <c r="C38" s="157"/>
      <c r="D38" s="148"/>
      <c r="E38" s="148"/>
      <c r="F38" s="162"/>
      <c r="G38" s="163"/>
      <c r="H38" s="164"/>
    </row>
    <row r="39" spans="1:34" s="41" customFormat="1" ht="20.25" customHeight="1">
      <c r="A39" s="151" t="s">
        <v>58</v>
      </c>
      <c r="B39" s="165" t="str">
        <f>B7</f>
        <v>1569064.83</v>
      </c>
      <c r="C39" s="153" t="s">
        <v>59</v>
      </c>
      <c r="D39" s="148">
        <v>1569064.83</v>
      </c>
      <c r="E39" s="148">
        <v>1569064.83</v>
      </c>
      <c r="F39" s="166">
        <f t="shared" ref="F39:H39" si="4">SUM(F7:F37)</f>
        <v>0</v>
      </c>
      <c r="G39" s="167">
        <f t="shared" si="4"/>
        <v>0</v>
      </c>
      <c r="H39" s="168">
        <f t="shared" si="4"/>
        <v>0</v>
      </c>
    </row>
    <row r="40" spans="1:34" ht="20.25" customHeight="1">
      <c r="A40" s="169"/>
      <c r="B40" s="170"/>
      <c r="C40" s="171"/>
      <c r="D40" s="171"/>
      <c r="E40" s="171"/>
      <c r="F40" s="171"/>
      <c r="G40" s="171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32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2"/>
  <sheetViews>
    <sheetView showGridLines="0" showZeros="0" workbookViewId="0">
      <selection activeCell="G9" sqref="G9"/>
    </sheetView>
  </sheetViews>
  <sheetFormatPr defaultColWidth="9.1640625" defaultRowHeight="12.75" customHeight="1"/>
  <cols>
    <col min="1" max="1" width="7.1640625" customWidth="1"/>
    <col min="2" max="2" width="5.5" customWidth="1"/>
    <col min="3" max="3" width="9.1640625" style="108" customWidth="1"/>
    <col min="4" max="4" width="38" customWidth="1"/>
    <col min="5" max="6" width="14" customWidth="1"/>
    <col min="7" max="7" width="14.33203125" customWidth="1"/>
    <col min="8" max="8" width="14.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15"/>
      <c r="B1" s="16"/>
      <c r="C1" s="10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159</v>
      </c>
    </row>
    <row r="2" spans="1:35" s="107" customFormat="1" ht="20.100000000000001" customHeight="1">
      <c r="A2" s="219" t="s">
        <v>160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</row>
    <row r="3" spans="1:35" ht="20.100000000000001" customHeight="1">
      <c r="A3" s="44" t="s">
        <v>62</v>
      </c>
      <c r="B3" s="18"/>
      <c r="C3" s="110" t="s">
        <v>0</v>
      </c>
      <c r="D3" s="18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7" t="s">
        <v>7</v>
      </c>
    </row>
    <row r="4" spans="1:35" ht="20.100000000000001" customHeight="1">
      <c r="A4" s="222" t="s">
        <v>63</v>
      </c>
      <c r="B4" s="223"/>
      <c r="C4" s="261"/>
      <c r="D4" s="224"/>
      <c r="E4" s="264" t="s">
        <v>161</v>
      </c>
      <c r="F4" s="225" t="s">
        <v>162</v>
      </c>
      <c r="G4" s="226"/>
      <c r="H4" s="226"/>
      <c r="I4" s="226"/>
      <c r="J4" s="226"/>
      <c r="K4" s="226"/>
      <c r="L4" s="226"/>
      <c r="M4" s="226"/>
      <c r="N4" s="226"/>
      <c r="O4" s="227"/>
      <c r="P4" s="225" t="s">
        <v>163</v>
      </c>
      <c r="Q4" s="226"/>
      <c r="R4" s="226"/>
      <c r="S4" s="226"/>
      <c r="T4" s="226"/>
      <c r="U4" s="226"/>
      <c r="V4" s="226"/>
      <c r="W4" s="226"/>
      <c r="X4" s="226"/>
      <c r="Y4" s="227"/>
      <c r="Z4" s="225" t="s">
        <v>164</v>
      </c>
      <c r="AA4" s="226"/>
      <c r="AB4" s="226"/>
      <c r="AC4" s="226"/>
      <c r="AD4" s="226"/>
      <c r="AE4" s="226"/>
      <c r="AF4" s="226"/>
      <c r="AG4" s="226"/>
      <c r="AH4" s="226"/>
      <c r="AI4" s="227"/>
    </row>
    <row r="5" spans="1:35" ht="21" customHeight="1">
      <c r="A5" s="222" t="s">
        <v>72</v>
      </c>
      <c r="B5" s="223"/>
      <c r="C5" s="262" t="s">
        <v>73</v>
      </c>
      <c r="D5" s="233" t="s">
        <v>74</v>
      </c>
      <c r="E5" s="237"/>
      <c r="F5" s="262" t="s">
        <v>64</v>
      </c>
      <c r="G5" s="262" t="s">
        <v>165</v>
      </c>
      <c r="H5" s="262"/>
      <c r="I5" s="262"/>
      <c r="J5" s="262" t="s">
        <v>166</v>
      </c>
      <c r="K5" s="262"/>
      <c r="L5" s="262"/>
      <c r="M5" s="262" t="s">
        <v>167</v>
      </c>
      <c r="N5" s="262"/>
      <c r="O5" s="262"/>
      <c r="P5" s="262" t="s">
        <v>64</v>
      </c>
      <c r="Q5" s="262" t="s">
        <v>165</v>
      </c>
      <c r="R5" s="262"/>
      <c r="S5" s="262"/>
      <c r="T5" s="262" t="s">
        <v>166</v>
      </c>
      <c r="U5" s="262"/>
      <c r="V5" s="262"/>
      <c r="W5" s="262" t="s">
        <v>167</v>
      </c>
      <c r="X5" s="262"/>
      <c r="Y5" s="262"/>
      <c r="Z5" s="262" t="s">
        <v>64</v>
      </c>
      <c r="AA5" s="262" t="s">
        <v>165</v>
      </c>
      <c r="AB5" s="262"/>
      <c r="AC5" s="262"/>
      <c r="AD5" s="262" t="s">
        <v>166</v>
      </c>
      <c r="AE5" s="262"/>
      <c r="AF5" s="262"/>
      <c r="AG5" s="262" t="s">
        <v>167</v>
      </c>
      <c r="AH5" s="262"/>
      <c r="AI5" s="262"/>
    </row>
    <row r="6" spans="1:35" ht="30.75" customHeight="1">
      <c r="A6" s="22" t="s">
        <v>84</v>
      </c>
      <c r="B6" s="112" t="s">
        <v>85</v>
      </c>
      <c r="C6" s="262"/>
      <c r="D6" s="263"/>
      <c r="E6" s="234"/>
      <c r="F6" s="238"/>
      <c r="G6" s="113" t="s">
        <v>79</v>
      </c>
      <c r="H6" s="113" t="s">
        <v>109</v>
      </c>
      <c r="I6" s="113" t="s">
        <v>110</v>
      </c>
      <c r="J6" s="113" t="s">
        <v>79</v>
      </c>
      <c r="K6" s="113" t="s">
        <v>109</v>
      </c>
      <c r="L6" s="113" t="s">
        <v>110</v>
      </c>
      <c r="M6" s="92" t="s">
        <v>79</v>
      </c>
      <c r="N6" s="92" t="s">
        <v>109</v>
      </c>
      <c r="O6" s="92" t="s">
        <v>110</v>
      </c>
      <c r="P6" s="262"/>
      <c r="Q6" s="92" t="s">
        <v>79</v>
      </c>
      <c r="R6" s="92" t="s">
        <v>109</v>
      </c>
      <c r="S6" s="92" t="s">
        <v>110</v>
      </c>
      <c r="T6" s="92" t="s">
        <v>79</v>
      </c>
      <c r="U6" s="92" t="s">
        <v>109</v>
      </c>
      <c r="V6" s="92" t="s">
        <v>110</v>
      </c>
      <c r="W6" s="92" t="s">
        <v>79</v>
      </c>
      <c r="X6" s="92" t="s">
        <v>109</v>
      </c>
      <c r="Y6" s="92" t="s">
        <v>110</v>
      </c>
      <c r="Z6" s="262"/>
      <c r="AA6" s="92" t="s">
        <v>79</v>
      </c>
      <c r="AB6" s="92" t="s">
        <v>109</v>
      </c>
      <c r="AC6" s="92" t="s">
        <v>110</v>
      </c>
      <c r="AD6" s="92" t="s">
        <v>79</v>
      </c>
      <c r="AE6" s="92" t="s">
        <v>109</v>
      </c>
      <c r="AF6" s="92" t="s">
        <v>110</v>
      </c>
      <c r="AG6" s="92" t="s">
        <v>79</v>
      </c>
      <c r="AH6" s="92" t="s">
        <v>109</v>
      </c>
      <c r="AI6" s="92" t="s">
        <v>110</v>
      </c>
    </row>
    <row r="7" spans="1:35" s="41" customFormat="1" ht="20.100000000000001" customHeight="1">
      <c r="A7" s="95" t="s">
        <v>24</v>
      </c>
      <c r="B7" s="95" t="s">
        <v>24</v>
      </c>
      <c r="C7" s="114" t="s">
        <v>24</v>
      </c>
      <c r="D7" s="66" t="s">
        <v>64</v>
      </c>
      <c r="E7" s="115">
        <v>1569064.83</v>
      </c>
      <c r="F7" s="115">
        <v>1569064.83</v>
      </c>
      <c r="G7" s="115">
        <v>1569064.83</v>
      </c>
      <c r="H7" s="115">
        <v>1569064.83</v>
      </c>
      <c r="I7" s="126">
        <v>0</v>
      </c>
      <c r="J7" s="126">
        <f>SUM(K7,L7)</f>
        <v>0</v>
      </c>
      <c r="K7" s="126">
        <v>0</v>
      </c>
      <c r="L7" s="126">
        <v>0</v>
      </c>
      <c r="M7" s="53">
        <f>SUM(N7,O7)</f>
        <v>0</v>
      </c>
      <c r="N7" s="75" t="s">
        <v>24</v>
      </c>
      <c r="O7" s="75" t="s">
        <v>24</v>
      </c>
      <c r="P7" s="75">
        <f>SUM(Q7,T7,W7)</f>
        <v>0</v>
      </c>
      <c r="Q7" s="75">
        <f>SUM(R7,S7)</f>
        <v>0</v>
      </c>
      <c r="R7" s="75" t="s">
        <v>24</v>
      </c>
      <c r="S7" s="75" t="s">
        <v>24</v>
      </c>
      <c r="T7" s="75">
        <f>SUM(U7,V7)</f>
        <v>0</v>
      </c>
      <c r="U7" s="75" t="s">
        <v>24</v>
      </c>
      <c r="V7" s="75" t="s">
        <v>24</v>
      </c>
      <c r="W7" s="75">
        <f>SUM(X7,Y7)</f>
        <v>0</v>
      </c>
      <c r="X7" s="75" t="s">
        <v>24</v>
      </c>
      <c r="Y7" s="75"/>
      <c r="Z7" s="75">
        <f>SUM(AA7,AD7,AG7)</f>
        <v>0</v>
      </c>
      <c r="AA7" s="75">
        <f>SUM(AB7,AC7)</f>
        <v>0</v>
      </c>
      <c r="AB7" s="75">
        <v>0</v>
      </c>
      <c r="AC7" s="75">
        <v>0</v>
      </c>
      <c r="AD7" s="75">
        <f>SUM(AE7,AF7)</f>
        <v>0</v>
      </c>
      <c r="AE7" s="75">
        <v>0</v>
      </c>
      <c r="AF7" s="75">
        <v>0</v>
      </c>
      <c r="AG7" s="75">
        <f>SUM(AH7,AI7)</f>
        <v>0</v>
      </c>
      <c r="AH7" s="75" t="s">
        <v>24</v>
      </c>
      <c r="AI7" s="75"/>
    </row>
    <row r="8" spans="1:35" s="41" customFormat="1" ht="20.100000000000001" customHeight="1">
      <c r="A8" s="95" t="s">
        <v>168</v>
      </c>
      <c r="B8" s="95" t="s">
        <v>24</v>
      </c>
      <c r="C8" s="114" t="s">
        <v>169</v>
      </c>
      <c r="D8" s="66" t="s">
        <v>170</v>
      </c>
      <c r="E8" s="115">
        <v>1297550.83</v>
      </c>
      <c r="F8" s="115">
        <v>1297550.83</v>
      </c>
      <c r="G8" s="115">
        <v>1297550.83</v>
      </c>
      <c r="H8" s="115">
        <v>1297550.83</v>
      </c>
      <c r="I8" s="126">
        <v>0</v>
      </c>
      <c r="J8" s="126">
        <f>SUM(K8,L8)</f>
        <v>0</v>
      </c>
      <c r="K8" s="126">
        <v>0</v>
      </c>
      <c r="L8" s="126">
        <v>0</v>
      </c>
      <c r="M8" s="53">
        <f>SUM(N8,O8)</f>
        <v>0</v>
      </c>
      <c r="N8" s="75" t="s">
        <v>24</v>
      </c>
      <c r="O8" s="75" t="s">
        <v>24</v>
      </c>
      <c r="P8" s="75">
        <f>SUM(Q8,T8,W8)</f>
        <v>0</v>
      </c>
      <c r="Q8" s="75">
        <f>SUM(R8,S8)</f>
        <v>0</v>
      </c>
      <c r="R8" s="75" t="s">
        <v>24</v>
      </c>
      <c r="S8" s="75" t="s">
        <v>24</v>
      </c>
      <c r="T8" s="75">
        <f>SUM(U8,V8)</f>
        <v>0</v>
      </c>
      <c r="U8" s="75" t="s">
        <v>24</v>
      </c>
      <c r="V8" s="75" t="s">
        <v>24</v>
      </c>
      <c r="W8" s="75">
        <f>SUM(X8,Y8)</f>
        <v>0</v>
      </c>
      <c r="X8" s="75" t="s">
        <v>24</v>
      </c>
      <c r="Y8" s="75"/>
      <c r="Z8" s="75">
        <f>SUM(AA8,AD8,AG8)</f>
        <v>0</v>
      </c>
      <c r="AA8" s="75">
        <f>SUM(AB8,AC8)</f>
        <v>0</v>
      </c>
      <c r="AB8" s="75">
        <v>0</v>
      </c>
      <c r="AC8" s="75">
        <v>0</v>
      </c>
      <c r="AD8" s="75">
        <f>SUM(AE8,AF8)</f>
        <v>0</v>
      </c>
      <c r="AE8" s="75">
        <v>0</v>
      </c>
      <c r="AF8" s="75">
        <v>0</v>
      </c>
      <c r="AG8" s="75">
        <f>SUM(AH8,AI8)</f>
        <v>0</v>
      </c>
      <c r="AH8" s="75" t="s">
        <v>24</v>
      </c>
      <c r="AI8" s="75"/>
    </row>
    <row r="9" spans="1:35" s="41" customFormat="1" ht="20.100000000000001" customHeight="1">
      <c r="A9" s="95" t="s">
        <v>171</v>
      </c>
      <c r="B9" s="95" t="s">
        <v>89</v>
      </c>
      <c r="C9" s="114" t="s">
        <v>169</v>
      </c>
      <c r="D9" s="66" t="s">
        <v>172</v>
      </c>
      <c r="E9" s="115">
        <v>356520</v>
      </c>
      <c r="F9" s="115">
        <v>356520</v>
      </c>
      <c r="G9" s="115">
        <v>356520</v>
      </c>
      <c r="H9" s="115">
        <v>356520</v>
      </c>
      <c r="I9" s="126">
        <v>0</v>
      </c>
      <c r="J9" s="126">
        <f>SUM(K9,L9)</f>
        <v>0</v>
      </c>
      <c r="K9" s="126">
        <v>0</v>
      </c>
      <c r="L9" s="126">
        <v>0</v>
      </c>
      <c r="M9" s="53">
        <f>SUM(N9,O9)</f>
        <v>0</v>
      </c>
      <c r="N9" s="75" t="s">
        <v>24</v>
      </c>
      <c r="O9" s="75" t="s">
        <v>24</v>
      </c>
      <c r="P9" s="75">
        <f>SUM(Q9,T9,W9)</f>
        <v>0</v>
      </c>
      <c r="Q9" s="75">
        <f>SUM(R9,S9)</f>
        <v>0</v>
      </c>
      <c r="R9" s="75" t="s">
        <v>24</v>
      </c>
      <c r="S9" s="75" t="s">
        <v>24</v>
      </c>
      <c r="T9" s="75">
        <f>SUM(U9,V9)</f>
        <v>0</v>
      </c>
      <c r="U9" s="75" t="s">
        <v>24</v>
      </c>
      <c r="V9" s="75" t="s">
        <v>24</v>
      </c>
      <c r="W9" s="75">
        <f>SUM(X9,Y9)</f>
        <v>0</v>
      </c>
      <c r="X9" s="75" t="s">
        <v>24</v>
      </c>
      <c r="Y9" s="75"/>
      <c r="Z9" s="75">
        <f>SUM(AA9,AD9,AG9)</f>
        <v>0</v>
      </c>
      <c r="AA9" s="75">
        <f>SUM(AB9,AC9)</f>
        <v>0</v>
      </c>
      <c r="AB9" s="75">
        <v>0</v>
      </c>
      <c r="AC9" s="75">
        <v>0</v>
      </c>
      <c r="AD9" s="75">
        <f>SUM(AE9,AF9)</f>
        <v>0</v>
      </c>
      <c r="AE9" s="75">
        <v>0</v>
      </c>
      <c r="AF9" s="75">
        <v>0</v>
      </c>
      <c r="AG9" s="75">
        <f>SUM(AH9,AI9)</f>
        <v>0</v>
      </c>
      <c r="AH9" s="75" t="s">
        <v>24</v>
      </c>
      <c r="AI9" s="75"/>
    </row>
    <row r="10" spans="1:35" s="41" customFormat="1" ht="20.100000000000001" customHeight="1">
      <c r="A10" s="95" t="s">
        <v>171</v>
      </c>
      <c r="B10" s="95" t="s">
        <v>102</v>
      </c>
      <c r="C10" s="114" t="s">
        <v>169</v>
      </c>
      <c r="D10" s="66" t="s">
        <v>173</v>
      </c>
      <c r="E10" s="115">
        <v>413394</v>
      </c>
      <c r="F10" s="115">
        <v>413394</v>
      </c>
      <c r="G10" s="115">
        <v>413394</v>
      </c>
      <c r="H10" s="115">
        <v>413394</v>
      </c>
      <c r="I10" s="126">
        <v>0</v>
      </c>
      <c r="J10" s="126">
        <f>SUM(K10,L10)</f>
        <v>0</v>
      </c>
      <c r="K10" s="126">
        <v>0</v>
      </c>
      <c r="L10" s="126">
        <v>0</v>
      </c>
      <c r="M10" s="53">
        <f>SUM(N10,O10)</f>
        <v>0</v>
      </c>
      <c r="N10" s="75" t="s">
        <v>24</v>
      </c>
      <c r="O10" s="75" t="s">
        <v>24</v>
      </c>
      <c r="P10" s="75">
        <f>SUM(Q10,T10,W10)</f>
        <v>0</v>
      </c>
      <c r="Q10" s="75">
        <f>SUM(R10,S10)</f>
        <v>0</v>
      </c>
      <c r="R10" s="75" t="s">
        <v>24</v>
      </c>
      <c r="S10" s="75" t="s">
        <v>24</v>
      </c>
      <c r="T10" s="75">
        <f>SUM(U10,V10)</f>
        <v>0</v>
      </c>
      <c r="U10" s="75" t="s">
        <v>24</v>
      </c>
      <c r="V10" s="75" t="s">
        <v>24</v>
      </c>
      <c r="W10" s="75">
        <f>SUM(X10,Y10)</f>
        <v>0</v>
      </c>
      <c r="X10" s="75" t="s">
        <v>24</v>
      </c>
      <c r="Y10" s="75"/>
      <c r="Z10" s="75">
        <f>SUM(AA10,AD10,AG10)</f>
        <v>0</v>
      </c>
      <c r="AA10" s="75">
        <f>SUM(AB10,AC10)</f>
        <v>0</v>
      </c>
      <c r="AB10" s="75">
        <v>0</v>
      </c>
      <c r="AC10" s="75">
        <v>0</v>
      </c>
      <c r="AD10" s="75">
        <f>SUM(AE10,AF10)</f>
        <v>0</v>
      </c>
      <c r="AE10" s="75">
        <v>0</v>
      </c>
      <c r="AF10" s="75">
        <v>0</v>
      </c>
      <c r="AG10" s="75">
        <f>SUM(AH10,AI10)</f>
        <v>0</v>
      </c>
      <c r="AH10" s="75" t="s">
        <v>24</v>
      </c>
      <c r="AI10" s="75"/>
    </row>
    <row r="11" spans="1:35" s="41" customFormat="1" ht="20.100000000000001" customHeight="1">
      <c r="A11" s="95" t="s">
        <v>171</v>
      </c>
      <c r="B11" s="95" t="s">
        <v>88</v>
      </c>
      <c r="C11" s="114" t="s">
        <v>169</v>
      </c>
      <c r="D11" s="66" t="s">
        <v>174</v>
      </c>
      <c r="E11" s="115">
        <v>29710</v>
      </c>
      <c r="F11" s="115">
        <v>29710</v>
      </c>
      <c r="G11" s="115">
        <v>29710</v>
      </c>
      <c r="H11" s="115">
        <v>29710</v>
      </c>
      <c r="I11" s="126">
        <v>0</v>
      </c>
      <c r="J11" s="126">
        <f>SUM(K11,L11)</f>
        <v>0</v>
      </c>
      <c r="K11" s="126">
        <v>0</v>
      </c>
      <c r="L11" s="126">
        <v>0</v>
      </c>
      <c r="M11" s="53">
        <f>SUM(N11,O11)</f>
        <v>0</v>
      </c>
      <c r="N11" s="75" t="s">
        <v>24</v>
      </c>
      <c r="O11" s="75" t="s">
        <v>24</v>
      </c>
      <c r="P11" s="75">
        <f>SUM(Q11,T11,W11)</f>
        <v>0</v>
      </c>
      <c r="Q11" s="75">
        <f>SUM(R11,S11)</f>
        <v>0</v>
      </c>
      <c r="R11" s="75" t="s">
        <v>24</v>
      </c>
      <c r="S11" s="75" t="s">
        <v>24</v>
      </c>
      <c r="T11" s="75">
        <f>SUM(U11,V11)</f>
        <v>0</v>
      </c>
      <c r="U11" s="75" t="s">
        <v>24</v>
      </c>
      <c r="V11" s="75" t="s">
        <v>24</v>
      </c>
      <c r="W11" s="75">
        <f>SUM(X11,Y11)</f>
        <v>0</v>
      </c>
      <c r="X11" s="75" t="s">
        <v>24</v>
      </c>
      <c r="Y11" s="75"/>
      <c r="Z11" s="75">
        <f>SUM(AA11,AD11,AG11)</f>
        <v>0</v>
      </c>
      <c r="AA11" s="75">
        <f>SUM(AB11,AC11)</f>
        <v>0</v>
      </c>
      <c r="AB11" s="75">
        <v>0</v>
      </c>
      <c r="AC11" s="75">
        <v>0</v>
      </c>
      <c r="AD11" s="75">
        <f>SUM(AE11,AF11)</f>
        <v>0</v>
      </c>
      <c r="AE11" s="75">
        <v>0</v>
      </c>
      <c r="AF11" s="75">
        <v>0</v>
      </c>
      <c r="AG11" s="75">
        <f>SUM(AH11,AI11)</f>
        <v>0</v>
      </c>
      <c r="AH11" s="75" t="s">
        <v>24</v>
      </c>
      <c r="AI11" s="75"/>
    </row>
    <row r="12" spans="1:35" s="41" customFormat="1" ht="20.100000000000001" customHeight="1">
      <c r="A12" s="95" t="s">
        <v>171</v>
      </c>
      <c r="B12" s="95" t="s">
        <v>175</v>
      </c>
      <c r="C12" s="114" t="s">
        <v>169</v>
      </c>
      <c r="D12" s="66" t="s">
        <v>176</v>
      </c>
      <c r="E12" s="115">
        <v>59124</v>
      </c>
      <c r="F12" s="115">
        <v>59124</v>
      </c>
      <c r="G12" s="115">
        <v>59124</v>
      </c>
      <c r="H12" s="115">
        <v>59124</v>
      </c>
      <c r="I12" s="126"/>
      <c r="J12" s="126"/>
      <c r="K12" s="126"/>
      <c r="L12" s="126"/>
      <c r="M12" s="53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s="41" customFormat="1" ht="20.100000000000001" customHeight="1">
      <c r="A13" s="95" t="s">
        <v>171</v>
      </c>
      <c r="B13" s="95" t="s">
        <v>177</v>
      </c>
      <c r="C13" s="114" t="s">
        <v>169</v>
      </c>
      <c r="D13" s="66" t="s">
        <v>178</v>
      </c>
      <c r="E13" s="115">
        <v>138582.07999999999</v>
      </c>
      <c r="F13" s="115">
        <v>138582.07999999999</v>
      </c>
      <c r="G13" s="115">
        <v>138582.07999999999</v>
      </c>
      <c r="H13" s="115">
        <v>138582.07999999999</v>
      </c>
      <c r="I13" s="126"/>
      <c r="J13" s="126"/>
      <c r="K13" s="126"/>
      <c r="L13" s="126"/>
      <c r="M13" s="53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s="41" customFormat="1" ht="20.100000000000001" customHeight="1">
      <c r="A14" s="95" t="s">
        <v>171</v>
      </c>
      <c r="B14" s="95" t="s">
        <v>179</v>
      </c>
      <c r="C14" s="114" t="s">
        <v>169</v>
      </c>
      <c r="D14" s="66" t="s">
        <v>180</v>
      </c>
      <c r="E14" s="115">
        <v>69233.919999999998</v>
      </c>
      <c r="F14" s="115">
        <v>69233.919999999998</v>
      </c>
      <c r="G14" s="115">
        <v>69233.919999999998</v>
      </c>
      <c r="H14" s="115">
        <v>69233.919999999998</v>
      </c>
      <c r="I14" s="126"/>
      <c r="J14" s="126"/>
      <c r="K14" s="126"/>
      <c r="L14" s="126"/>
      <c r="M14" s="53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s="41" customFormat="1" ht="20.100000000000001" customHeight="1">
      <c r="A15" s="95" t="s">
        <v>171</v>
      </c>
      <c r="B15" s="95" t="s">
        <v>181</v>
      </c>
      <c r="C15" s="114" t="s">
        <v>169</v>
      </c>
      <c r="D15" s="66" t="s">
        <v>182</v>
      </c>
      <c r="E15" s="115">
        <v>60629.66</v>
      </c>
      <c r="F15" s="115">
        <v>60629.66</v>
      </c>
      <c r="G15" s="115">
        <v>60629.66</v>
      </c>
      <c r="H15" s="115">
        <v>60629.66</v>
      </c>
      <c r="I15" s="126"/>
      <c r="J15" s="126"/>
      <c r="K15" s="126"/>
      <c r="L15" s="126"/>
      <c r="M15" s="53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</row>
    <row r="16" spans="1:35" s="41" customFormat="1" ht="20.100000000000001" customHeight="1">
      <c r="A16" s="95" t="s">
        <v>171</v>
      </c>
      <c r="B16" s="95" t="s">
        <v>100</v>
      </c>
      <c r="C16" s="114" t="s">
        <v>169</v>
      </c>
      <c r="D16" s="66" t="s">
        <v>183</v>
      </c>
      <c r="E16" s="115">
        <v>22333.62</v>
      </c>
      <c r="F16" s="115">
        <v>22333.62</v>
      </c>
      <c r="G16" s="115">
        <v>22333.62</v>
      </c>
      <c r="H16" s="115">
        <v>22333.62</v>
      </c>
      <c r="I16" s="126"/>
      <c r="J16" s="126"/>
      <c r="K16" s="126"/>
      <c r="L16" s="126"/>
      <c r="M16" s="53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</row>
    <row r="17" spans="1:35" s="41" customFormat="1" ht="20.100000000000001" customHeight="1">
      <c r="A17" s="95" t="s">
        <v>171</v>
      </c>
      <c r="B17" s="95" t="s">
        <v>184</v>
      </c>
      <c r="C17" s="114" t="s">
        <v>169</v>
      </c>
      <c r="D17" s="66" t="s">
        <v>185</v>
      </c>
      <c r="E17" s="115">
        <v>14522.95</v>
      </c>
      <c r="F17" s="115">
        <v>14522.95</v>
      </c>
      <c r="G17" s="115">
        <v>14522.95</v>
      </c>
      <c r="H17" s="115">
        <v>14522.95</v>
      </c>
      <c r="I17" s="126"/>
      <c r="J17" s="126"/>
      <c r="K17" s="126"/>
      <c r="L17" s="126"/>
      <c r="M17" s="53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35" s="41" customFormat="1" ht="20.100000000000001" customHeight="1">
      <c r="A18" s="95" t="s">
        <v>171</v>
      </c>
      <c r="B18" s="95" t="s">
        <v>186</v>
      </c>
      <c r="C18" s="114" t="s">
        <v>169</v>
      </c>
      <c r="D18" s="66" t="s">
        <v>187</v>
      </c>
      <c r="E18" s="115">
        <v>133500.6</v>
      </c>
      <c r="F18" s="115">
        <v>133500.6</v>
      </c>
      <c r="G18" s="115">
        <v>133500.6</v>
      </c>
      <c r="H18" s="115">
        <v>133500.6</v>
      </c>
      <c r="I18" s="126"/>
      <c r="J18" s="126"/>
      <c r="K18" s="126"/>
      <c r="L18" s="126"/>
      <c r="M18" s="53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</row>
    <row r="19" spans="1:35" s="41" customFormat="1" ht="20.100000000000001" customHeight="1">
      <c r="A19" s="95" t="s">
        <v>188</v>
      </c>
      <c r="B19" s="95"/>
      <c r="C19" s="114" t="s">
        <v>169</v>
      </c>
      <c r="D19" s="66" t="s">
        <v>189</v>
      </c>
      <c r="E19" s="115">
        <v>261250</v>
      </c>
      <c r="F19" s="115">
        <v>261250</v>
      </c>
      <c r="G19" s="115">
        <v>261250</v>
      </c>
      <c r="H19" s="115">
        <v>261250</v>
      </c>
      <c r="I19" s="126"/>
      <c r="J19" s="126"/>
      <c r="K19" s="126"/>
      <c r="L19" s="126"/>
      <c r="M19" s="53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</row>
    <row r="20" spans="1:35" s="41" customFormat="1" ht="20.100000000000001" customHeight="1">
      <c r="A20" s="95" t="s">
        <v>190</v>
      </c>
      <c r="B20" s="95" t="s">
        <v>89</v>
      </c>
      <c r="C20" s="114" t="s">
        <v>169</v>
      </c>
      <c r="D20" s="66" t="s">
        <v>191</v>
      </c>
      <c r="E20" s="115">
        <v>96050</v>
      </c>
      <c r="F20" s="115">
        <v>96050</v>
      </c>
      <c r="G20" s="115">
        <v>96050</v>
      </c>
      <c r="H20" s="115">
        <v>96050</v>
      </c>
      <c r="I20" s="126"/>
      <c r="J20" s="126"/>
      <c r="K20" s="126"/>
      <c r="L20" s="126"/>
      <c r="M20" s="53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1:35" s="41" customFormat="1" ht="20.100000000000001" customHeight="1">
      <c r="A21" s="95" t="s">
        <v>190</v>
      </c>
      <c r="B21" s="95" t="s">
        <v>94</v>
      </c>
      <c r="C21" s="114" t="s">
        <v>169</v>
      </c>
      <c r="D21" s="66" t="s">
        <v>192</v>
      </c>
      <c r="E21" s="115">
        <v>1200</v>
      </c>
      <c r="F21" s="115">
        <v>1200</v>
      </c>
      <c r="G21" s="115">
        <v>1200</v>
      </c>
      <c r="H21" s="115">
        <v>1200</v>
      </c>
      <c r="I21" s="126"/>
      <c r="J21" s="126"/>
      <c r="K21" s="126"/>
      <c r="L21" s="126"/>
      <c r="M21" s="53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35" s="41" customFormat="1" ht="20.100000000000001" customHeight="1">
      <c r="A22" s="95" t="s">
        <v>190</v>
      </c>
      <c r="B22" s="95" t="s">
        <v>97</v>
      </c>
      <c r="C22" s="114" t="s">
        <v>169</v>
      </c>
      <c r="D22" s="66" t="s">
        <v>193</v>
      </c>
      <c r="E22" s="115">
        <v>10000</v>
      </c>
      <c r="F22" s="115">
        <v>10000</v>
      </c>
      <c r="G22" s="115">
        <v>10000</v>
      </c>
      <c r="H22" s="115">
        <v>10000</v>
      </c>
      <c r="I22" s="126"/>
      <c r="J22" s="126"/>
      <c r="K22" s="126"/>
      <c r="L22" s="126"/>
      <c r="M22" s="53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</row>
    <row r="23" spans="1:35" s="41" customFormat="1" ht="20.100000000000001" customHeight="1">
      <c r="A23" s="95" t="s">
        <v>190</v>
      </c>
      <c r="B23" s="95" t="s">
        <v>175</v>
      </c>
      <c r="C23" s="114" t="s">
        <v>169</v>
      </c>
      <c r="D23" s="66" t="s">
        <v>194</v>
      </c>
      <c r="E23" s="115">
        <v>40000</v>
      </c>
      <c r="F23" s="115">
        <v>40000</v>
      </c>
      <c r="G23" s="115">
        <v>40000</v>
      </c>
      <c r="H23" s="115">
        <v>40000</v>
      </c>
      <c r="I23" s="126"/>
      <c r="J23" s="126"/>
      <c r="K23" s="126"/>
      <c r="L23" s="126"/>
      <c r="M23" s="53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spans="1:35" s="41" customFormat="1" ht="20.100000000000001" customHeight="1">
      <c r="A24" s="95" t="s">
        <v>190</v>
      </c>
      <c r="B24" s="95" t="s">
        <v>100</v>
      </c>
      <c r="C24" s="114" t="s">
        <v>169</v>
      </c>
      <c r="D24" s="66" t="s">
        <v>195</v>
      </c>
      <c r="E24" s="115">
        <v>37500</v>
      </c>
      <c r="F24" s="115">
        <v>37500</v>
      </c>
      <c r="G24" s="115">
        <v>37500</v>
      </c>
      <c r="H24" s="115">
        <v>37500</v>
      </c>
      <c r="I24" s="126"/>
      <c r="J24" s="126"/>
      <c r="K24" s="126"/>
      <c r="L24" s="126"/>
      <c r="M24" s="53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spans="1:35" s="41" customFormat="1" ht="20.100000000000001" customHeight="1">
      <c r="A25" s="95" t="s">
        <v>190</v>
      </c>
      <c r="B25" s="95" t="s">
        <v>196</v>
      </c>
      <c r="C25" s="114" t="s">
        <v>169</v>
      </c>
      <c r="D25" s="66" t="s">
        <v>197</v>
      </c>
      <c r="E25" s="115">
        <v>3000</v>
      </c>
      <c r="F25" s="115">
        <v>3000</v>
      </c>
      <c r="G25" s="115">
        <v>3000</v>
      </c>
      <c r="H25" s="115">
        <v>3000</v>
      </c>
      <c r="I25" s="126"/>
      <c r="J25" s="126"/>
      <c r="K25" s="126"/>
      <c r="L25" s="126"/>
      <c r="M25" s="53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spans="1:35" s="41" customFormat="1" ht="20.100000000000001" customHeight="1">
      <c r="A26" s="95" t="s">
        <v>190</v>
      </c>
      <c r="B26" s="95" t="s">
        <v>198</v>
      </c>
      <c r="C26" s="114" t="s">
        <v>169</v>
      </c>
      <c r="D26" s="66" t="s">
        <v>199</v>
      </c>
      <c r="E26" s="115">
        <v>26000</v>
      </c>
      <c r="F26" s="115">
        <v>26000</v>
      </c>
      <c r="G26" s="115">
        <v>26000</v>
      </c>
      <c r="H26" s="115">
        <v>26000</v>
      </c>
      <c r="I26" s="126"/>
      <c r="J26" s="126"/>
      <c r="K26" s="126"/>
      <c r="L26" s="126"/>
      <c r="M26" s="53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35" s="41" customFormat="1" ht="20.100000000000001" customHeight="1">
      <c r="A27" s="95" t="s">
        <v>190</v>
      </c>
      <c r="B27" s="95" t="s">
        <v>200</v>
      </c>
      <c r="C27" s="114" t="s">
        <v>169</v>
      </c>
      <c r="D27" s="66" t="s">
        <v>201</v>
      </c>
      <c r="E27" s="115">
        <v>47500</v>
      </c>
      <c r="F27" s="115">
        <v>47500</v>
      </c>
      <c r="G27" s="115">
        <v>47500</v>
      </c>
      <c r="H27" s="115">
        <v>47500</v>
      </c>
      <c r="I27" s="126"/>
      <c r="J27" s="126"/>
      <c r="K27" s="126"/>
      <c r="L27" s="126"/>
      <c r="M27" s="53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</row>
    <row r="28" spans="1:35" s="41" customFormat="1" ht="20.100000000000001" customHeight="1">
      <c r="A28" s="95" t="s">
        <v>202</v>
      </c>
      <c r="B28" s="95"/>
      <c r="C28" s="114" t="s">
        <v>169</v>
      </c>
      <c r="D28" s="66" t="s">
        <v>203</v>
      </c>
      <c r="E28" s="115">
        <v>10264</v>
      </c>
      <c r="F28" s="115">
        <v>10264</v>
      </c>
      <c r="G28" s="115">
        <v>10264</v>
      </c>
      <c r="H28" s="115">
        <v>10264</v>
      </c>
      <c r="I28" s="126"/>
      <c r="J28" s="126"/>
      <c r="K28" s="126"/>
      <c r="L28" s="126"/>
      <c r="M28" s="53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</row>
    <row r="29" spans="1:35" s="41" customFormat="1" ht="20.100000000000001" customHeight="1">
      <c r="A29" s="95" t="s">
        <v>204</v>
      </c>
      <c r="B29" s="95" t="s">
        <v>175</v>
      </c>
      <c r="C29" s="114" t="s">
        <v>169</v>
      </c>
      <c r="D29" s="66" t="s">
        <v>205</v>
      </c>
      <c r="E29" s="115">
        <v>10000</v>
      </c>
      <c r="F29" s="115">
        <v>10000</v>
      </c>
      <c r="G29" s="115">
        <v>10000</v>
      </c>
      <c r="H29" s="115">
        <v>10000</v>
      </c>
      <c r="I29" s="126"/>
      <c r="J29" s="126"/>
      <c r="K29" s="126"/>
      <c r="L29" s="126"/>
      <c r="M29" s="53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</row>
    <row r="30" spans="1:35" s="41" customFormat="1" ht="20.100000000000001" customHeight="1">
      <c r="A30" s="95" t="s">
        <v>204</v>
      </c>
      <c r="B30" s="95" t="s">
        <v>179</v>
      </c>
      <c r="C30" s="114" t="s">
        <v>169</v>
      </c>
      <c r="D30" s="66" t="s">
        <v>206</v>
      </c>
      <c r="E30" s="115">
        <v>264</v>
      </c>
      <c r="F30" s="115">
        <v>264</v>
      </c>
      <c r="G30" s="115">
        <v>264</v>
      </c>
      <c r="H30" s="115">
        <v>264</v>
      </c>
      <c r="I30" s="126"/>
      <c r="J30" s="126"/>
      <c r="K30" s="126"/>
      <c r="L30" s="126"/>
      <c r="M30" s="53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</row>
    <row r="31" spans="1:35" ht="20.100000000000001" customHeight="1">
      <c r="A31" s="39"/>
      <c r="B31" s="39"/>
      <c r="C31" s="116"/>
      <c r="D31" s="117"/>
      <c r="E31" s="39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40"/>
      <c r="R31" s="39"/>
      <c r="S31" s="117"/>
      <c r="T31" s="117"/>
      <c r="U31" s="117"/>
      <c r="V31" s="40"/>
      <c r="W31" s="40"/>
      <c r="X31" s="35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1:35" ht="20.100000000000001" customHeight="1">
      <c r="A32" s="39"/>
      <c r="B32" s="39"/>
      <c r="C32" s="11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117"/>
      <c r="S32" s="117"/>
      <c r="T32" s="117"/>
      <c r="U32" s="117"/>
      <c r="V32" s="40"/>
      <c r="W32" s="40"/>
      <c r="X32" s="40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 ht="20.100000000000001" customHeight="1">
      <c r="A33" s="39"/>
      <c r="B33" s="39"/>
      <c r="C33" s="118"/>
      <c r="D33" s="11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117"/>
      <c r="S33" s="39"/>
      <c r="T33" s="117"/>
      <c r="U33" s="117"/>
      <c r="V33" s="40"/>
      <c r="W33" s="40"/>
      <c r="X33" s="35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</row>
    <row r="34" spans="1:35" ht="20.100000000000001" customHeight="1">
      <c r="A34" s="39"/>
      <c r="B34" s="117"/>
      <c r="C34" s="118"/>
      <c r="D34" s="11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5"/>
      <c r="R34" s="117"/>
      <c r="S34" s="39"/>
      <c r="T34" s="117"/>
      <c r="U34" s="117"/>
      <c r="V34" s="40"/>
      <c r="W34" s="40"/>
      <c r="X34" s="40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 ht="20.100000000000001" customHeight="1">
      <c r="A35" s="39"/>
      <c r="B35" s="39"/>
      <c r="C35" s="11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5"/>
      <c r="R35" s="117"/>
      <c r="S35" s="117"/>
      <c r="T35" s="117"/>
      <c r="U35" s="39"/>
      <c r="V35" s="40"/>
      <c r="W35" s="40"/>
      <c r="X35" s="40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</row>
    <row r="36" spans="1:35" ht="20.100000000000001" customHeight="1">
      <c r="A36" s="39"/>
      <c r="B36" s="39"/>
      <c r="C36" s="11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5"/>
      <c r="R36" s="117"/>
      <c r="S36" s="117"/>
      <c r="T36" s="39"/>
      <c r="U36" s="39"/>
      <c r="V36" s="35"/>
      <c r="W36" s="40"/>
      <c r="X36" s="40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20.100000000000001" customHeight="1">
      <c r="A37" s="39"/>
      <c r="B37" s="39"/>
      <c r="C37" s="11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5"/>
      <c r="R37" s="39"/>
      <c r="S37" s="117"/>
      <c r="T37" s="39"/>
      <c r="U37" s="39"/>
      <c r="V37" s="35"/>
      <c r="W37" s="35"/>
      <c r="X37" s="40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ht="20.100000000000001" customHeight="1">
      <c r="A38" s="35"/>
      <c r="B38" s="35"/>
      <c r="C38" s="120"/>
      <c r="D38" s="35"/>
      <c r="E38" s="35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5"/>
      <c r="R38" s="39"/>
      <c r="S38" s="117"/>
      <c r="T38" s="39"/>
      <c r="U38" s="39"/>
      <c r="V38" s="35"/>
      <c r="W38" s="35"/>
      <c r="X38" s="35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0.100000000000001" customHeight="1">
      <c r="A39" s="37"/>
      <c r="B39" s="37"/>
      <c r="C39" s="121"/>
      <c r="D39" s="37"/>
      <c r="E39" s="35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5"/>
      <c r="R39" s="39"/>
      <c r="S39" s="39"/>
      <c r="T39" s="39"/>
      <c r="U39" s="39"/>
      <c r="V39" s="35"/>
      <c r="W39" s="35"/>
      <c r="X39" s="35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20.100000000000001" customHeight="1">
      <c r="A40" s="122"/>
      <c r="B40" s="122"/>
      <c r="C40" s="123"/>
      <c r="D40" s="122"/>
      <c r="E40" s="122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2"/>
      <c r="R40" s="124"/>
      <c r="S40" s="124"/>
      <c r="T40" s="124"/>
      <c r="U40" s="128"/>
      <c r="V40" s="129"/>
      <c r="W40" s="122"/>
      <c r="X40" s="122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</row>
    <row r="41" spans="1:35" ht="20.100000000000001" customHeight="1">
      <c r="A41" s="124"/>
      <c r="B41" s="124"/>
      <c r="C41" s="125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2"/>
      <c r="R41" s="124"/>
      <c r="S41" s="124"/>
      <c r="T41" s="124"/>
      <c r="U41" s="124"/>
      <c r="V41" s="122"/>
      <c r="W41" s="122"/>
      <c r="X41" s="122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</row>
    <row r="42" spans="1:35" ht="20.100000000000001" customHeight="1">
      <c r="A42" s="124"/>
      <c r="B42" s="124"/>
      <c r="C42" s="125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2"/>
      <c r="R42" s="124"/>
      <c r="S42" s="124"/>
      <c r="T42" s="124"/>
      <c r="U42" s="124"/>
      <c r="V42" s="122"/>
      <c r="W42" s="122"/>
      <c r="X42" s="122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</row>
    <row r="43" spans="1:35" ht="20.100000000000001" customHeight="1">
      <c r="A43" s="124"/>
      <c r="B43" s="124"/>
      <c r="C43" s="125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2"/>
      <c r="R43" s="124"/>
      <c r="S43" s="124"/>
      <c r="T43" s="124"/>
      <c r="U43" s="124"/>
      <c r="V43" s="122"/>
      <c r="W43" s="122"/>
      <c r="X43" s="122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</row>
    <row r="44" spans="1:35" ht="20.100000000000001" customHeight="1">
      <c r="A44" s="124"/>
      <c r="B44" s="124"/>
      <c r="C44" s="125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2"/>
      <c r="R44" s="124"/>
      <c r="S44" s="124"/>
      <c r="T44" s="124"/>
      <c r="U44" s="124"/>
      <c r="V44" s="122"/>
      <c r="W44" s="122"/>
      <c r="X44" s="122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</row>
    <row r="45" spans="1:35" ht="20.100000000000001" customHeight="1">
      <c r="A45" s="124"/>
      <c r="B45" s="124"/>
      <c r="C45" s="125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2"/>
      <c r="R45" s="124"/>
      <c r="S45" s="124"/>
      <c r="T45" s="124"/>
      <c r="U45" s="124"/>
      <c r="V45" s="122"/>
      <c r="W45" s="122"/>
      <c r="X45" s="122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</row>
    <row r="46" spans="1:35" ht="20.100000000000001" customHeight="1">
      <c r="A46" s="124"/>
      <c r="B46" s="124"/>
      <c r="C46" s="125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2"/>
      <c r="R46" s="124"/>
      <c r="S46" s="124"/>
      <c r="T46" s="124"/>
      <c r="U46" s="124"/>
      <c r="V46" s="122"/>
      <c r="W46" s="122"/>
      <c r="X46" s="122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</row>
    <row r="47" spans="1:35" ht="20.100000000000001" customHeight="1">
      <c r="A47" s="124"/>
      <c r="B47" s="124"/>
      <c r="C47" s="125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2"/>
      <c r="R47" s="124"/>
      <c r="S47" s="124"/>
      <c r="T47" s="124"/>
      <c r="U47" s="124"/>
      <c r="V47" s="122"/>
      <c r="W47" s="122"/>
      <c r="X47" s="122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</row>
    <row r="48" spans="1:35" ht="20.100000000000001" customHeight="1">
      <c r="A48" s="124"/>
      <c r="B48" s="124"/>
      <c r="C48" s="125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2"/>
      <c r="R48" s="124"/>
      <c r="S48" s="124"/>
      <c r="T48" s="124"/>
      <c r="U48" s="124"/>
      <c r="V48" s="122"/>
      <c r="W48" s="122"/>
      <c r="X48" s="122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</row>
    <row r="49" spans="1:35" ht="20.100000000000001" customHeight="1">
      <c r="A49" s="124"/>
      <c r="B49" s="124"/>
      <c r="C49" s="125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2"/>
      <c r="R49" s="124"/>
      <c r="S49" s="124"/>
      <c r="T49" s="124"/>
      <c r="U49" s="124"/>
      <c r="V49" s="122"/>
      <c r="W49" s="122"/>
      <c r="X49" s="122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</row>
    <row r="50" spans="1:35" ht="20.100000000000001" customHeight="1">
      <c r="A50" s="124"/>
      <c r="B50" s="124"/>
      <c r="C50" s="125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2"/>
      <c r="R50" s="124"/>
      <c r="S50" s="124"/>
      <c r="T50" s="124"/>
      <c r="U50" s="124"/>
      <c r="V50" s="122"/>
      <c r="W50" s="122"/>
      <c r="X50" s="122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</row>
    <row r="51" spans="1:35" ht="20.100000000000001" customHeight="1">
      <c r="A51" s="124"/>
      <c r="B51" s="124"/>
      <c r="C51" s="125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2"/>
      <c r="R51" s="124"/>
      <c r="S51" s="124"/>
      <c r="T51" s="124"/>
      <c r="U51" s="124"/>
      <c r="V51" s="122"/>
      <c r="W51" s="122"/>
      <c r="X51" s="122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</row>
    <row r="52" spans="1:35" ht="20.100000000000001" customHeight="1">
      <c r="A52" s="124"/>
      <c r="B52" s="124"/>
      <c r="C52" s="125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2"/>
      <c r="R52" s="124"/>
      <c r="S52" s="124"/>
      <c r="T52" s="124"/>
      <c r="U52" s="124"/>
      <c r="V52" s="122"/>
      <c r="W52" s="122"/>
      <c r="X52" s="122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44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DH23"/>
  <sheetViews>
    <sheetView showGridLines="0" showZeros="0" topLeftCell="AR1" workbookViewId="0">
      <selection activeCell="E19" sqref="E19"/>
    </sheetView>
  </sheetViews>
  <sheetFormatPr defaultColWidth="9.33203125" defaultRowHeight="11.25"/>
  <cols>
    <col min="1" max="1" width="4.83203125" style="90" customWidth="1"/>
    <col min="2" max="3" width="3.6640625" style="90" customWidth="1"/>
    <col min="4" max="4" width="38" style="90" customWidth="1"/>
    <col min="5" max="5" width="17.5" style="90" customWidth="1"/>
    <col min="6" max="112" width="14.6640625" style="90" customWidth="1"/>
    <col min="113" max="113" width="10.6640625" style="90" customWidth="1"/>
    <col min="114" max="16384" width="9.33203125" style="90"/>
  </cols>
  <sheetData>
    <row r="1" spans="1:112" ht="20.100000000000001" customHeight="1">
      <c r="A1" s="45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9"/>
      <c r="AH1" s="99"/>
      <c r="DH1" s="105" t="s">
        <v>207</v>
      </c>
    </row>
    <row r="2" spans="1:112" ht="20.100000000000001" customHeight="1">
      <c r="A2" s="265" t="s">
        <v>208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</row>
    <row r="3" spans="1:112" ht="20.100000000000001" customHeight="1">
      <c r="A3" s="44" t="s">
        <v>209</v>
      </c>
      <c r="B3" s="18"/>
      <c r="C3" s="18"/>
      <c r="D3" s="18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46" t="s">
        <v>7</v>
      </c>
    </row>
    <row r="4" spans="1:112" ht="20.100000000000001" customHeight="1">
      <c r="A4" s="266" t="s">
        <v>63</v>
      </c>
      <c r="B4" s="266"/>
      <c r="C4" s="266"/>
      <c r="D4" s="266"/>
      <c r="E4" s="262" t="s">
        <v>64</v>
      </c>
      <c r="F4" s="267" t="s">
        <v>170</v>
      </c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 t="s">
        <v>189</v>
      </c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8" t="s">
        <v>203</v>
      </c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9"/>
      <c r="BH4" s="268"/>
      <c r="BI4" s="268" t="s">
        <v>210</v>
      </c>
      <c r="BJ4" s="268"/>
      <c r="BK4" s="268"/>
      <c r="BL4" s="268"/>
      <c r="BM4" s="268"/>
      <c r="BN4" s="268" t="s">
        <v>211</v>
      </c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 t="s">
        <v>212</v>
      </c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 t="s">
        <v>213</v>
      </c>
      <c r="CS4" s="268"/>
      <c r="CT4" s="268"/>
      <c r="CU4" s="268" t="s">
        <v>214</v>
      </c>
      <c r="CV4" s="268"/>
      <c r="CW4" s="268"/>
      <c r="CX4" s="268"/>
      <c r="CY4" s="268"/>
      <c r="CZ4" s="268"/>
      <c r="DA4" s="268" t="s">
        <v>215</v>
      </c>
      <c r="DB4" s="268"/>
      <c r="DC4" s="268"/>
      <c r="DD4" s="268" t="s">
        <v>216</v>
      </c>
      <c r="DE4" s="268"/>
      <c r="DF4" s="268"/>
      <c r="DG4" s="268"/>
      <c r="DH4" s="268"/>
    </row>
    <row r="5" spans="1:112" ht="20.100000000000001" customHeight="1">
      <c r="A5" s="266" t="s">
        <v>72</v>
      </c>
      <c r="B5" s="266"/>
      <c r="C5" s="266"/>
      <c r="D5" s="262" t="s">
        <v>74</v>
      </c>
      <c r="E5" s="262"/>
      <c r="F5" s="262" t="s">
        <v>79</v>
      </c>
      <c r="G5" s="262" t="s">
        <v>217</v>
      </c>
      <c r="H5" s="262" t="s">
        <v>218</v>
      </c>
      <c r="I5" s="262" t="s">
        <v>219</v>
      </c>
      <c r="J5" s="262" t="s">
        <v>220</v>
      </c>
      <c r="K5" s="262" t="s">
        <v>221</v>
      </c>
      <c r="L5" s="262" t="s">
        <v>222</v>
      </c>
      <c r="M5" s="262" t="s">
        <v>223</v>
      </c>
      <c r="N5" s="262" t="s">
        <v>224</v>
      </c>
      <c r="O5" s="262" t="s">
        <v>225</v>
      </c>
      <c r="P5" s="262" t="s">
        <v>226</v>
      </c>
      <c r="Q5" s="262" t="s">
        <v>227</v>
      </c>
      <c r="R5" s="262" t="s">
        <v>228</v>
      </c>
      <c r="S5" s="262" t="s">
        <v>229</v>
      </c>
      <c r="T5" s="262" t="s">
        <v>79</v>
      </c>
      <c r="U5" s="262" t="s">
        <v>230</v>
      </c>
      <c r="V5" s="262" t="s">
        <v>231</v>
      </c>
      <c r="W5" s="262" t="s">
        <v>232</v>
      </c>
      <c r="X5" s="262" t="s">
        <v>233</v>
      </c>
      <c r="Y5" s="262" t="s">
        <v>234</v>
      </c>
      <c r="Z5" s="262" t="s">
        <v>235</v>
      </c>
      <c r="AA5" s="262" t="s">
        <v>236</v>
      </c>
      <c r="AB5" s="262" t="s">
        <v>237</v>
      </c>
      <c r="AC5" s="262" t="s">
        <v>238</v>
      </c>
      <c r="AD5" s="262" t="s">
        <v>239</v>
      </c>
      <c r="AE5" s="262" t="s">
        <v>240</v>
      </c>
      <c r="AF5" s="262" t="s">
        <v>241</v>
      </c>
      <c r="AG5" s="262" t="s">
        <v>242</v>
      </c>
      <c r="AH5" s="262" t="s">
        <v>243</v>
      </c>
      <c r="AI5" s="262" t="s">
        <v>244</v>
      </c>
      <c r="AJ5" s="262" t="s">
        <v>245</v>
      </c>
      <c r="AK5" s="262" t="s">
        <v>246</v>
      </c>
      <c r="AL5" s="262" t="s">
        <v>247</v>
      </c>
      <c r="AM5" s="262" t="s">
        <v>248</v>
      </c>
      <c r="AN5" s="262" t="s">
        <v>249</v>
      </c>
      <c r="AO5" s="262" t="s">
        <v>250</v>
      </c>
      <c r="AP5" s="262" t="s">
        <v>251</v>
      </c>
      <c r="AQ5" s="262" t="s">
        <v>252</v>
      </c>
      <c r="AR5" s="262" t="s">
        <v>253</v>
      </c>
      <c r="AS5" s="262" t="s">
        <v>254</v>
      </c>
      <c r="AT5" s="262" t="s">
        <v>255</v>
      </c>
      <c r="AU5" s="262" t="s">
        <v>256</v>
      </c>
      <c r="AV5" s="262" t="s">
        <v>79</v>
      </c>
      <c r="AW5" s="262" t="s">
        <v>257</v>
      </c>
      <c r="AX5" s="262" t="s">
        <v>258</v>
      </c>
      <c r="AY5" s="262" t="s">
        <v>259</v>
      </c>
      <c r="AZ5" s="262" t="s">
        <v>260</v>
      </c>
      <c r="BA5" s="262" t="s">
        <v>261</v>
      </c>
      <c r="BB5" s="262" t="s">
        <v>262</v>
      </c>
      <c r="BC5" s="262" t="s">
        <v>228</v>
      </c>
      <c r="BD5" s="262" t="s">
        <v>263</v>
      </c>
      <c r="BE5" s="262" t="s">
        <v>264</v>
      </c>
      <c r="BF5" s="225" t="s">
        <v>265</v>
      </c>
      <c r="BG5" s="262" t="s">
        <v>266</v>
      </c>
      <c r="BH5" s="227" t="s">
        <v>267</v>
      </c>
      <c r="BI5" s="262" t="s">
        <v>79</v>
      </c>
      <c r="BJ5" s="262" t="s">
        <v>268</v>
      </c>
      <c r="BK5" s="262" t="s">
        <v>269</v>
      </c>
      <c r="BL5" s="262" t="s">
        <v>270</v>
      </c>
      <c r="BM5" s="262" t="s">
        <v>271</v>
      </c>
      <c r="BN5" s="262" t="s">
        <v>79</v>
      </c>
      <c r="BO5" s="262" t="s">
        <v>272</v>
      </c>
      <c r="BP5" s="262" t="s">
        <v>273</v>
      </c>
      <c r="BQ5" s="262" t="s">
        <v>274</v>
      </c>
      <c r="BR5" s="262" t="s">
        <v>275</v>
      </c>
      <c r="BS5" s="262" t="s">
        <v>276</v>
      </c>
      <c r="BT5" s="262" t="s">
        <v>277</v>
      </c>
      <c r="BU5" s="262" t="s">
        <v>278</v>
      </c>
      <c r="BV5" s="262" t="s">
        <v>279</v>
      </c>
      <c r="BW5" s="262" t="s">
        <v>280</v>
      </c>
      <c r="BX5" s="262" t="s">
        <v>281</v>
      </c>
      <c r="BY5" s="262" t="s">
        <v>282</v>
      </c>
      <c r="BZ5" s="262" t="s">
        <v>283</v>
      </c>
      <c r="CA5" s="262" t="s">
        <v>79</v>
      </c>
      <c r="CB5" s="262" t="s">
        <v>272</v>
      </c>
      <c r="CC5" s="262" t="s">
        <v>273</v>
      </c>
      <c r="CD5" s="262" t="s">
        <v>274</v>
      </c>
      <c r="CE5" s="262" t="s">
        <v>275</v>
      </c>
      <c r="CF5" s="262" t="s">
        <v>276</v>
      </c>
      <c r="CG5" s="262" t="s">
        <v>277</v>
      </c>
      <c r="CH5" s="262" t="s">
        <v>278</v>
      </c>
      <c r="CI5" s="262" t="s">
        <v>284</v>
      </c>
      <c r="CJ5" s="262" t="s">
        <v>285</v>
      </c>
      <c r="CK5" s="262" t="s">
        <v>286</v>
      </c>
      <c r="CL5" s="262" t="s">
        <v>287</v>
      </c>
      <c r="CM5" s="262" t="s">
        <v>279</v>
      </c>
      <c r="CN5" s="262" t="s">
        <v>280</v>
      </c>
      <c r="CO5" s="262" t="s">
        <v>288</v>
      </c>
      <c r="CP5" s="262" t="s">
        <v>282</v>
      </c>
      <c r="CQ5" s="262" t="s">
        <v>212</v>
      </c>
      <c r="CR5" s="262" t="s">
        <v>79</v>
      </c>
      <c r="CS5" s="262" t="s">
        <v>289</v>
      </c>
      <c r="CT5" s="262" t="s">
        <v>290</v>
      </c>
      <c r="CU5" s="262" t="s">
        <v>79</v>
      </c>
      <c r="CV5" s="262" t="s">
        <v>289</v>
      </c>
      <c r="CW5" s="262" t="s">
        <v>291</v>
      </c>
      <c r="CX5" s="262" t="s">
        <v>292</v>
      </c>
      <c r="CY5" s="262" t="s">
        <v>293</v>
      </c>
      <c r="CZ5" s="262" t="s">
        <v>290</v>
      </c>
      <c r="DA5" s="262" t="s">
        <v>79</v>
      </c>
      <c r="DB5" s="262" t="s">
        <v>215</v>
      </c>
      <c r="DC5" s="262" t="s">
        <v>294</v>
      </c>
      <c r="DD5" s="262" t="s">
        <v>79</v>
      </c>
      <c r="DE5" s="262" t="s">
        <v>295</v>
      </c>
      <c r="DF5" s="262" t="s">
        <v>296</v>
      </c>
      <c r="DG5" s="262" t="s">
        <v>297</v>
      </c>
      <c r="DH5" s="262" t="s">
        <v>216</v>
      </c>
    </row>
    <row r="6" spans="1:112" ht="30.75" customHeight="1">
      <c r="A6" s="93" t="s">
        <v>84</v>
      </c>
      <c r="B6" s="94" t="s">
        <v>85</v>
      </c>
      <c r="C6" s="93" t="s">
        <v>86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 t="s">
        <v>298</v>
      </c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25"/>
      <c r="BG6" s="262"/>
      <c r="BH6" s="227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</row>
    <row r="7" spans="1:112" ht="20.100000000000001" customHeight="1">
      <c r="A7" s="95" t="s">
        <v>24</v>
      </c>
      <c r="B7" s="95" t="s">
        <v>24</v>
      </c>
      <c r="C7" s="95" t="s">
        <v>24</v>
      </c>
      <c r="D7" s="95" t="s">
        <v>64</v>
      </c>
      <c r="E7" s="96">
        <f>E8+E12+E16+E21</f>
        <v>1569064.83</v>
      </c>
      <c r="F7" s="96">
        <f>F8+F12+F16+F21</f>
        <v>1297550.83</v>
      </c>
      <c r="G7" s="96">
        <f t="shared" ref="G7:AL7" si="0">G8+G12+G16+G21</f>
        <v>356520</v>
      </c>
      <c r="H7" s="96">
        <f t="shared" si="0"/>
        <v>413394</v>
      </c>
      <c r="I7" s="96">
        <f t="shared" si="0"/>
        <v>29710</v>
      </c>
      <c r="J7" s="96">
        <f t="shared" si="0"/>
        <v>0</v>
      </c>
      <c r="K7" s="96">
        <f t="shared" si="0"/>
        <v>59124</v>
      </c>
      <c r="L7" s="96">
        <f t="shared" si="0"/>
        <v>138582.07999999999</v>
      </c>
      <c r="M7" s="96">
        <v>69233.919999999998</v>
      </c>
      <c r="N7" s="96">
        <f t="shared" si="0"/>
        <v>60629.66</v>
      </c>
      <c r="O7" s="96">
        <v>22333.62</v>
      </c>
      <c r="P7" s="96">
        <f t="shared" si="0"/>
        <v>14522.95</v>
      </c>
      <c r="Q7" s="96">
        <f t="shared" si="0"/>
        <v>133500.6</v>
      </c>
      <c r="R7" s="96">
        <f t="shared" si="0"/>
        <v>0</v>
      </c>
      <c r="S7" s="96">
        <f t="shared" si="0"/>
        <v>0</v>
      </c>
      <c r="T7" s="96">
        <f t="shared" si="0"/>
        <v>261250</v>
      </c>
      <c r="U7" s="96">
        <f t="shared" si="0"/>
        <v>96050</v>
      </c>
      <c r="V7" s="96">
        <f t="shared" si="0"/>
        <v>0</v>
      </c>
      <c r="W7" s="96">
        <f t="shared" si="0"/>
        <v>0</v>
      </c>
      <c r="X7" s="96">
        <f t="shared" si="0"/>
        <v>0</v>
      </c>
      <c r="Y7" s="96">
        <f t="shared" si="0"/>
        <v>1200</v>
      </c>
      <c r="Z7" s="96">
        <f t="shared" si="0"/>
        <v>10000</v>
      </c>
      <c r="AA7" s="96">
        <f t="shared" si="0"/>
        <v>40000</v>
      </c>
      <c r="AB7" s="96">
        <f t="shared" si="0"/>
        <v>0</v>
      </c>
      <c r="AC7" s="96">
        <f t="shared" si="0"/>
        <v>0</v>
      </c>
      <c r="AD7" s="96">
        <f t="shared" si="0"/>
        <v>37500</v>
      </c>
      <c r="AE7" s="96">
        <f t="shared" si="0"/>
        <v>0</v>
      </c>
      <c r="AF7" s="96">
        <f t="shared" si="0"/>
        <v>0</v>
      </c>
      <c r="AG7" s="96">
        <f t="shared" si="0"/>
        <v>0</v>
      </c>
      <c r="AH7" s="96">
        <f t="shared" si="0"/>
        <v>0</v>
      </c>
      <c r="AI7" s="96">
        <f t="shared" si="0"/>
        <v>0</v>
      </c>
      <c r="AJ7" s="96">
        <f t="shared" si="0"/>
        <v>3000</v>
      </c>
      <c r="AK7" s="96">
        <f t="shared" si="0"/>
        <v>0</v>
      </c>
      <c r="AL7" s="96">
        <f t="shared" si="0"/>
        <v>0</v>
      </c>
      <c r="AM7" s="96">
        <f t="shared" ref="AM7:BR7" si="1">AM8+AM12+AM16+AM21</f>
        <v>0</v>
      </c>
      <c r="AN7" s="96">
        <f t="shared" si="1"/>
        <v>26000</v>
      </c>
      <c r="AO7" s="96">
        <f t="shared" si="1"/>
        <v>0</v>
      </c>
      <c r="AP7" s="96">
        <f t="shared" si="1"/>
        <v>0</v>
      </c>
      <c r="AQ7" s="96">
        <f t="shared" si="1"/>
        <v>0</v>
      </c>
      <c r="AR7" s="96">
        <f t="shared" si="1"/>
        <v>47500</v>
      </c>
      <c r="AS7" s="96">
        <f t="shared" si="1"/>
        <v>0</v>
      </c>
      <c r="AT7" s="96">
        <f t="shared" si="1"/>
        <v>0</v>
      </c>
      <c r="AU7" s="96">
        <f t="shared" si="1"/>
        <v>0</v>
      </c>
      <c r="AV7" s="96">
        <f t="shared" si="1"/>
        <v>10264</v>
      </c>
      <c r="AW7" s="96">
        <f t="shared" si="1"/>
        <v>0</v>
      </c>
      <c r="AX7" s="96">
        <f t="shared" si="1"/>
        <v>0</v>
      </c>
      <c r="AY7" s="96">
        <f t="shared" si="1"/>
        <v>0</v>
      </c>
      <c r="AZ7" s="96">
        <f t="shared" si="1"/>
        <v>0</v>
      </c>
      <c r="BA7" s="96">
        <f t="shared" si="1"/>
        <v>0</v>
      </c>
      <c r="BB7" s="96">
        <f t="shared" si="1"/>
        <v>0</v>
      </c>
      <c r="BC7" s="96">
        <f t="shared" si="1"/>
        <v>10000</v>
      </c>
      <c r="BD7" s="96">
        <f t="shared" si="1"/>
        <v>0</v>
      </c>
      <c r="BE7" s="96">
        <f t="shared" si="1"/>
        <v>264</v>
      </c>
      <c r="BF7" s="96">
        <f t="shared" si="1"/>
        <v>0</v>
      </c>
      <c r="BG7" s="96">
        <f t="shared" si="1"/>
        <v>0</v>
      </c>
      <c r="BH7" s="96">
        <f t="shared" si="1"/>
        <v>0</v>
      </c>
      <c r="BI7" s="96">
        <f t="shared" si="1"/>
        <v>0</v>
      </c>
      <c r="BJ7" s="96">
        <f t="shared" si="1"/>
        <v>0</v>
      </c>
      <c r="BK7" s="96">
        <f t="shared" si="1"/>
        <v>0</v>
      </c>
      <c r="BL7" s="96">
        <f t="shared" si="1"/>
        <v>0</v>
      </c>
      <c r="BM7" s="96">
        <f t="shared" si="1"/>
        <v>0</v>
      </c>
      <c r="BN7" s="96">
        <f t="shared" si="1"/>
        <v>0</v>
      </c>
      <c r="BO7" s="96">
        <f t="shared" si="1"/>
        <v>0</v>
      </c>
      <c r="BP7" s="96">
        <f t="shared" si="1"/>
        <v>0</v>
      </c>
      <c r="BQ7" s="96">
        <f t="shared" si="1"/>
        <v>0</v>
      </c>
      <c r="BR7" s="96">
        <f t="shared" si="1"/>
        <v>0</v>
      </c>
      <c r="BS7" s="96">
        <f t="shared" ref="BS7:DH7" si="2">BS8+BS12+BS16+BS21</f>
        <v>0</v>
      </c>
      <c r="BT7" s="96">
        <f t="shared" si="2"/>
        <v>0</v>
      </c>
      <c r="BU7" s="96">
        <f t="shared" si="2"/>
        <v>0</v>
      </c>
      <c r="BV7" s="96">
        <f t="shared" si="2"/>
        <v>0</v>
      </c>
      <c r="BW7" s="96">
        <f t="shared" si="2"/>
        <v>0</v>
      </c>
      <c r="BX7" s="96">
        <f t="shared" si="2"/>
        <v>0</v>
      </c>
      <c r="BY7" s="96">
        <f t="shared" si="2"/>
        <v>0</v>
      </c>
      <c r="BZ7" s="96">
        <f t="shared" si="2"/>
        <v>0</v>
      </c>
      <c r="CA7" s="96">
        <f t="shared" si="2"/>
        <v>0</v>
      </c>
      <c r="CB7" s="96">
        <f t="shared" si="2"/>
        <v>0</v>
      </c>
      <c r="CC7" s="96">
        <f t="shared" si="2"/>
        <v>0</v>
      </c>
      <c r="CD7" s="96">
        <f t="shared" si="2"/>
        <v>0</v>
      </c>
      <c r="CE7" s="96">
        <f t="shared" si="2"/>
        <v>0</v>
      </c>
      <c r="CF7" s="96">
        <f t="shared" si="2"/>
        <v>0</v>
      </c>
      <c r="CG7" s="96">
        <f t="shared" si="2"/>
        <v>0</v>
      </c>
      <c r="CH7" s="96">
        <f t="shared" si="2"/>
        <v>0</v>
      </c>
      <c r="CI7" s="96">
        <f t="shared" si="2"/>
        <v>0</v>
      </c>
      <c r="CJ7" s="96">
        <f t="shared" si="2"/>
        <v>0</v>
      </c>
      <c r="CK7" s="96">
        <f t="shared" si="2"/>
        <v>0</v>
      </c>
      <c r="CL7" s="96">
        <f t="shared" si="2"/>
        <v>0</v>
      </c>
      <c r="CM7" s="96">
        <f t="shared" si="2"/>
        <v>0</v>
      </c>
      <c r="CN7" s="96">
        <f t="shared" si="2"/>
        <v>0</v>
      </c>
      <c r="CO7" s="96">
        <f t="shared" si="2"/>
        <v>0</v>
      </c>
      <c r="CP7" s="96">
        <f t="shared" si="2"/>
        <v>0</v>
      </c>
      <c r="CQ7" s="96">
        <f t="shared" si="2"/>
        <v>0</v>
      </c>
      <c r="CR7" s="96">
        <f t="shared" si="2"/>
        <v>0</v>
      </c>
      <c r="CS7" s="96">
        <f t="shared" si="2"/>
        <v>0</v>
      </c>
      <c r="CT7" s="96">
        <f t="shared" si="2"/>
        <v>0</v>
      </c>
      <c r="CU7" s="96">
        <f t="shared" si="2"/>
        <v>0</v>
      </c>
      <c r="CV7" s="96">
        <f t="shared" si="2"/>
        <v>0</v>
      </c>
      <c r="CW7" s="96">
        <f t="shared" si="2"/>
        <v>0</v>
      </c>
      <c r="CX7" s="96">
        <f t="shared" si="2"/>
        <v>0</v>
      </c>
      <c r="CY7" s="96">
        <f t="shared" si="2"/>
        <v>0</v>
      </c>
      <c r="CZ7" s="96">
        <f t="shared" si="2"/>
        <v>0</v>
      </c>
      <c r="DA7" s="96">
        <f t="shared" si="2"/>
        <v>0</v>
      </c>
      <c r="DB7" s="96">
        <f t="shared" si="2"/>
        <v>0</v>
      </c>
      <c r="DC7" s="96">
        <f t="shared" si="2"/>
        <v>0</v>
      </c>
      <c r="DD7" s="96">
        <f t="shared" si="2"/>
        <v>0</v>
      </c>
      <c r="DE7" s="96">
        <f t="shared" si="2"/>
        <v>0</v>
      </c>
      <c r="DF7" s="96">
        <f t="shared" si="2"/>
        <v>0</v>
      </c>
      <c r="DG7" s="96">
        <f t="shared" si="2"/>
        <v>0</v>
      </c>
      <c r="DH7" s="96">
        <f t="shared" si="2"/>
        <v>0</v>
      </c>
    </row>
    <row r="8" spans="1:112" ht="20.100000000000001" customHeight="1">
      <c r="A8" s="95" t="s">
        <v>24</v>
      </c>
      <c r="B8" s="95" t="s">
        <v>24</v>
      </c>
      <c r="C8" s="95" t="s">
        <v>24</v>
      </c>
      <c r="D8" s="95" t="s">
        <v>299</v>
      </c>
      <c r="E8" s="96">
        <f>E9</f>
        <v>1144784.95</v>
      </c>
      <c r="F8" s="96">
        <f>F9</f>
        <v>873270.95</v>
      </c>
      <c r="G8" s="96">
        <f t="shared" ref="G8:AL8" si="3">G9</f>
        <v>356520</v>
      </c>
      <c r="H8" s="96">
        <f t="shared" si="3"/>
        <v>413394</v>
      </c>
      <c r="I8" s="96">
        <f t="shared" si="3"/>
        <v>29710</v>
      </c>
      <c r="J8" s="96">
        <f t="shared" si="3"/>
        <v>0</v>
      </c>
      <c r="K8" s="96">
        <f t="shared" si="3"/>
        <v>59124</v>
      </c>
      <c r="L8" s="96">
        <f t="shared" si="3"/>
        <v>0</v>
      </c>
      <c r="M8" s="96">
        <f t="shared" si="3"/>
        <v>0</v>
      </c>
      <c r="N8" s="96">
        <f t="shared" si="3"/>
        <v>0</v>
      </c>
      <c r="O8" s="96">
        <f t="shared" si="3"/>
        <v>0</v>
      </c>
      <c r="P8" s="96">
        <f t="shared" si="3"/>
        <v>14522.95</v>
      </c>
      <c r="Q8" s="96">
        <f t="shared" si="3"/>
        <v>0</v>
      </c>
      <c r="R8" s="96">
        <f t="shared" si="3"/>
        <v>0</v>
      </c>
      <c r="S8" s="96">
        <f t="shared" si="3"/>
        <v>0</v>
      </c>
      <c r="T8" s="96">
        <f t="shared" si="3"/>
        <v>261250</v>
      </c>
      <c r="U8" s="96">
        <f t="shared" si="3"/>
        <v>96050</v>
      </c>
      <c r="V8" s="96">
        <f t="shared" si="3"/>
        <v>0</v>
      </c>
      <c r="W8" s="96">
        <f t="shared" si="3"/>
        <v>0</v>
      </c>
      <c r="X8" s="96">
        <f t="shared" si="3"/>
        <v>0</v>
      </c>
      <c r="Y8" s="96">
        <f t="shared" si="3"/>
        <v>1200</v>
      </c>
      <c r="Z8" s="96">
        <f t="shared" si="3"/>
        <v>10000</v>
      </c>
      <c r="AA8" s="96">
        <f t="shared" si="3"/>
        <v>40000</v>
      </c>
      <c r="AB8" s="96">
        <f t="shared" si="3"/>
        <v>0</v>
      </c>
      <c r="AC8" s="96">
        <f t="shared" si="3"/>
        <v>0</v>
      </c>
      <c r="AD8" s="96">
        <f t="shared" si="3"/>
        <v>37500</v>
      </c>
      <c r="AE8" s="96">
        <f t="shared" si="3"/>
        <v>0</v>
      </c>
      <c r="AF8" s="96">
        <f t="shared" si="3"/>
        <v>0</v>
      </c>
      <c r="AG8" s="96">
        <f t="shared" si="3"/>
        <v>0</v>
      </c>
      <c r="AH8" s="96">
        <f t="shared" si="3"/>
        <v>0</v>
      </c>
      <c r="AI8" s="96">
        <f t="shared" si="3"/>
        <v>0</v>
      </c>
      <c r="AJ8" s="96">
        <f t="shared" si="3"/>
        <v>3000</v>
      </c>
      <c r="AK8" s="96">
        <f t="shared" si="3"/>
        <v>0</v>
      </c>
      <c r="AL8" s="96">
        <f t="shared" si="3"/>
        <v>0</v>
      </c>
      <c r="AM8" s="96">
        <f t="shared" ref="AM8:BR8" si="4">AM9</f>
        <v>0</v>
      </c>
      <c r="AN8" s="96">
        <f t="shared" si="4"/>
        <v>26000</v>
      </c>
      <c r="AO8" s="96">
        <f t="shared" si="4"/>
        <v>0</v>
      </c>
      <c r="AP8" s="96">
        <f t="shared" si="4"/>
        <v>0</v>
      </c>
      <c r="AQ8" s="96">
        <f t="shared" si="4"/>
        <v>0</v>
      </c>
      <c r="AR8" s="96">
        <f t="shared" si="4"/>
        <v>47500</v>
      </c>
      <c r="AS8" s="96">
        <f t="shared" si="4"/>
        <v>0</v>
      </c>
      <c r="AT8" s="96">
        <f t="shared" si="4"/>
        <v>0</v>
      </c>
      <c r="AU8" s="96">
        <f t="shared" si="4"/>
        <v>0</v>
      </c>
      <c r="AV8" s="96">
        <f t="shared" si="4"/>
        <v>10264</v>
      </c>
      <c r="AW8" s="96">
        <f t="shared" si="4"/>
        <v>0</v>
      </c>
      <c r="AX8" s="96">
        <f t="shared" si="4"/>
        <v>0</v>
      </c>
      <c r="AY8" s="96">
        <f t="shared" si="4"/>
        <v>0</v>
      </c>
      <c r="AZ8" s="96">
        <f t="shared" si="4"/>
        <v>0</v>
      </c>
      <c r="BA8" s="96">
        <f t="shared" si="4"/>
        <v>0</v>
      </c>
      <c r="BB8" s="96">
        <f t="shared" si="4"/>
        <v>0</v>
      </c>
      <c r="BC8" s="96">
        <f t="shared" si="4"/>
        <v>10000</v>
      </c>
      <c r="BD8" s="96">
        <f t="shared" si="4"/>
        <v>0</v>
      </c>
      <c r="BE8" s="96">
        <f t="shared" si="4"/>
        <v>264</v>
      </c>
      <c r="BF8" s="96">
        <f t="shared" si="4"/>
        <v>0</v>
      </c>
      <c r="BG8" s="96">
        <f t="shared" si="4"/>
        <v>0</v>
      </c>
      <c r="BH8" s="96">
        <f t="shared" si="4"/>
        <v>0</v>
      </c>
      <c r="BI8" s="96">
        <f t="shared" si="4"/>
        <v>0</v>
      </c>
      <c r="BJ8" s="96">
        <f t="shared" si="4"/>
        <v>0</v>
      </c>
      <c r="BK8" s="96">
        <f t="shared" si="4"/>
        <v>0</v>
      </c>
      <c r="BL8" s="96">
        <f t="shared" si="4"/>
        <v>0</v>
      </c>
      <c r="BM8" s="96">
        <f t="shared" si="4"/>
        <v>0</v>
      </c>
      <c r="BN8" s="96">
        <f t="shared" si="4"/>
        <v>0</v>
      </c>
      <c r="BO8" s="96">
        <f t="shared" si="4"/>
        <v>0</v>
      </c>
      <c r="BP8" s="96">
        <f t="shared" si="4"/>
        <v>0</v>
      </c>
      <c r="BQ8" s="96">
        <f t="shared" si="4"/>
        <v>0</v>
      </c>
      <c r="BR8" s="96">
        <f t="shared" si="4"/>
        <v>0</v>
      </c>
      <c r="BS8" s="96">
        <f t="shared" ref="BS8:DH8" si="5">BS9</f>
        <v>0</v>
      </c>
      <c r="BT8" s="96">
        <f t="shared" si="5"/>
        <v>0</v>
      </c>
      <c r="BU8" s="96">
        <f t="shared" si="5"/>
        <v>0</v>
      </c>
      <c r="BV8" s="96">
        <f t="shared" si="5"/>
        <v>0</v>
      </c>
      <c r="BW8" s="96">
        <f t="shared" si="5"/>
        <v>0</v>
      </c>
      <c r="BX8" s="96">
        <f t="shared" si="5"/>
        <v>0</v>
      </c>
      <c r="BY8" s="96">
        <f t="shared" si="5"/>
        <v>0</v>
      </c>
      <c r="BZ8" s="96">
        <f t="shared" si="5"/>
        <v>0</v>
      </c>
      <c r="CA8" s="96">
        <f t="shared" si="5"/>
        <v>0</v>
      </c>
      <c r="CB8" s="96">
        <f t="shared" si="5"/>
        <v>0</v>
      </c>
      <c r="CC8" s="96">
        <f t="shared" si="5"/>
        <v>0</v>
      </c>
      <c r="CD8" s="96">
        <f t="shared" si="5"/>
        <v>0</v>
      </c>
      <c r="CE8" s="96">
        <f t="shared" si="5"/>
        <v>0</v>
      </c>
      <c r="CF8" s="96">
        <f t="shared" si="5"/>
        <v>0</v>
      </c>
      <c r="CG8" s="96">
        <f t="shared" si="5"/>
        <v>0</v>
      </c>
      <c r="CH8" s="96">
        <f t="shared" si="5"/>
        <v>0</v>
      </c>
      <c r="CI8" s="96">
        <f t="shared" si="5"/>
        <v>0</v>
      </c>
      <c r="CJ8" s="96">
        <f t="shared" si="5"/>
        <v>0</v>
      </c>
      <c r="CK8" s="96">
        <f t="shared" si="5"/>
        <v>0</v>
      </c>
      <c r="CL8" s="96">
        <f t="shared" si="5"/>
        <v>0</v>
      </c>
      <c r="CM8" s="96">
        <f t="shared" si="5"/>
        <v>0</v>
      </c>
      <c r="CN8" s="96">
        <f t="shared" si="5"/>
        <v>0</v>
      </c>
      <c r="CO8" s="96">
        <f t="shared" si="5"/>
        <v>0</v>
      </c>
      <c r="CP8" s="96">
        <f t="shared" si="5"/>
        <v>0</v>
      </c>
      <c r="CQ8" s="96">
        <f t="shared" si="5"/>
        <v>0</v>
      </c>
      <c r="CR8" s="96">
        <f t="shared" si="5"/>
        <v>0</v>
      </c>
      <c r="CS8" s="96">
        <f t="shared" si="5"/>
        <v>0</v>
      </c>
      <c r="CT8" s="96">
        <f t="shared" si="5"/>
        <v>0</v>
      </c>
      <c r="CU8" s="96">
        <f t="shared" si="5"/>
        <v>0</v>
      </c>
      <c r="CV8" s="96">
        <f t="shared" si="5"/>
        <v>0</v>
      </c>
      <c r="CW8" s="96">
        <f t="shared" si="5"/>
        <v>0</v>
      </c>
      <c r="CX8" s="96">
        <f t="shared" si="5"/>
        <v>0</v>
      </c>
      <c r="CY8" s="96">
        <f t="shared" si="5"/>
        <v>0</v>
      </c>
      <c r="CZ8" s="96">
        <f t="shared" si="5"/>
        <v>0</v>
      </c>
      <c r="DA8" s="96">
        <f t="shared" si="5"/>
        <v>0</v>
      </c>
      <c r="DB8" s="96">
        <f t="shared" si="5"/>
        <v>0</v>
      </c>
      <c r="DC8" s="96">
        <f t="shared" si="5"/>
        <v>0</v>
      </c>
      <c r="DD8" s="96">
        <f t="shared" si="5"/>
        <v>0</v>
      </c>
      <c r="DE8" s="96">
        <f t="shared" si="5"/>
        <v>0</v>
      </c>
      <c r="DF8" s="96">
        <f t="shared" si="5"/>
        <v>0</v>
      </c>
      <c r="DG8" s="96">
        <f t="shared" si="5"/>
        <v>0</v>
      </c>
      <c r="DH8" s="96">
        <f t="shared" si="5"/>
        <v>0</v>
      </c>
    </row>
    <row r="9" spans="1:112" ht="20.100000000000001" customHeight="1">
      <c r="A9" s="95" t="s">
        <v>24</v>
      </c>
      <c r="B9" s="95" t="s">
        <v>24</v>
      </c>
      <c r="C9" s="95" t="s">
        <v>24</v>
      </c>
      <c r="D9" s="95" t="s">
        <v>300</v>
      </c>
      <c r="E9" s="96">
        <f>E10+E11</f>
        <v>1144784.95</v>
      </c>
      <c r="F9" s="96">
        <f>F10+F11</f>
        <v>873270.95</v>
      </c>
      <c r="G9" s="96">
        <f>G10+G11</f>
        <v>356520</v>
      </c>
      <c r="H9" s="96">
        <f t="shared" ref="H9:AM9" si="6">H10+H11</f>
        <v>413394</v>
      </c>
      <c r="I9" s="96">
        <f t="shared" si="6"/>
        <v>29710</v>
      </c>
      <c r="J9" s="96">
        <f t="shared" si="6"/>
        <v>0</v>
      </c>
      <c r="K9" s="96">
        <f t="shared" si="6"/>
        <v>59124</v>
      </c>
      <c r="L9" s="96">
        <f t="shared" si="6"/>
        <v>0</v>
      </c>
      <c r="M9" s="96">
        <f t="shared" si="6"/>
        <v>0</v>
      </c>
      <c r="N9" s="96">
        <f t="shared" si="6"/>
        <v>0</v>
      </c>
      <c r="O9" s="96">
        <f t="shared" si="6"/>
        <v>0</v>
      </c>
      <c r="P9" s="96">
        <f t="shared" si="6"/>
        <v>14522.95</v>
      </c>
      <c r="Q9" s="96">
        <f t="shared" si="6"/>
        <v>0</v>
      </c>
      <c r="R9" s="96">
        <f t="shared" si="6"/>
        <v>0</v>
      </c>
      <c r="S9" s="96">
        <f t="shared" si="6"/>
        <v>0</v>
      </c>
      <c r="T9" s="96">
        <f t="shared" si="6"/>
        <v>261250</v>
      </c>
      <c r="U9" s="96">
        <f t="shared" si="6"/>
        <v>96050</v>
      </c>
      <c r="V9" s="96">
        <f t="shared" si="6"/>
        <v>0</v>
      </c>
      <c r="W9" s="96">
        <f t="shared" si="6"/>
        <v>0</v>
      </c>
      <c r="X9" s="96">
        <f t="shared" si="6"/>
        <v>0</v>
      </c>
      <c r="Y9" s="96">
        <f t="shared" si="6"/>
        <v>1200</v>
      </c>
      <c r="Z9" s="96">
        <f t="shared" si="6"/>
        <v>10000</v>
      </c>
      <c r="AA9" s="96">
        <f t="shared" si="6"/>
        <v>40000</v>
      </c>
      <c r="AB9" s="96">
        <f t="shared" si="6"/>
        <v>0</v>
      </c>
      <c r="AC9" s="96">
        <f t="shared" si="6"/>
        <v>0</v>
      </c>
      <c r="AD9" s="96">
        <f t="shared" si="6"/>
        <v>37500</v>
      </c>
      <c r="AE9" s="96">
        <f t="shared" si="6"/>
        <v>0</v>
      </c>
      <c r="AF9" s="96">
        <f t="shared" si="6"/>
        <v>0</v>
      </c>
      <c r="AG9" s="96">
        <f t="shared" si="6"/>
        <v>0</v>
      </c>
      <c r="AH9" s="96">
        <f t="shared" si="6"/>
        <v>0</v>
      </c>
      <c r="AI9" s="96">
        <f t="shared" si="6"/>
        <v>0</v>
      </c>
      <c r="AJ9" s="96">
        <f t="shared" si="6"/>
        <v>3000</v>
      </c>
      <c r="AK9" s="96">
        <f t="shared" si="6"/>
        <v>0</v>
      </c>
      <c r="AL9" s="96">
        <f t="shared" si="6"/>
        <v>0</v>
      </c>
      <c r="AM9" s="96">
        <f t="shared" si="6"/>
        <v>0</v>
      </c>
      <c r="AN9" s="96">
        <f t="shared" ref="AN9:BS9" si="7">AN10+AN11</f>
        <v>26000</v>
      </c>
      <c r="AO9" s="96">
        <f t="shared" si="7"/>
        <v>0</v>
      </c>
      <c r="AP9" s="96">
        <f t="shared" si="7"/>
        <v>0</v>
      </c>
      <c r="AQ9" s="96">
        <f t="shared" si="7"/>
        <v>0</v>
      </c>
      <c r="AR9" s="96">
        <f t="shared" si="7"/>
        <v>47500</v>
      </c>
      <c r="AS9" s="96">
        <f t="shared" si="7"/>
        <v>0</v>
      </c>
      <c r="AT9" s="96">
        <f t="shared" si="7"/>
        <v>0</v>
      </c>
      <c r="AU9" s="96">
        <f t="shared" si="7"/>
        <v>0</v>
      </c>
      <c r="AV9" s="96">
        <f t="shared" si="7"/>
        <v>10264</v>
      </c>
      <c r="AW9" s="96">
        <f t="shared" si="7"/>
        <v>0</v>
      </c>
      <c r="AX9" s="96">
        <f t="shared" si="7"/>
        <v>0</v>
      </c>
      <c r="AY9" s="96">
        <f t="shared" si="7"/>
        <v>0</v>
      </c>
      <c r="AZ9" s="96">
        <f t="shared" si="7"/>
        <v>0</v>
      </c>
      <c r="BA9" s="96">
        <f t="shared" si="7"/>
        <v>0</v>
      </c>
      <c r="BB9" s="96">
        <f t="shared" si="7"/>
        <v>0</v>
      </c>
      <c r="BC9" s="96">
        <f t="shared" si="7"/>
        <v>10000</v>
      </c>
      <c r="BD9" s="96">
        <f t="shared" si="7"/>
        <v>0</v>
      </c>
      <c r="BE9" s="96">
        <f t="shared" si="7"/>
        <v>264</v>
      </c>
      <c r="BF9" s="96">
        <f t="shared" si="7"/>
        <v>0</v>
      </c>
      <c r="BG9" s="96">
        <f t="shared" si="7"/>
        <v>0</v>
      </c>
      <c r="BH9" s="96">
        <f t="shared" si="7"/>
        <v>0</v>
      </c>
      <c r="BI9" s="96">
        <f t="shared" si="7"/>
        <v>0</v>
      </c>
      <c r="BJ9" s="96">
        <f t="shared" si="7"/>
        <v>0</v>
      </c>
      <c r="BK9" s="96">
        <f t="shared" si="7"/>
        <v>0</v>
      </c>
      <c r="BL9" s="96">
        <f t="shared" si="7"/>
        <v>0</v>
      </c>
      <c r="BM9" s="96">
        <f t="shared" si="7"/>
        <v>0</v>
      </c>
      <c r="BN9" s="96">
        <f t="shared" si="7"/>
        <v>0</v>
      </c>
      <c r="BO9" s="96">
        <f t="shared" si="7"/>
        <v>0</v>
      </c>
      <c r="BP9" s="96">
        <f t="shared" si="7"/>
        <v>0</v>
      </c>
      <c r="BQ9" s="96">
        <f t="shared" si="7"/>
        <v>0</v>
      </c>
      <c r="BR9" s="96">
        <f t="shared" si="7"/>
        <v>0</v>
      </c>
      <c r="BS9" s="96">
        <f t="shared" si="7"/>
        <v>0</v>
      </c>
      <c r="BT9" s="96">
        <v>0</v>
      </c>
      <c r="BU9" s="96">
        <v>0</v>
      </c>
      <c r="BV9" s="96">
        <v>0</v>
      </c>
      <c r="BW9" s="96">
        <v>0</v>
      </c>
      <c r="BX9" s="96">
        <v>0</v>
      </c>
      <c r="BY9" s="96">
        <v>0</v>
      </c>
      <c r="BZ9" s="96">
        <v>0</v>
      </c>
      <c r="CA9" s="96">
        <v>0</v>
      </c>
      <c r="CB9" s="96">
        <v>0</v>
      </c>
      <c r="CC9" s="96">
        <v>0</v>
      </c>
      <c r="CD9" s="96">
        <v>0</v>
      </c>
      <c r="CE9" s="96">
        <v>0</v>
      </c>
      <c r="CF9" s="96">
        <v>0</v>
      </c>
      <c r="CG9" s="96">
        <v>0</v>
      </c>
      <c r="CH9" s="96">
        <v>0</v>
      </c>
      <c r="CI9" s="96">
        <v>0</v>
      </c>
      <c r="CJ9" s="96">
        <v>0</v>
      </c>
      <c r="CK9" s="96">
        <v>0</v>
      </c>
      <c r="CL9" s="96">
        <v>0</v>
      </c>
      <c r="CM9" s="96">
        <v>0</v>
      </c>
      <c r="CN9" s="96">
        <v>0</v>
      </c>
      <c r="CO9" s="96">
        <v>0</v>
      </c>
      <c r="CP9" s="96">
        <v>0</v>
      </c>
      <c r="CQ9" s="96">
        <v>0</v>
      </c>
      <c r="CR9" s="96">
        <v>0</v>
      </c>
      <c r="CS9" s="96">
        <v>0</v>
      </c>
      <c r="CT9" s="96">
        <v>0</v>
      </c>
      <c r="CU9" s="96">
        <v>0</v>
      </c>
      <c r="CV9" s="96">
        <v>0</v>
      </c>
      <c r="CW9" s="96">
        <v>0</v>
      </c>
      <c r="CX9" s="96">
        <v>0</v>
      </c>
      <c r="CY9" s="96">
        <v>0</v>
      </c>
      <c r="CZ9" s="96">
        <v>0</v>
      </c>
      <c r="DA9" s="96">
        <v>0</v>
      </c>
      <c r="DB9" s="96">
        <v>0</v>
      </c>
      <c r="DC9" s="96">
        <v>0</v>
      </c>
      <c r="DD9" s="96">
        <v>0</v>
      </c>
      <c r="DE9" s="75">
        <v>0</v>
      </c>
      <c r="DF9" s="75">
        <v>0</v>
      </c>
      <c r="DG9" s="75">
        <v>0</v>
      </c>
      <c r="DH9" s="75">
        <v>0</v>
      </c>
    </row>
    <row r="10" spans="1:112" s="89" customFormat="1" ht="20.100000000000001" customHeight="1">
      <c r="A10" s="97" t="s">
        <v>87</v>
      </c>
      <c r="B10" s="97" t="s">
        <v>88</v>
      </c>
      <c r="C10" s="97" t="s">
        <v>89</v>
      </c>
      <c r="D10" s="97" t="s">
        <v>301</v>
      </c>
      <c r="E10" s="98">
        <f>F10+T10+AV10</f>
        <v>943841.78</v>
      </c>
      <c r="F10" s="98">
        <f>SUM(G10:S10)</f>
        <v>719899.78</v>
      </c>
      <c r="G10" s="98">
        <v>298008</v>
      </c>
      <c r="H10" s="98">
        <v>386160</v>
      </c>
      <c r="I10" s="98">
        <v>24834</v>
      </c>
      <c r="J10" s="98"/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10897.78</v>
      </c>
      <c r="Q10" s="98">
        <v>0</v>
      </c>
      <c r="R10" s="98">
        <v>0</v>
      </c>
      <c r="S10" s="98">
        <v>0</v>
      </c>
      <c r="T10" s="98">
        <f>SUM(U10:AU10)</f>
        <v>213750</v>
      </c>
      <c r="U10" s="98">
        <v>76050</v>
      </c>
      <c r="V10" s="98"/>
      <c r="W10" s="98"/>
      <c r="X10" s="98"/>
      <c r="Y10" s="98">
        <v>1200</v>
      </c>
      <c r="Z10" s="98">
        <v>10000</v>
      </c>
      <c r="AA10" s="98">
        <v>40000</v>
      </c>
      <c r="AB10" s="98"/>
      <c r="AC10" s="98"/>
      <c r="AD10" s="98">
        <v>10000</v>
      </c>
      <c r="AE10" s="98"/>
      <c r="AF10" s="98"/>
      <c r="AG10" s="98"/>
      <c r="AH10" s="98"/>
      <c r="AI10" s="98"/>
      <c r="AJ10" s="98">
        <v>3000</v>
      </c>
      <c r="AK10" s="98"/>
      <c r="AL10" s="98"/>
      <c r="AM10" s="98"/>
      <c r="AN10" s="98">
        <v>26000</v>
      </c>
      <c r="AO10" s="98"/>
      <c r="AP10" s="98"/>
      <c r="AQ10" s="98"/>
      <c r="AR10" s="98">
        <v>47500</v>
      </c>
      <c r="AS10" s="98"/>
      <c r="AT10" s="98"/>
      <c r="AU10" s="98"/>
      <c r="AV10" s="98">
        <f>SUM(AW10:BH10)</f>
        <v>10192</v>
      </c>
      <c r="AW10" s="98"/>
      <c r="AX10" s="98"/>
      <c r="AY10" s="98"/>
      <c r="AZ10" s="98"/>
      <c r="BA10" s="98"/>
      <c r="BB10" s="98"/>
      <c r="BC10" s="98">
        <v>10000</v>
      </c>
      <c r="BD10" s="98"/>
      <c r="BE10" s="98">
        <v>192</v>
      </c>
      <c r="BF10" s="101"/>
      <c r="BG10" s="98"/>
      <c r="BH10" s="102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>
        <v>0</v>
      </c>
      <c r="CH10" s="98">
        <v>0</v>
      </c>
      <c r="CI10" s="98">
        <v>0</v>
      </c>
      <c r="CJ10" s="98">
        <v>0</v>
      </c>
      <c r="CK10" s="98">
        <v>0</v>
      </c>
      <c r="CL10" s="98">
        <v>0</v>
      </c>
      <c r="CM10" s="98">
        <v>0</v>
      </c>
      <c r="CN10" s="98">
        <v>0</v>
      </c>
      <c r="CO10" s="98">
        <v>0</v>
      </c>
      <c r="CP10" s="98">
        <v>0</v>
      </c>
      <c r="CQ10" s="98">
        <v>0</v>
      </c>
      <c r="CR10" s="98">
        <v>0</v>
      </c>
      <c r="CS10" s="98">
        <v>0</v>
      </c>
      <c r="CT10" s="98">
        <v>0</v>
      </c>
      <c r="CU10" s="98">
        <v>0</v>
      </c>
      <c r="CV10" s="98">
        <v>0</v>
      </c>
      <c r="CW10" s="98">
        <v>0</v>
      </c>
      <c r="CX10" s="98">
        <v>0</v>
      </c>
      <c r="CY10" s="98">
        <v>0</v>
      </c>
      <c r="CZ10" s="98">
        <v>0</v>
      </c>
      <c r="DA10" s="98">
        <v>0</v>
      </c>
      <c r="DB10" s="98">
        <v>0</v>
      </c>
      <c r="DC10" s="98">
        <v>0</v>
      </c>
      <c r="DD10" s="98">
        <v>0</v>
      </c>
      <c r="DE10" s="106">
        <v>0</v>
      </c>
      <c r="DF10" s="106">
        <v>0</v>
      </c>
      <c r="DG10" s="106">
        <v>0</v>
      </c>
      <c r="DH10" s="106">
        <v>0</v>
      </c>
    </row>
    <row r="11" spans="1:112" s="89" customFormat="1" ht="20.100000000000001" customHeight="1">
      <c r="A11" s="97" t="s">
        <v>87</v>
      </c>
      <c r="B11" s="97" t="s">
        <v>88</v>
      </c>
      <c r="C11" s="97" t="s">
        <v>92</v>
      </c>
      <c r="D11" s="97" t="s">
        <v>302</v>
      </c>
      <c r="E11" s="98">
        <f>F11+T11+AV11</f>
        <v>200943.17</v>
      </c>
      <c r="F11" s="98">
        <f>SUM(G11:S11)</f>
        <v>153371.17000000001</v>
      </c>
      <c r="G11" s="98">
        <v>58512</v>
      </c>
      <c r="H11" s="98">
        <v>27234</v>
      </c>
      <c r="I11" s="98">
        <v>4876</v>
      </c>
      <c r="J11" s="98"/>
      <c r="K11" s="98">
        <v>59124</v>
      </c>
      <c r="L11" s="98"/>
      <c r="M11" s="98"/>
      <c r="N11" s="98"/>
      <c r="O11" s="98"/>
      <c r="P11" s="98">
        <v>3625.17</v>
      </c>
      <c r="Q11" s="98"/>
      <c r="R11" s="98"/>
      <c r="S11" s="98"/>
      <c r="T11" s="98">
        <f>SUM(U11:AU11)</f>
        <v>47500</v>
      </c>
      <c r="U11" s="98">
        <v>20000</v>
      </c>
      <c r="V11" s="98"/>
      <c r="W11" s="98"/>
      <c r="X11" s="98"/>
      <c r="Y11" s="98"/>
      <c r="Z11" s="98"/>
      <c r="AA11" s="98"/>
      <c r="AB11" s="98"/>
      <c r="AC11" s="98"/>
      <c r="AD11" s="98">
        <v>27500</v>
      </c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>
        <f>SUM(AW11:BH11)</f>
        <v>72</v>
      </c>
      <c r="AW11" s="98"/>
      <c r="AX11" s="98"/>
      <c r="AY11" s="98"/>
      <c r="AZ11" s="98"/>
      <c r="BA11" s="98"/>
      <c r="BB11" s="98"/>
      <c r="BC11" s="98"/>
      <c r="BD11" s="98"/>
      <c r="BE11" s="98">
        <v>72</v>
      </c>
      <c r="BF11" s="101"/>
      <c r="BG11" s="98"/>
      <c r="BH11" s="102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>
        <v>0</v>
      </c>
      <c r="DD11" s="98">
        <v>0</v>
      </c>
      <c r="DE11" s="106">
        <v>0</v>
      </c>
      <c r="DF11" s="106">
        <v>0</v>
      </c>
      <c r="DG11" s="106">
        <v>0</v>
      </c>
      <c r="DH11" s="106">
        <v>0</v>
      </c>
    </row>
    <row r="12" spans="1:112" ht="20.100000000000001" customHeight="1">
      <c r="A12" s="95" t="s">
        <v>24</v>
      </c>
      <c r="B12" s="95" t="s">
        <v>24</v>
      </c>
      <c r="C12" s="95" t="s">
        <v>24</v>
      </c>
      <c r="D12" s="95" t="s">
        <v>303</v>
      </c>
      <c r="E12" s="96">
        <f>E13</f>
        <v>207816</v>
      </c>
      <c r="F12" s="96">
        <f>F13</f>
        <v>207816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138582.07999999999</v>
      </c>
      <c r="M12" s="96">
        <v>69233.919999999998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103">
        <v>0</v>
      </c>
      <c r="BG12" s="96">
        <v>0</v>
      </c>
      <c r="BH12" s="104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  <c r="DC12" s="96">
        <v>0</v>
      </c>
      <c r="DD12" s="96">
        <v>0</v>
      </c>
      <c r="DE12" s="75">
        <v>0</v>
      </c>
      <c r="DF12" s="75">
        <v>0</v>
      </c>
      <c r="DG12" s="75">
        <v>0</v>
      </c>
      <c r="DH12" s="75">
        <v>0</v>
      </c>
    </row>
    <row r="13" spans="1:112" ht="20.100000000000001" customHeight="1">
      <c r="A13" s="95" t="s">
        <v>24</v>
      </c>
      <c r="B13" s="95" t="s">
        <v>24</v>
      </c>
      <c r="C13" s="95" t="s">
        <v>24</v>
      </c>
      <c r="D13" s="95" t="s">
        <v>304</v>
      </c>
      <c r="E13" s="96">
        <f>E14+E15</f>
        <v>207816</v>
      </c>
      <c r="F13" s="96">
        <f>F14+F15</f>
        <v>207816</v>
      </c>
      <c r="G13" s="96">
        <f t="shared" ref="G13:AL13" si="8">G14+G15</f>
        <v>0</v>
      </c>
      <c r="H13" s="96">
        <f t="shared" si="8"/>
        <v>0</v>
      </c>
      <c r="I13" s="96">
        <f t="shared" si="8"/>
        <v>0</v>
      </c>
      <c r="J13" s="96">
        <f t="shared" si="8"/>
        <v>0</v>
      </c>
      <c r="K13" s="96">
        <f t="shared" si="8"/>
        <v>0</v>
      </c>
      <c r="L13" s="96">
        <f t="shared" si="8"/>
        <v>138582.07999999999</v>
      </c>
      <c r="M13" s="96">
        <f t="shared" si="8"/>
        <v>69233.919999999998</v>
      </c>
      <c r="N13" s="96">
        <f t="shared" si="8"/>
        <v>0</v>
      </c>
      <c r="O13" s="96">
        <f t="shared" si="8"/>
        <v>0</v>
      </c>
      <c r="P13" s="96">
        <f t="shared" si="8"/>
        <v>0</v>
      </c>
      <c r="Q13" s="96">
        <f t="shared" si="8"/>
        <v>0</v>
      </c>
      <c r="R13" s="96">
        <f t="shared" si="8"/>
        <v>0</v>
      </c>
      <c r="S13" s="96">
        <f t="shared" si="8"/>
        <v>0</v>
      </c>
      <c r="T13" s="96">
        <f t="shared" si="8"/>
        <v>0</v>
      </c>
      <c r="U13" s="96">
        <f t="shared" si="8"/>
        <v>0</v>
      </c>
      <c r="V13" s="96">
        <f t="shared" si="8"/>
        <v>0</v>
      </c>
      <c r="W13" s="96">
        <f t="shared" si="8"/>
        <v>0</v>
      </c>
      <c r="X13" s="96">
        <f t="shared" si="8"/>
        <v>0</v>
      </c>
      <c r="Y13" s="96">
        <f t="shared" si="8"/>
        <v>0</v>
      </c>
      <c r="Z13" s="96">
        <f t="shared" si="8"/>
        <v>0</v>
      </c>
      <c r="AA13" s="96">
        <f t="shared" si="8"/>
        <v>0</v>
      </c>
      <c r="AB13" s="96">
        <f t="shared" si="8"/>
        <v>0</v>
      </c>
      <c r="AC13" s="96">
        <f t="shared" si="8"/>
        <v>0</v>
      </c>
      <c r="AD13" s="96">
        <f t="shared" si="8"/>
        <v>0</v>
      </c>
      <c r="AE13" s="96">
        <f t="shared" si="8"/>
        <v>0</v>
      </c>
      <c r="AF13" s="96">
        <f t="shared" si="8"/>
        <v>0</v>
      </c>
      <c r="AG13" s="96">
        <f t="shared" si="8"/>
        <v>0</v>
      </c>
      <c r="AH13" s="96">
        <f t="shared" si="8"/>
        <v>0</v>
      </c>
      <c r="AI13" s="96">
        <f t="shared" si="8"/>
        <v>0</v>
      </c>
      <c r="AJ13" s="96">
        <f t="shared" si="8"/>
        <v>0</v>
      </c>
      <c r="AK13" s="96">
        <f t="shared" si="8"/>
        <v>0</v>
      </c>
      <c r="AL13" s="96">
        <f t="shared" si="8"/>
        <v>0</v>
      </c>
      <c r="AM13" s="96">
        <f t="shared" ref="AM13:BR13" si="9">AM14+AM15</f>
        <v>0</v>
      </c>
      <c r="AN13" s="96">
        <f t="shared" si="9"/>
        <v>0</v>
      </c>
      <c r="AO13" s="96">
        <f t="shared" si="9"/>
        <v>0</v>
      </c>
      <c r="AP13" s="96">
        <f t="shared" si="9"/>
        <v>0</v>
      </c>
      <c r="AQ13" s="96">
        <f t="shared" si="9"/>
        <v>0</v>
      </c>
      <c r="AR13" s="96">
        <f t="shared" si="9"/>
        <v>0</v>
      </c>
      <c r="AS13" s="96">
        <f t="shared" si="9"/>
        <v>0</v>
      </c>
      <c r="AT13" s="96">
        <f t="shared" si="9"/>
        <v>0</v>
      </c>
      <c r="AU13" s="96">
        <f t="shared" si="9"/>
        <v>0</v>
      </c>
      <c r="AV13" s="96">
        <f t="shared" si="9"/>
        <v>0</v>
      </c>
      <c r="AW13" s="96">
        <f t="shared" si="9"/>
        <v>0</v>
      </c>
      <c r="AX13" s="96">
        <f t="shared" si="9"/>
        <v>0</v>
      </c>
      <c r="AY13" s="96">
        <f t="shared" si="9"/>
        <v>0</v>
      </c>
      <c r="AZ13" s="96">
        <f t="shared" si="9"/>
        <v>0</v>
      </c>
      <c r="BA13" s="96">
        <f t="shared" si="9"/>
        <v>0</v>
      </c>
      <c r="BB13" s="96">
        <f t="shared" si="9"/>
        <v>0</v>
      </c>
      <c r="BC13" s="96">
        <f t="shared" si="9"/>
        <v>0</v>
      </c>
      <c r="BD13" s="96">
        <f t="shared" si="9"/>
        <v>0</v>
      </c>
      <c r="BE13" s="96">
        <f t="shared" si="9"/>
        <v>0</v>
      </c>
      <c r="BF13" s="96">
        <f t="shared" si="9"/>
        <v>0</v>
      </c>
      <c r="BG13" s="96">
        <f t="shared" si="9"/>
        <v>0</v>
      </c>
      <c r="BH13" s="96">
        <f t="shared" si="9"/>
        <v>0</v>
      </c>
      <c r="BI13" s="96">
        <f t="shared" si="9"/>
        <v>0</v>
      </c>
      <c r="BJ13" s="96">
        <f t="shared" si="9"/>
        <v>0</v>
      </c>
      <c r="BK13" s="96">
        <f t="shared" si="9"/>
        <v>0</v>
      </c>
      <c r="BL13" s="96">
        <f t="shared" si="9"/>
        <v>0</v>
      </c>
      <c r="BM13" s="96">
        <f t="shared" si="9"/>
        <v>0</v>
      </c>
      <c r="BN13" s="96">
        <f t="shared" si="9"/>
        <v>0</v>
      </c>
      <c r="BO13" s="96">
        <f t="shared" si="9"/>
        <v>0</v>
      </c>
      <c r="BP13" s="96">
        <f t="shared" si="9"/>
        <v>0</v>
      </c>
      <c r="BQ13" s="96">
        <f t="shared" si="9"/>
        <v>0</v>
      </c>
      <c r="BR13" s="96">
        <f t="shared" si="9"/>
        <v>0</v>
      </c>
      <c r="BS13" s="96">
        <f t="shared" ref="BS13:CQ13" si="10">BS14+BS15</f>
        <v>0</v>
      </c>
      <c r="BT13" s="96">
        <f t="shared" si="10"/>
        <v>0</v>
      </c>
      <c r="BU13" s="96">
        <f t="shared" si="10"/>
        <v>0</v>
      </c>
      <c r="BV13" s="96">
        <f t="shared" si="10"/>
        <v>0</v>
      </c>
      <c r="BW13" s="96">
        <f t="shared" si="10"/>
        <v>0</v>
      </c>
      <c r="BX13" s="96">
        <f t="shared" si="10"/>
        <v>0</v>
      </c>
      <c r="BY13" s="96">
        <f t="shared" si="10"/>
        <v>0</v>
      </c>
      <c r="BZ13" s="96">
        <f t="shared" si="10"/>
        <v>0</v>
      </c>
      <c r="CA13" s="96">
        <f t="shared" si="10"/>
        <v>0</v>
      </c>
      <c r="CB13" s="96">
        <f t="shared" si="10"/>
        <v>0</v>
      </c>
      <c r="CC13" s="96">
        <f t="shared" si="10"/>
        <v>0</v>
      </c>
      <c r="CD13" s="96">
        <f t="shared" si="10"/>
        <v>0</v>
      </c>
      <c r="CE13" s="96">
        <f t="shared" si="10"/>
        <v>0</v>
      </c>
      <c r="CF13" s="96">
        <f t="shared" si="10"/>
        <v>0</v>
      </c>
      <c r="CG13" s="96">
        <f t="shared" si="10"/>
        <v>0</v>
      </c>
      <c r="CH13" s="96">
        <f t="shared" si="10"/>
        <v>0</v>
      </c>
      <c r="CI13" s="96">
        <f t="shared" si="10"/>
        <v>0</v>
      </c>
      <c r="CJ13" s="96">
        <f t="shared" si="10"/>
        <v>0</v>
      </c>
      <c r="CK13" s="96">
        <f t="shared" si="10"/>
        <v>0</v>
      </c>
      <c r="CL13" s="96">
        <f t="shared" si="10"/>
        <v>0</v>
      </c>
      <c r="CM13" s="96">
        <f t="shared" si="10"/>
        <v>0</v>
      </c>
      <c r="CN13" s="96">
        <f t="shared" si="10"/>
        <v>0</v>
      </c>
      <c r="CO13" s="96">
        <f t="shared" si="10"/>
        <v>0</v>
      </c>
      <c r="CP13" s="96">
        <f t="shared" si="10"/>
        <v>0</v>
      </c>
      <c r="CQ13" s="96">
        <f t="shared" si="10"/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  <c r="DC13" s="96">
        <v>0</v>
      </c>
      <c r="DD13" s="96">
        <v>0</v>
      </c>
      <c r="DE13" s="75">
        <v>0</v>
      </c>
      <c r="DF13" s="75">
        <v>0</v>
      </c>
      <c r="DG13" s="75">
        <v>0</v>
      </c>
      <c r="DH13" s="75">
        <v>0</v>
      </c>
    </row>
    <row r="14" spans="1:112" ht="20.100000000000001" customHeight="1">
      <c r="A14" s="95" t="s">
        <v>96</v>
      </c>
      <c r="B14" s="95" t="s">
        <v>94</v>
      </c>
      <c r="C14" s="95" t="s">
        <v>94</v>
      </c>
      <c r="D14" s="95" t="s">
        <v>305</v>
      </c>
      <c r="E14" s="96">
        <v>138582.07999999999</v>
      </c>
      <c r="F14" s="96">
        <v>138582.07999999999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138582.07999999999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  <c r="BC14" s="96">
        <v>0</v>
      </c>
      <c r="BD14" s="96">
        <v>0</v>
      </c>
      <c r="BE14" s="96">
        <v>0</v>
      </c>
      <c r="BF14" s="103">
        <v>0</v>
      </c>
      <c r="BG14" s="96">
        <v>0</v>
      </c>
      <c r="BH14" s="104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96">
        <v>0</v>
      </c>
      <c r="BW14" s="96">
        <v>0</v>
      </c>
      <c r="BX14" s="96">
        <v>0</v>
      </c>
      <c r="BY14" s="96">
        <v>0</v>
      </c>
      <c r="BZ14" s="96">
        <v>0</v>
      </c>
      <c r="CA14" s="96">
        <v>0</v>
      </c>
      <c r="CB14" s="96">
        <v>0</v>
      </c>
      <c r="CC14" s="96">
        <v>0</v>
      </c>
      <c r="CD14" s="96">
        <v>0</v>
      </c>
      <c r="CE14" s="96">
        <v>0</v>
      </c>
      <c r="CF14" s="96">
        <v>0</v>
      </c>
      <c r="CG14" s="96">
        <v>0</v>
      </c>
      <c r="CH14" s="96">
        <v>0</v>
      </c>
      <c r="CI14" s="96">
        <v>0</v>
      </c>
      <c r="CJ14" s="96">
        <v>0</v>
      </c>
      <c r="CK14" s="96">
        <v>0</v>
      </c>
      <c r="CL14" s="96">
        <v>0</v>
      </c>
      <c r="CM14" s="96">
        <v>0</v>
      </c>
      <c r="CN14" s="96">
        <v>0</v>
      </c>
      <c r="CO14" s="96">
        <v>0</v>
      </c>
      <c r="CP14" s="96">
        <v>0</v>
      </c>
      <c r="CQ14" s="96">
        <v>0</v>
      </c>
      <c r="CR14" s="96">
        <v>0</v>
      </c>
      <c r="CS14" s="96">
        <v>0</v>
      </c>
      <c r="CT14" s="96">
        <v>0</v>
      </c>
      <c r="CU14" s="96">
        <v>0</v>
      </c>
      <c r="CV14" s="96">
        <v>0</v>
      </c>
      <c r="CW14" s="96">
        <v>0</v>
      </c>
      <c r="CX14" s="96">
        <v>0</v>
      </c>
      <c r="CY14" s="96">
        <v>0</v>
      </c>
      <c r="CZ14" s="96">
        <v>0</v>
      </c>
      <c r="DA14" s="96">
        <v>0</v>
      </c>
      <c r="DB14" s="96">
        <v>0</v>
      </c>
      <c r="DC14" s="96">
        <v>0</v>
      </c>
      <c r="DD14" s="96">
        <v>0</v>
      </c>
      <c r="DE14" s="75">
        <v>0</v>
      </c>
      <c r="DF14" s="75">
        <v>0</v>
      </c>
      <c r="DG14" s="75">
        <v>0</v>
      </c>
      <c r="DH14" s="75">
        <v>0</v>
      </c>
    </row>
    <row r="15" spans="1:112" ht="20.100000000000001" customHeight="1">
      <c r="A15" s="95" t="s">
        <v>96</v>
      </c>
      <c r="B15" s="95" t="s">
        <v>94</v>
      </c>
      <c r="C15" s="95" t="s">
        <v>97</v>
      </c>
      <c r="D15" s="95" t="s">
        <v>306</v>
      </c>
      <c r="E15" s="96">
        <v>69233.919999999998</v>
      </c>
      <c r="F15" s="96">
        <v>69233.919999999998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69233.919999999998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103">
        <v>0</v>
      </c>
      <c r="BG15" s="96">
        <v>0</v>
      </c>
      <c r="BH15" s="104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0</v>
      </c>
      <c r="DC15" s="96">
        <v>0</v>
      </c>
      <c r="DD15" s="96">
        <v>0</v>
      </c>
      <c r="DE15" s="75">
        <v>0</v>
      </c>
      <c r="DF15" s="75">
        <v>0</v>
      </c>
      <c r="DG15" s="75">
        <v>0</v>
      </c>
      <c r="DH15" s="75">
        <v>0</v>
      </c>
    </row>
    <row r="16" spans="1:112" ht="20.100000000000001" customHeight="1">
      <c r="A16" s="95" t="s">
        <v>24</v>
      </c>
      <c r="B16" s="95" t="s">
        <v>24</v>
      </c>
      <c r="C16" s="95" t="s">
        <v>24</v>
      </c>
      <c r="D16" s="95" t="s">
        <v>307</v>
      </c>
      <c r="E16" s="96">
        <f>E17</f>
        <v>82963.28</v>
      </c>
      <c r="F16" s="96">
        <v>82963.28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f>N17</f>
        <v>60629.66</v>
      </c>
      <c r="O16" s="96">
        <v>22333.62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103">
        <v>0</v>
      </c>
      <c r="BG16" s="96">
        <v>0</v>
      </c>
      <c r="BH16" s="104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  <c r="DB16" s="96">
        <v>0</v>
      </c>
      <c r="DC16" s="96">
        <v>0</v>
      </c>
      <c r="DD16" s="96">
        <v>0</v>
      </c>
      <c r="DE16" s="75">
        <v>0</v>
      </c>
      <c r="DF16" s="75">
        <v>0</v>
      </c>
      <c r="DG16" s="75">
        <v>0</v>
      </c>
      <c r="DH16" s="75">
        <v>0</v>
      </c>
    </row>
    <row r="17" spans="1:112" ht="20.100000000000001" customHeight="1">
      <c r="A17" s="95" t="s">
        <v>24</v>
      </c>
      <c r="B17" s="95" t="s">
        <v>24</v>
      </c>
      <c r="C17" s="95" t="s">
        <v>24</v>
      </c>
      <c r="D17" s="95" t="s">
        <v>308</v>
      </c>
      <c r="E17" s="96">
        <f>E18+E19+E20</f>
        <v>82963.28</v>
      </c>
      <c r="F17" s="96">
        <v>82963.28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f>SUM(N18:N19)</f>
        <v>60629.66</v>
      </c>
      <c r="O17" s="96">
        <v>22333.62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  <c r="BF17" s="103">
        <v>0</v>
      </c>
      <c r="BG17" s="96">
        <v>0</v>
      </c>
      <c r="BH17" s="104">
        <v>0</v>
      </c>
      <c r="BI17" s="96">
        <v>0</v>
      </c>
      <c r="BJ17" s="96">
        <v>0</v>
      </c>
      <c r="BK17" s="96">
        <v>0</v>
      </c>
      <c r="BL17" s="96">
        <v>0</v>
      </c>
      <c r="BM17" s="96">
        <v>0</v>
      </c>
      <c r="BN17" s="96">
        <v>0</v>
      </c>
      <c r="BO17" s="96">
        <v>0</v>
      </c>
      <c r="BP17" s="96">
        <v>0</v>
      </c>
      <c r="BQ17" s="96">
        <v>0</v>
      </c>
      <c r="BR17" s="96">
        <v>0</v>
      </c>
      <c r="BS17" s="96">
        <v>0</v>
      </c>
      <c r="BT17" s="96">
        <v>0</v>
      </c>
      <c r="BU17" s="96">
        <v>0</v>
      </c>
      <c r="BV17" s="96">
        <v>0</v>
      </c>
      <c r="BW17" s="96">
        <v>0</v>
      </c>
      <c r="BX17" s="96">
        <v>0</v>
      </c>
      <c r="BY17" s="96">
        <v>0</v>
      </c>
      <c r="BZ17" s="96">
        <v>0</v>
      </c>
      <c r="CA17" s="96">
        <v>0</v>
      </c>
      <c r="CB17" s="96">
        <v>0</v>
      </c>
      <c r="CC17" s="96">
        <v>0</v>
      </c>
      <c r="CD17" s="96">
        <v>0</v>
      </c>
      <c r="CE17" s="96">
        <v>0</v>
      </c>
      <c r="CF17" s="96">
        <v>0</v>
      </c>
      <c r="CG17" s="96">
        <v>0</v>
      </c>
      <c r="CH17" s="96">
        <v>0</v>
      </c>
      <c r="CI17" s="96">
        <v>0</v>
      </c>
      <c r="CJ17" s="96">
        <v>0</v>
      </c>
      <c r="CK17" s="96">
        <v>0</v>
      </c>
      <c r="CL17" s="96">
        <v>0</v>
      </c>
      <c r="CM17" s="96">
        <v>0</v>
      </c>
      <c r="CN17" s="96">
        <v>0</v>
      </c>
      <c r="CO17" s="96">
        <v>0</v>
      </c>
      <c r="CP17" s="96">
        <v>0</v>
      </c>
      <c r="CQ17" s="96">
        <v>0</v>
      </c>
      <c r="CR17" s="96">
        <v>0</v>
      </c>
      <c r="CS17" s="96">
        <v>0</v>
      </c>
      <c r="CT17" s="96">
        <v>0</v>
      </c>
      <c r="CU17" s="96">
        <v>0</v>
      </c>
      <c r="CV17" s="96">
        <v>0</v>
      </c>
      <c r="CW17" s="96">
        <v>0</v>
      </c>
      <c r="CX17" s="96">
        <v>0</v>
      </c>
      <c r="CY17" s="96">
        <v>0</v>
      </c>
      <c r="CZ17" s="96">
        <v>0</v>
      </c>
      <c r="DA17" s="96">
        <v>0</v>
      </c>
      <c r="DB17" s="96">
        <v>0</v>
      </c>
      <c r="DC17" s="96">
        <v>0</v>
      </c>
      <c r="DD17" s="96">
        <v>0</v>
      </c>
      <c r="DE17" s="75">
        <v>0</v>
      </c>
      <c r="DF17" s="75">
        <v>0</v>
      </c>
      <c r="DG17" s="75">
        <v>0</v>
      </c>
      <c r="DH17" s="75">
        <v>0</v>
      </c>
    </row>
    <row r="18" spans="1:112" ht="20.100000000000001" customHeight="1">
      <c r="A18" s="95" t="s">
        <v>99</v>
      </c>
      <c r="B18" s="95" t="s">
        <v>100</v>
      </c>
      <c r="C18" s="95" t="s">
        <v>89</v>
      </c>
      <c r="D18" s="95" t="s">
        <v>309</v>
      </c>
      <c r="E18" s="96">
        <v>49630.14</v>
      </c>
      <c r="F18" s="96">
        <v>49630.14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49630.14</v>
      </c>
      <c r="O18" s="96"/>
      <c r="P18" s="96">
        <v>0</v>
      </c>
      <c r="Q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103">
        <v>0</v>
      </c>
      <c r="BG18" s="96">
        <v>0</v>
      </c>
      <c r="BH18" s="104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  <c r="DA18" s="96">
        <v>0</v>
      </c>
      <c r="DB18" s="96">
        <v>0</v>
      </c>
      <c r="DC18" s="96">
        <v>0</v>
      </c>
      <c r="DD18" s="96">
        <v>0</v>
      </c>
      <c r="DE18" s="75">
        <v>0</v>
      </c>
      <c r="DF18" s="75">
        <v>0</v>
      </c>
      <c r="DG18" s="75">
        <v>0</v>
      </c>
      <c r="DH18" s="75">
        <v>0</v>
      </c>
    </row>
    <row r="19" spans="1:112" ht="20.100000000000001" customHeight="1">
      <c r="A19" s="95" t="s">
        <v>99</v>
      </c>
      <c r="B19" s="95" t="s">
        <v>100</v>
      </c>
      <c r="C19" s="95" t="s">
        <v>102</v>
      </c>
      <c r="D19" s="95" t="s">
        <v>310</v>
      </c>
      <c r="E19" s="96">
        <v>10999.52</v>
      </c>
      <c r="F19" s="96">
        <v>10999.52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10999.52</v>
      </c>
      <c r="O19" s="96"/>
      <c r="P19" s="96">
        <v>0</v>
      </c>
      <c r="Q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103">
        <v>0</v>
      </c>
      <c r="BG19" s="96">
        <v>0</v>
      </c>
      <c r="BH19" s="104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  <c r="DA19" s="96">
        <v>0</v>
      </c>
      <c r="DB19" s="96">
        <v>0</v>
      </c>
      <c r="DC19" s="96">
        <v>0</v>
      </c>
      <c r="DD19" s="96">
        <v>0</v>
      </c>
      <c r="DE19" s="75">
        <v>0</v>
      </c>
      <c r="DF19" s="75">
        <v>0</v>
      </c>
      <c r="DG19" s="75">
        <v>0</v>
      </c>
      <c r="DH19" s="75">
        <v>0</v>
      </c>
    </row>
    <row r="20" spans="1:112" ht="20.100000000000001" customHeight="1">
      <c r="A20" s="95" t="s">
        <v>99</v>
      </c>
      <c r="B20" s="95" t="s">
        <v>100</v>
      </c>
      <c r="C20" s="95" t="s">
        <v>88</v>
      </c>
      <c r="D20" s="95" t="s">
        <v>311</v>
      </c>
      <c r="E20" s="96">
        <v>22333.62</v>
      </c>
      <c r="F20" s="96">
        <v>22333.62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/>
      <c r="O20" s="96">
        <v>22333.62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103">
        <v>0</v>
      </c>
      <c r="BG20" s="96">
        <v>0</v>
      </c>
      <c r="BH20" s="104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  <c r="DB20" s="96">
        <v>0</v>
      </c>
      <c r="DC20" s="96">
        <v>0</v>
      </c>
      <c r="DD20" s="96">
        <v>0</v>
      </c>
      <c r="DE20" s="75">
        <v>0</v>
      </c>
      <c r="DF20" s="75">
        <v>0</v>
      </c>
      <c r="DG20" s="75">
        <v>0</v>
      </c>
      <c r="DH20" s="75">
        <v>0</v>
      </c>
    </row>
    <row r="21" spans="1:112" ht="20.100000000000001" customHeight="1">
      <c r="A21" s="95" t="s">
        <v>24</v>
      </c>
      <c r="B21" s="95" t="s">
        <v>24</v>
      </c>
      <c r="C21" s="95" t="s">
        <v>24</v>
      </c>
      <c r="D21" s="95" t="s">
        <v>312</v>
      </c>
      <c r="E21" s="96">
        <f>E22</f>
        <v>133500.6</v>
      </c>
      <c r="F21" s="96">
        <v>133500.6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133500.6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  <c r="BF21" s="103">
        <v>0</v>
      </c>
      <c r="BG21" s="96">
        <v>0</v>
      </c>
      <c r="BH21" s="104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0</v>
      </c>
      <c r="CC21" s="96"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0</v>
      </c>
      <c r="CP21" s="96">
        <v>0</v>
      </c>
      <c r="CQ21" s="96">
        <v>0</v>
      </c>
      <c r="CR21" s="96">
        <v>0</v>
      </c>
      <c r="CS21" s="96">
        <v>0</v>
      </c>
      <c r="CT21" s="96">
        <v>0</v>
      </c>
      <c r="CU21" s="96">
        <v>0</v>
      </c>
      <c r="CV21" s="96">
        <v>0</v>
      </c>
      <c r="CW21" s="96">
        <v>0</v>
      </c>
      <c r="CX21" s="96">
        <v>0</v>
      </c>
      <c r="CY21" s="96">
        <v>0</v>
      </c>
      <c r="CZ21" s="96">
        <v>0</v>
      </c>
      <c r="DA21" s="96">
        <v>0</v>
      </c>
      <c r="DB21" s="96">
        <v>0</v>
      </c>
      <c r="DC21" s="96">
        <v>0</v>
      </c>
      <c r="DD21" s="96">
        <v>0</v>
      </c>
      <c r="DE21" s="75">
        <v>0</v>
      </c>
      <c r="DF21" s="75">
        <v>0</v>
      </c>
      <c r="DG21" s="75">
        <v>0</v>
      </c>
      <c r="DH21" s="75">
        <v>0</v>
      </c>
    </row>
    <row r="22" spans="1:112" ht="20.100000000000001" customHeight="1">
      <c r="A22" s="95" t="s">
        <v>24</v>
      </c>
      <c r="B22" s="95" t="s">
        <v>24</v>
      </c>
      <c r="C22" s="95" t="s">
        <v>24</v>
      </c>
      <c r="D22" s="95" t="s">
        <v>313</v>
      </c>
      <c r="E22" s="96">
        <f>E23</f>
        <v>133500.6</v>
      </c>
      <c r="F22" s="96">
        <v>133500.6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133500.6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  <c r="BF22" s="103">
        <v>0</v>
      </c>
      <c r="BG22" s="96">
        <v>0</v>
      </c>
      <c r="BH22" s="104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75">
        <v>0</v>
      </c>
      <c r="DF22" s="75">
        <v>0</v>
      </c>
      <c r="DG22" s="75">
        <v>0</v>
      </c>
      <c r="DH22" s="75">
        <v>0</v>
      </c>
    </row>
    <row r="23" spans="1:112" ht="20.100000000000001" customHeight="1">
      <c r="A23" s="95" t="s">
        <v>105</v>
      </c>
      <c r="B23" s="95" t="s">
        <v>102</v>
      </c>
      <c r="C23" s="95" t="s">
        <v>89</v>
      </c>
      <c r="D23" s="95" t="s">
        <v>314</v>
      </c>
      <c r="E23" s="96">
        <v>133500.6</v>
      </c>
      <c r="F23" s="96">
        <v>133500.6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133500.6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103">
        <v>0</v>
      </c>
      <c r="BG23" s="96">
        <v>0</v>
      </c>
      <c r="BH23" s="104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75">
        <v>0</v>
      </c>
      <c r="DF23" s="75">
        <v>0</v>
      </c>
      <c r="DG23" s="75">
        <v>0</v>
      </c>
      <c r="DH23" s="75">
        <v>0</v>
      </c>
    </row>
  </sheetData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66" fitToWidth="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G30"/>
  <sheetViews>
    <sheetView showGridLines="0" showZeros="0" topLeftCell="A4" workbookViewId="0">
      <selection activeCell="E20" sqref="E20"/>
    </sheetView>
  </sheetViews>
  <sheetFormatPr defaultColWidth="9.33203125" defaultRowHeight="11.25"/>
  <cols>
    <col min="1" max="1" width="8.1640625" style="41" customWidth="1"/>
    <col min="2" max="2" width="5.5" style="41" customWidth="1"/>
    <col min="3" max="3" width="9.1640625" style="41" customWidth="1"/>
    <col min="4" max="4" width="40.5" style="41" customWidth="1"/>
    <col min="5" max="5" width="25.83203125" style="41" customWidth="1"/>
    <col min="6" max="7" width="21.83203125" style="41" customWidth="1"/>
    <col min="8" max="16384" width="9.33203125" style="41"/>
  </cols>
  <sheetData>
    <row r="1" spans="1:7" ht="20.100000000000001" customHeight="1">
      <c r="A1" s="76"/>
      <c r="B1" s="76"/>
      <c r="C1" s="76"/>
      <c r="D1" s="77"/>
      <c r="E1" s="76"/>
      <c r="F1" s="76"/>
      <c r="G1" s="78" t="s">
        <v>315</v>
      </c>
    </row>
    <row r="2" spans="1:7" ht="25.5" customHeight="1">
      <c r="A2" s="270" t="s">
        <v>316</v>
      </c>
      <c r="B2" s="270"/>
      <c r="C2" s="270"/>
      <c r="D2" s="270"/>
      <c r="E2" s="270"/>
      <c r="F2" s="270"/>
      <c r="G2" s="270"/>
    </row>
    <row r="3" spans="1:7" ht="20.100000000000001" customHeight="1">
      <c r="A3" s="79" t="s">
        <v>317</v>
      </c>
      <c r="B3" s="80"/>
      <c r="C3" s="80"/>
      <c r="D3" s="80"/>
      <c r="E3" s="81"/>
      <c r="F3" s="81"/>
      <c r="G3" s="78" t="s">
        <v>7</v>
      </c>
    </row>
    <row r="4" spans="1:7" ht="20.100000000000001" customHeight="1">
      <c r="A4" s="271" t="s">
        <v>318</v>
      </c>
      <c r="B4" s="272"/>
      <c r="C4" s="272"/>
      <c r="D4" s="273"/>
      <c r="E4" s="274" t="s">
        <v>109</v>
      </c>
      <c r="F4" s="275"/>
      <c r="G4" s="275"/>
    </row>
    <row r="5" spans="1:7" ht="20.100000000000001" customHeight="1">
      <c r="A5" s="276" t="s">
        <v>72</v>
      </c>
      <c r="B5" s="277"/>
      <c r="C5" s="278" t="s">
        <v>73</v>
      </c>
      <c r="D5" s="280" t="s">
        <v>319</v>
      </c>
      <c r="E5" s="275" t="s">
        <v>64</v>
      </c>
      <c r="F5" s="283" t="s">
        <v>320</v>
      </c>
      <c r="G5" s="275" t="s">
        <v>321</v>
      </c>
    </row>
    <row r="6" spans="1:7" ht="33.75" customHeight="1">
      <c r="A6" s="82" t="s">
        <v>84</v>
      </c>
      <c r="B6" s="83" t="s">
        <v>85</v>
      </c>
      <c r="C6" s="279"/>
      <c r="D6" s="281"/>
      <c r="E6" s="282"/>
      <c r="F6" s="279"/>
      <c r="G6" s="282"/>
    </row>
    <row r="7" spans="1:7" ht="20.100000000000001" customHeight="1">
      <c r="A7" s="84" t="s">
        <v>24</v>
      </c>
      <c r="B7" s="67" t="s">
        <v>24</v>
      </c>
      <c r="C7" s="85" t="s">
        <v>24</v>
      </c>
      <c r="D7" s="84" t="s">
        <v>64</v>
      </c>
      <c r="E7" s="86">
        <f>F7+G7</f>
        <v>1569064.83</v>
      </c>
      <c r="F7" s="87" t="s">
        <v>322</v>
      </c>
      <c r="G7" s="88">
        <v>261250</v>
      </c>
    </row>
    <row r="8" spans="1:7" ht="20.100000000000001" customHeight="1">
      <c r="A8" s="84" t="s">
        <v>168</v>
      </c>
      <c r="B8" s="67" t="s">
        <v>24</v>
      </c>
      <c r="C8" s="85" t="s">
        <v>24</v>
      </c>
      <c r="D8" s="84" t="s">
        <v>323</v>
      </c>
      <c r="E8" s="86">
        <v>1297550.83</v>
      </c>
      <c r="F8" s="84">
        <v>1297550.83</v>
      </c>
      <c r="G8" s="88">
        <v>0</v>
      </c>
    </row>
    <row r="9" spans="1:7" ht="20.100000000000001" customHeight="1">
      <c r="A9" s="84" t="s">
        <v>324</v>
      </c>
      <c r="B9" s="67" t="s">
        <v>89</v>
      </c>
      <c r="C9" s="85" t="s">
        <v>90</v>
      </c>
      <c r="D9" s="84" t="s">
        <v>325</v>
      </c>
      <c r="E9" s="86">
        <v>356520</v>
      </c>
      <c r="F9" s="84">
        <v>356520</v>
      </c>
      <c r="G9" s="88">
        <v>0</v>
      </c>
    </row>
    <row r="10" spans="1:7" ht="20.100000000000001" customHeight="1">
      <c r="A10" s="84" t="s">
        <v>324</v>
      </c>
      <c r="B10" s="67" t="s">
        <v>102</v>
      </c>
      <c r="C10" s="85" t="s">
        <v>90</v>
      </c>
      <c r="D10" s="84" t="s">
        <v>326</v>
      </c>
      <c r="E10" s="86">
        <v>413394</v>
      </c>
      <c r="F10" s="84">
        <v>413394</v>
      </c>
      <c r="G10" s="88">
        <v>0</v>
      </c>
    </row>
    <row r="11" spans="1:7" ht="20.100000000000001" customHeight="1">
      <c r="A11" s="84" t="s">
        <v>324</v>
      </c>
      <c r="B11" s="67" t="s">
        <v>88</v>
      </c>
      <c r="C11" s="85" t="s">
        <v>90</v>
      </c>
      <c r="D11" s="84" t="s">
        <v>327</v>
      </c>
      <c r="E11" s="86">
        <v>29710</v>
      </c>
      <c r="F11" s="84">
        <v>29710</v>
      </c>
      <c r="G11" s="88">
        <v>0</v>
      </c>
    </row>
    <row r="12" spans="1:7" ht="20.100000000000001" customHeight="1">
      <c r="A12" s="84" t="s">
        <v>324</v>
      </c>
      <c r="B12" s="67" t="s">
        <v>175</v>
      </c>
      <c r="C12" s="85" t="s">
        <v>90</v>
      </c>
      <c r="D12" s="84" t="s">
        <v>328</v>
      </c>
      <c r="E12" s="86">
        <v>59124</v>
      </c>
      <c r="F12" s="84">
        <v>59124</v>
      </c>
      <c r="G12" s="88">
        <v>0</v>
      </c>
    </row>
    <row r="13" spans="1:7" ht="20.100000000000001" customHeight="1">
      <c r="A13" s="84" t="s">
        <v>324</v>
      </c>
      <c r="B13" s="67" t="s">
        <v>177</v>
      </c>
      <c r="C13" s="85" t="s">
        <v>90</v>
      </c>
      <c r="D13" s="84" t="s">
        <v>329</v>
      </c>
      <c r="E13" s="86">
        <v>138582.07999999999</v>
      </c>
      <c r="F13" s="84">
        <v>138582.07999999999</v>
      </c>
      <c r="G13" s="88">
        <v>0</v>
      </c>
    </row>
    <row r="14" spans="1:7" ht="20.100000000000001" customHeight="1">
      <c r="A14" s="84" t="s">
        <v>324</v>
      </c>
      <c r="B14" s="67" t="s">
        <v>179</v>
      </c>
      <c r="C14" s="85" t="s">
        <v>90</v>
      </c>
      <c r="D14" s="84" t="s">
        <v>330</v>
      </c>
      <c r="E14" s="86">
        <v>69233.919999999998</v>
      </c>
      <c r="F14" s="84">
        <v>69233.919999999998</v>
      </c>
      <c r="G14" s="88">
        <v>0</v>
      </c>
    </row>
    <row r="15" spans="1:7" ht="20.100000000000001" customHeight="1">
      <c r="A15" s="84" t="s">
        <v>324</v>
      </c>
      <c r="B15" s="67" t="s">
        <v>181</v>
      </c>
      <c r="C15" s="85" t="s">
        <v>90</v>
      </c>
      <c r="D15" s="84" t="s">
        <v>331</v>
      </c>
      <c r="E15" s="86">
        <v>60629.66</v>
      </c>
      <c r="F15" s="84">
        <v>60629.66</v>
      </c>
      <c r="G15" s="88">
        <v>0</v>
      </c>
    </row>
    <row r="16" spans="1:7" ht="20.100000000000001" customHeight="1">
      <c r="A16" s="84" t="s">
        <v>324</v>
      </c>
      <c r="B16" s="67" t="s">
        <v>100</v>
      </c>
      <c r="C16" s="85" t="s">
        <v>90</v>
      </c>
      <c r="D16" s="84" t="s">
        <v>332</v>
      </c>
      <c r="E16" s="86">
        <v>22333.62</v>
      </c>
      <c r="F16" s="84">
        <v>22333.62</v>
      </c>
      <c r="G16" s="88">
        <v>0</v>
      </c>
    </row>
    <row r="17" spans="1:7" ht="20.100000000000001" customHeight="1">
      <c r="A17" s="84" t="s">
        <v>324</v>
      </c>
      <c r="B17" s="67" t="s">
        <v>184</v>
      </c>
      <c r="C17" s="85" t="s">
        <v>90</v>
      </c>
      <c r="D17" s="84" t="s">
        <v>333</v>
      </c>
      <c r="E17" s="86">
        <v>14522.95</v>
      </c>
      <c r="F17" s="84">
        <v>14522.95</v>
      </c>
      <c r="G17" s="88">
        <v>0</v>
      </c>
    </row>
    <row r="18" spans="1:7" ht="20.100000000000001" customHeight="1">
      <c r="A18" s="84" t="s">
        <v>324</v>
      </c>
      <c r="B18" s="67" t="s">
        <v>186</v>
      </c>
      <c r="C18" s="85" t="s">
        <v>90</v>
      </c>
      <c r="D18" s="84" t="s">
        <v>314</v>
      </c>
      <c r="E18" s="86">
        <v>133500.6</v>
      </c>
      <c r="F18" s="84">
        <v>133500.6</v>
      </c>
      <c r="G18" s="88">
        <v>0</v>
      </c>
    </row>
    <row r="19" spans="1:7" ht="20.100000000000001" customHeight="1">
      <c r="A19" s="84" t="s">
        <v>188</v>
      </c>
      <c r="B19" s="67" t="s">
        <v>24</v>
      </c>
      <c r="C19" s="85" t="s">
        <v>24</v>
      </c>
      <c r="D19" s="84" t="s">
        <v>334</v>
      </c>
      <c r="E19" s="86">
        <v>261250</v>
      </c>
      <c r="F19" s="84"/>
      <c r="G19" s="88">
        <v>261250</v>
      </c>
    </row>
    <row r="20" spans="1:7" ht="20.100000000000001" customHeight="1">
      <c r="A20" s="84" t="s">
        <v>335</v>
      </c>
      <c r="B20" s="67" t="s">
        <v>89</v>
      </c>
      <c r="C20" s="85" t="s">
        <v>90</v>
      </c>
      <c r="D20" s="84" t="s">
        <v>191</v>
      </c>
      <c r="E20" s="86">
        <v>96050</v>
      </c>
      <c r="F20" s="84"/>
      <c r="G20" s="88">
        <v>96050</v>
      </c>
    </row>
    <row r="21" spans="1:7" ht="20.100000000000001" customHeight="1">
      <c r="A21" s="84" t="s">
        <v>335</v>
      </c>
      <c r="B21" s="67" t="s">
        <v>94</v>
      </c>
      <c r="C21" s="85" t="s">
        <v>90</v>
      </c>
      <c r="D21" s="84" t="s">
        <v>192</v>
      </c>
      <c r="E21" s="86">
        <v>1200</v>
      </c>
      <c r="F21" s="84"/>
      <c r="G21" s="88">
        <v>1200</v>
      </c>
    </row>
    <row r="22" spans="1:7" ht="20.100000000000001" customHeight="1">
      <c r="A22" s="84" t="s">
        <v>335</v>
      </c>
      <c r="B22" s="67" t="s">
        <v>97</v>
      </c>
      <c r="C22" s="85" t="s">
        <v>90</v>
      </c>
      <c r="D22" s="84" t="s">
        <v>193</v>
      </c>
      <c r="E22" s="86">
        <v>10000</v>
      </c>
      <c r="F22" s="84"/>
      <c r="G22" s="88">
        <v>10000</v>
      </c>
    </row>
    <row r="23" spans="1:7" ht="20.100000000000001" customHeight="1">
      <c r="A23" s="84" t="s">
        <v>335</v>
      </c>
      <c r="B23" s="67" t="s">
        <v>175</v>
      </c>
      <c r="C23" s="85" t="s">
        <v>90</v>
      </c>
      <c r="D23" s="84" t="s">
        <v>194</v>
      </c>
      <c r="E23" s="86">
        <v>40000</v>
      </c>
      <c r="F23" s="84"/>
      <c r="G23" s="88">
        <v>40000</v>
      </c>
    </row>
    <row r="24" spans="1:7" ht="20.100000000000001" customHeight="1">
      <c r="A24" s="84" t="s">
        <v>335</v>
      </c>
      <c r="B24" s="67" t="s">
        <v>100</v>
      </c>
      <c r="C24" s="85" t="s">
        <v>90</v>
      </c>
      <c r="D24" s="84" t="s">
        <v>195</v>
      </c>
      <c r="E24" s="86">
        <v>37500</v>
      </c>
      <c r="F24" s="84"/>
      <c r="G24" s="88">
        <v>37500</v>
      </c>
    </row>
    <row r="25" spans="1:7" ht="20.100000000000001" customHeight="1">
      <c r="A25" s="84" t="s">
        <v>335</v>
      </c>
      <c r="B25" s="67" t="s">
        <v>196</v>
      </c>
      <c r="C25" s="85" t="s">
        <v>90</v>
      </c>
      <c r="D25" s="84" t="s">
        <v>197</v>
      </c>
      <c r="E25" s="86">
        <v>3000</v>
      </c>
      <c r="F25" s="84"/>
      <c r="G25" s="88">
        <v>3000</v>
      </c>
    </row>
    <row r="26" spans="1:7" ht="20.100000000000001" customHeight="1">
      <c r="A26" s="84" t="s">
        <v>335</v>
      </c>
      <c r="B26" s="67" t="s">
        <v>198</v>
      </c>
      <c r="C26" s="85" t="s">
        <v>90</v>
      </c>
      <c r="D26" s="84" t="s">
        <v>199</v>
      </c>
      <c r="E26" s="86">
        <v>26000</v>
      </c>
      <c r="F26" s="84"/>
      <c r="G26" s="88">
        <v>26000</v>
      </c>
    </row>
    <row r="27" spans="1:7" ht="20.100000000000001" customHeight="1">
      <c r="A27" s="84" t="s">
        <v>335</v>
      </c>
      <c r="B27" s="67" t="s">
        <v>200</v>
      </c>
      <c r="C27" s="85" t="s">
        <v>90</v>
      </c>
      <c r="D27" s="84" t="s">
        <v>201</v>
      </c>
      <c r="E27" s="86">
        <v>47500</v>
      </c>
      <c r="F27" s="84"/>
      <c r="G27" s="88">
        <v>47500</v>
      </c>
    </row>
    <row r="28" spans="1:7" ht="20.100000000000001" customHeight="1">
      <c r="A28" s="84" t="s">
        <v>202</v>
      </c>
      <c r="B28" s="67" t="s">
        <v>24</v>
      </c>
      <c r="C28" s="85" t="s">
        <v>24</v>
      </c>
      <c r="D28" s="84" t="s">
        <v>336</v>
      </c>
      <c r="E28" s="86">
        <v>10264</v>
      </c>
      <c r="F28" s="84">
        <v>10264</v>
      </c>
      <c r="G28" s="88">
        <v>0</v>
      </c>
    </row>
    <row r="29" spans="1:7" ht="20.100000000000001" customHeight="1">
      <c r="A29" s="84" t="s">
        <v>337</v>
      </c>
      <c r="B29" s="67" t="s">
        <v>175</v>
      </c>
      <c r="C29" s="85" t="s">
        <v>90</v>
      </c>
      <c r="D29" s="84" t="s">
        <v>338</v>
      </c>
      <c r="E29" s="86">
        <v>10000</v>
      </c>
      <c r="F29" s="84">
        <v>10000</v>
      </c>
      <c r="G29" s="88">
        <v>0</v>
      </c>
    </row>
    <row r="30" spans="1:7" ht="20.100000000000001" customHeight="1">
      <c r="A30" s="84" t="s">
        <v>337</v>
      </c>
      <c r="B30" s="67" t="s">
        <v>179</v>
      </c>
      <c r="C30" s="85" t="s">
        <v>90</v>
      </c>
      <c r="D30" s="84" t="s">
        <v>339</v>
      </c>
      <c r="E30" s="86">
        <v>264</v>
      </c>
      <c r="F30" s="84">
        <v>264</v>
      </c>
      <c r="G30" s="88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82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>
      <selection sqref="A1:F15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15"/>
      <c r="B1" s="16"/>
      <c r="C1" s="16"/>
      <c r="D1" s="16"/>
      <c r="E1" s="16"/>
      <c r="F1" s="17" t="s">
        <v>340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</row>
    <row r="2" spans="1:243" ht="20.100000000000001" customHeight="1">
      <c r="A2" s="219" t="s">
        <v>341</v>
      </c>
      <c r="B2" s="219"/>
      <c r="C2" s="219"/>
      <c r="D2" s="219"/>
      <c r="E2" s="219"/>
      <c r="F2" s="219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</row>
    <row r="3" spans="1:243" s="41" customFormat="1" ht="20.100000000000001" customHeight="1">
      <c r="A3" s="44" t="s">
        <v>317</v>
      </c>
      <c r="B3" s="18"/>
      <c r="C3" s="18"/>
      <c r="D3" s="73"/>
      <c r="E3" s="73"/>
      <c r="F3" s="46" t="s">
        <v>7</v>
      </c>
    </row>
    <row r="4" spans="1:243" s="41" customFormat="1" ht="20.100000000000001" customHeight="1">
      <c r="A4" s="222" t="s">
        <v>72</v>
      </c>
      <c r="B4" s="223"/>
      <c r="C4" s="224"/>
      <c r="D4" s="284" t="s">
        <v>73</v>
      </c>
      <c r="E4" s="237" t="s">
        <v>342</v>
      </c>
      <c r="F4" s="286" t="s">
        <v>77</v>
      </c>
    </row>
    <row r="5" spans="1:243" s="41" customFormat="1" ht="20.100000000000001" customHeight="1">
      <c r="A5" s="21" t="s">
        <v>84</v>
      </c>
      <c r="B5" s="22" t="s">
        <v>85</v>
      </c>
      <c r="C5" s="23" t="s">
        <v>86</v>
      </c>
      <c r="D5" s="285"/>
      <c r="E5" s="237"/>
      <c r="F5" s="287"/>
    </row>
    <row r="6" spans="1:243" s="41" customFormat="1" ht="20.100000000000001" customHeight="1">
      <c r="A6" s="66" t="s">
        <v>24</v>
      </c>
      <c r="B6" s="66" t="s">
        <v>24</v>
      </c>
      <c r="C6" s="66" t="s">
        <v>24</v>
      </c>
      <c r="D6" s="74" t="s">
        <v>24</v>
      </c>
      <c r="E6" s="74" t="s">
        <v>24</v>
      </c>
      <c r="F6" s="75" t="s">
        <v>24</v>
      </c>
    </row>
    <row r="7" spans="1:243" s="41" customFormat="1" ht="20.100000000000001" customHeight="1">
      <c r="A7" s="66" t="s">
        <v>24</v>
      </c>
      <c r="B7" s="66" t="s">
        <v>24</v>
      </c>
      <c r="C7" s="66" t="s">
        <v>24</v>
      </c>
      <c r="D7" s="74" t="s">
        <v>24</v>
      </c>
      <c r="E7" s="74" t="s">
        <v>24</v>
      </c>
      <c r="F7" s="75" t="s">
        <v>24</v>
      </c>
    </row>
    <row r="8" spans="1:243" s="41" customFormat="1" ht="20.100000000000001" customHeight="1">
      <c r="A8" s="66" t="s">
        <v>24</v>
      </c>
      <c r="B8" s="66" t="s">
        <v>24</v>
      </c>
      <c r="C8" s="66" t="s">
        <v>24</v>
      </c>
      <c r="D8" s="74" t="s">
        <v>24</v>
      </c>
      <c r="E8" s="74" t="s">
        <v>24</v>
      </c>
      <c r="F8" s="75" t="s">
        <v>24</v>
      </c>
    </row>
    <row r="9" spans="1:243" s="41" customFormat="1" ht="20.100000000000001" customHeight="1">
      <c r="A9" s="66" t="s">
        <v>24</v>
      </c>
      <c r="B9" s="66" t="s">
        <v>24</v>
      </c>
      <c r="C9" s="66" t="s">
        <v>24</v>
      </c>
      <c r="D9" s="74" t="s">
        <v>24</v>
      </c>
      <c r="E9" s="74" t="s">
        <v>24</v>
      </c>
      <c r="F9" s="75" t="s">
        <v>24</v>
      </c>
    </row>
    <row r="10" spans="1:243" s="41" customFormat="1" ht="20.100000000000001" customHeight="1">
      <c r="A10" s="66" t="s">
        <v>24</v>
      </c>
      <c r="B10" s="66" t="s">
        <v>24</v>
      </c>
      <c r="C10" s="66" t="s">
        <v>24</v>
      </c>
      <c r="D10" s="74" t="s">
        <v>24</v>
      </c>
      <c r="E10" s="74" t="s">
        <v>24</v>
      </c>
      <c r="F10" s="75" t="s">
        <v>24</v>
      </c>
    </row>
    <row r="11" spans="1:243" s="41" customFormat="1" ht="20.100000000000001" customHeight="1">
      <c r="A11" s="66" t="s">
        <v>24</v>
      </c>
      <c r="B11" s="66" t="s">
        <v>24</v>
      </c>
      <c r="C11" s="66" t="s">
        <v>24</v>
      </c>
      <c r="D11" s="74" t="s">
        <v>24</v>
      </c>
      <c r="E11" s="74" t="s">
        <v>24</v>
      </c>
      <c r="F11" s="75" t="s">
        <v>24</v>
      </c>
    </row>
    <row r="12" spans="1:243" s="41" customFormat="1" ht="20.100000000000001" customHeight="1">
      <c r="A12" s="66" t="s">
        <v>24</v>
      </c>
      <c r="B12" s="66" t="s">
        <v>24</v>
      </c>
      <c r="C12" s="66" t="s">
        <v>24</v>
      </c>
      <c r="D12" s="74" t="s">
        <v>24</v>
      </c>
      <c r="E12" s="74" t="s">
        <v>24</v>
      </c>
      <c r="F12" s="75" t="s">
        <v>24</v>
      </c>
    </row>
    <row r="13" spans="1:243" s="41" customFormat="1" ht="20.100000000000001" customHeight="1">
      <c r="A13" s="66" t="s">
        <v>24</v>
      </c>
      <c r="B13" s="66" t="s">
        <v>24</v>
      </c>
      <c r="C13" s="66" t="s">
        <v>24</v>
      </c>
      <c r="D13" s="74" t="s">
        <v>24</v>
      </c>
      <c r="E13" s="74" t="s">
        <v>24</v>
      </c>
      <c r="F13" s="75" t="s">
        <v>24</v>
      </c>
    </row>
    <row r="14" spans="1:243" s="41" customFormat="1" ht="20.100000000000001" customHeight="1">
      <c r="A14" s="66" t="s">
        <v>24</v>
      </c>
      <c r="B14" s="66" t="s">
        <v>24</v>
      </c>
      <c r="C14" s="66" t="s">
        <v>24</v>
      </c>
      <c r="D14" s="74" t="s">
        <v>24</v>
      </c>
      <c r="E14" s="74" t="s">
        <v>24</v>
      </c>
      <c r="F14" s="75" t="s">
        <v>24</v>
      </c>
    </row>
    <row r="15" spans="1:243" s="41" customFormat="1" ht="20.100000000000001" customHeight="1">
      <c r="A15" s="66" t="s">
        <v>24</v>
      </c>
      <c r="B15" s="66" t="s">
        <v>24</v>
      </c>
      <c r="C15" s="66" t="s">
        <v>24</v>
      </c>
      <c r="D15" s="74" t="s">
        <v>24</v>
      </c>
      <c r="E15" s="74" t="s">
        <v>24</v>
      </c>
      <c r="F15" s="75" t="s">
        <v>24</v>
      </c>
    </row>
    <row r="16" spans="1:243" ht="20.100000000000001" customHeight="1">
      <c r="A16" s="32"/>
      <c r="B16" s="32"/>
      <c r="C16" s="30"/>
      <c r="D16" s="31"/>
      <c r="E16" s="31"/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</row>
    <row r="17" spans="1:243" ht="20.100000000000001" customHeight="1">
      <c r="A17" s="30"/>
      <c r="B17" s="32"/>
      <c r="C17" s="30"/>
      <c r="D17" s="31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</row>
    <row r="18" spans="1:243" ht="20.100000000000001" customHeight="1">
      <c r="A18" s="30"/>
      <c r="B18" s="32"/>
      <c r="C18" s="32"/>
      <c r="D18" s="32"/>
      <c r="E18" s="32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</row>
    <row r="19" spans="1:243" ht="20.100000000000001" customHeight="1">
      <c r="A19" s="32"/>
      <c r="B19" s="32"/>
      <c r="C19" s="32"/>
      <c r="D19" s="31"/>
      <c r="E19" s="31"/>
      <c r="F19" s="31"/>
      <c r="G19" s="32"/>
      <c r="H19" s="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</row>
    <row r="20" spans="1:243" ht="20.100000000000001" customHeight="1">
      <c r="A20" s="32"/>
      <c r="B20" s="32"/>
      <c r="C20" s="32"/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</row>
    <row r="21" spans="1:243" ht="20.100000000000001" customHeight="1">
      <c r="A21" s="32"/>
      <c r="B21" s="32"/>
      <c r="C21" s="32"/>
      <c r="D21" s="32"/>
      <c r="E21" s="32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</row>
    <row r="22" spans="1:243" ht="20.100000000000001" customHeight="1">
      <c r="A22" s="32"/>
      <c r="B22" s="32"/>
      <c r="C22" s="32"/>
      <c r="D22" s="31"/>
      <c r="E22" s="31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</row>
    <row r="23" spans="1:243" ht="20.100000000000001" customHeight="1">
      <c r="A23" s="32"/>
      <c r="B23" s="32"/>
      <c r="C23" s="32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</row>
    <row r="24" spans="1:243" ht="20.100000000000001" customHeight="1">
      <c r="A24" s="32"/>
      <c r="B24" s="32"/>
      <c r="C24" s="32"/>
      <c r="D24" s="32"/>
      <c r="E24" s="32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</row>
    <row r="25" spans="1:243" ht="20.100000000000001" customHeight="1">
      <c r="A25" s="32"/>
      <c r="B25" s="32"/>
      <c r="C25" s="32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</row>
    <row r="26" spans="1:243" ht="20.100000000000001" customHeight="1">
      <c r="A26" s="32"/>
      <c r="B26" s="32"/>
      <c r="C26" s="32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</row>
    <row r="27" spans="1:243" ht="20.100000000000001" customHeight="1">
      <c r="A27" s="32"/>
      <c r="B27" s="32"/>
      <c r="C27" s="32"/>
      <c r="D27" s="32"/>
      <c r="E27" s="32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</row>
    <row r="28" spans="1:243" ht="20.100000000000001" customHeight="1">
      <c r="A28" s="32"/>
      <c r="B28" s="32"/>
      <c r="C28" s="32"/>
      <c r="D28" s="31"/>
      <c r="E28" s="31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</row>
    <row r="29" spans="1:243" ht="20.100000000000001" customHeight="1">
      <c r="A29" s="32"/>
      <c r="B29" s="32"/>
      <c r="C29" s="32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</row>
    <row r="30" spans="1:243" ht="20.100000000000001" customHeight="1">
      <c r="A30" s="32"/>
      <c r="B30" s="32"/>
      <c r="C30" s="32"/>
      <c r="D30" s="32"/>
      <c r="E30" s="32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</row>
    <row r="31" spans="1:243" ht="20.100000000000001" customHeight="1">
      <c r="A31" s="32"/>
      <c r="B31" s="32"/>
      <c r="C31" s="32"/>
      <c r="D31" s="32"/>
      <c r="E31" s="33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</row>
    <row r="32" spans="1:243" ht="20.100000000000001" customHeight="1">
      <c r="A32" s="32"/>
      <c r="B32" s="32"/>
      <c r="C32" s="32"/>
      <c r="D32" s="32"/>
      <c r="E32" s="33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</row>
    <row r="33" spans="1:243" ht="20.100000000000001" customHeight="1">
      <c r="A33" s="32"/>
      <c r="B33" s="32"/>
      <c r="C33" s="32"/>
      <c r="D33" s="32"/>
      <c r="E33" s="32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</row>
    <row r="34" spans="1:243" ht="20.100000000000001" customHeight="1">
      <c r="A34" s="32"/>
      <c r="B34" s="32"/>
      <c r="C34" s="32"/>
      <c r="D34" s="32"/>
      <c r="E34" s="34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</row>
    <row r="35" spans="1:243" ht="20.100000000000001" customHeight="1">
      <c r="A35" s="35"/>
      <c r="B35" s="35"/>
      <c r="C35" s="35"/>
      <c r="D35" s="35"/>
      <c r="E35" s="36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</row>
    <row r="36" spans="1:243" ht="20.100000000000001" customHeight="1">
      <c r="A36" s="37"/>
      <c r="B36" s="37"/>
      <c r="C36" s="37"/>
      <c r="D36" s="37"/>
      <c r="E36" s="37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</row>
    <row r="37" spans="1:243" ht="20.100000000000001" customHeight="1">
      <c r="A37" s="35"/>
      <c r="B37" s="35"/>
      <c r="C37" s="35"/>
      <c r="D37" s="35"/>
      <c r="E37" s="35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</row>
    <row r="38" spans="1:243" ht="20.100000000000001" customHeight="1">
      <c r="A38" s="39"/>
      <c r="B38" s="39"/>
      <c r="C38" s="39"/>
      <c r="D38" s="39"/>
      <c r="E38" s="39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</row>
    <row r="39" spans="1:243" ht="20.100000000000001" customHeight="1">
      <c r="A39" s="39"/>
      <c r="B39" s="39"/>
      <c r="C39" s="39"/>
      <c r="D39" s="39"/>
      <c r="E39" s="39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</row>
    <row r="40" spans="1:243" ht="20.100000000000001" customHeight="1">
      <c r="A40" s="39"/>
      <c r="B40" s="39"/>
      <c r="C40" s="39"/>
      <c r="D40" s="39"/>
      <c r="E40" s="39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</row>
    <row r="41" spans="1:243" ht="20.100000000000001" customHeight="1">
      <c r="A41" s="39"/>
      <c r="B41" s="39"/>
      <c r="C41" s="39"/>
      <c r="D41" s="39"/>
      <c r="E41" s="39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</row>
    <row r="42" spans="1:243" ht="20.100000000000001" customHeight="1">
      <c r="A42" s="39"/>
      <c r="B42" s="39"/>
      <c r="C42" s="39"/>
      <c r="D42" s="39"/>
      <c r="E42" s="39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</row>
    <row r="43" spans="1:243" ht="20.100000000000001" customHeight="1">
      <c r="A43" s="39"/>
      <c r="B43" s="39"/>
      <c r="C43" s="39"/>
      <c r="D43" s="39"/>
      <c r="E43" s="39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</row>
    <row r="44" spans="1:243" ht="20.100000000000001" customHeight="1">
      <c r="A44" s="39"/>
      <c r="B44" s="39"/>
      <c r="C44" s="39"/>
      <c r="D44" s="39"/>
      <c r="E44" s="39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</row>
    <row r="45" spans="1:243" ht="20.100000000000001" customHeight="1">
      <c r="A45" s="39"/>
      <c r="B45" s="39"/>
      <c r="C45" s="39"/>
      <c r="D45" s="39"/>
      <c r="E45" s="39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</row>
    <row r="46" spans="1:243" ht="20.100000000000001" customHeight="1">
      <c r="A46" s="39"/>
      <c r="B46" s="39"/>
      <c r="C46" s="39"/>
      <c r="D46" s="39"/>
      <c r="E46" s="39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</row>
    <row r="47" spans="1:243" ht="20.100000000000001" customHeight="1">
      <c r="A47" s="39"/>
      <c r="B47" s="39"/>
      <c r="C47" s="39"/>
      <c r="D47" s="39"/>
      <c r="E47" s="39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C8" sqref="C8"/>
    </sheetView>
  </sheetViews>
  <sheetFormatPr defaultColWidth="9.1640625" defaultRowHeight="12.75" customHeight="1"/>
  <cols>
    <col min="1" max="1" width="15.5" style="63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64"/>
      <c r="B1" s="42"/>
      <c r="C1" s="42"/>
      <c r="D1" s="42"/>
      <c r="E1" s="43"/>
      <c r="F1" s="42"/>
      <c r="G1" s="42"/>
      <c r="H1" s="20" t="s">
        <v>343</v>
      </c>
      <c r="I1" s="59"/>
    </row>
    <row r="2" spans="1:9" ht="25.5" customHeight="1">
      <c r="A2" s="288" t="s">
        <v>344</v>
      </c>
      <c r="B2" s="219"/>
      <c r="C2" s="219"/>
      <c r="D2" s="219"/>
      <c r="E2" s="219"/>
      <c r="F2" s="219"/>
      <c r="G2" s="219"/>
      <c r="H2" s="219"/>
      <c r="I2" s="59"/>
    </row>
    <row r="3" spans="1:9" s="41" customFormat="1" ht="20.100000000000001" customHeight="1">
      <c r="A3" s="65" t="s">
        <v>317</v>
      </c>
      <c r="B3" s="45"/>
      <c r="C3" s="45"/>
      <c r="D3" s="45"/>
      <c r="E3" s="45"/>
      <c r="F3" s="45"/>
      <c r="G3" s="45"/>
      <c r="H3" s="46" t="s">
        <v>7</v>
      </c>
    </row>
    <row r="4" spans="1:9" s="41" customFormat="1" ht="20.100000000000001" customHeight="1">
      <c r="A4" s="292" t="s">
        <v>345</v>
      </c>
      <c r="B4" s="237" t="s">
        <v>62</v>
      </c>
      <c r="C4" s="286" t="s">
        <v>346</v>
      </c>
      <c r="D4" s="286"/>
      <c r="E4" s="287"/>
      <c r="F4" s="287"/>
      <c r="G4" s="287"/>
      <c r="H4" s="286"/>
    </row>
    <row r="5" spans="1:9" s="41" customFormat="1" ht="20.100000000000001" customHeight="1">
      <c r="A5" s="292"/>
      <c r="B5" s="237"/>
      <c r="C5" s="294" t="s">
        <v>64</v>
      </c>
      <c r="D5" s="235" t="s">
        <v>240</v>
      </c>
      <c r="E5" s="289" t="s">
        <v>347</v>
      </c>
      <c r="F5" s="290"/>
      <c r="G5" s="291"/>
      <c r="H5" s="296" t="s">
        <v>245</v>
      </c>
    </row>
    <row r="6" spans="1:9" s="41" customFormat="1" ht="33.75" customHeight="1">
      <c r="A6" s="293"/>
      <c r="B6" s="234"/>
      <c r="C6" s="295"/>
      <c r="D6" s="236"/>
      <c r="E6" s="47" t="s">
        <v>79</v>
      </c>
      <c r="F6" s="48" t="s">
        <v>348</v>
      </c>
      <c r="G6" s="49" t="s">
        <v>349</v>
      </c>
      <c r="H6" s="297"/>
    </row>
    <row r="7" spans="1:9" s="41" customFormat="1" ht="20.100000000000001" customHeight="1">
      <c r="A7" s="66" t="s">
        <v>24</v>
      </c>
      <c r="B7" s="67" t="s">
        <v>64</v>
      </c>
      <c r="C7" s="67">
        <f>E7+H7</f>
        <v>50500</v>
      </c>
      <c r="D7" s="67">
        <v>0</v>
      </c>
      <c r="E7" s="67">
        <v>47500</v>
      </c>
      <c r="F7" s="67">
        <v>0</v>
      </c>
      <c r="G7" s="67">
        <v>47500</v>
      </c>
      <c r="H7" s="67">
        <v>3000</v>
      </c>
    </row>
    <row r="8" spans="1:9" s="41" customFormat="1" ht="20.100000000000001" customHeight="1">
      <c r="A8" s="66">
        <v>174</v>
      </c>
      <c r="B8" s="67" t="s">
        <v>0</v>
      </c>
      <c r="C8" s="67">
        <f>E8+H8</f>
        <v>50500</v>
      </c>
      <c r="D8" s="67">
        <v>0</v>
      </c>
      <c r="E8" s="67">
        <v>47500</v>
      </c>
      <c r="F8" s="67">
        <v>0</v>
      </c>
      <c r="G8" s="67">
        <v>47500</v>
      </c>
      <c r="H8" s="67">
        <v>3000</v>
      </c>
    </row>
    <row r="9" spans="1:9" ht="20.100000000000001" customHeight="1">
      <c r="A9" s="68"/>
      <c r="B9" s="54"/>
      <c r="C9" s="54"/>
      <c r="D9" s="54"/>
      <c r="E9" s="69"/>
      <c r="F9" s="70"/>
      <c r="G9" s="70"/>
      <c r="H9" s="59"/>
      <c r="I9" s="56"/>
    </row>
    <row r="10" spans="1:9" ht="20.100000000000001" customHeight="1">
      <c r="A10" s="68"/>
      <c r="B10" s="54"/>
      <c r="C10" s="54"/>
      <c r="D10" s="54"/>
      <c r="E10" s="57"/>
      <c r="F10" s="54"/>
      <c r="G10" s="54"/>
      <c r="H10" s="56"/>
      <c r="I10" s="56"/>
    </row>
    <row r="11" spans="1:9" ht="20.100000000000001" customHeight="1">
      <c r="A11" s="68"/>
      <c r="B11" s="54"/>
      <c r="C11" s="54"/>
      <c r="D11" s="54"/>
      <c r="E11" s="57"/>
      <c r="F11" s="54"/>
      <c r="G11" s="54"/>
      <c r="H11" s="56"/>
      <c r="I11" s="56"/>
    </row>
    <row r="12" spans="1:9" ht="20.100000000000001" customHeight="1">
      <c r="A12" s="68"/>
      <c r="B12" s="54"/>
      <c r="C12" s="54"/>
      <c r="D12" s="54"/>
      <c r="E12" s="69"/>
      <c r="F12" s="54"/>
      <c r="G12" s="54"/>
      <c r="H12" s="56"/>
      <c r="I12" s="56"/>
    </row>
    <row r="13" spans="1:9" ht="20.100000000000001" customHeight="1">
      <c r="A13" s="68"/>
      <c r="B13" s="54"/>
      <c r="C13" s="54"/>
      <c r="D13" s="54"/>
      <c r="E13" s="69"/>
      <c r="F13" s="54"/>
      <c r="G13" s="54"/>
      <c r="H13" s="56"/>
      <c r="I13" s="56"/>
    </row>
    <row r="14" spans="1:9" ht="20.100000000000001" customHeight="1">
      <c r="A14" s="68"/>
      <c r="B14" s="54"/>
      <c r="C14" s="54"/>
      <c r="D14" s="54"/>
      <c r="E14" s="57"/>
      <c r="F14" s="54"/>
      <c r="G14" s="54"/>
      <c r="H14" s="56"/>
      <c r="I14" s="56"/>
    </row>
    <row r="15" spans="1:9" ht="20.100000000000001" customHeight="1">
      <c r="A15" s="68"/>
      <c r="B15" s="54"/>
      <c r="C15" s="54"/>
      <c r="D15" s="54"/>
      <c r="E15" s="57"/>
      <c r="F15" s="54"/>
      <c r="G15" s="54"/>
      <c r="H15" s="56"/>
      <c r="I15" s="56"/>
    </row>
    <row r="16" spans="1:9" ht="20.100000000000001" customHeight="1">
      <c r="A16" s="68"/>
      <c r="B16" s="54"/>
      <c r="C16" s="54"/>
      <c r="D16" s="54"/>
      <c r="E16" s="69"/>
      <c r="F16" s="54"/>
      <c r="G16" s="54"/>
      <c r="H16" s="56"/>
      <c r="I16" s="56"/>
    </row>
    <row r="17" spans="1:9" ht="20.100000000000001" customHeight="1">
      <c r="A17" s="68"/>
      <c r="B17" s="54"/>
      <c r="C17" s="54"/>
      <c r="D17" s="54"/>
      <c r="E17" s="69"/>
      <c r="F17" s="54"/>
      <c r="G17" s="54"/>
      <c r="H17" s="56"/>
      <c r="I17" s="56"/>
    </row>
    <row r="18" spans="1:9" ht="20.100000000000001" customHeight="1">
      <c r="A18" s="68"/>
      <c r="B18" s="54"/>
      <c r="C18" s="54"/>
      <c r="D18" s="54"/>
      <c r="E18" s="55"/>
      <c r="F18" s="54"/>
      <c r="G18" s="54"/>
      <c r="H18" s="56"/>
      <c r="I18" s="56"/>
    </row>
    <row r="19" spans="1:9" ht="20.100000000000001" customHeight="1">
      <c r="A19" s="68"/>
      <c r="B19" s="54"/>
      <c r="C19" s="54"/>
      <c r="D19" s="54"/>
      <c r="E19" s="57"/>
      <c r="F19" s="54"/>
      <c r="G19" s="54"/>
      <c r="H19" s="56"/>
      <c r="I19" s="56"/>
    </row>
    <row r="20" spans="1:9" ht="20.100000000000001" customHeight="1">
      <c r="A20" s="71"/>
      <c r="B20" s="57"/>
      <c r="C20" s="57"/>
      <c r="D20" s="57"/>
      <c r="E20" s="57"/>
      <c r="F20" s="54"/>
      <c r="G20" s="54"/>
      <c r="H20" s="56"/>
      <c r="I20" s="56"/>
    </row>
    <row r="21" spans="1:9" ht="20.100000000000001" customHeight="1">
      <c r="A21" s="72"/>
      <c r="B21" s="56"/>
      <c r="C21" s="56"/>
      <c r="D21" s="56"/>
      <c r="E21" s="58"/>
      <c r="F21" s="56"/>
      <c r="G21" s="56"/>
      <c r="H21" s="56"/>
      <c r="I21" s="56"/>
    </row>
    <row r="22" spans="1:9" ht="20.100000000000001" customHeight="1">
      <c r="A22" s="72"/>
      <c r="B22" s="56"/>
      <c r="C22" s="56"/>
      <c r="D22" s="56"/>
      <c r="E22" s="58"/>
      <c r="F22" s="56"/>
      <c r="G22" s="56"/>
      <c r="H22" s="56"/>
      <c r="I22" s="56"/>
    </row>
    <row r="23" spans="1:9" ht="20.100000000000001" customHeight="1">
      <c r="A23" s="72"/>
      <c r="B23" s="56"/>
      <c r="C23" s="56"/>
      <c r="D23" s="56"/>
      <c r="E23" s="58"/>
      <c r="F23" s="56"/>
      <c r="G23" s="56"/>
      <c r="H23" s="56"/>
      <c r="I23" s="56"/>
    </row>
    <row r="24" spans="1:9" ht="20.100000000000001" customHeight="1">
      <c r="A24" s="72"/>
      <c r="B24" s="56"/>
      <c r="C24" s="56"/>
      <c r="D24" s="56"/>
      <c r="E24" s="58"/>
      <c r="F24" s="56"/>
      <c r="G24" s="56"/>
      <c r="H24" s="56"/>
      <c r="I24" s="56"/>
    </row>
    <row r="25" spans="1:9" ht="20.100000000000001" customHeight="1">
      <c r="A25" s="72"/>
      <c r="B25" s="56"/>
      <c r="C25" s="56"/>
      <c r="D25" s="56"/>
      <c r="E25" s="58"/>
      <c r="F25" s="56"/>
      <c r="G25" s="56"/>
      <c r="H25" s="56"/>
      <c r="I25" s="56"/>
    </row>
    <row r="26" spans="1:9" ht="20.100000000000001" customHeight="1">
      <c r="A26" s="72"/>
      <c r="B26" s="56"/>
      <c r="C26" s="56"/>
      <c r="D26" s="56"/>
      <c r="E26" s="58"/>
      <c r="F26" s="56"/>
      <c r="G26" s="56"/>
      <c r="H26" s="56"/>
      <c r="I26" s="56"/>
    </row>
    <row r="27" spans="1:9" ht="20.100000000000001" customHeight="1">
      <c r="A27" s="72"/>
      <c r="B27" s="56"/>
      <c r="C27" s="56"/>
      <c r="D27" s="56"/>
      <c r="E27" s="58"/>
      <c r="F27" s="56"/>
      <c r="G27" s="56"/>
      <c r="H27" s="56"/>
      <c r="I27" s="56"/>
    </row>
    <row r="28" spans="1:9" ht="20.100000000000001" customHeight="1">
      <c r="A28" s="72"/>
      <c r="B28" s="56"/>
      <c r="C28" s="56"/>
      <c r="D28" s="56"/>
      <c r="E28" s="58"/>
      <c r="F28" s="56"/>
      <c r="G28" s="56"/>
      <c r="H28" s="56"/>
      <c r="I28" s="56"/>
    </row>
    <row r="29" spans="1:9" ht="20.100000000000001" customHeight="1">
      <c r="A29" s="72"/>
      <c r="B29" s="56"/>
      <c r="C29" s="56"/>
      <c r="D29" s="56"/>
      <c r="E29" s="58"/>
      <c r="F29" s="56"/>
      <c r="G29" s="56"/>
      <c r="H29" s="56"/>
      <c r="I29" s="56"/>
    </row>
    <row r="30" spans="1:9" ht="20.100000000000001" customHeight="1">
      <c r="A30" s="72"/>
      <c r="B30" s="56"/>
      <c r="C30" s="56"/>
      <c r="D30" s="56"/>
      <c r="E30" s="58"/>
      <c r="F30" s="56"/>
      <c r="G30" s="56"/>
      <c r="H30" s="56"/>
      <c r="I30" s="56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sqref="A1:H16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15"/>
      <c r="B1" s="16"/>
      <c r="C1" s="16"/>
      <c r="D1" s="16"/>
      <c r="E1" s="16"/>
      <c r="F1" s="16"/>
      <c r="G1" s="16"/>
      <c r="H1" s="17" t="s">
        <v>350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</row>
    <row r="2" spans="1:245" ht="20.100000000000001" customHeight="1">
      <c r="A2" s="219" t="s">
        <v>351</v>
      </c>
      <c r="B2" s="219"/>
      <c r="C2" s="219"/>
      <c r="D2" s="219"/>
      <c r="E2" s="219"/>
      <c r="F2" s="219"/>
      <c r="G2" s="219"/>
      <c r="H2" s="219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</row>
    <row r="3" spans="1:245" s="41" customFormat="1" ht="20.100000000000001" customHeight="1">
      <c r="A3" s="44" t="s">
        <v>317</v>
      </c>
      <c r="B3" s="18"/>
      <c r="C3" s="18"/>
      <c r="D3" s="18"/>
      <c r="E3" s="18"/>
      <c r="F3" s="18"/>
      <c r="G3" s="18"/>
      <c r="H3" s="46" t="s">
        <v>7</v>
      </c>
    </row>
    <row r="4" spans="1:245" s="41" customFormat="1" ht="20.100000000000001" customHeight="1">
      <c r="A4" s="222" t="s">
        <v>63</v>
      </c>
      <c r="B4" s="223"/>
      <c r="C4" s="223"/>
      <c r="D4" s="223"/>
      <c r="E4" s="224"/>
      <c r="F4" s="298" t="s">
        <v>352</v>
      </c>
      <c r="G4" s="286"/>
      <c r="H4" s="286"/>
    </row>
    <row r="5" spans="1:245" s="41" customFormat="1" ht="20.100000000000001" customHeight="1">
      <c r="A5" s="222" t="s">
        <v>72</v>
      </c>
      <c r="B5" s="223"/>
      <c r="C5" s="224"/>
      <c r="D5" s="299" t="s">
        <v>73</v>
      </c>
      <c r="E5" s="235" t="s">
        <v>113</v>
      </c>
      <c r="F5" s="229" t="s">
        <v>64</v>
      </c>
      <c r="G5" s="229" t="s">
        <v>109</v>
      </c>
      <c r="H5" s="286" t="s">
        <v>110</v>
      </c>
    </row>
    <row r="6" spans="1:245" s="41" customFormat="1" ht="20.100000000000001" customHeight="1">
      <c r="A6" s="21" t="s">
        <v>84</v>
      </c>
      <c r="B6" s="22" t="s">
        <v>85</v>
      </c>
      <c r="C6" s="23" t="s">
        <v>86</v>
      </c>
      <c r="D6" s="300"/>
      <c r="E6" s="234"/>
      <c r="F6" s="236"/>
      <c r="G6" s="236"/>
      <c r="H6" s="287"/>
    </row>
    <row r="7" spans="1:245" s="41" customFormat="1" ht="20.100000000000001" customHeight="1">
      <c r="A7" s="24" t="s">
        <v>24</v>
      </c>
      <c r="B7" s="24" t="s">
        <v>24</v>
      </c>
      <c r="C7" s="24" t="s">
        <v>24</v>
      </c>
      <c r="D7" s="24" t="s">
        <v>24</v>
      </c>
      <c r="E7" s="24" t="s">
        <v>24</v>
      </c>
      <c r="F7" s="60">
        <f t="shared" ref="F7:F16" si="0">SUM(G7,H7)</f>
        <v>0</v>
      </c>
      <c r="G7" s="61" t="s">
        <v>24</v>
      </c>
      <c r="H7" s="62" t="s">
        <v>24</v>
      </c>
    </row>
    <row r="8" spans="1:245" s="41" customFormat="1" ht="20.100000000000001" customHeight="1">
      <c r="A8" s="24" t="s">
        <v>24</v>
      </c>
      <c r="B8" s="24" t="s">
        <v>24</v>
      </c>
      <c r="C8" s="24" t="s">
        <v>24</v>
      </c>
      <c r="D8" s="24" t="s">
        <v>24</v>
      </c>
      <c r="E8" s="24" t="s">
        <v>24</v>
      </c>
      <c r="F8" s="60">
        <f t="shared" si="0"/>
        <v>0</v>
      </c>
      <c r="G8" s="61" t="s">
        <v>24</v>
      </c>
      <c r="H8" s="62" t="s">
        <v>24</v>
      </c>
    </row>
    <row r="9" spans="1:245" s="41" customFormat="1" ht="20.100000000000001" customHeight="1">
      <c r="A9" s="24" t="s">
        <v>24</v>
      </c>
      <c r="B9" s="24" t="s">
        <v>24</v>
      </c>
      <c r="C9" s="24" t="s">
        <v>24</v>
      </c>
      <c r="D9" s="24" t="s">
        <v>24</v>
      </c>
      <c r="E9" s="24" t="s">
        <v>24</v>
      </c>
      <c r="F9" s="60">
        <f t="shared" si="0"/>
        <v>0</v>
      </c>
      <c r="G9" s="61" t="s">
        <v>24</v>
      </c>
      <c r="H9" s="62" t="s">
        <v>24</v>
      </c>
    </row>
    <row r="10" spans="1:245" s="41" customFormat="1" ht="20.100000000000001" customHeight="1">
      <c r="A10" s="24" t="s">
        <v>24</v>
      </c>
      <c r="B10" s="24" t="s">
        <v>24</v>
      </c>
      <c r="C10" s="24" t="s">
        <v>24</v>
      </c>
      <c r="D10" s="24" t="s">
        <v>24</v>
      </c>
      <c r="E10" s="24" t="s">
        <v>24</v>
      </c>
      <c r="F10" s="60">
        <f t="shared" si="0"/>
        <v>0</v>
      </c>
      <c r="G10" s="61" t="s">
        <v>24</v>
      </c>
      <c r="H10" s="62" t="s">
        <v>24</v>
      </c>
    </row>
    <row r="11" spans="1:245" s="41" customFormat="1" ht="20.100000000000001" customHeight="1">
      <c r="A11" s="24" t="s">
        <v>24</v>
      </c>
      <c r="B11" s="24" t="s">
        <v>24</v>
      </c>
      <c r="C11" s="24" t="s">
        <v>24</v>
      </c>
      <c r="D11" s="24" t="s">
        <v>24</v>
      </c>
      <c r="E11" s="24" t="s">
        <v>24</v>
      </c>
      <c r="F11" s="60">
        <f t="shared" si="0"/>
        <v>0</v>
      </c>
      <c r="G11" s="61" t="s">
        <v>24</v>
      </c>
      <c r="H11" s="62" t="s">
        <v>24</v>
      </c>
    </row>
    <row r="12" spans="1:245" s="41" customFormat="1" ht="20.100000000000001" customHeight="1">
      <c r="A12" s="24" t="s">
        <v>24</v>
      </c>
      <c r="B12" s="24" t="s">
        <v>24</v>
      </c>
      <c r="C12" s="24" t="s">
        <v>24</v>
      </c>
      <c r="D12" s="24" t="s">
        <v>24</v>
      </c>
      <c r="E12" s="24" t="s">
        <v>24</v>
      </c>
      <c r="F12" s="60">
        <f t="shared" si="0"/>
        <v>0</v>
      </c>
      <c r="G12" s="61" t="s">
        <v>24</v>
      </c>
      <c r="H12" s="62" t="s">
        <v>24</v>
      </c>
    </row>
    <row r="13" spans="1:245" s="41" customFormat="1" ht="20.100000000000001" customHeight="1">
      <c r="A13" s="24" t="s">
        <v>24</v>
      </c>
      <c r="B13" s="24" t="s">
        <v>24</v>
      </c>
      <c r="C13" s="24" t="s">
        <v>24</v>
      </c>
      <c r="D13" s="24" t="s">
        <v>24</v>
      </c>
      <c r="E13" s="24" t="s">
        <v>24</v>
      </c>
      <c r="F13" s="60">
        <f t="shared" si="0"/>
        <v>0</v>
      </c>
      <c r="G13" s="61" t="s">
        <v>24</v>
      </c>
      <c r="H13" s="62" t="s">
        <v>24</v>
      </c>
    </row>
    <row r="14" spans="1:245" s="41" customFormat="1" ht="20.100000000000001" customHeight="1">
      <c r="A14" s="24" t="s">
        <v>24</v>
      </c>
      <c r="B14" s="24" t="s">
        <v>24</v>
      </c>
      <c r="C14" s="24" t="s">
        <v>24</v>
      </c>
      <c r="D14" s="24" t="s">
        <v>24</v>
      </c>
      <c r="E14" s="24" t="s">
        <v>24</v>
      </c>
      <c r="F14" s="60">
        <f t="shared" si="0"/>
        <v>0</v>
      </c>
      <c r="G14" s="61" t="s">
        <v>24</v>
      </c>
      <c r="H14" s="62" t="s">
        <v>24</v>
      </c>
    </row>
    <row r="15" spans="1:245" s="41" customFormat="1" ht="20.100000000000001" customHeight="1">
      <c r="A15" s="24" t="s">
        <v>24</v>
      </c>
      <c r="B15" s="24" t="s">
        <v>24</v>
      </c>
      <c r="C15" s="24" t="s">
        <v>24</v>
      </c>
      <c r="D15" s="24" t="s">
        <v>24</v>
      </c>
      <c r="E15" s="24" t="s">
        <v>24</v>
      </c>
      <c r="F15" s="60">
        <f t="shared" si="0"/>
        <v>0</v>
      </c>
      <c r="G15" s="61" t="s">
        <v>24</v>
      </c>
      <c r="H15" s="62" t="s">
        <v>24</v>
      </c>
    </row>
    <row r="16" spans="1:245" s="41" customFormat="1" ht="20.100000000000001" customHeight="1">
      <c r="A16" s="24" t="s">
        <v>24</v>
      </c>
      <c r="B16" s="24" t="s">
        <v>24</v>
      </c>
      <c r="C16" s="24" t="s">
        <v>24</v>
      </c>
      <c r="D16" s="24" t="s">
        <v>24</v>
      </c>
      <c r="E16" s="24" t="s">
        <v>24</v>
      </c>
      <c r="F16" s="60">
        <f t="shared" si="0"/>
        <v>0</v>
      </c>
      <c r="G16" s="61" t="s">
        <v>24</v>
      </c>
      <c r="H16" s="62" t="s">
        <v>24</v>
      </c>
    </row>
    <row r="17" spans="1:245" ht="20.100000000000001" customHeight="1">
      <c r="A17" s="32"/>
      <c r="B17" s="32"/>
      <c r="C17" s="30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</row>
    <row r="18" spans="1:245" ht="20.100000000000001" customHeight="1">
      <c r="A18" s="30"/>
      <c r="B18" s="32"/>
      <c r="C18" s="30"/>
      <c r="D18" s="31"/>
      <c r="E18" s="31"/>
      <c r="F18" s="3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</row>
    <row r="19" spans="1:245" ht="20.100000000000001" customHeight="1">
      <c r="A19" s="30"/>
      <c r="B19" s="32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</row>
    <row r="20" spans="1:245" ht="20.100000000000001" customHeight="1">
      <c r="A20" s="32"/>
      <c r="B20" s="32"/>
      <c r="C20" s="32"/>
      <c r="D20" s="31"/>
      <c r="E20" s="31"/>
      <c r="F20" s="31"/>
      <c r="G20" s="31"/>
      <c r="H20" s="31"/>
      <c r="I20" s="32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</row>
    <row r="21" spans="1:245" ht="20.100000000000001" customHeight="1">
      <c r="A21" s="32"/>
      <c r="B21" s="32"/>
      <c r="C21" s="32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</row>
    <row r="22" spans="1:245" ht="20.100000000000001" customHeight="1">
      <c r="A22" s="32"/>
      <c r="B22" s="32"/>
      <c r="C22" s="32"/>
      <c r="D22" s="32"/>
      <c r="E22" s="32"/>
      <c r="F22" s="32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</row>
    <row r="23" spans="1:245" ht="20.100000000000001" customHeight="1">
      <c r="A23" s="32"/>
      <c r="B23" s="32"/>
      <c r="C23" s="32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</row>
    <row r="24" spans="1:245" ht="20.100000000000001" customHeight="1">
      <c r="A24" s="32"/>
      <c r="B24" s="32"/>
      <c r="C24" s="32"/>
      <c r="D24" s="31"/>
      <c r="E24" s="31"/>
      <c r="F24" s="31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</row>
    <row r="25" spans="1:245" ht="20.100000000000001" customHeight="1">
      <c r="A25" s="32"/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</row>
    <row r="26" spans="1:245" ht="20.100000000000001" customHeight="1">
      <c r="A26" s="32"/>
      <c r="B26" s="32"/>
      <c r="C26" s="32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</row>
    <row r="27" spans="1:245" ht="20.100000000000001" customHeight="1">
      <c r="A27" s="32"/>
      <c r="B27" s="32"/>
      <c r="C27" s="32"/>
      <c r="D27" s="31"/>
      <c r="E27" s="31"/>
      <c r="F27" s="31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</row>
    <row r="28" spans="1:245" ht="20.100000000000001" customHeight="1">
      <c r="A28" s="32"/>
      <c r="B28" s="32"/>
      <c r="C28" s="32"/>
      <c r="D28" s="32"/>
      <c r="E28" s="32"/>
      <c r="F28" s="32"/>
      <c r="G28" s="32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</row>
    <row r="29" spans="1:245" ht="20.100000000000001" customHeight="1">
      <c r="A29" s="32"/>
      <c r="B29" s="32"/>
      <c r="C29" s="32"/>
      <c r="D29" s="31"/>
      <c r="E29" s="31"/>
      <c r="F29" s="31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</row>
    <row r="30" spans="1:245" ht="20.100000000000001" customHeight="1">
      <c r="A30" s="32"/>
      <c r="B30" s="32"/>
      <c r="C30" s="32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</row>
    <row r="31" spans="1:245" ht="20.100000000000001" customHeight="1">
      <c r="A31" s="32"/>
      <c r="B31" s="32"/>
      <c r="C31" s="32"/>
      <c r="D31" s="32"/>
      <c r="E31" s="32"/>
      <c r="F31" s="32"/>
      <c r="G31" s="32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</row>
    <row r="32" spans="1:245" ht="20.100000000000001" customHeight="1">
      <c r="A32" s="32"/>
      <c r="B32" s="32"/>
      <c r="C32" s="32"/>
      <c r="D32" s="32"/>
      <c r="E32" s="33"/>
      <c r="F32" s="33"/>
      <c r="G32" s="33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</row>
    <row r="33" spans="1:245" ht="20.100000000000001" customHeight="1">
      <c r="A33" s="32"/>
      <c r="B33" s="32"/>
      <c r="C33" s="32"/>
      <c r="D33" s="32"/>
      <c r="E33" s="33"/>
      <c r="F33" s="33"/>
      <c r="G33" s="33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</row>
    <row r="34" spans="1:245" ht="20.100000000000001" customHeight="1">
      <c r="A34" s="32"/>
      <c r="B34" s="32"/>
      <c r="C34" s="32"/>
      <c r="D34" s="32"/>
      <c r="E34" s="32"/>
      <c r="F34" s="32"/>
      <c r="G34" s="32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</row>
    <row r="35" spans="1:245" ht="20.100000000000001" customHeight="1">
      <c r="A35" s="32"/>
      <c r="B35" s="32"/>
      <c r="C35" s="32"/>
      <c r="D35" s="32"/>
      <c r="E35" s="34"/>
      <c r="F35" s="34"/>
      <c r="G35" s="34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</row>
    <row r="36" spans="1:245" ht="20.100000000000001" customHeight="1">
      <c r="A36" s="35"/>
      <c r="B36" s="35"/>
      <c r="C36" s="35"/>
      <c r="D36" s="35"/>
      <c r="E36" s="36"/>
      <c r="F36" s="36"/>
      <c r="G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</row>
    <row r="37" spans="1:245" ht="20.100000000000001" customHeight="1">
      <c r="A37" s="37"/>
      <c r="B37" s="37"/>
      <c r="C37" s="37"/>
      <c r="D37" s="37"/>
      <c r="E37" s="37"/>
      <c r="F37" s="37"/>
      <c r="G37" s="37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spans="1:245" ht="20.100000000000001" customHeight="1">
      <c r="A38" s="35"/>
      <c r="B38" s="35"/>
      <c r="C38" s="35"/>
      <c r="D38" s="35"/>
      <c r="E38" s="35"/>
      <c r="F38" s="35"/>
      <c r="G38" s="3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</row>
    <row r="39" spans="1:245" ht="20.100000000000001" customHeight="1">
      <c r="A39" s="39"/>
      <c r="B39" s="39"/>
      <c r="C39" s="39"/>
      <c r="D39" s="39"/>
      <c r="E39" s="39"/>
      <c r="F39" s="35"/>
      <c r="G39" s="3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</row>
    <row r="40" spans="1:245" ht="20.100000000000001" customHeight="1">
      <c r="A40" s="39"/>
      <c r="B40" s="39"/>
      <c r="C40" s="39"/>
      <c r="D40" s="39"/>
      <c r="E40" s="39"/>
      <c r="F40" s="35"/>
      <c r="G40" s="3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</row>
    <row r="41" spans="1:245" ht="20.100000000000001" customHeight="1">
      <c r="A41" s="39"/>
      <c r="B41" s="39"/>
      <c r="C41" s="39"/>
      <c r="D41" s="39"/>
      <c r="E41" s="39"/>
      <c r="F41" s="35"/>
      <c r="G41" s="3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</row>
    <row r="42" spans="1:245" ht="20.100000000000001" customHeight="1">
      <c r="A42" s="39"/>
      <c r="B42" s="39"/>
      <c r="C42" s="39"/>
      <c r="D42" s="39"/>
      <c r="E42" s="39"/>
      <c r="F42" s="35"/>
      <c r="G42" s="3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</row>
    <row r="43" spans="1:245" ht="20.100000000000001" customHeight="1">
      <c r="A43" s="39"/>
      <c r="B43" s="39"/>
      <c r="C43" s="39"/>
      <c r="D43" s="39"/>
      <c r="E43" s="39"/>
      <c r="F43" s="35"/>
      <c r="G43" s="3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</row>
    <row r="44" spans="1:245" ht="20.100000000000001" customHeight="1">
      <c r="A44" s="39"/>
      <c r="B44" s="39"/>
      <c r="C44" s="39"/>
      <c r="D44" s="39"/>
      <c r="E44" s="39"/>
      <c r="F44" s="35"/>
      <c r="G44" s="3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</row>
    <row r="45" spans="1:245" ht="20.100000000000001" customHeight="1">
      <c r="A45" s="39"/>
      <c r="B45" s="39"/>
      <c r="C45" s="39"/>
      <c r="D45" s="39"/>
      <c r="E45" s="39"/>
      <c r="F45" s="35"/>
      <c r="G45" s="3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</row>
    <row r="46" spans="1:245" ht="20.100000000000001" customHeight="1">
      <c r="A46" s="39"/>
      <c r="B46" s="39"/>
      <c r="C46" s="39"/>
      <c r="D46" s="39"/>
      <c r="E46" s="39"/>
      <c r="F46" s="35"/>
      <c r="G46" s="3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</row>
    <row r="47" spans="1:245" ht="20.100000000000001" customHeight="1">
      <c r="A47" s="39"/>
      <c r="B47" s="39"/>
      <c r="C47" s="39"/>
      <c r="D47" s="39"/>
      <c r="E47" s="39"/>
      <c r="F47" s="35"/>
      <c r="G47" s="3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</row>
    <row r="48" spans="1:245" ht="20.100000000000001" customHeight="1">
      <c r="A48" s="39"/>
      <c r="B48" s="39"/>
      <c r="C48" s="39"/>
      <c r="D48" s="39"/>
      <c r="E48" s="39"/>
      <c r="F48" s="35"/>
      <c r="G48" s="3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C18" sqref="C18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2"/>
      <c r="B1" s="42"/>
      <c r="C1" s="42"/>
      <c r="D1" s="42"/>
      <c r="E1" s="43"/>
      <c r="F1" s="42"/>
      <c r="G1" s="42"/>
      <c r="H1" s="20" t="s">
        <v>353</v>
      </c>
      <c r="I1" s="59"/>
    </row>
    <row r="2" spans="1:9" ht="25.5" customHeight="1">
      <c r="A2" s="219" t="s">
        <v>354</v>
      </c>
      <c r="B2" s="219"/>
      <c r="C2" s="219"/>
      <c r="D2" s="219"/>
      <c r="E2" s="219"/>
      <c r="F2" s="219"/>
      <c r="G2" s="219"/>
      <c r="H2" s="219"/>
      <c r="I2" s="59"/>
    </row>
    <row r="3" spans="1:9" s="41" customFormat="1" ht="20.100000000000001" customHeight="1">
      <c r="A3" s="44" t="s">
        <v>317</v>
      </c>
      <c r="B3" s="45"/>
      <c r="C3" s="45"/>
      <c r="D3" s="45"/>
      <c r="E3" s="45"/>
      <c r="F3" s="45"/>
      <c r="G3" s="45"/>
      <c r="H3" s="46" t="s">
        <v>7</v>
      </c>
    </row>
    <row r="4" spans="1:9" s="41" customFormat="1" ht="20.100000000000001" customHeight="1">
      <c r="A4" s="237" t="s">
        <v>345</v>
      </c>
      <c r="B4" s="237" t="s">
        <v>62</v>
      </c>
      <c r="C4" s="286" t="s">
        <v>346</v>
      </c>
      <c r="D4" s="286"/>
      <c r="E4" s="287"/>
      <c r="F4" s="287"/>
      <c r="G4" s="287"/>
      <c r="H4" s="286"/>
    </row>
    <row r="5" spans="1:9" s="41" customFormat="1" ht="20.100000000000001" customHeight="1">
      <c r="A5" s="237"/>
      <c r="B5" s="237"/>
      <c r="C5" s="294" t="s">
        <v>64</v>
      </c>
      <c r="D5" s="235" t="s">
        <v>240</v>
      </c>
      <c r="E5" s="289" t="s">
        <v>347</v>
      </c>
      <c r="F5" s="290"/>
      <c r="G5" s="291"/>
      <c r="H5" s="296" t="s">
        <v>245</v>
      </c>
    </row>
    <row r="6" spans="1:9" s="41" customFormat="1" ht="33.75" customHeight="1">
      <c r="A6" s="234"/>
      <c r="B6" s="234"/>
      <c r="C6" s="295"/>
      <c r="D6" s="236"/>
      <c r="E6" s="47" t="s">
        <v>79</v>
      </c>
      <c r="F6" s="48" t="s">
        <v>348</v>
      </c>
      <c r="G6" s="49" t="s">
        <v>349</v>
      </c>
      <c r="H6" s="297"/>
    </row>
    <row r="7" spans="1:9" s="41" customFormat="1" ht="20.100000000000001" customHeight="1">
      <c r="A7" s="24" t="s">
        <v>24</v>
      </c>
      <c r="B7" s="24" t="s">
        <v>420</v>
      </c>
      <c r="C7" s="50">
        <f t="shared" ref="C7:C16" si="0">SUM(D7,E7,H7)</f>
        <v>0</v>
      </c>
      <c r="D7" s="51" t="s">
        <v>24</v>
      </c>
      <c r="E7" s="51">
        <f t="shared" ref="E7:E16" si="1">SUM(F7,G7)</f>
        <v>0</v>
      </c>
      <c r="F7" s="51" t="s">
        <v>24</v>
      </c>
      <c r="G7" s="52" t="s">
        <v>24</v>
      </c>
      <c r="H7" s="53" t="s">
        <v>24</v>
      </c>
    </row>
    <row r="8" spans="1:9" s="41" customFormat="1" ht="20.100000000000001" customHeight="1">
      <c r="A8" s="24" t="s">
        <v>24</v>
      </c>
      <c r="B8" s="24" t="s">
        <v>24</v>
      </c>
      <c r="C8" s="50">
        <f t="shared" si="0"/>
        <v>0</v>
      </c>
      <c r="D8" s="51" t="s">
        <v>24</v>
      </c>
      <c r="E8" s="51">
        <f t="shared" si="1"/>
        <v>0</v>
      </c>
      <c r="F8" s="51" t="s">
        <v>24</v>
      </c>
      <c r="G8" s="52" t="s">
        <v>24</v>
      </c>
      <c r="H8" s="53" t="s">
        <v>24</v>
      </c>
    </row>
    <row r="9" spans="1:9" s="41" customFormat="1" ht="20.100000000000001" customHeight="1">
      <c r="A9" s="24" t="s">
        <v>24</v>
      </c>
      <c r="B9" s="24" t="s">
        <v>24</v>
      </c>
      <c r="C9" s="50">
        <f t="shared" si="0"/>
        <v>0</v>
      </c>
      <c r="D9" s="51" t="s">
        <v>24</v>
      </c>
      <c r="E9" s="51">
        <f t="shared" si="1"/>
        <v>0</v>
      </c>
      <c r="F9" s="51" t="s">
        <v>24</v>
      </c>
      <c r="G9" s="52" t="s">
        <v>24</v>
      </c>
      <c r="H9" s="53" t="s">
        <v>24</v>
      </c>
    </row>
    <row r="10" spans="1:9" s="41" customFormat="1" ht="20.100000000000001" customHeight="1">
      <c r="A10" s="24" t="s">
        <v>24</v>
      </c>
      <c r="B10" s="24" t="s">
        <v>24</v>
      </c>
      <c r="C10" s="50">
        <f t="shared" si="0"/>
        <v>0</v>
      </c>
      <c r="D10" s="51" t="s">
        <v>24</v>
      </c>
      <c r="E10" s="51">
        <f t="shared" si="1"/>
        <v>0</v>
      </c>
      <c r="F10" s="51" t="s">
        <v>24</v>
      </c>
      <c r="G10" s="52" t="s">
        <v>24</v>
      </c>
      <c r="H10" s="53" t="s">
        <v>24</v>
      </c>
    </row>
    <row r="11" spans="1:9" s="41" customFormat="1" ht="20.100000000000001" customHeight="1">
      <c r="A11" s="24" t="s">
        <v>24</v>
      </c>
      <c r="B11" s="24" t="s">
        <v>24</v>
      </c>
      <c r="C11" s="50">
        <f t="shared" si="0"/>
        <v>0</v>
      </c>
      <c r="D11" s="51" t="s">
        <v>24</v>
      </c>
      <c r="E11" s="51">
        <f t="shared" si="1"/>
        <v>0</v>
      </c>
      <c r="F11" s="51" t="s">
        <v>24</v>
      </c>
      <c r="G11" s="52" t="s">
        <v>24</v>
      </c>
      <c r="H11" s="53" t="s">
        <v>24</v>
      </c>
    </row>
    <row r="12" spans="1:9" s="41" customFormat="1" ht="20.100000000000001" customHeight="1">
      <c r="A12" s="24" t="s">
        <v>24</v>
      </c>
      <c r="B12" s="24" t="s">
        <v>24</v>
      </c>
      <c r="C12" s="50">
        <f t="shared" si="0"/>
        <v>0</v>
      </c>
      <c r="D12" s="51" t="s">
        <v>24</v>
      </c>
      <c r="E12" s="51">
        <f t="shared" si="1"/>
        <v>0</v>
      </c>
      <c r="F12" s="51" t="s">
        <v>24</v>
      </c>
      <c r="G12" s="52" t="s">
        <v>24</v>
      </c>
      <c r="H12" s="53" t="s">
        <v>24</v>
      </c>
    </row>
    <row r="13" spans="1:9" s="41" customFormat="1" ht="20.100000000000001" customHeight="1">
      <c r="A13" s="24" t="s">
        <v>24</v>
      </c>
      <c r="B13" s="24" t="s">
        <v>24</v>
      </c>
      <c r="C13" s="50">
        <f t="shared" si="0"/>
        <v>0</v>
      </c>
      <c r="D13" s="51" t="s">
        <v>24</v>
      </c>
      <c r="E13" s="51">
        <f t="shared" si="1"/>
        <v>0</v>
      </c>
      <c r="F13" s="51" t="s">
        <v>24</v>
      </c>
      <c r="G13" s="52" t="s">
        <v>24</v>
      </c>
      <c r="H13" s="53" t="s">
        <v>24</v>
      </c>
    </row>
    <row r="14" spans="1:9" s="41" customFormat="1" ht="20.100000000000001" customHeight="1">
      <c r="A14" s="24" t="s">
        <v>24</v>
      </c>
      <c r="B14" s="24" t="s">
        <v>24</v>
      </c>
      <c r="C14" s="50">
        <f t="shared" si="0"/>
        <v>0</v>
      </c>
      <c r="D14" s="51" t="s">
        <v>24</v>
      </c>
      <c r="E14" s="51">
        <f t="shared" si="1"/>
        <v>0</v>
      </c>
      <c r="F14" s="51" t="s">
        <v>24</v>
      </c>
      <c r="G14" s="52" t="s">
        <v>24</v>
      </c>
      <c r="H14" s="53" t="s">
        <v>24</v>
      </c>
    </row>
    <row r="15" spans="1:9" s="41" customFormat="1" ht="20.100000000000001" customHeight="1">
      <c r="A15" s="24" t="s">
        <v>24</v>
      </c>
      <c r="B15" s="24" t="s">
        <v>24</v>
      </c>
      <c r="C15" s="50">
        <f t="shared" si="0"/>
        <v>0</v>
      </c>
      <c r="D15" s="51" t="s">
        <v>24</v>
      </c>
      <c r="E15" s="51">
        <f t="shared" si="1"/>
        <v>0</v>
      </c>
      <c r="F15" s="51" t="s">
        <v>24</v>
      </c>
      <c r="G15" s="52" t="s">
        <v>24</v>
      </c>
      <c r="H15" s="53" t="s">
        <v>24</v>
      </c>
    </row>
    <row r="16" spans="1:9" s="41" customFormat="1" ht="20.100000000000001" customHeight="1">
      <c r="A16" s="24" t="s">
        <v>24</v>
      </c>
      <c r="B16" s="24" t="s">
        <v>24</v>
      </c>
      <c r="C16" s="50">
        <f t="shared" si="0"/>
        <v>0</v>
      </c>
      <c r="D16" s="51" t="s">
        <v>24</v>
      </c>
      <c r="E16" s="51">
        <f t="shared" si="1"/>
        <v>0</v>
      </c>
      <c r="F16" s="51" t="s">
        <v>24</v>
      </c>
      <c r="G16" s="52" t="s">
        <v>24</v>
      </c>
      <c r="H16" s="53" t="s">
        <v>24</v>
      </c>
    </row>
    <row r="17" spans="1:9" s="41" customFormat="1" ht="11.25"/>
    <row r="18" spans="1:9" ht="20.100000000000001" customHeight="1">
      <c r="A18" s="54"/>
      <c r="B18" s="54"/>
      <c r="C18" s="54"/>
      <c r="D18" s="54"/>
      <c r="E18" s="55"/>
      <c r="F18" s="54"/>
      <c r="G18" s="54"/>
      <c r="H18" s="56"/>
      <c r="I18" s="56"/>
    </row>
    <row r="19" spans="1:9" ht="20.100000000000001" customHeight="1">
      <c r="A19" s="54"/>
      <c r="B19" s="54"/>
      <c r="C19" s="54"/>
      <c r="D19" s="54"/>
      <c r="E19" s="57"/>
      <c r="F19" s="54"/>
      <c r="G19" s="54"/>
      <c r="H19" s="56"/>
      <c r="I19" s="56"/>
    </row>
    <row r="20" spans="1:9" ht="20.100000000000001" customHeight="1">
      <c r="A20" s="57"/>
      <c r="B20" s="57"/>
      <c r="C20" s="57"/>
      <c r="D20" s="57"/>
      <c r="E20" s="57"/>
      <c r="F20" s="54"/>
      <c r="G20" s="54"/>
      <c r="H20" s="56"/>
      <c r="I20" s="56"/>
    </row>
    <row r="21" spans="1:9" ht="20.100000000000001" customHeight="1">
      <c r="A21" s="56"/>
      <c r="B21" s="56"/>
      <c r="C21" s="56"/>
      <c r="D21" s="56"/>
      <c r="E21" s="58"/>
      <c r="F21" s="56"/>
      <c r="G21" s="56"/>
      <c r="H21" s="56"/>
      <c r="I21" s="56"/>
    </row>
    <row r="22" spans="1:9" ht="20.100000000000001" customHeight="1">
      <c r="A22" s="56"/>
      <c r="B22" s="56"/>
      <c r="C22" s="56"/>
      <c r="D22" s="56"/>
      <c r="E22" s="58"/>
      <c r="F22" s="56"/>
      <c r="G22" s="56"/>
      <c r="H22" s="56"/>
      <c r="I22" s="56"/>
    </row>
    <row r="23" spans="1:9" ht="20.100000000000001" customHeight="1">
      <c r="A23" s="56"/>
      <c r="B23" s="56"/>
      <c r="C23" s="56"/>
      <c r="D23" s="56"/>
      <c r="E23" s="58"/>
      <c r="F23" s="56"/>
      <c r="G23" s="56"/>
      <c r="H23" s="56"/>
      <c r="I23" s="56"/>
    </row>
    <row r="24" spans="1:9" ht="20.100000000000001" customHeight="1">
      <c r="A24" s="56"/>
      <c r="B24" s="56"/>
      <c r="C24" s="56"/>
      <c r="D24" s="56"/>
      <c r="E24" s="58"/>
      <c r="F24" s="56"/>
      <c r="G24" s="56"/>
      <c r="H24" s="56"/>
      <c r="I24" s="56"/>
    </row>
    <row r="25" spans="1:9" ht="20.100000000000001" customHeight="1">
      <c r="A25" s="56"/>
      <c r="B25" s="56"/>
      <c r="C25" s="56"/>
      <c r="D25" s="56"/>
      <c r="E25" s="58"/>
      <c r="F25" s="56"/>
      <c r="G25" s="56"/>
      <c r="H25" s="56"/>
      <c r="I25" s="56"/>
    </row>
    <row r="26" spans="1:9" ht="20.100000000000001" customHeight="1">
      <c r="A26" s="56"/>
      <c r="B26" s="56"/>
      <c r="C26" s="56"/>
      <c r="D26" s="56"/>
      <c r="E26" s="58"/>
      <c r="F26" s="56"/>
      <c r="G26" s="56"/>
      <c r="H26" s="56"/>
      <c r="I26" s="56"/>
    </row>
    <row r="27" spans="1:9" ht="20.100000000000001" customHeight="1">
      <c r="A27" s="56"/>
      <c r="B27" s="56"/>
      <c r="C27" s="56"/>
      <c r="D27" s="56"/>
      <c r="E27" s="58"/>
      <c r="F27" s="56"/>
      <c r="G27" s="56"/>
      <c r="H27" s="56"/>
      <c r="I27" s="56"/>
    </row>
    <row r="28" spans="1:9" ht="20.100000000000001" customHeight="1">
      <c r="A28" s="56"/>
      <c r="B28" s="56"/>
      <c r="C28" s="56"/>
      <c r="D28" s="56"/>
      <c r="E28" s="58"/>
      <c r="F28" s="56"/>
      <c r="G28" s="56"/>
      <c r="H28" s="56"/>
      <c r="I28" s="56"/>
    </row>
    <row r="29" spans="1:9" ht="20.100000000000001" customHeight="1">
      <c r="A29" s="56"/>
      <c r="B29" s="56"/>
      <c r="C29" s="56"/>
      <c r="D29" s="56"/>
      <c r="E29" s="58"/>
      <c r="F29" s="56"/>
      <c r="G29" s="56"/>
      <c r="H29" s="56"/>
      <c r="I29" s="56"/>
    </row>
    <row r="30" spans="1:9" ht="20.100000000000001" customHeight="1">
      <c r="A30" s="56"/>
      <c r="B30" s="56"/>
      <c r="C30" s="56"/>
      <c r="D30" s="56"/>
      <c r="E30" s="58"/>
      <c r="F30" s="56"/>
      <c r="G30" s="56"/>
      <c r="H30" s="56"/>
      <c r="I30" s="56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15"/>
      <c r="B1" s="16"/>
      <c r="C1" s="16"/>
      <c r="D1" s="16"/>
      <c r="E1" s="16"/>
      <c r="F1" s="16"/>
      <c r="G1" s="16"/>
      <c r="H1" s="17" t="s">
        <v>355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</row>
    <row r="2" spans="1:245" ht="20.100000000000001" customHeight="1">
      <c r="A2" s="219" t="s">
        <v>356</v>
      </c>
      <c r="B2" s="219"/>
      <c r="C2" s="219"/>
      <c r="D2" s="219"/>
      <c r="E2" s="219"/>
      <c r="F2" s="219"/>
      <c r="G2" s="219"/>
      <c r="H2" s="219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</row>
    <row r="3" spans="1:245" ht="20.100000000000001" customHeight="1">
      <c r="A3" s="18" t="s">
        <v>24</v>
      </c>
      <c r="B3" s="18"/>
      <c r="C3" s="18"/>
      <c r="D3" s="18"/>
      <c r="E3" s="18"/>
      <c r="F3" s="19"/>
      <c r="G3" s="19"/>
      <c r="H3" s="20" t="s">
        <v>7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</row>
    <row r="4" spans="1:245" ht="20.100000000000001" customHeight="1">
      <c r="A4" s="222" t="s">
        <v>63</v>
      </c>
      <c r="B4" s="223"/>
      <c r="C4" s="223"/>
      <c r="D4" s="223"/>
      <c r="E4" s="224"/>
      <c r="F4" s="298" t="s">
        <v>357</v>
      </c>
      <c r="G4" s="286"/>
      <c r="H4" s="28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</row>
    <row r="5" spans="1:245" ht="20.100000000000001" customHeight="1">
      <c r="A5" s="222" t="s">
        <v>72</v>
      </c>
      <c r="B5" s="223"/>
      <c r="C5" s="224"/>
      <c r="D5" s="299" t="s">
        <v>73</v>
      </c>
      <c r="E5" s="235" t="s">
        <v>113</v>
      </c>
      <c r="F5" s="229" t="s">
        <v>64</v>
      </c>
      <c r="G5" s="229" t="s">
        <v>109</v>
      </c>
      <c r="H5" s="286" t="s">
        <v>110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</row>
    <row r="6" spans="1:245" ht="20.100000000000001" customHeight="1">
      <c r="A6" s="21" t="s">
        <v>84</v>
      </c>
      <c r="B6" s="22" t="s">
        <v>85</v>
      </c>
      <c r="C6" s="23" t="s">
        <v>86</v>
      </c>
      <c r="D6" s="300"/>
      <c r="E6" s="234"/>
      <c r="F6" s="236"/>
      <c r="G6" s="236"/>
      <c r="H6" s="287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</row>
    <row r="7" spans="1:245" ht="20.100000000000001" customHeight="1">
      <c r="A7" s="24" t="s">
        <v>24</v>
      </c>
      <c r="B7" s="24" t="s">
        <v>24</v>
      </c>
      <c r="C7" s="24" t="s">
        <v>24</v>
      </c>
      <c r="D7" s="24" t="s">
        <v>24</v>
      </c>
      <c r="E7" s="24" t="s">
        <v>420</v>
      </c>
      <c r="F7" s="25" t="s">
        <v>24</v>
      </c>
      <c r="G7" s="26" t="s">
        <v>24</v>
      </c>
      <c r="H7" s="27" t="s">
        <v>24</v>
      </c>
      <c r="I7" s="40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ht="20.100000000000001" customHeight="1">
      <c r="A8" s="28"/>
      <c r="B8" s="28"/>
      <c r="C8" s="28"/>
      <c r="D8" s="29"/>
      <c r="E8" s="29"/>
      <c r="F8" s="29"/>
      <c r="G8" s="29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</row>
    <row r="9" spans="1:245" ht="20.100000000000001" customHeight="1">
      <c r="A9" s="30"/>
      <c r="B9" s="30"/>
      <c r="C9" s="30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</row>
    <row r="10" spans="1:245" ht="20.100000000000001" customHeight="1">
      <c r="A10" s="30"/>
      <c r="B10" s="30"/>
      <c r="C10" s="30"/>
      <c r="D10" s="30"/>
      <c r="E10" s="30"/>
      <c r="F10" s="30"/>
      <c r="G10" s="30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</row>
    <row r="11" spans="1:245" ht="20.100000000000001" customHeight="1">
      <c r="A11" s="30"/>
      <c r="B11" s="30"/>
      <c r="C11" s="30"/>
      <c r="D11" s="31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</row>
    <row r="12" spans="1:245" ht="20.100000000000001" customHeight="1">
      <c r="A12" s="30"/>
      <c r="B12" s="30"/>
      <c r="C12" s="30"/>
      <c r="D12" s="31"/>
      <c r="E12" s="31"/>
      <c r="F12" s="31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</row>
    <row r="13" spans="1:245" ht="20.100000000000001" customHeight="1">
      <c r="A13" s="30"/>
      <c r="B13" s="30"/>
      <c r="C13" s="30"/>
      <c r="D13" s="30"/>
      <c r="E13" s="30"/>
      <c r="F13" s="30"/>
      <c r="G13" s="30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</row>
    <row r="14" spans="1:245" ht="20.100000000000001" customHeight="1">
      <c r="A14" s="30"/>
      <c r="B14" s="30"/>
      <c r="C14" s="30"/>
      <c r="D14" s="31"/>
      <c r="E14" s="31"/>
      <c r="F14" s="31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</row>
    <row r="15" spans="1:245" ht="20.100000000000001" customHeight="1">
      <c r="A15" s="32"/>
      <c r="B15" s="30"/>
      <c r="C15" s="30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</row>
    <row r="16" spans="1:245" ht="20.100000000000001" customHeight="1">
      <c r="A16" s="32"/>
      <c r="B16" s="32"/>
      <c r="C16" s="30"/>
      <c r="D16" s="30"/>
      <c r="E16" s="32"/>
      <c r="F16" s="32"/>
      <c r="G16" s="32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</row>
    <row r="17" spans="1:245" ht="20.100000000000001" customHeight="1">
      <c r="A17" s="32"/>
      <c r="B17" s="32"/>
      <c r="C17" s="30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</row>
    <row r="18" spans="1:245" ht="20.100000000000001" customHeight="1">
      <c r="A18" s="30"/>
      <c r="B18" s="32"/>
      <c r="C18" s="30"/>
      <c r="D18" s="31"/>
      <c r="E18" s="31"/>
      <c r="F18" s="3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</row>
    <row r="19" spans="1:245" ht="20.100000000000001" customHeight="1">
      <c r="A19" s="30"/>
      <c r="B19" s="32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</row>
    <row r="20" spans="1:245" ht="20.100000000000001" customHeight="1">
      <c r="A20" s="32"/>
      <c r="B20" s="32"/>
      <c r="C20" s="32"/>
      <c r="D20" s="31"/>
      <c r="E20" s="31"/>
      <c r="F20" s="31"/>
      <c r="G20" s="31"/>
      <c r="H20" s="31"/>
      <c r="I20" s="32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</row>
    <row r="21" spans="1:245" ht="20.100000000000001" customHeight="1">
      <c r="A21" s="32"/>
      <c r="B21" s="32"/>
      <c r="C21" s="32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</row>
    <row r="22" spans="1:245" ht="20.100000000000001" customHeight="1">
      <c r="A22" s="32"/>
      <c r="B22" s="32"/>
      <c r="C22" s="32"/>
      <c r="D22" s="32"/>
      <c r="E22" s="32"/>
      <c r="F22" s="32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</row>
    <row r="23" spans="1:245" ht="20.100000000000001" customHeight="1">
      <c r="A23" s="32"/>
      <c r="B23" s="32"/>
      <c r="C23" s="32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</row>
    <row r="24" spans="1:245" ht="20.100000000000001" customHeight="1">
      <c r="A24" s="32"/>
      <c r="B24" s="32"/>
      <c r="C24" s="32"/>
      <c r="D24" s="31"/>
      <c r="E24" s="31"/>
      <c r="F24" s="31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</row>
    <row r="25" spans="1:245" ht="20.100000000000001" customHeight="1">
      <c r="A25" s="32"/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</row>
    <row r="26" spans="1:245" ht="20.100000000000001" customHeight="1">
      <c r="A26" s="32"/>
      <c r="B26" s="32"/>
      <c r="C26" s="32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</row>
    <row r="27" spans="1:245" ht="20.100000000000001" customHeight="1">
      <c r="A27" s="32"/>
      <c r="B27" s="32"/>
      <c r="C27" s="32"/>
      <c r="D27" s="31"/>
      <c r="E27" s="31"/>
      <c r="F27" s="31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</row>
    <row r="28" spans="1:245" ht="20.100000000000001" customHeight="1">
      <c r="A28" s="32"/>
      <c r="B28" s="32"/>
      <c r="C28" s="32"/>
      <c r="D28" s="32"/>
      <c r="E28" s="32"/>
      <c r="F28" s="32"/>
      <c r="G28" s="32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</row>
    <row r="29" spans="1:245" ht="20.100000000000001" customHeight="1">
      <c r="A29" s="32"/>
      <c r="B29" s="32"/>
      <c r="C29" s="32"/>
      <c r="D29" s="31"/>
      <c r="E29" s="31"/>
      <c r="F29" s="31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</row>
    <row r="30" spans="1:245" ht="20.100000000000001" customHeight="1">
      <c r="A30" s="32"/>
      <c r="B30" s="32"/>
      <c r="C30" s="32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</row>
    <row r="31" spans="1:245" ht="20.100000000000001" customHeight="1">
      <c r="A31" s="32"/>
      <c r="B31" s="32"/>
      <c r="C31" s="32"/>
      <c r="D31" s="32"/>
      <c r="E31" s="32"/>
      <c r="F31" s="32"/>
      <c r="G31" s="32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</row>
    <row r="32" spans="1:245" ht="20.100000000000001" customHeight="1">
      <c r="A32" s="32"/>
      <c r="B32" s="32"/>
      <c r="C32" s="32"/>
      <c r="D32" s="32"/>
      <c r="E32" s="33"/>
      <c r="F32" s="33"/>
      <c r="G32" s="33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</row>
    <row r="33" spans="1:245" ht="20.100000000000001" customHeight="1">
      <c r="A33" s="32"/>
      <c r="B33" s="32"/>
      <c r="C33" s="32"/>
      <c r="D33" s="32"/>
      <c r="E33" s="33"/>
      <c r="F33" s="33"/>
      <c r="G33" s="33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</row>
    <row r="34" spans="1:245" ht="20.100000000000001" customHeight="1">
      <c r="A34" s="32"/>
      <c r="B34" s="32"/>
      <c r="C34" s="32"/>
      <c r="D34" s="32"/>
      <c r="E34" s="32"/>
      <c r="F34" s="32"/>
      <c r="G34" s="32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</row>
    <row r="35" spans="1:245" ht="20.100000000000001" customHeight="1">
      <c r="A35" s="32"/>
      <c r="B35" s="32"/>
      <c r="C35" s="32"/>
      <c r="D35" s="32"/>
      <c r="E35" s="34"/>
      <c r="F35" s="34"/>
      <c r="G35" s="34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</row>
    <row r="36" spans="1:245" ht="20.100000000000001" customHeight="1">
      <c r="A36" s="35"/>
      <c r="B36" s="35"/>
      <c r="C36" s="35"/>
      <c r="D36" s="35"/>
      <c r="E36" s="36"/>
      <c r="F36" s="36"/>
      <c r="G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</row>
    <row r="37" spans="1:245" ht="20.100000000000001" customHeight="1">
      <c r="A37" s="37"/>
      <c r="B37" s="37"/>
      <c r="C37" s="37"/>
      <c r="D37" s="37"/>
      <c r="E37" s="37"/>
      <c r="F37" s="37"/>
      <c r="G37" s="37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spans="1:245" ht="20.100000000000001" customHeight="1">
      <c r="A38" s="35"/>
      <c r="B38" s="35"/>
      <c r="C38" s="35"/>
      <c r="D38" s="35"/>
      <c r="E38" s="35"/>
      <c r="F38" s="35"/>
      <c r="G38" s="3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</row>
    <row r="39" spans="1:245" ht="20.100000000000001" customHeight="1">
      <c r="A39" s="39"/>
      <c r="B39" s="39"/>
      <c r="C39" s="39"/>
      <c r="D39" s="39"/>
      <c r="E39" s="39"/>
      <c r="F39" s="35"/>
      <c r="G39" s="3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</row>
    <row r="40" spans="1:245" ht="20.100000000000001" customHeight="1">
      <c r="A40" s="39"/>
      <c r="B40" s="39"/>
      <c r="C40" s="39"/>
      <c r="D40" s="39"/>
      <c r="E40" s="39"/>
      <c r="F40" s="35"/>
      <c r="G40" s="3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</row>
    <row r="41" spans="1:245" ht="20.100000000000001" customHeight="1">
      <c r="A41" s="39"/>
      <c r="B41" s="39"/>
      <c r="C41" s="39"/>
      <c r="D41" s="39"/>
      <c r="E41" s="39"/>
      <c r="F41" s="35"/>
      <c r="G41" s="3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</row>
    <row r="42" spans="1:245" ht="20.100000000000001" customHeight="1">
      <c r="A42" s="39"/>
      <c r="B42" s="39"/>
      <c r="C42" s="39"/>
      <c r="D42" s="39"/>
      <c r="E42" s="39"/>
      <c r="F42" s="35"/>
      <c r="G42" s="3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</row>
    <row r="43" spans="1:245" ht="20.100000000000001" customHeight="1">
      <c r="A43" s="39"/>
      <c r="B43" s="39"/>
      <c r="C43" s="39"/>
      <c r="D43" s="39"/>
      <c r="E43" s="39"/>
      <c r="F43" s="35"/>
      <c r="G43" s="3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</row>
    <row r="44" spans="1:245" ht="20.100000000000001" customHeight="1">
      <c r="A44" s="39"/>
      <c r="B44" s="39"/>
      <c r="C44" s="39"/>
      <c r="D44" s="39"/>
      <c r="E44" s="39"/>
      <c r="F44" s="35"/>
      <c r="G44" s="3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</row>
    <row r="45" spans="1:245" ht="20.100000000000001" customHeight="1">
      <c r="A45" s="39"/>
      <c r="B45" s="39"/>
      <c r="C45" s="39"/>
      <c r="D45" s="39"/>
      <c r="E45" s="39"/>
      <c r="F45" s="35"/>
      <c r="G45" s="3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</row>
    <row r="46" spans="1:245" ht="20.100000000000001" customHeight="1">
      <c r="A46" s="39"/>
      <c r="B46" s="39"/>
      <c r="C46" s="39"/>
      <c r="D46" s="39"/>
      <c r="E46" s="39"/>
      <c r="F46" s="35"/>
      <c r="G46" s="3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</row>
    <row r="47" spans="1:245" ht="20.100000000000001" customHeight="1">
      <c r="A47" s="39"/>
      <c r="B47" s="39"/>
      <c r="C47" s="39"/>
      <c r="D47" s="39"/>
      <c r="E47" s="39"/>
      <c r="F47" s="35"/>
      <c r="G47" s="3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</row>
    <row r="48" spans="1:245" ht="20.100000000000001" customHeight="1">
      <c r="A48" s="39"/>
      <c r="B48" s="39"/>
      <c r="C48" s="39"/>
      <c r="D48" s="39"/>
      <c r="E48" s="39"/>
      <c r="F48" s="35"/>
      <c r="G48" s="3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2" type="noConversion"/>
  <printOptions horizontalCentered="1"/>
  <pageMargins left="0.39305555555555599" right="0.39305555555555599" top="0.78680555555555598" bottom="0.39305555555555599" header="0.39305555555555599" footer="0"/>
  <pageSetup paperSize="9" scale="98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I1" sqref="I1"/>
    </sheetView>
  </sheetViews>
  <sheetFormatPr defaultColWidth="12" defaultRowHeight="11.25"/>
  <cols>
    <col min="1" max="1" width="37" style="6" customWidth="1"/>
    <col min="2" max="2" width="21" style="6" customWidth="1"/>
    <col min="3" max="3" width="26" style="6" customWidth="1"/>
    <col min="4" max="4" width="14.5" style="6" customWidth="1"/>
    <col min="5" max="5" width="16.6640625" style="6" customWidth="1"/>
    <col min="6" max="7" width="14.1640625" style="6" customWidth="1"/>
    <col min="8" max="8" width="20.5" style="6" customWidth="1"/>
    <col min="9" max="9" width="13.1640625" style="6" customWidth="1"/>
    <col min="10" max="10" width="17.6640625" style="6" customWidth="1"/>
    <col min="11" max="11" width="15.33203125" style="6" customWidth="1"/>
    <col min="12" max="12" width="13.33203125" style="6" customWidth="1"/>
    <col min="13" max="13" width="20" style="6" customWidth="1"/>
    <col min="14" max="14" width="2" style="6" customWidth="1"/>
    <col min="15" max="15" width="13" style="6" customWidth="1"/>
    <col min="16" max="16384" width="12" style="6"/>
  </cols>
  <sheetData>
    <row r="1" spans="1:14" ht="16.350000000000001" customHeight="1">
      <c r="B1" s="7"/>
      <c r="D1" s="8"/>
      <c r="E1" s="8"/>
      <c r="F1" s="9"/>
      <c r="H1" s="9"/>
      <c r="M1" s="9"/>
      <c r="N1" s="13"/>
    </row>
    <row r="2" spans="1:14" ht="22.9" customHeight="1">
      <c r="A2" s="301" t="s">
        <v>358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13" t="s">
        <v>56</v>
      </c>
    </row>
    <row r="3" spans="1:14" ht="19.5" customHeight="1">
      <c r="A3" s="302"/>
      <c r="B3" s="302"/>
      <c r="C3" s="302"/>
      <c r="D3" s="302"/>
      <c r="E3" s="302"/>
      <c r="F3" s="10"/>
      <c r="G3" s="10"/>
      <c r="H3" s="10"/>
      <c r="I3" s="10"/>
      <c r="J3" s="10"/>
      <c r="K3" s="10"/>
      <c r="L3" s="10"/>
      <c r="M3" s="14" t="s">
        <v>359</v>
      </c>
      <c r="N3" s="13"/>
    </row>
    <row r="4" spans="1:14" ht="24.4" customHeight="1">
      <c r="A4" s="11" t="s">
        <v>62</v>
      </c>
      <c r="B4" s="11" t="s">
        <v>360</v>
      </c>
      <c r="C4" s="11" t="s">
        <v>361</v>
      </c>
      <c r="D4" s="11" t="s">
        <v>362</v>
      </c>
      <c r="E4" s="11" t="s">
        <v>363</v>
      </c>
      <c r="F4" s="11" t="s">
        <v>364</v>
      </c>
      <c r="G4" s="11" t="s">
        <v>365</v>
      </c>
      <c r="H4" s="11" t="s">
        <v>366</v>
      </c>
      <c r="I4" s="11" t="s">
        <v>367</v>
      </c>
      <c r="J4" s="11" t="s">
        <v>368</v>
      </c>
      <c r="K4" s="11" t="s">
        <v>369</v>
      </c>
      <c r="L4" s="11" t="s">
        <v>370</v>
      </c>
      <c r="M4" s="11" t="s">
        <v>371</v>
      </c>
      <c r="N4" s="13"/>
    </row>
    <row r="5" spans="1:14">
      <c r="A5" s="303" t="s">
        <v>372</v>
      </c>
      <c r="B5" s="303" t="s">
        <v>373</v>
      </c>
      <c r="C5" s="12" t="s">
        <v>374</v>
      </c>
      <c r="D5" s="304">
        <v>47500</v>
      </c>
      <c r="E5" s="303" t="s">
        <v>375</v>
      </c>
      <c r="F5" s="12" t="s">
        <v>376</v>
      </c>
      <c r="G5" s="12" t="s">
        <v>377</v>
      </c>
      <c r="H5" s="12" t="s">
        <v>378</v>
      </c>
      <c r="I5" s="12" t="s">
        <v>379</v>
      </c>
      <c r="J5" s="12" t="s">
        <v>181</v>
      </c>
      <c r="K5" s="12" t="s">
        <v>380</v>
      </c>
      <c r="L5" s="12" t="s">
        <v>374</v>
      </c>
      <c r="M5" s="12" t="s">
        <v>381</v>
      </c>
    </row>
    <row r="6" spans="1:14">
      <c r="A6" s="303"/>
      <c r="B6" s="303"/>
      <c r="C6" s="12" t="s">
        <v>374</v>
      </c>
      <c r="D6" s="304"/>
      <c r="E6" s="303"/>
      <c r="F6" s="12" t="s">
        <v>382</v>
      </c>
      <c r="G6" s="12" t="s">
        <v>383</v>
      </c>
      <c r="H6" s="12" t="s">
        <v>384</v>
      </c>
      <c r="I6" s="12" t="s">
        <v>385</v>
      </c>
      <c r="J6" s="12" t="s">
        <v>386</v>
      </c>
      <c r="K6" s="12" t="s">
        <v>387</v>
      </c>
      <c r="L6" s="12" t="s">
        <v>374</v>
      </c>
      <c r="M6" s="12" t="s">
        <v>388</v>
      </c>
    </row>
    <row r="7" spans="1:14" ht="45">
      <c r="A7" s="303"/>
      <c r="B7" s="303"/>
      <c r="C7" s="12" t="s">
        <v>374</v>
      </c>
      <c r="D7" s="304"/>
      <c r="E7" s="303"/>
      <c r="F7" s="12" t="s">
        <v>382</v>
      </c>
      <c r="G7" s="12" t="s">
        <v>383</v>
      </c>
      <c r="H7" s="12" t="s">
        <v>389</v>
      </c>
      <c r="I7" s="12" t="s">
        <v>379</v>
      </c>
      <c r="J7" s="12" t="s">
        <v>386</v>
      </c>
      <c r="K7" s="12" t="s">
        <v>387</v>
      </c>
      <c r="L7" s="12" t="s">
        <v>374</v>
      </c>
      <c r="M7" s="12" t="s">
        <v>381</v>
      </c>
    </row>
    <row r="8" spans="1:14" ht="45">
      <c r="A8" s="303"/>
      <c r="B8" s="303"/>
      <c r="C8" s="12" t="s">
        <v>374</v>
      </c>
      <c r="D8" s="304"/>
      <c r="E8" s="303"/>
      <c r="F8" s="12" t="s">
        <v>376</v>
      </c>
      <c r="G8" s="12" t="s">
        <v>390</v>
      </c>
      <c r="H8" s="12" t="s">
        <v>391</v>
      </c>
      <c r="I8" s="12" t="s">
        <v>379</v>
      </c>
      <c r="J8" s="12" t="s">
        <v>392</v>
      </c>
      <c r="K8" s="12" t="s">
        <v>387</v>
      </c>
      <c r="L8" s="12" t="s">
        <v>374</v>
      </c>
      <c r="M8" s="12" t="s">
        <v>381</v>
      </c>
    </row>
    <row r="9" spans="1:14" ht="45">
      <c r="A9" s="303" t="s">
        <v>372</v>
      </c>
      <c r="B9" s="303" t="s">
        <v>393</v>
      </c>
      <c r="C9" s="12" t="s">
        <v>374</v>
      </c>
      <c r="D9" s="304">
        <v>166250</v>
      </c>
      <c r="E9" s="303" t="s">
        <v>375</v>
      </c>
      <c r="F9" s="12" t="s">
        <v>376</v>
      </c>
      <c r="G9" s="12" t="s">
        <v>390</v>
      </c>
      <c r="H9" s="12" t="s">
        <v>391</v>
      </c>
      <c r="I9" s="12" t="s">
        <v>379</v>
      </c>
      <c r="J9" s="12" t="s">
        <v>392</v>
      </c>
      <c r="K9" s="12" t="s">
        <v>387</v>
      </c>
      <c r="L9" s="12" t="s">
        <v>374</v>
      </c>
      <c r="M9" s="12" t="s">
        <v>381</v>
      </c>
    </row>
    <row r="10" spans="1:14" ht="45">
      <c r="A10" s="303"/>
      <c r="B10" s="303"/>
      <c r="C10" s="12" t="s">
        <v>374</v>
      </c>
      <c r="D10" s="304"/>
      <c r="E10" s="303"/>
      <c r="F10" s="12" t="s">
        <v>382</v>
      </c>
      <c r="G10" s="12" t="s">
        <v>383</v>
      </c>
      <c r="H10" s="12" t="s">
        <v>389</v>
      </c>
      <c r="I10" s="12" t="s">
        <v>379</v>
      </c>
      <c r="J10" s="12" t="s">
        <v>386</v>
      </c>
      <c r="K10" s="12" t="s">
        <v>387</v>
      </c>
      <c r="L10" s="12" t="s">
        <v>374</v>
      </c>
      <c r="M10" s="12" t="s">
        <v>381</v>
      </c>
    </row>
    <row r="11" spans="1:14">
      <c r="A11" s="303"/>
      <c r="B11" s="303"/>
      <c r="C11" s="12" t="s">
        <v>374</v>
      </c>
      <c r="D11" s="304"/>
      <c r="E11" s="303"/>
      <c r="F11" s="12" t="s">
        <v>376</v>
      </c>
      <c r="G11" s="12" t="s">
        <v>377</v>
      </c>
      <c r="H11" s="12" t="s">
        <v>378</v>
      </c>
      <c r="I11" s="12" t="s">
        <v>379</v>
      </c>
      <c r="J11" s="12" t="s">
        <v>181</v>
      </c>
      <c r="K11" s="12" t="s">
        <v>380</v>
      </c>
      <c r="L11" s="12" t="s">
        <v>374</v>
      </c>
      <c r="M11" s="12" t="s">
        <v>381</v>
      </c>
    </row>
    <row r="12" spans="1:14">
      <c r="A12" s="303"/>
      <c r="B12" s="303"/>
      <c r="C12" s="12" t="s">
        <v>374</v>
      </c>
      <c r="D12" s="304"/>
      <c r="E12" s="303"/>
      <c r="F12" s="12" t="s">
        <v>382</v>
      </c>
      <c r="G12" s="12" t="s">
        <v>383</v>
      </c>
      <c r="H12" s="12" t="s">
        <v>384</v>
      </c>
      <c r="I12" s="12" t="s">
        <v>385</v>
      </c>
      <c r="J12" s="12" t="s">
        <v>386</v>
      </c>
      <c r="K12" s="12" t="s">
        <v>387</v>
      </c>
      <c r="L12" s="12" t="s">
        <v>374</v>
      </c>
      <c r="M12" s="12" t="s">
        <v>388</v>
      </c>
    </row>
    <row r="13" spans="1:14">
      <c r="A13" s="303" t="s">
        <v>394</v>
      </c>
      <c r="B13" s="303"/>
      <c r="C13" s="12" t="s">
        <v>374</v>
      </c>
      <c r="D13" s="304">
        <v>47500</v>
      </c>
      <c r="E13" s="303" t="s">
        <v>375</v>
      </c>
      <c r="F13" s="12" t="s">
        <v>382</v>
      </c>
      <c r="G13" s="12" t="s">
        <v>383</v>
      </c>
      <c r="H13" s="12" t="s">
        <v>384</v>
      </c>
      <c r="I13" s="12" t="s">
        <v>385</v>
      </c>
      <c r="J13" s="12" t="s">
        <v>386</v>
      </c>
      <c r="K13" s="12" t="s">
        <v>387</v>
      </c>
      <c r="L13" s="12" t="s">
        <v>374</v>
      </c>
      <c r="M13" s="12" t="s">
        <v>388</v>
      </c>
    </row>
    <row r="14" spans="1:14" ht="45">
      <c r="A14" s="303"/>
      <c r="B14" s="303"/>
      <c r="C14" s="12" t="s">
        <v>374</v>
      </c>
      <c r="D14" s="304"/>
      <c r="E14" s="303"/>
      <c r="F14" s="12" t="s">
        <v>382</v>
      </c>
      <c r="G14" s="12" t="s">
        <v>383</v>
      </c>
      <c r="H14" s="12" t="s">
        <v>389</v>
      </c>
      <c r="I14" s="12" t="s">
        <v>379</v>
      </c>
      <c r="J14" s="12" t="s">
        <v>386</v>
      </c>
      <c r="K14" s="12" t="s">
        <v>387</v>
      </c>
      <c r="L14" s="12" t="s">
        <v>374</v>
      </c>
      <c r="M14" s="12" t="s">
        <v>381</v>
      </c>
    </row>
    <row r="15" spans="1:14" ht="45">
      <c r="A15" s="303"/>
      <c r="B15" s="303"/>
      <c r="C15" s="12" t="s">
        <v>374</v>
      </c>
      <c r="D15" s="304"/>
      <c r="E15" s="303"/>
      <c r="F15" s="12" t="s">
        <v>376</v>
      </c>
      <c r="G15" s="12" t="s">
        <v>390</v>
      </c>
      <c r="H15" s="12" t="s">
        <v>391</v>
      </c>
      <c r="I15" s="12" t="s">
        <v>379</v>
      </c>
      <c r="J15" s="12" t="s">
        <v>392</v>
      </c>
      <c r="K15" s="12" t="s">
        <v>387</v>
      </c>
      <c r="L15" s="12" t="s">
        <v>374</v>
      </c>
      <c r="M15" s="12" t="s">
        <v>381</v>
      </c>
    </row>
    <row r="16" spans="1:14">
      <c r="A16" s="303"/>
      <c r="B16" s="303"/>
      <c r="C16" s="12" t="s">
        <v>374</v>
      </c>
      <c r="D16" s="304"/>
      <c r="E16" s="303"/>
      <c r="F16" s="12" t="s">
        <v>376</v>
      </c>
      <c r="G16" s="12" t="s">
        <v>377</v>
      </c>
      <c r="H16" s="12" t="s">
        <v>378</v>
      </c>
      <c r="I16" s="12" t="s">
        <v>379</v>
      </c>
      <c r="J16" s="12" t="s">
        <v>181</v>
      </c>
      <c r="K16" s="12" t="s">
        <v>380</v>
      </c>
      <c r="L16" s="12" t="s">
        <v>374</v>
      </c>
      <c r="M16" s="12" t="s">
        <v>381</v>
      </c>
    </row>
  </sheetData>
  <mergeCells count="13">
    <mergeCell ref="A2:M2"/>
    <mergeCell ref="A3:E3"/>
    <mergeCell ref="A5:A8"/>
    <mergeCell ref="A9:A12"/>
    <mergeCell ref="A13:A16"/>
    <mergeCell ref="B5:B8"/>
    <mergeCell ref="B9:B16"/>
    <mergeCell ref="D5:D8"/>
    <mergeCell ref="D9:D12"/>
    <mergeCell ref="D13:D16"/>
    <mergeCell ref="E5:E8"/>
    <mergeCell ref="E9:E12"/>
    <mergeCell ref="E13:E16"/>
  </mergeCells>
  <phoneticPr fontId="12" type="noConversion"/>
  <pageMargins left="0.70069444444444495" right="0.70069444444444495" top="0.75138888888888899" bottom="0.75138888888888899" header="0.29861111111111099" footer="0.29861111111111099"/>
  <pageSetup paperSize="9" scale="66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pane ySplit="1" topLeftCell="A5" activePane="bottomLeft" state="frozen"/>
      <selection pane="bottomLeft" activeCell="N11" sqref="N11"/>
    </sheetView>
  </sheetViews>
  <sheetFormatPr defaultColWidth="13.33203125" defaultRowHeight="13.5"/>
  <cols>
    <col min="1" max="1" width="1.33203125" style="1" customWidth="1"/>
    <col min="2" max="2" width="7.6640625" style="1" customWidth="1"/>
    <col min="3" max="3" width="14.1640625" style="1" customWidth="1"/>
    <col min="4" max="4" width="13.6640625" style="1" customWidth="1"/>
    <col min="5" max="5" width="31.1640625" style="1" customWidth="1"/>
    <col min="6" max="6" width="19.5" style="1" customWidth="1"/>
    <col min="7" max="7" width="19.6640625" style="1" customWidth="1"/>
    <col min="8" max="8" width="19.1640625" style="1" customWidth="1"/>
    <col min="9" max="9" width="21.33203125" style="1" customWidth="1"/>
    <col min="10" max="11" width="13" style="1" customWidth="1"/>
    <col min="12" max="16384" width="13.33203125" style="1"/>
  </cols>
  <sheetData>
    <row r="1" spans="1:9" ht="20.45" customHeight="1">
      <c r="A1" s="2"/>
      <c r="B1" s="305" t="s">
        <v>395</v>
      </c>
      <c r="C1" s="305"/>
      <c r="D1" s="305"/>
      <c r="E1" s="305"/>
      <c r="G1" s="306"/>
      <c r="H1" s="306"/>
      <c r="I1" s="306"/>
    </row>
    <row r="2" spans="1:9" ht="45.2" customHeight="1">
      <c r="B2" s="307" t="s">
        <v>396</v>
      </c>
      <c r="C2" s="307"/>
      <c r="D2" s="307"/>
      <c r="E2" s="307"/>
      <c r="F2" s="307"/>
      <c r="G2" s="307"/>
      <c r="H2" s="307"/>
      <c r="I2" s="307"/>
    </row>
    <row r="3" spans="1:9" ht="14.25" customHeight="1">
      <c r="B3" s="308" t="s">
        <v>397</v>
      </c>
      <c r="C3" s="308"/>
      <c r="D3" s="308"/>
      <c r="E3" s="308"/>
      <c r="F3" s="308"/>
      <c r="G3" s="308"/>
      <c r="H3" s="308"/>
      <c r="I3" s="308"/>
    </row>
    <row r="4" spans="1:9" ht="14.25" customHeight="1">
      <c r="B4" s="309"/>
      <c r="C4" s="309"/>
      <c r="D4" s="309"/>
      <c r="E4" s="309"/>
      <c r="F4" s="309"/>
      <c r="G4" s="309"/>
      <c r="H4" s="309"/>
      <c r="I4" s="309"/>
    </row>
    <row r="5" spans="1:9" ht="28.5" customHeight="1">
      <c r="B5" s="310" t="s">
        <v>398</v>
      </c>
      <c r="C5" s="310"/>
      <c r="D5" s="310"/>
      <c r="E5" s="310" t="s">
        <v>399</v>
      </c>
      <c r="F5" s="310"/>
      <c r="G5" s="310"/>
      <c r="H5" s="310"/>
      <c r="I5" s="310"/>
    </row>
    <row r="6" spans="1:9" ht="28.5" customHeight="1">
      <c r="B6" s="310" t="s">
        <v>400</v>
      </c>
      <c r="C6" s="310" t="s">
        <v>401</v>
      </c>
      <c r="D6" s="310"/>
      <c r="E6" s="310" t="s">
        <v>402</v>
      </c>
      <c r="F6" s="310"/>
      <c r="G6" s="310"/>
      <c r="H6" s="310"/>
      <c r="I6" s="310"/>
    </row>
    <row r="7" spans="1:9" ht="45.2" customHeight="1">
      <c r="B7" s="310"/>
      <c r="C7" s="311" t="s">
        <v>403</v>
      </c>
      <c r="D7" s="311"/>
      <c r="E7" s="311"/>
      <c r="F7" s="311"/>
      <c r="G7" s="311"/>
      <c r="H7" s="311"/>
      <c r="I7" s="311"/>
    </row>
    <row r="8" spans="1:9" ht="28.5" customHeight="1">
      <c r="B8" s="310"/>
      <c r="C8" s="311"/>
      <c r="D8" s="311"/>
      <c r="E8" s="311"/>
      <c r="F8" s="311"/>
      <c r="G8" s="311"/>
      <c r="H8" s="311"/>
      <c r="I8" s="311"/>
    </row>
    <row r="9" spans="1:9" ht="28.5" customHeight="1">
      <c r="B9" s="310"/>
      <c r="C9" s="310" t="s">
        <v>404</v>
      </c>
      <c r="D9" s="310"/>
      <c r="E9" s="310"/>
      <c r="F9" s="310"/>
      <c r="G9" s="3" t="s">
        <v>405</v>
      </c>
      <c r="H9" s="3" t="s">
        <v>406</v>
      </c>
      <c r="I9" s="3" t="s">
        <v>407</v>
      </c>
    </row>
    <row r="10" spans="1:9" ht="28.5" customHeight="1">
      <c r="B10" s="310"/>
      <c r="C10" s="310"/>
      <c r="D10" s="310"/>
      <c r="E10" s="310"/>
      <c r="F10" s="310"/>
      <c r="G10" s="5">
        <v>1569064.83</v>
      </c>
      <c r="H10" s="5">
        <v>1569064.83</v>
      </c>
      <c r="I10" s="5">
        <v>0</v>
      </c>
    </row>
    <row r="11" spans="1:9" ht="90.4" customHeight="1">
      <c r="B11" s="3" t="s">
        <v>408</v>
      </c>
      <c r="C11" s="311" t="s">
        <v>409</v>
      </c>
      <c r="D11" s="311"/>
      <c r="E11" s="311"/>
      <c r="F11" s="311"/>
      <c r="G11" s="311"/>
      <c r="H11" s="311"/>
      <c r="I11" s="311"/>
    </row>
    <row r="12" spans="1:9" ht="28.5" customHeight="1">
      <c r="B12" s="310" t="s">
        <v>410</v>
      </c>
      <c r="C12" s="3" t="s">
        <v>364</v>
      </c>
      <c r="D12" s="310" t="s">
        <v>365</v>
      </c>
      <c r="E12" s="310"/>
      <c r="F12" s="310" t="s">
        <v>366</v>
      </c>
      <c r="G12" s="310"/>
      <c r="H12" s="310" t="s">
        <v>411</v>
      </c>
      <c r="I12" s="310"/>
    </row>
    <row r="13" spans="1:9" ht="28.5" customHeight="1">
      <c r="B13" s="310"/>
      <c r="C13" s="4" t="s">
        <v>412</v>
      </c>
      <c r="D13" s="311" t="s">
        <v>413</v>
      </c>
      <c r="E13" s="311"/>
      <c r="F13" s="311" t="s">
        <v>414</v>
      </c>
      <c r="G13" s="311"/>
      <c r="H13" s="311" t="s">
        <v>415</v>
      </c>
      <c r="I13" s="311"/>
    </row>
    <row r="14" spans="1:9" ht="28.5" customHeight="1">
      <c r="B14" s="310"/>
      <c r="C14" s="4" t="s">
        <v>416</v>
      </c>
      <c r="D14" s="311" t="s">
        <v>417</v>
      </c>
      <c r="E14" s="311"/>
      <c r="F14" s="311" t="s">
        <v>418</v>
      </c>
      <c r="G14" s="311"/>
      <c r="H14" s="311" t="s">
        <v>419</v>
      </c>
      <c r="I14" s="311"/>
    </row>
    <row r="15" spans="1:9" ht="14.25" customHeight="1">
      <c r="B15" s="2"/>
      <c r="C15" s="2"/>
      <c r="D15" s="2"/>
      <c r="E15" s="2"/>
      <c r="F15" s="2"/>
      <c r="G15" s="2"/>
      <c r="H15" s="2"/>
      <c r="I15" s="2"/>
    </row>
    <row r="16" spans="1:9" ht="14.25" customHeight="1">
      <c r="B16" s="2"/>
      <c r="C16" s="2"/>
    </row>
    <row r="17" spans="2:9" ht="14.25" customHeight="1">
      <c r="B17" s="2"/>
    </row>
    <row r="18" spans="2:9" ht="14.25" customHeight="1">
      <c r="B18" s="2"/>
    </row>
    <row r="19" spans="2:9" ht="14.25" customHeight="1">
      <c r="B19" s="2"/>
    </row>
    <row r="20" spans="2:9" ht="14.25" customHeight="1">
      <c r="B20" s="2"/>
      <c r="C20" s="2"/>
      <c r="D20" s="2"/>
      <c r="E20" s="2"/>
      <c r="F20" s="2"/>
      <c r="G20" s="2"/>
      <c r="H20" s="2"/>
      <c r="I20" s="2"/>
    </row>
    <row r="21" spans="2:9" ht="14.25" customHeight="1">
      <c r="B21" s="2"/>
      <c r="C21" s="2"/>
      <c r="D21" s="2"/>
      <c r="E21" s="2"/>
      <c r="F21" s="2"/>
      <c r="G21" s="2"/>
      <c r="H21" s="2"/>
      <c r="I21" s="2"/>
    </row>
    <row r="22" spans="2:9" ht="14.25" customHeight="1">
      <c r="B22" s="2"/>
      <c r="C22" s="2"/>
      <c r="D22" s="2"/>
      <c r="E22" s="2"/>
      <c r="F22" s="2"/>
      <c r="G22" s="2"/>
      <c r="H22" s="2"/>
      <c r="I22" s="2"/>
    </row>
    <row r="23" spans="2:9" ht="14.25" customHeight="1">
      <c r="B23" s="2"/>
      <c r="C23" s="2"/>
      <c r="D23" s="2"/>
      <c r="E23" s="2"/>
      <c r="F23" s="2"/>
      <c r="G23" s="2"/>
      <c r="H23" s="2"/>
      <c r="I23" s="2"/>
    </row>
  </sheetData>
  <mergeCells count="26">
    <mergeCell ref="B12:B14"/>
    <mergeCell ref="C9:F10"/>
    <mergeCell ref="D13:E13"/>
    <mergeCell ref="F13:G13"/>
    <mergeCell ref="H13:I13"/>
    <mergeCell ref="D14:E14"/>
    <mergeCell ref="F14:G14"/>
    <mergeCell ref="H14:I14"/>
    <mergeCell ref="C8:D8"/>
    <mergeCell ref="E8:I8"/>
    <mergeCell ref="C11:I11"/>
    <mergeCell ref="D12:E12"/>
    <mergeCell ref="F12:G12"/>
    <mergeCell ref="H12:I12"/>
    <mergeCell ref="B5:D5"/>
    <mergeCell ref="E5:I5"/>
    <mergeCell ref="C6:D6"/>
    <mergeCell ref="E6:I6"/>
    <mergeCell ref="C7:D7"/>
    <mergeCell ref="E7:I7"/>
    <mergeCell ref="B6:B10"/>
    <mergeCell ref="B1:E1"/>
    <mergeCell ref="G1:I1"/>
    <mergeCell ref="B2:I2"/>
    <mergeCell ref="B3:I3"/>
    <mergeCell ref="B4:I4"/>
  </mergeCells>
  <phoneticPr fontId="12" type="noConversion"/>
  <pageMargins left="0.75" right="0.75" top="0.268999993801117" bottom="0.268999993801117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36</vt:i4>
      </vt:variant>
    </vt:vector>
  </HeadingPairs>
  <TitlesOfParts>
    <vt:vector size="51" baseType="lpstr">
      <vt:lpstr>封面</vt:lpstr>
      <vt:lpstr>1</vt:lpstr>
      <vt:lpstr>1-1</vt:lpstr>
      <vt:lpstr>1-2</vt:lpstr>
      <vt:lpstr>2</vt:lpstr>
      <vt:lpstr>2-1</vt:lpstr>
      <vt:lpstr>3 </vt:lpstr>
      <vt:lpstr>3-1</vt:lpstr>
      <vt:lpstr>3-2</vt:lpstr>
      <vt:lpstr>3-3</vt:lpstr>
      <vt:lpstr>4</vt:lpstr>
      <vt:lpstr>4-1</vt:lpstr>
      <vt:lpstr>5</vt:lpstr>
      <vt:lpstr>项目支出绩效</vt:lpstr>
      <vt:lpstr>预算单位基本支出控制数与填报数对照表</vt:lpstr>
      <vt:lpstr>'1'!DETAILRANGE</vt:lpstr>
      <vt:lpstr>'1-1'!DETAILRANGE</vt:lpstr>
      <vt:lpstr>'1-2'!DETAILRANGE</vt:lpstr>
      <vt:lpstr>'2'!DETAILRANGE</vt:lpstr>
      <vt:lpstr>'2-1'!DETAILRANGE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 '!Print_Area</vt:lpstr>
      <vt:lpstr>'3-1'!Print_Area</vt:lpstr>
      <vt:lpstr>'3-2'!Print_Area</vt:lpstr>
      <vt:lpstr>'4'!Print_Area</vt:lpstr>
      <vt:lpstr>'4-1'!Print_Area</vt:lpstr>
      <vt:lpstr>'5'!Print_Area</vt:lpstr>
      <vt:lpstr>封面!Print_Area</vt:lpstr>
      <vt:lpstr>项目支出绩效!Print_Area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2021-04-19T03:45:00Z</dcterms:created>
  <dcterms:modified xsi:type="dcterms:W3CDTF">2022-04-29T02:37:46Z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343C725DC5E640ABBC88211D0D07CC25</vt:lpwstr>
  </property>
</Properties>
</file>