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763" firstSheet="1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" sheetId="16" r:id="rId14"/>
    <sheet name="部门整体支出绩效目标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'1-1'!#REF!</definedName>
    <definedName name="DETAILRANGE" localSheetId="3">'1-2'!#REF!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'3-3'!#REF!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'1-1'!$A$1:$T$6</definedName>
    <definedName name="_xlnm.Print_Area" localSheetId="4">'2'!$A$1:$H$39</definedName>
    <definedName name="_xlnm.Print_Area" localSheetId="8">'3-2'!$A$1:$F$9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<sst xmlns="http://schemas.openxmlformats.org/spreadsheetml/2006/main" count="951" uniqueCount="433">
  <si>
    <t>黑水县疾病预防控制中心</t>
  </si>
  <si>
    <t>2022年部门预算</t>
  </si>
  <si>
    <t>报送日期：2022年1月20日</t>
  </si>
  <si>
    <t>表1</t>
  </si>
  <si>
    <t>部门收支总表</t>
  </si>
  <si>
    <t>单位名称：黑水县疾病预防控制中心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</si>
  <si>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</si>
  <si>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</si>
  <si>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</si>
  <si>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</si>
  <si>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</si>
  <si>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</si>
  <si>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</si>
  <si>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</si>
  <si>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</si>
  <si>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</si>
  <si>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</si>
  <si>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</si>
  <si>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</si>
  <si>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</si>
  <si>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/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</si>
  <si>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</si>
  <si>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</si>
  <si>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</si>
  <si>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</si>
  <si>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</si>
  <si>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</si>
  <si>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</si>
  <si>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</si>
  <si>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</si>
  <si>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</si>
  <si>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</si>
  <si>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</si>
  <si>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</si>
  <si>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</si>
  <si>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</si>
  <si>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</si>
  <si>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</si>
  <si>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</si>
  <si>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</si>
  <si>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</si>
  <si>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</si>
  <si>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</si>
  <si>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</si>
  <si>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</si>
  <si>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</si>
  <si>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</si>
  <si>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</si>
  <si>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</si>
  <si>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</si>
  <si>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</si>
  <si>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</si>
  <si>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</si>
  <si>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</si>
  <si>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</si>
  <si>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</si>
  <si>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</si>
  <si>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</si>
  <si>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</si>
  <si>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</si>
  <si>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</si>
  <si>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</si>
  <si>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</si>
  <si>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</si>
  <si>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</si>
  <si>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</si>
  <si>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</si>
  <si>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</si>
  <si>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</si>
  <si>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</si>
  <si>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</si>
  <si>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</si>
  <si>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</si>
  <si>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</si>
  <si>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</si>
  <si>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</si>
  <si>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</si>
  <si>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</si>
  <si>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</si>
  <si>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</si>
  <si>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</si>
  <si>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</si>
  <si>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</si>
  <si>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</si>
  <si>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</si>
  <si>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180</t>
  </si>
  <si>
    <t>208</t>
  </si>
  <si>
    <t>05</t>
  </si>
  <si>
    <t xml:space="preserve">  180</t>
  </si>
  <si>
    <t xml:space="preserve">  机关事业单位基本养老保险缴费支出</t>
  </si>
  <si>
    <t>06</t>
  </si>
  <si>
    <t xml:space="preserve">  机关事业单位职业年金缴费支出</t>
  </si>
  <si>
    <t>210</t>
  </si>
  <si>
    <t>04</t>
  </si>
  <si>
    <t>01</t>
  </si>
  <si>
    <t xml:space="preserve">  疾病预防控制机构</t>
  </si>
  <si>
    <t>11</t>
  </si>
  <si>
    <t>02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</si>
  <si>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</si>
  <si>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</si>
  <si>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</si>
  <si>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</si>
  <si>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</si>
  <si>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</si>
  <si>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</si>
  <si>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</si>
  <si>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</si>
  <si>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</si>
  <si>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</si>
  <si>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</si>
  <si>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</si>
  <si>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</si>
  <si>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</si>
  <si>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</si>
  <si>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</si>
  <si>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</si>
  <si>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</si>
  <si>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</si>
  <si>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</si>
  <si>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</si>
  <si>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</si>
  <si>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</si>
  <si>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</si>
  <si>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</si>
  <si>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</si>
  <si>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</si>
  <si>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</si>
  <si>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</si>
  <si>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</si>
  <si>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</si>
  <si>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</si>
  <si>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</si>
  <si>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</si>
  <si>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</si>
  <si>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</si>
  <si>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</si>
  <si>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</si>
  <si>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</si>
  <si>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</si>
  <si>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</si>
  <si>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</si>
  <si>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</si>
  <si>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</si>
  <si>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</si>
  <si>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</si>
  <si>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</si>
  <si>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</si>
  <si>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</si>
  <si>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</si>
  <si>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</si>
  <si>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</si>
  <si>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</si>
  <si>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</si>
  <si>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</si>
  <si>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</si>
  <si>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</si>
  <si>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</si>
  <si>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</si>
  <si>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</si>
  <si>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</si>
  <si>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</si>
  <si>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</si>
  <si>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</si>
  <si>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</si>
  <si>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</si>
  <si>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</si>
  <si>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</si>
  <si>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</si>
  <si>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</si>
  <si>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</si>
  <si>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</si>
  <si>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</si>
  <si>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</si>
  <si>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</si>
  <si>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</si>
  <si>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</si>
  <si>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</si>
  <si>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</si>
  <si>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</si>
  <si>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</si>
  <si>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</si>
  <si>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</si>
  <si>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</si>
  <si>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</si>
  <si>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</si>
  <si>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</si>
  <si>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</si>
  <si>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</si>
  <si>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</si>
  <si>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</si>
  <si>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</si>
  <si>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</si>
  <si>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</si>
  <si>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</si>
  <si>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</si>
  <si>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</si>
  <si>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</si>
  <si>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</si>
  <si>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</si>
  <si>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</si>
  <si>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</si>
  <si>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</si>
  <si>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</si>
  <si>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</si>
  <si>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</si>
  <si>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</si>
  <si>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</si>
  <si>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</si>
  <si>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</si>
  <si>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</si>
  <si>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</si>
  <si>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</si>
  <si>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</si>
  <si>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</si>
  <si>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</si>
  <si>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</si>
  <si>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</si>
  <si>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</si>
  <si>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</si>
  <si>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</si>
  <si>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</si>
  <si>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</si>
  <si>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</si>
  <si>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</si>
  <si>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</si>
  <si>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</si>
  <si>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</si>
  <si>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</si>
  <si>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</si>
  <si>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</si>
  <si>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</si>
  <si>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</si>
  <si>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</si>
  <si>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</si>
  <si>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</si>
  <si>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</si>
  <si>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</si>
  <si>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</si>
  <si>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</si>
  <si>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</si>
  <si>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</si>
  <si>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</si>
  <si>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</si>
  <si>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</si>
  <si>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</si>
  <si>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</si>
  <si>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</si>
  <si>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</si>
  <si>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</si>
  <si>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</si>
  <si>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</si>
  <si>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</si>
  <si>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</si>
  <si>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</si>
  <si>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</si>
  <si>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</si>
  <si>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</si>
  <si>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</si>
  <si>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</si>
  <si>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</si>
  <si>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</si>
  <si>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</si>
  <si>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</si>
  <si>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</si>
  <si>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</si>
  <si>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</si>
  <si>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</si>
  <si>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</si>
  <si>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</si>
  <si>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</si>
  <si>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</si>
  <si>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公共卫生</t>
  </si>
  <si>
    <t xml:space="preserve">    疾病预防控制机构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</si>
  <si>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</si>
  <si>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</si>
  <si>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</si>
  <si>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</si>
  <si>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</si>
  <si>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</si>
  <si>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</si>
  <si>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</si>
  <si>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</si>
  <si>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</si>
  <si>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</si>
  <si>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</si>
  <si>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</si>
  <si>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</si>
  <si>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</si>
  <si>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</si>
  <si>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</si>
  <si>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</si>
  <si>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</si>
  <si>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</si>
  <si>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</si>
  <si>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</si>
  <si>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</si>
  <si>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</si>
  <si>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</si>
  <si>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</si>
  <si>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</si>
  <si>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</si>
  <si>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</si>
  <si>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</si>
  <si>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99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</si>
  <si>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</si>
  <si>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</si>
  <si>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</si>
  <si>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</si>
  <si>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办公费</t>
  </si>
  <si>
    <t xml:space="preserve">    电费</t>
  </si>
  <si>
    <t xml:space="preserve">    邮电费</t>
  </si>
  <si>
    <t xml:space="preserve">    差旅费</t>
  </si>
  <si>
    <t>16</t>
  </si>
  <si>
    <t xml:space="preserve">    培训费</t>
  </si>
  <si>
    <t>17</t>
  </si>
  <si>
    <t xml:space="preserve">    公务接待费</t>
  </si>
  <si>
    <t>26</t>
  </si>
  <si>
    <t xml:space="preserve">    劳务费</t>
  </si>
  <si>
    <t xml:space="preserve">    其他商品和服务支出</t>
  </si>
  <si>
    <t>303</t>
  </si>
  <si>
    <t xml:space="preserve">  对个人和家庭的补助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</si>
  <si>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</si>
  <si>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</si>
  <si>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</si>
  <si>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</si>
  <si>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</si>
  <si>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</si>
  <si>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部门编码</t>
  </si>
  <si>
    <t>项目名称</t>
  </si>
  <si>
    <t>一般公共预算小计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</si>
  <si>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</si>
  <si>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</si>
  <si>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</si>
  <si>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</si>
  <si>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</si>
  <si>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</si>
  <si>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</si>
  <si>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</si>
  <si>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</si>
  <si>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</si>
  <si>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</si>
  <si>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空表说明：无此项内容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</si>
  <si>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</si>
  <si>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</si>
  <si>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</si>
  <si>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</si>
  <si>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</si>
  <si>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省级部门预算项目绩效目标申报表（2022年度）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</si>
  <si>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</si>
  <si>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</si>
  <si>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</si>
  <si>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</si>
  <si>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</si>
  <si>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</si>
  <si>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</si>
  <si>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</si>
  <si>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</si>
  <si>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</si>
  <si>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</si>
  <si>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180-黑水县疾控中心</t>
    </r>
  </si>
  <si>
    <r>
      <rPr>
        <sz val="9"/>
        <rFont val="宋体"/>
        <charset val="134"/>
      </rPr>
      <t>180001-黑水县疾控中心（事业）</t>
    </r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</si>
  <si>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</si>
  <si>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</si>
  <si>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</si>
  <si>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</si>
  <si>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</si>
  <si>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</si>
  <si>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</si>
  <si>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</si>
  <si>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</si>
  <si>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</si>
  <si>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</si>
  <si>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</si>
  <si>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%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</si>
  <si>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</si>
  <si>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</si>
  <si>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</si>
  <si>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</si>
  <si>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</si>
  <si>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正向指标</t>
  </si>
  <si>
    <t>“三公”经费控制率[计算方法为：（三公经费实际支出数/预算安排数]×100%）</t>
  </si>
  <si>
    <r>
      <rPr>
        <sz val="9"/>
        <rFont val="宋体"/>
        <charset val="134"/>
      </rPr>
      <t>专项工作经费</t>
    </r>
  </si>
  <si>
    <r>
      <rPr>
        <sz val="9"/>
        <rFont val="宋体"/>
        <charset val="134"/>
      </rPr>
      <t>主要用于2022年保障重大传染病管理、突发事件应急处理、地方病监测、免疫规划督导等工作下乡、进村入户等开展业务所需的其他交通费用（车辆燃料费、维修费、过路过桥费、保险费等）。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</si>
  <si>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</si>
  <si>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</si>
  <si>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</si>
  <si>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≥</t>
    </r>
  </si>
  <si>
    <t>95</t>
  </si>
  <si>
    <t>45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</si>
  <si>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</si>
  <si>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按时完成拨付</t>
    </r>
  </si>
  <si>
    <t>30000</t>
  </si>
  <si>
    <t>元</t>
  </si>
  <si>
    <t>报表编号：510000_0013a</t>
  </si>
  <si>
    <t>部门整体支出绩效目标表</t>
  </si>
  <si>
    <t>（2022年度）</t>
  </si>
  <si>
    <t>部门名称</t>
  </si>
  <si>
    <t>黑水县疾控中心</t>
  </si>
  <si>
    <t>年度主要任务</t>
  </si>
  <si>
    <t>任务名称</t>
  </si>
  <si>
    <t>主要内容</t>
  </si>
  <si>
    <t>1.工资性支出（基本工资、津贴补贴、奖金、绩效工资）2.单位缴费（其中：机关事业单位养老保险、机关事业单位职业年金、事业单位医疗、公务员医疗补助、失业、工伤保险、残疾人就业保障金）3.住房公积金4.体检费5.其他支出6.其他工资福利支出（临时工）</t>
  </si>
  <si>
    <t>定额公用经费（保障单位日常运转）</t>
  </si>
  <si>
    <t>其他运转类</t>
  </si>
  <si>
    <t>主要用于2022年保障重大传染病管理、突发事件应急处理、地方病监测、免疫规划督导等工作下乡、进村入户等开展业务所需的其他交通费用（车辆燃料费、维修费、过路过桥费、保险费等）。</t>
  </si>
  <si>
    <t>年度部门整体支出预算</t>
  </si>
  <si>
    <t>资金总额</t>
  </si>
  <si>
    <t>财政拨款</t>
  </si>
  <si>
    <t>其他资金</t>
  </si>
  <si>
    <t>年度总体目标</t>
  </si>
  <si>
    <t>2022年以项目为支撑，巩固地方病、寄生虫病，积极拓展重点疾病特别是慢性非传染性疾病防治策略，积极开展危害因素监测工作，降低传染病发病率和危害因素造成对人民群众造成的影响，提高人民群众健康指数。</t>
  </si>
  <si>
    <t>年度绩效指标</t>
  </si>
  <si>
    <t>指标值（包含数字及文字描述）</t>
  </si>
  <si>
    <t>产出指标</t>
  </si>
  <si>
    <t>数量指标</t>
  </si>
  <si>
    <t>2022年体检人数</t>
  </si>
  <si>
    <t>＝16人</t>
  </si>
  <si>
    <t>保障公务用车（辆）</t>
  </si>
  <si>
    <t>＝1辆</t>
  </si>
  <si>
    <t>保障人员经费</t>
  </si>
  <si>
    <t>＝24人</t>
  </si>
  <si>
    <t>质量指标</t>
  </si>
  <si>
    <t>为机构运转提供资金保障</t>
  </si>
  <si>
    <t>＝1年</t>
  </si>
  <si>
    <t>时效指标</t>
  </si>
  <si>
    <t>中心有效运转</t>
  </si>
  <si>
    <t>成本指标</t>
  </si>
  <si>
    <t>“三公”经费增长率（0增长）</t>
  </si>
  <si>
    <t>≤0%</t>
  </si>
  <si>
    <t>满意度指标</t>
  </si>
  <si>
    <t>服务对象满意度指标</t>
  </si>
  <si>
    <t>收益对象满意度</t>
  </si>
  <si>
    <t>≥95%</t>
  </si>
</sst>
</file>

<file path=xl/styles.xml><?xml version="1.0" encoding="utf-8"?>
<styleSheet xmlns="http://schemas.openxmlformats.org/spreadsheetml/2006/main">
  <numFmts count="8">
    <numFmt numFmtId="176" formatCode="&quot;\&quot;#,##0.00_);\(&quot;\&quot;#,##0.00\)"/>
    <numFmt numFmtId="177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.0000"/>
    <numFmt numFmtId="179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53"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5"/>
      <name val="黑体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.45"/>
      <color rgb="FF000000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1" fontId="0" fillId="0" borderId="0"/>
    <xf numFmtId="0" fontId="34" fillId="2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0" borderId="4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0" fillId="0" borderId="47" applyNumberFormat="0" applyFill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5" fillId="0" borderId="4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4" fillId="25" borderId="5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51" fillId="31" borderId="51" applyNumberFormat="0" applyAlignment="0" applyProtection="0">
      <alignment vertical="center"/>
    </xf>
    <xf numFmtId="0" fontId="47" fillId="25" borderId="52" applyNumberFormat="0" applyAlignment="0" applyProtection="0">
      <alignment vertical="center"/>
    </xf>
    <xf numFmtId="0" fontId="52" fillId="32" borderId="54" applyNumberFormat="0" applyAlignment="0" applyProtection="0">
      <alignment vertical="center"/>
    </xf>
    <xf numFmtId="0" fontId="49" fillId="0" borderId="53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2" fillId="15" borderId="4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6" fillId="0" borderId="0"/>
    <xf numFmtId="0" fontId="33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240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2" fillId="0" borderId="4" xfId="0" applyNumberFormat="1" applyFont="1" applyFill="1" applyBorder="1" applyAlignment="1">
      <alignment horizontal="right" vertical="center" wrapText="1"/>
    </xf>
    <xf numFmtId="0" fontId="14" fillId="0" borderId="0" xfId="0" applyNumberFormat="1" applyFont="1" applyFill="1"/>
    <xf numFmtId="0" fontId="14" fillId="3" borderId="0" xfId="0" applyNumberFormat="1" applyFont="1" applyFill="1"/>
    <xf numFmtId="0" fontId="15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1" fontId="14" fillId="0" borderId="8" xfId="0" applyNumberFormat="1" applyFont="1" applyFill="1" applyBorder="1" applyAlignment="1" applyProtection="1">
      <alignment horizontal="center" vertical="center" wrapText="1"/>
    </xf>
    <xf numFmtId="0" fontId="14" fillId="3" borderId="9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1" fontId="14" fillId="0" borderId="11" xfId="0" applyNumberFormat="1" applyFont="1" applyFill="1" applyBorder="1" applyAlignment="1" applyProtection="1">
      <alignment horizontal="center" vertical="center" wrapText="1"/>
    </xf>
    <xf numFmtId="49" fontId="14" fillId="0" borderId="12" xfId="0" applyNumberFormat="1" applyFont="1" applyFill="1" applyBorder="1" applyAlignment="1" applyProtection="1">
      <alignment vertical="center" wrapText="1"/>
    </xf>
    <xf numFmtId="1" fontId="16" fillId="0" borderId="0" xfId="0" applyFont="1" applyFill="1" applyBorder="1" applyAlignment="1"/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 applyProtection="1">
      <alignment vertical="center" wrapText="1"/>
    </xf>
    <xf numFmtId="1" fontId="14" fillId="0" borderId="0" xfId="0" applyNumberFormat="1" applyFont="1" applyFill="1" applyAlignment="1" applyProtection="1">
      <alignment vertical="center" wrapText="1"/>
    </xf>
    <xf numFmtId="0" fontId="14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4" fillId="3" borderId="0" xfId="0" applyNumberFormat="1" applyFont="1" applyFill="1" applyAlignment="1" applyProtection="1">
      <alignment vertical="center"/>
    </xf>
    <xf numFmtId="0" fontId="0" fillId="3" borderId="0" xfId="0" applyNumberFormat="1" applyFont="1" applyFill="1" applyBorder="1"/>
    <xf numFmtId="0" fontId="14" fillId="3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 applyProtection="1">
      <alignment horizontal="left"/>
    </xf>
    <xf numFmtId="0" fontId="17" fillId="0" borderId="0" xfId="0" applyNumberFormat="1" applyFont="1" applyFill="1" applyAlignment="1">
      <alignment horizontal="right" vertical="center"/>
    </xf>
    <xf numFmtId="0" fontId="14" fillId="0" borderId="13" xfId="0" applyNumberFormat="1" applyFont="1" applyFill="1" applyBorder="1" applyAlignment="1" applyProtection="1">
      <alignment horizontal="center" vertical="center"/>
    </xf>
    <xf numFmtId="0" fontId="14" fillId="0" borderId="14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/>
    </xf>
    <xf numFmtId="3" fontId="14" fillId="0" borderId="17" xfId="0" applyNumberFormat="1" applyFont="1" applyBorder="1" applyAlignment="1" applyProtection="1">
      <alignment vertical="center" wrapText="1"/>
    </xf>
    <xf numFmtId="3" fontId="14" fillId="0" borderId="6" xfId="0" applyNumberFormat="1" applyFont="1" applyBorder="1" applyAlignment="1" applyProtection="1">
      <alignment vertical="center" wrapText="1"/>
    </xf>
    <xf numFmtId="3" fontId="14" fillId="0" borderId="18" xfId="0" applyNumberFormat="1" applyFont="1" applyBorder="1" applyAlignment="1" applyProtection="1">
      <alignment vertical="center" wrapText="1"/>
    </xf>
    <xf numFmtId="0" fontId="18" fillId="3" borderId="0" xfId="0" applyNumberFormat="1" applyFont="1" applyFill="1" applyAlignment="1" applyProtection="1">
      <alignment vertical="center" wrapText="1"/>
    </xf>
    <xf numFmtId="0" fontId="13" fillId="3" borderId="0" xfId="0" applyNumberFormat="1" applyFont="1" applyFill="1" applyAlignment="1" applyProtection="1">
      <alignment vertical="center" wrapText="1"/>
    </xf>
    <xf numFmtId="0" fontId="19" fillId="3" borderId="0" xfId="0" applyNumberFormat="1" applyFont="1" applyFill="1"/>
    <xf numFmtId="1" fontId="0" fillId="0" borderId="0" xfId="0" applyNumberFormat="1" applyFont="1" applyFill="1" applyBorder="1"/>
    <xf numFmtId="0" fontId="0" fillId="0" borderId="0" xfId="0" applyNumberFormat="1" applyFont="1" applyFill="1"/>
    <xf numFmtId="0" fontId="17" fillId="0" borderId="0" xfId="0" applyNumberFormat="1" applyFont="1" applyFill="1"/>
    <xf numFmtId="0" fontId="14" fillId="0" borderId="0" xfId="0" applyNumberFormat="1" applyFont="1" applyFill="1" applyAlignment="1" applyProtection="1">
      <alignment horizontal="left" vertical="center"/>
    </xf>
    <xf numFmtId="0" fontId="14" fillId="0" borderId="0" xfId="0" applyNumberFormat="1" applyFont="1" applyFill="1" applyAlignment="1"/>
    <xf numFmtId="0" fontId="14" fillId="0" borderId="12" xfId="0" applyNumberFormat="1" applyFont="1" applyFill="1" applyBorder="1" applyAlignment="1" applyProtection="1">
      <alignment horizontal="center" vertical="center" wrapText="1"/>
    </xf>
    <xf numFmtId="1" fontId="14" fillId="0" borderId="15" xfId="0" applyNumberFormat="1" applyFont="1" applyFill="1" applyBorder="1" applyAlignment="1" applyProtection="1">
      <alignment horizontal="center" vertical="center"/>
    </xf>
    <xf numFmtId="1" fontId="14" fillId="0" borderId="11" xfId="0" applyNumberFormat="1" applyFont="1" applyFill="1" applyBorder="1" applyAlignment="1" applyProtection="1">
      <alignment horizontal="center" vertical="center"/>
    </xf>
    <xf numFmtId="3" fontId="14" fillId="0" borderId="5" xfId="0" applyNumberFormat="1" applyFont="1" applyBorder="1" applyAlignment="1" applyProtection="1">
      <alignment vertical="center" wrapText="1"/>
    </xf>
    <xf numFmtId="3" fontId="14" fillId="0" borderId="19" xfId="0" applyNumberFormat="1" applyFont="1" applyBorder="1" applyAlignment="1" applyProtection="1">
      <alignment vertical="center" wrapText="1"/>
    </xf>
    <xf numFmtId="0" fontId="20" fillId="0" borderId="0" xfId="0" applyNumberFormat="1" applyFont="1" applyFill="1"/>
    <xf numFmtId="0" fontId="20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centerContinuous" vertical="center"/>
    </xf>
    <xf numFmtId="1" fontId="21" fillId="0" borderId="0" xfId="0" applyNumberFormat="1" applyFont="1" applyFill="1" applyBorder="1"/>
    <xf numFmtId="0" fontId="17" fillId="0" borderId="0" xfId="0" applyNumberFormat="1" applyFont="1" applyFill="1" applyAlignment="1">
      <alignment horizontal="centerContinuous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horizontal="center" vertical="center"/>
    </xf>
    <xf numFmtId="1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" fontId="14" fillId="0" borderId="16" xfId="0" applyNumberFormat="1" applyFont="1" applyFill="1" applyBorder="1" applyAlignment="1" applyProtection="1">
      <alignment horizontal="center" vertical="center" wrapText="1"/>
    </xf>
    <xf numFmtId="3" fontId="14" fillId="0" borderId="22" xfId="0" applyNumberFormat="1" applyFont="1" applyBorder="1" applyAlignment="1" applyProtection="1">
      <alignment vertical="center" wrapText="1"/>
    </xf>
    <xf numFmtId="3" fontId="14" fillId="0" borderId="7" xfId="0" applyNumberFormat="1" applyFont="1" applyBorder="1" applyAlignment="1" applyProtection="1">
      <alignment vertical="center" wrapText="1"/>
    </xf>
    <xf numFmtId="0" fontId="22" fillId="0" borderId="0" xfId="0" applyNumberFormat="1" applyFont="1" applyFill="1" applyAlignment="1">
      <alignment horizontal="centerContinuous" vertical="center"/>
    </xf>
    <xf numFmtId="1" fontId="21" fillId="0" borderId="0" xfId="0" applyNumberFormat="1" applyFont="1" applyFill="1"/>
    <xf numFmtId="0" fontId="22" fillId="0" borderId="0" xfId="0" applyNumberFormat="1" applyFont="1" applyFill="1" applyBorder="1" applyAlignment="1">
      <alignment horizontal="centerContinuous" vertical="center"/>
    </xf>
    <xf numFmtId="0" fontId="22" fillId="0" borderId="0" xfId="0" applyNumberFormat="1" applyFont="1" applyFill="1" applyBorder="1"/>
    <xf numFmtId="0" fontId="23" fillId="0" borderId="0" xfId="0" applyNumberFormat="1" applyFont="1" applyFill="1" applyBorder="1" applyAlignment="1">
      <alignment horizontal="centerContinuous" vertical="center"/>
    </xf>
    <xf numFmtId="1" fontId="21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Alignment="1">
      <alignment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3" fontId="14" fillId="0" borderId="23" xfId="0" applyNumberFormat="1" applyFont="1" applyFill="1" applyBorder="1" applyAlignment="1" applyProtection="1">
      <alignment vertical="center" wrapText="1"/>
    </xf>
    <xf numFmtId="3" fontId="14" fillId="0" borderId="24" xfId="0" applyNumberFormat="1" applyFont="1" applyFill="1" applyBorder="1" applyAlignment="1" applyProtection="1">
      <alignment vertical="center" wrapText="1"/>
    </xf>
    <xf numFmtId="3" fontId="14" fillId="0" borderId="25" xfId="0" applyNumberFormat="1" applyFont="1" applyFill="1" applyBorder="1" applyAlignment="1" applyProtection="1">
      <alignment vertical="center" wrapText="1"/>
    </xf>
    <xf numFmtId="3" fontId="14" fillId="0" borderId="26" xfId="0" applyNumberFormat="1" applyFont="1" applyFill="1" applyBorder="1" applyAlignment="1" applyProtection="1">
      <alignment vertical="center" wrapText="1"/>
    </xf>
    <xf numFmtId="0" fontId="14" fillId="0" borderId="8" xfId="0" applyNumberFormat="1" applyFont="1" applyFill="1" applyBorder="1" applyAlignment="1" applyProtection="1">
      <alignment horizontal="left"/>
    </xf>
    <xf numFmtId="1" fontId="14" fillId="0" borderId="27" xfId="0" applyNumberFormat="1" applyFont="1" applyFill="1" applyBorder="1" applyAlignment="1" applyProtection="1">
      <alignment horizontal="center" vertical="center" wrapText="1"/>
    </xf>
    <xf numFmtId="1" fontId="14" fillId="0" borderId="12" xfId="0" applyNumberFormat="1" applyFont="1" applyFill="1" applyBorder="1" applyAlignment="1" applyProtection="1">
      <alignment horizontal="center" vertical="center" wrapText="1"/>
    </xf>
    <xf numFmtId="49" fontId="14" fillId="0" borderId="14" xfId="0" applyNumberFormat="1" applyFont="1" applyFill="1" applyBorder="1" applyAlignment="1" applyProtection="1">
      <alignment vertical="center" wrapText="1"/>
    </xf>
    <xf numFmtId="49" fontId="14" fillId="0" borderId="15" xfId="0" applyNumberFormat="1" applyFont="1" applyFill="1" applyBorder="1" applyAlignment="1" applyProtection="1">
      <alignment vertical="center" wrapText="1"/>
    </xf>
    <xf numFmtId="49" fontId="17" fillId="0" borderId="12" xfId="0" applyNumberFormat="1" applyFont="1" applyFill="1" applyBorder="1" applyAlignment="1" applyProtection="1">
      <alignment vertical="center" wrapText="1"/>
    </xf>
    <xf numFmtId="49" fontId="17" fillId="0" borderId="15" xfId="0" applyNumberFormat="1" applyFont="1" applyFill="1" applyBorder="1" applyAlignment="1" applyProtection="1">
      <alignment vertical="center" wrapText="1"/>
    </xf>
    <xf numFmtId="3" fontId="14" fillId="0" borderId="14" xfId="0" applyNumberFormat="1" applyFont="1" applyBorder="1" applyAlignment="1" applyProtection="1">
      <alignment vertical="center" wrapText="1"/>
    </xf>
    <xf numFmtId="49" fontId="17" fillId="0" borderId="14" xfId="0" applyNumberFormat="1" applyFont="1" applyFill="1" applyBorder="1" applyAlignment="1" applyProtection="1">
      <alignment vertical="center" wrapText="1"/>
    </xf>
    <xf numFmtId="4" fontId="17" fillId="0" borderId="14" xfId="0" applyNumberFormat="1" applyFont="1" applyFill="1" applyBorder="1" applyAlignment="1" applyProtection="1">
      <alignment vertical="center" wrapText="1"/>
    </xf>
    <xf numFmtId="1" fontId="14" fillId="0" borderId="20" xfId="0" applyNumberFormat="1" applyFont="1" applyFill="1" applyBorder="1" applyAlignment="1" applyProtection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1" fontId="14" fillId="0" borderId="16" xfId="0" applyNumberFormat="1" applyFont="1" applyFill="1" applyBorder="1" applyAlignment="1" applyProtection="1">
      <alignment horizontal="center" vertical="center"/>
    </xf>
    <xf numFmtId="0" fontId="14" fillId="0" borderId="28" xfId="0" applyNumberFormat="1" applyFont="1" applyFill="1" applyBorder="1" applyAlignment="1" applyProtection="1">
      <alignment horizontal="center" vertical="center" wrapText="1"/>
    </xf>
    <xf numFmtId="49" fontId="14" fillId="0" borderId="27" xfId="0" applyNumberFormat="1" applyFont="1" applyFill="1" applyBorder="1" applyAlignment="1" applyProtection="1">
      <alignment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1" fontId="14" fillId="0" borderId="14" xfId="0" applyNumberFormat="1" applyFont="1" applyFill="1" applyBorder="1" applyAlignment="1" applyProtection="1">
      <alignment horizontal="center" vertical="center" wrapText="1"/>
    </xf>
    <xf numFmtId="177" fontId="14" fillId="0" borderId="29" xfId="0" applyNumberFormat="1" applyFont="1" applyFill="1" applyBorder="1" applyAlignment="1" applyProtection="1">
      <alignment vertical="center" wrapText="1"/>
    </xf>
    <xf numFmtId="177" fontId="14" fillId="0" borderId="14" xfId="0" applyNumberFormat="1" applyFont="1" applyFill="1" applyBorder="1" applyAlignment="1" applyProtection="1">
      <alignment vertical="center" wrapText="1"/>
    </xf>
    <xf numFmtId="177" fontId="14" fillId="0" borderId="15" xfId="0" applyNumberFormat="1" applyFont="1" applyFill="1" applyBorder="1" applyAlignment="1" applyProtection="1">
      <alignment vertical="center" wrapText="1"/>
    </xf>
    <xf numFmtId="177" fontId="14" fillId="0" borderId="30" xfId="0" applyNumberFormat="1" applyFont="1" applyFill="1" applyBorder="1" applyAlignment="1" applyProtection="1">
      <alignment vertical="center" wrapText="1"/>
    </xf>
    <xf numFmtId="177" fontId="14" fillId="0" borderId="31" xfId="0" applyNumberFormat="1" applyFont="1" applyFill="1" applyBorder="1" applyAlignment="1" applyProtection="1">
      <alignment vertical="center" wrapText="1"/>
    </xf>
    <xf numFmtId="177" fontId="14" fillId="0" borderId="12" xfId="0" applyNumberFormat="1" applyFont="1" applyFill="1" applyBorder="1" applyAlignment="1" applyProtection="1">
      <alignment vertical="center" wrapText="1"/>
    </xf>
    <xf numFmtId="179" fontId="0" fillId="0" borderId="0" xfId="0" applyNumberFormat="1" applyFont="1" applyFill="1"/>
    <xf numFmtId="1" fontId="0" fillId="0" borderId="0" xfId="0" applyNumberFormat="1" applyFill="1" applyBorder="1" applyAlignment="1"/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49" fontId="14" fillId="0" borderId="31" xfId="0" applyNumberFormat="1" applyFont="1" applyFill="1" applyBorder="1" applyAlignment="1" applyProtection="1">
      <alignment vertical="center" wrapText="1"/>
    </xf>
    <xf numFmtId="0" fontId="24" fillId="3" borderId="0" xfId="0" applyNumberFormat="1" applyFont="1" applyFill="1"/>
    <xf numFmtId="0" fontId="24" fillId="3" borderId="0" xfId="0" applyNumberFormat="1" applyFont="1" applyFill="1" applyBorder="1"/>
    <xf numFmtId="0" fontId="14" fillId="3" borderId="0" xfId="0" applyNumberFormat="1" applyFont="1" applyFill="1" applyAlignment="1"/>
    <xf numFmtId="0" fontId="14" fillId="3" borderId="1" xfId="0" applyNumberFormat="1" applyFont="1" applyFill="1" applyBorder="1" applyAlignment="1" applyProtection="1">
      <alignment horizontal="center" vertical="center" wrapText="1"/>
    </xf>
    <xf numFmtId="3" fontId="14" fillId="0" borderId="31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/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32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3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14" fillId="0" borderId="33" xfId="0" applyNumberFormat="1" applyFont="1" applyFill="1" applyBorder="1" applyAlignment="1">
      <alignment horizontal="center" vertical="center"/>
    </xf>
    <xf numFmtId="0" fontId="14" fillId="3" borderId="1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/>
    <xf numFmtId="0" fontId="25" fillId="3" borderId="0" xfId="0" applyNumberFormat="1" applyFont="1" applyFill="1" applyBorder="1"/>
    <xf numFmtId="0" fontId="14" fillId="0" borderId="27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/>
    <xf numFmtId="179" fontId="24" fillId="0" borderId="0" xfId="0" applyNumberFormat="1" applyFont="1" applyFill="1"/>
    <xf numFmtId="179" fontId="15" fillId="0" borderId="0" xfId="0" applyNumberFormat="1" applyFont="1" applyFill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179" fontId="17" fillId="0" borderId="0" xfId="0" applyNumberFormat="1" applyFont="1" applyFill="1" applyBorder="1" applyAlignment="1" applyProtection="1">
      <alignment horizontal="left"/>
    </xf>
    <xf numFmtId="179" fontId="17" fillId="0" borderId="0" xfId="0" applyNumberFormat="1" applyFont="1" applyFill="1"/>
    <xf numFmtId="0" fontId="17" fillId="0" borderId="5" xfId="0" applyNumberFormat="1" applyFont="1" applyFill="1" applyBorder="1" applyAlignment="1">
      <alignment horizontal="center" vertical="center"/>
    </xf>
    <xf numFmtId="179" fontId="17" fillId="0" borderId="7" xfId="0" applyNumberFormat="1" applyFont="1" applyFill="1" applyBorder="1" applyAlignment="1">
      <alignment horizontal="center" vertical="center"/>
    </xf>
    <xf numFmtId="179" fontId="17" fillId="0" borderId="6" xfId="0" applyNumberFormat="1" applyFont="1" applyFill="1" applyBorder="1" applyAlignment="1">
      <alignment horizontal="center" vertical="center"/>
    </xf>
    <xf numFmtId="0" fontId="17" fillId="0" borderId="34" xfId="0" applyNumberFormat="1" applyFont="1" applyFill="1" applyBorder="1" applyAlignment="1">
      <alignment horizontal="center" vertical="center"/>
    </xf>
    <xf numFmtId="179" fontId="17" fillId="0" borderId="9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vertical="center"/>
    </xf>
    <xf numFmtId="179" fontId="17" fillId="0" borderId="32" xfId="0" applyNumberFormat="1" applyFont="1" applyBorder="1" applyAlignment="1" applyProtection="1">
      <alignment vertical="center" wrapText="1"/>
    </xf>
    <xf numFmtId="0" fontId="14" fillId="0" borderId="27" xfId="0" applyNumberFormat="1" applyFont="1" applyFill="1" applyBorder="1" applyAlignment="1">
      <alignment vertical="center"/>
    </xf>
    <xf numFmtId="179" fontId="17" fillId="0" borderId="1" xfId="0" applyNumberFormat="1" applyFont="1" applyBorder="1" applyAlignment="1">
      <alignment vertical="center" wrapText="1"/>
    </xf>
    <xf numFmtId="179" fontId="17" fillId="0" borderId="35" xfId="0" applyNumberFormat="1" applyFont="1" applyBorder="1" applyAlignment="1" applyProtection="1">
      <alignment vertical="center" wrapText="1"/>
    </xf>
    <xf numFmtId="179" fontId="17" fillId="0" borderId="36" xfId="0" applyNumberFormat="1" applyFont="1" applyBorder="1" applyAlignment="1" applyProtection="1">
      <alignment vertical="center" wrapText="1"/>
    </xf>
    <xf numFmtId="179" fontId="17" fillId="0" borderId="37" xfId="0" applyNumberFormat="1" applyFont="1" applyBorder="1" applyAlignment="1" applyProtection="1">
      <alignment vertical="center" wrapText="1"/>
    </xf>
    <xf numFmtId="1" fontId="17" fillId="0" borderId="12" xfId="0" applyNumberFormat="1" applyFont="1" applyFill="1" applyBorder="1" applyAlignment="1">
      <alignment vertical="center"/>
    </xf>
    <xf numFmtId="179" fontId="17" fillId="0" borderId="38" xfId="0" applyNumberFormat="1" applyFont="1" applyBorder="1" applyAlignment="1" applyProtection="1">
      <alignment vertical="center" wrapText="1"/>
    </xf>
    <xf numFmtId="0" fontId="17" fillId="0" borderId="12" xfId="0" applyNumberFormat="1" applyFont="1" applyFill="1" applyBorder="1" applyAlignment="1">
      <alignment horizontal="center" vertical="center"/>
    </xf>
    <xf numFmtId="179" fontId="17" fillId="0" borderId="36" xfId="0" applyNumberFormat="1" applyFont="1" applyBorder="1" applyAlignment="1">
      <alignment vertical="center" wrapText="1"/>
    </xf>
    <xf numFmtId="0" fontId="17" fillId="0" borderId="27" xfId="0" applyNumberFormat="1" applyFont="1" applyFill="1" applyBorder="1" applyAlignment="1">
      <alignment horizontal="center" vertical="center"/>
    </xf>
    <xf numFmtId="0" fontId="17" fillId="0" borderId="27" xfId="0" applyNumberFormat="1" applyFont="1" applyFill="1" applyBorder="1" applyAlignment="1">
      <alignment vertical="center"/>
    </xf>
    <xf numFmtId="179" fontId="17" fillId="0" borderId="36" xfId="0" applyNumberFormat="1" applyFont="1" applyBorder="1" applyAlignment="1">
      <alignment horizontal="right" vertical="center" wrapText="1"/>
    </xf>
    <xf numFmtId="179" fontId="17" fillId="0" borderId="39" xfId="0" applyNumberFormat="1" applyFont="1" applyBorder="1" applyAlignment="1">
      <alignment horizontal="right" vertical="center" wrapText="1"/>
    </xf>
    <xf numFmtId="0" fontId="26" fillId="0" borderId="0" xfId="0" applyNumberFormat="1" applyFont="1" applyFill="1" applyAlignment="1">
      <alignment horizontal="center"/>
    </xf>
    <xf numFmtId="179" fontId="27" fillId="0" borderId="0" xfId="0" applyNumberFormat="1" applyFont="1" applyFill="1"/>
    <xf numFmtId="0" fontId="24" fillId="0" borderId="0" xfId="0" applyNumberFormat="1" applyFont="1" applyFill="1" applyAlignment="1">
      <alignment horizontal="center"/>
    </xf>
    <xf numFmtId="179" fontId="24" fillId="0" borderId="0" xfId="0" applyNumberFormat="1" applyFont="1" applyFill="1" applyAlignment="1">
      <alignment horizontal="center"/>
    </xf>
    <xf numFmtId="179" fontId="17" fillId="0" borderId="0" xfId="0" applyNumberFormat="1" applyFont="1" applyFill="1" applyAlignment="1">
      <alignment horizontal="right" vertical="center"/>
    </xf>
    <xf numFmtId="179" fontId="17" fillId="0" borderId="9" xfId="0" applyNumberFormat="1" applyFont="1" applyFill="1" applyBorder="1" applyAlignment="1" applyProtection="1">
      <alignment horizontal="center" vertical="center"/>
    </xf>
    <xf numFmtId="179" fontId="17" fillId="0" borderId="9" xfId="0" applyNumberFormat="1" applyFont="1" applyFill="1" applyBorder="1" applyAlignment="1" applyProtection="1">
      <alignment horizontal="center" vertical="center" wrapText="1"/>
    </xf>
    <xf numFmtId="179" fontId="17" fillId="0" borderId="28" xfId="0" applyNumberFormat="1" applyFont="1" applyBorder="1" applyAlignment="1" applyProtection="1">
      <alignment vertical="center" wrapText="1"/>
    </xf>
    <xf numFmtId="179" fontId="17" fillId="0" borderId="39" xfId="0" applyNumberFormat="1" applyFont="1" applyBorder="1" applyAlignment="1" applyProtection="1">
      <alignment vertical="center" wrapText="1"/>
    </xf>
    <xf numFmtId="179" fontId="17" fillId="0" borderId="40" xfId="0" applyNumberFormat="1" applyFont="1" applyBorder="1" applyAlignment="1" applyProtection="1">
      <alignment vertical="center" wrapText="1"/>
    </xf>
    <xf numFmtId="179" fontId="17" fillId="0" borderId="37" xfId="0" applyNumberFormat="1" applyFont="1" applyBorder="1" applyAlignment="1">
      <alignment vertical="center" wrapText="1"/>
    </xf>
    <xf numFmtId="179" fontId="17" fillId="0" borderId="21" xfId="0" applyNumberFormat="1" applyFont="1" applyBorder="1" applyAlignment="1">
      <alignment vertical="center" wrapText="1"/>
    </xf>
    <xf numFmtId="179" fontId="17" fillId="0" borderId="41" xfId="0" applyNumberFormat="1" applyFont="1" applyBorder="1" applyAlignment="1">
      <alignment vertical="center" wrapText="1"/>
    </xf>
    <xf numFmtId="179" fontId="17" fillId="0" borderId="27" xfId="0" applyNumberFormat="1" applyFont="1" applyBorder="1" applyAlignment="1" applyProtection="1">
      <alignment vertical="center" wrapText="1"/>
    </xf>
    <xf numFmtId="179" fontId="17" fillId="0" borderId="42" xfId="0" applyNumberFormat="1" applyFont="1" applyBorder="1" applyAlignment="1" applyProtection="1">
      <alignment vertical="center" wrapText="1"/>
    </xf>
    <xf numFmtId="179" fontId="17" fillId="0" borderId="38" xfId="0" applyNumberFormat="1" applyFont="1" applyBorder="1" applyAlignment="1">
      <alignment vertical="center" wrapText="1"/>
    </xf>
    <xf numFmtId="179" fontId="17" fillId="0" borderId="20" xfId="0" applyNumberFormat="1" applyFont="1" applyBorder="1" applyAlignment="1">
      <alignment vertical="center" wrapText="1"/>
    </xf>
    <xf numFmtId="179" fontId="17" fillId="0" borderId="43" xfId="0" applyNumberFormat="1" applyFont="1" applyBorder="1" applyAlignment="1">
      <alignment vertical="center" wrapText="1"/>
    </xf>
    <xf numFmtId="179" fontId="17" fillId="0" borderId="39" xfId="0" applyNumberFormat="1" applyFont="1" applyBorder="1" applyAlignment="1">
      <alignment vertical="center" wrapText="1"/>
    </xf>
    <xf numFmtId="179" fontId="17" fillId="0" borderId="44" xfId="0" applyNumberFormat="1" applyFont="1" applyBorder="1" applyAlignment="1">
      <alignment vertical="center" wrapText="1"/>
    </xf>
    <xf numFmtId="179" fontId="17" fillId="0" borderId="45" xfId="0" applyNumberFormat="1" applyFont="1" applyBorder="1" applyAlignment="1">
      <alignment vertical="center" wrapText="1"/>
    </xf>
    <xf numFmtId="1" fontId="26" fillId="0" borderId="0" xfId="0" applyNumberFormat="1" applyFont="1" applyFill="1"/>
    <xf numFmtId="0" fontId="17" fillId="3" borderId="0" xfId="0" applyNumberFormat="1" applyFont="1" applyFill="1"/>
    <xf numFmtId="0" fontId="17" fillId="0" borderId="0" xfId="0" applyNumberFormat="1" applyFont="1" applyFill="1" applyBorder="1" applyAlignment="1" applyProtection="1">
      <alignment horizontal="left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0" fontId="17" fillId="0" borderId="20" xfId="0" applyNumberFormat="1" applyFont="1" applyFill="1" applyBorder="1" applyAlignment="1" applyProtection="1">
      <alignment horizontal="center" vertical="center" wrapText="1"/>
    </xf>
    <xf numFmtId="0" fontId="17" fillId="3" borderId="9" xfId="0" applyNumberFormat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20" fillId="3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3" borderId="0" xfId="0" applyNumberFormat="1" applyFont="1" applyFill="1" applyAlignment="1">
      <alignment horizontal="center" vertical="center"/>
    </xf>
    <xf numFmtId="0" fontId="17" fillId="3" borderId="0" xfId="0" applyNumberFormat="1" applyFont="1" applyFill="1" applyAlignment="1" applyProtection="1">
      <alignment vertical="center"/>
    </xf>
    <xf numFmtId="0" fontId="17" fillId="3" borderId="0" xfId="0" applyNumberFormat="1" applyFont="1" applyFill="1" applyAlignment="1"/>
    <xf numFmtId="0" fontId="17" fillId="3" borderId="27" xfId="0" applyNumberFormat="1" applyFont="1" applyFill="1" applyBorder="1" applyAlignment="1" applyProtection="1">
      <alignment horizontal="center" vertical="center"/>
    </xf>
    <xf numFmtId="0" fontId="17" fillId="3" borderId="12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27" xfId="0" applyNumberFormat="1" applyFont="1" applyFill="1" applyBorder="1" applyAlignment="1" applyProtection="1">
      <alignment horizontal="center" vertical="center" wrapText="1"/>
    </xf>
    <xf numFmtId="0" fontId="17" fillId="3" borderId="11" xfId="0" applyNumberFormat="1" applyFont="1" applyFill="1" applyBorder="1" applyAlignment="1" applyProtection="1">
      <alignment horizontal="center" vertical="center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4" fontId="17" fillId="0" borderId="23" xfId="0" applyNumberFormat="1" applyFont="1" applyFill="1" applyBorder="1" applyAlignment="1" applyProtection="1">
      <alignment vertical="center" wrapText="1"/>
    </xf>
    <xf numFmtId="4" fontId="17" fillId="0" borderId="24" xfId="0" applyNumberFormat="1" applyFont="1" applyFill="1" applyBorder="1" applyAlignment="1" applyProtection="1">
      <alignment vertical="center" wrapText="1"/>
    </xf>
    <xf numFmtId="0" fontId="22" fillId="3" borderId="0" xfId="0" applyNumberFormat="1" applyFont="1" applyFill="1" applyBorder="1" applyAlignment="1">
      <alignment horizontal="center" vertical="center"/>
    </xf>
    <xf numFmtId="0" fontId="20" fillId="3" borderId="0" xfId="0" applyNumberFormat="1" applyFont="1" applyFill="1" applyBorder="1"/>
    <xf numFmtId="0" fontId="23" fillId="3" borderId="0" xfId="0" applyNumberFormat="1" applyFont="1" applyFill="1" applyBorder="1" applyAlignment="1">
      <alignment horizontal="center" vertical="center"/>
    </xf>
    <xf numFmtId="0" fontId="20" fillId="3" borderId="0" xfId="0" applyNumberFormat="1" applyFont="1" applyFill="1"/>
    <xf numFmtId="0" fontId="17" fillId="3" borderId="0" xfId="0" applyNumberFormat="1" applyFont="1" applyFill="1" applyAlignment="1">
      <alignment horizontal="right" vertical="center"/>
    </xf>
    <xf numFmtId="0" fontId="17" fillId="0" borderId="16" xfId="0" applyNumberFormat="1" applyFont="1" applyFill="1" applyBorder="1" applyAlignment="1" applyProtection="1">
      <alignment horizontal="center" vertical="center" wrapText="1"/>
    </xf>
    <xf numFmtId="4" fontId="17" fillId="0" borderId="46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3" borderId="14" xfId="0" applyNumberFormat="1" applyFont="1" applyFill="1" applyBorder="1" applyAlignment="1">
      <alignment horizontal="center" vertical="center" wrapText="1"/>
    </xf>
    <xf numFmtId="176" fontId="14" fillId="0" borderId="14" xfId="0" applyNumberFormat="1" applyFont="1" applyFill="1" applyBorder="1" applyAlignment="1" applyProtection="1">
      <alignment horizontal="center" vertical="center" wrapText="1"/>
    </xf>
    <xf numFmtId="0" fontId="14" fillId="3" borderId="14" xfId="0" applyNumberFormat="1" applyFont="1" applyFill="1" applyBorder="1" applyAlignment="1" applyProtection="1">
      <alignment horizontal="center" vertical="center" wrapText="1"/>
    </xf>
    <xf numFmtId="1" fontId="0" fillId="0" borderId="14" xfId="0" applyNumberFormat="1" applyFont="1" applyFill="1" applyBorder="1" applyAlignment="1">
      <alignment horizontal="center" vertical="center"/>
    </xf>
    <xf numFmtId="179" fontId="17" fillId="0" borderId="1" xfId="0" applyNumberFormat="1" applyFont="1" applyBorder="1" applyAlignment="1" applyProtection="1">
      <alignment vertical="center" wrapText="1"/>
    </xf>
    <xf numFmtId="179" fontId="27" fillId="0" borderId="33" xfId="0" applyNumberFormat="1" applyFont="1" applyBorder="1" applyAlignment="1"/>
    <xf numFmtId="179" fontId="24" fillId="0" borderId="0" xfId="0" applyNumberFormat="1" applyFont="1" applyBorder="1" applyAlignment="1"/>
    <xf numFmtId="179" fontId="0" fillId="0" borderId="0" xfId="0" applyNumberFormat="1" applyFont="1" applyFill="1" applyBorder="1"/>
    <xf numFmtId="1" fontId="28" fillId="0" borderId="0" xfId="0" applyNumberFormat="1" applyFont="1" applyFill="1"/>
    <xf numFmtId="1" fontId="29" fillId="0" borderId="0" xfId="0" applyNumberFormat="1" applyFont="1" applyFill="1"/>
    <xf numFmtId="178" fontId="30" fillId="0" borderId="0" xfId="0" applyNumberFormat="1" applyFont="1" applyFill="1" applyAlignment="1" applyProtection="1">
      <alignment horizontal="center" vertical="top"/>
    </xf>
    <xf numFmtId="1" fontId="31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 applyProtection="1">
      <alignment vertical="center"/>
    </xf>
    <xf numFmtId="1" fontId="32" fillId="0" borderId="0" xfId="0" applyNumberFormat="1" applyFont="1" applyFill="1" applyAlignment="1">
      <alignment horizontal="center"/>
    </xf>
    <xf numFmtId="1" fontId="32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1" sqref="A1"/>
    </sheetView>
  </sheetViews>
  <sheetFormatPr defaultColWidth="9.16666666666667" defaultRowHeight="12" outlineLevelRow="7"/>
  <cols>
    <col min="1" max="1" width="163.833333333333" customWidth="1"/>
  </cols>
  <sheetData>
    <row r="1" ht="15.75" spans="1:1">
      <c r="A1" s="234"/>
    </row>
    <row r="3" ht="102" customHeight="1" spans="1:1">
      <c r="A3" s="235" t="s">
        <v>0</v>
      </c>
    </row>
    <row r="4" ht="107.25" customHeight="1" spans="1:1">
      <c r="A4" s="236" t="s">
        <v>1</v>
      </c>
    </row>
    <row r="5" ht="409.5" hidden="1" customHeight="1" spans="1:1">
      <c r="A5" s="237"/>
    </row>
    <row r="6" ht="29.25" customHeight="1" spans="1:1">
      <c r="A6" s="238"/>
    </row>
    <row r="7" ht="78" customHeight="1"/>
    <row r="8" ht="82.5" customHeight="1" spans="1:1">
      <c r="A8" s="239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2"/>
      <c r="B1" s="62"/>
      <c r="C1" s="62"/>
      <c r="D1" s="62"/>
      <c r="E1" s="74"/>
      <c r="F1" s="62"/>
      <c r="G1" s="62"/>
      <c r="H1" s="46" t="s">
        <v>330</v>
      </c>
      <c r="I1" s="86"/>
    </row>
    <row r="2" ht="25.5" customHeight="1" spans="1:9">
      <c r="A2" s="24" t="s">
        <v>331</v>
      </c>
      <c r="B2" s="24"/>
      <c r="C2" s="24"/>
      <c r="D2" s="24"/>
      <c r="E2" s="24"/>
      <c r="F2" s="24"/>
      <c r="G2" s="24"/>
      <c r="H2" s="24"/>
      <c r="I2" s="86"/>
    </row>
    <row r="3" ht="20.1" customHeight="1" spans="1:9">
      <c r="A3" s="63" t="s">
        <v>5</v>
      </c>
      <c r="B3" s="64"/>
      <c r="C3" s="64"/>
      <c r="D3" s="64"/>
      <c r="E3" s="64"/>
      <c r="F3" s="64"/>
      <c r="G3" s="64"/>
      <c r="H3" s="46" t="s">
        <v>6</v>
      </c>
      <c r="I3" s="86"/>
    </row>
    <row r="4" ht="20.1" customHeight="1" spans="1:9">
      <c r="A4" s="65" t="s">
        <v>332</v>
      </c>
      <c r="B4" s="65" t="s">
        <v>333</v>
      </c>
      <c r="C4" s="48" t="s">
        <v>334</v>
      </c>
      <c r="D4" s="48"/>
      <c r="E4" s="53"/>
      <c r="F4" s="53"/>
      <c r="G4" s="53"/>
      <c r="H4" s="48"/>
      <c r="I4" s="86"/>
    </row>
    <row r="5" ht="20.1" customHeight="1" spans="1:9">
      <c r="A5" s="65"/>
      <c r="B5" s="65"/>
      <c r="C5" s="66" t="s">
        <v>62</v>
      </c>
      <c r="D5" s="49" t="s">
        <v>207</v>
      </c>
      <c r="E5" s="75" t="s">
        <v>335</v>
      </c>
      <c r="F5" s="76"/>
      <c r="G5" s="77"/>
      <c r="H5" s="78" t="s">
        <v>212</v>
      </c>
      <c r="I5" s="86"/>
    </row>
    <row r="6" ht="33.75" customHeight="1" spans="1:9">
      <c r="A6" s="51"/>
      <c r="B6" s="51"/>
      <c r="C6" s="67"/>
      <c r="D6" s="52"/>
      <c r="E6" s="79" t="s">
        <v>77</v>
      </c>
      <c r="F6" s="80" t="s">
        <v>336</v>
      </c>
      <c r="G6" s="81" t="s">
        <v>337</v>
      </c>
      <c r="H6" s="82"/>
      <c r="I6" s="86"/>
    </row>
    <row r="7" ht="20.1" customHeight="1" spans="1:9">
      <c r="A7" s="34" t="s">
        <v>20</v>
      </c>
      <c r="B7" s="34" t="s">
        <v>62</v>
      </c>
      <c r="C7" s="93">
        <f>C8</f>
        <v>960</v>
      </c>
      <c r="D7" s="94">
        <v>0</v>
      </c>
      <c r="E7" s="94"/>
      <c r="F7" s="94">
        <v>0</v>
      </c>
      <c r="G7" s="95"/>
      <c r="H7" s="96">
        <v>960</v>
      </c>
      <c r="I7" s="86"/>
    </row>
    <row r="8" ht="20.1" customHeight="1" spans="1:9">
      <c r="A8" s="34" t="s">
        <v>85</v>
      </c>
      <c r="B8" s="34" t="s">
        <v>0</v>
      </c>
      <c r="C8" s="93">
        <f>SUM(D8,E8,H8)</f>
        <v>960</v>
      </c>
      <c r="D8" s="94">
        <v>0</v>
      </c>
      <c r="E8" s="94">
        <f>SUM(F8,G8)</f>
        <v>0</v>
      </c>
      <c r="F8" s="94">
        <v>0</v>
      </c>
      <c r="G8" s="95">
        <v>0</v>
      </c>
      <c r="H8" s="96">
        <v>960</v>
      </c>
      <c r="I8" s="73"/>
    </row>
    <row r="9" ht="20.1" customHeight="1" spans="1:9">
      <c r="A9" s="71"/>
      <c r="B9" s="71"/>
      <c r="C9" s="71"/>
      <c r="D9" s="71"/>
      <c r="E9" s="72"/>
      <c r="F9" s="71"/>
      <c r="G9" s="71"/>
      <c r="H9" s="73"/>
      <c r="I9" s="73"/>
    </row>
    <row r="10" ht="20.1" customHeight="1" spans="1:9">
      <c r="A10" s="71"/>
      <c r="B10" s="71"/>
      <c r="C10" s="71"/>
      <c r="D10" s="71"/>
      <c r="E10" s="72"/>
      <c r="F10" s="71"/>
      <c r="G10" s="71"/>
      <c r="H10" s="73"/>
      <c r="I10" s="73"/>
    </row>
    <row r="11" ht="20.1" customHeight="1" spans="1:9">
      <c r="A11" s="71"/>
      <c r="B11" s="71"/>
      <c r="C11" s="71"/>
      <c r="D11" s="71"/>
      <c r="E11" s="87"/>
      <c r="F11" s="71"/>
      <c r="G11" s="71"/>
      <c r="H11" s="73"/>
      <c r="I11" s="73"/>
    </row>
    <row r="12" ht="20.1" customHeight="1" spans="1:9">
      <c r="A12" s="71"/>
      <c r="B12" s="71"/>
      <c r="C12" s="71"/>
      <c r="D12" s="71"/>
      <c r="E12" s="87"/>
      <c r="F12" s="71"/>
      <c r="G12" s="71"/>
      <c r="H12" s="73"/>
      <c r="I12" s="73"/>
    </row>
    <row r="13" ht="20.1" customHeight="1" spans="1:9">
      <c r="A13" s="71"/>
      <c r="B13" s="71"/>
      <c r="C13" s="71"/>
      <c r="D13" s="71"/>
      <c r="E13" s="72"/>
      <c r="F13" s="71"/>
      <c r="G13" s="71"/>
      <c r="H13" s="73"/>
      <c r="I13" s="73"/>
    </row>
    <row r="14" ht="20.1" customHeight="1" spans="1:9">
      <c r="A14" s="71"/>
      <c r="B14" s="71"/>
      <c r="C14" s="71"/>
      <c r="D14" s="71"/>
      <c r="E14" s="72"/>
      <c r="F14" s="71"/>
      <c r="G14" s="71"/>
      <c r="H14" s="73"/>
      <c r="I14" s="73"/>
    </row>
    <row r="15" ht="20.1" customHeight="1" spans="1:9">
      <c r="A15" s="71"/>
      <c r="B15" s="71"/>
      <c r="C15" s="71"/>
      <c r="D15" s="71"/>
      <c r="E15" s="87"/>
      <c r="F15" s="71"/>
      <c r="G15" s="71"/>
      <c r="H15" s="73"/>
      <c r="I15" s="73"/>
    </row>
    <row r="16" ht="20.1" customHeight="1" spans="1:9">
      <c r="A16" s="71"/>
      <c r="B16" s="71"/>
      <c r="C16" s="71"/>
      <c r="D16" s="71"/>
      <c r="E16" s="87"/>
      <c r="F16" s="71"/>
      <c r="G16" s="71"/>
      <c r="H16" s="73"/>
      <c r="I16" s="73"/>
    </row>
    <row r="17" ht="20.1" customHeight="1" spans="1:9">
      <c r="A17" s="71"/>
      <c r="B17" s="71"/>
      <c r="C17" s="71"/>
      <c r="D17" s="71"/>
      <c r="E17" s="89"/>
      <c r="F17" s="71"/>
      <c r="G17" s="71"/>
      <c r="H17" s="73"/>
      <c r="I17" s="73"/>
    </row>
    <row r="18" ht="20.1" customHeight="1" spans="1:9">
      <c r="A18" s="71"/>
      <c r="B18" s="71"/>
      <c r="C18" s="71"/>
      <c r="D18" s="71"/>
      <c r="E18" s="72"/>
      <c r="F18" s="71"/>
      <c r="G18" s="71"/>
      <c r="H18" s="73"/>
      <c r="I18" s="73"/>
    </row>
    <row r="19" ht="20.1" customHeight="1" spans="1:9">
      <c r="A19" s="72"/>
      <c r="B19" s="72"/>
      <c r="C19" s="72"/>
      <c r="D19" s="72"/>
      <c r="E19" s="72"/>
      <c r="F19" s="71"/>
      <c r="G19" s="71"/>
      <c r="H19" s="73"/>
      <c r="I19" s="73"/>
    </row>
    <row r="20" ht="20.1" customHeight="1" spans="1:9">
      <c r="A20" s="73"/>
      <c r="B20" s="73"/>
      <c r="C20" s="73"/>
      <c r="D20" s="73"/>
      <c r="E20" s="90"/>
      <c r="F20" s="73"/>
      <c r="G20" s="73"/>
      <c r="H20" s="73"/>
      <c r="I20" s="73"/>
    </row>
    <row r="21" ht="20.1" customHeight="1" spans="1:9">
      <c r="A21" s="73"/>
      <c r="B21" s="73"/>
      <c r="C21" s="73"/>
      <c r="D21" s="73"/>
      <c r="E21" s="90"/>
      <c r="F21" s="73"/>
      <c r="G21" s="73"/>
      <c r="H21" s="73"/>
      <c r="I21" s="73"/>
    </row>
    <row r="22" ht="20.1" customHeight="1" spans="1:9">
      <c r="A22" s="73"/>
      <c r="B22" s="73"/>
      <c r="C22" s="73"/>
      <c r="D22" s="73"/>
      <c r="E22" s="90"/>
      <c r="F22" s="73"/>
      <c r="G22" s="73"/>
      <c r="H22" s="73"/>
      <c r="I22" s="73"/>
    </row>
    <row r="23" ht="20.1" customHeight="1" spans="1:9">
      <c r="A23" s="73"/>
      <c r="B23" s="73"/>
      <c r="C23" s="73"/>
      <c r="D23" s="73"/>
      <c r="E23" s="90"/>
      <c r="F23" s="73"/>
      <c r="G23" s="73"/>
      <c r="H23" s="73"/>
      <c r="I23" s="73"/>
    </row>
    <row r="24" ht="20.1" customHeight="1" spans="1:9">
      <c r="A24" s="73"/>
      <c r="B24" s="73"/>
      <c r="C24" s="73"/>
      <c r="D24" s="73"/>
      <c r="E24" s="90"/>
      <c r="F24" s="73"/>
      <c r="G24" s="73"/>
      <c r="H24" s="73"/>
      <c r="I24" s="73"/>
    </row>
    <row r="25" ht="20.1" customHeight="1" spans="1:9">
      <c r="A25" s="73"/>
      <c r="B25" s="73"/>
      <c r="C25" s="73"/>
      <c r="D25" s="73"/>
      <c r="E25" s="90"/>
      <c r="F25" s="73"/>
      <c r="G25" s="73"/>
      <c r="H25" s="73"/>
      <c r="I25" s="73"/>
    </row>
    <row r="26" ht="20.1" customHeight="1" spans="1:9">
      <c r="A26" s="73"/>
      <c r="B26" s="73"/>
      <c r="C26" s="73"/>
      <c r="D26" s="73"/>
      <c r="E26" s="90"/>
      <c r="F26" s="73"/>
      <c r="G26" s="73"/>
      <c r="H26" s="73"/>
      <c r="I26" s="73"/>
    </row>
    <row r="27" ht="20.1" customHeight="1" spans="1:9">
      <c r="A27" s="73"/>
      <c r="B27" s="73"/>
      <c r="C27" s="73"/>
      <c r="D27" s="73"/>
      <c r="E27" s="90"/>
      <c r="F27" s="73"/>
      <c r="G27" s="73"/>
      <c r="H27" s="73"/>
      <c r="I27" s="73"/>
    </row>
    <row r="28" ht="20.1" customHeight="1" spans="1:9">
      <c r="A28" s="73"/>
      <c r="B28" s="73"/>
      <c r="C28" s="73"/>
      <c r="D28" s="73"/>
      <c r="E28" s="90"/>
      <c r="F28" s="73"/>
      <c r="G28" s="73"/>
      <c r="H28" s="73"/>
      <c r="I28" s="73"/>
    </row>
    <row r="29" ht="20.1" customHeight="1" spans="1:9">
      <c r="A29" s="73"/>
      <c r="B29" s="73"/>
      <c r="C29" s="73"/>
      <c r="D29" s="73"/>
      <c r="E29" s="90"/>
      <c r="F29" s="73"/>
      <c r="G29" s="73"/>
      <c r="H29" s="73"/>
      <c r="I29" s="7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22"/>
      <c r="B1" s="23"/>
      <c r="C1" s="23"/>
      <c r="D1" s="23"/>
      <c r="E1" s="23"/>
      <c r="F1" s="23"/>
      <c r="G1" s="23"/>
      <c r="H1" s="44" t="s">
        <v>338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</row>
    <row r="2" ht="20.1" customHeight="1" spans="1:245">
      <c r="A2" s="24" t="s">
        <v>339</v>
      </c>
      <c r="B2" s="24"/>
      <c r="C2" s="24"/>
      <c r="D2" s="24"/>
      <c r="E2" s="24"/>
      <c r="F2" s="24"/>
      <c r="G2" s="24"/>
      <c r="H2" s="24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</row>
    <row r="3" ht="20.1" customHeight="1" spans="1:245">
      <c r="A3" s="92" t="s">
        <v>5</v>
      </c>
      <c r="B3" s="25"/>
      <c r="C3" s="25"/>
      <c r="D3" s="25"/>
      <c r="E3" s="25"/>
      <c r="F3" s="45"/>
      <c r="G3" s="45"/>
      <c r="H3" s="46" t="s">
        <v>6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</row>
    <row r="4" ht="20.1" customHeight="1" spans="1:245">
      <c r="A4" s="26" t="s">
        <v>61</v>
      </c>
      <c r="B4" s="27"/>
      <c r="C4" s="27"/>
      <c r="D4" s="27"/>
      <c r="E4" s="28"/>
      <c r="F4" s="47" t="s">
        <v>340</v>
      </c>
      <c r="G4" s="48"/>
      <c r="H4" s="48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</row>
    <row r="5" ht="20.1" customHeight="1" spans="1:245">
      <c r="A5" s="26" t="s">
        <v>70</v>
      </c>
      <c r="B5" s="27"/>
      <c r="C5" s="28"/>
      <c r="D5" s="29" t="s">
        <v>71</v>
      </c>
      <c r="E5" s="49" t="s">
        <v>109</v>
      </c>
      <c r="F5" s="50" t="s">
        <v>62</v>
      </c>
      <c r="G5" s="50" t="s">
        <v>105</v>
      </c>
      <c r="H5" s="48" t="s">
        <v>106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</row>
    <row r="6" ht="20.1" customHeight="1" spans="1:245">
      <c r="A6" s="30" t="s">
        <v>82</v>
      </c>
      <c r="B6" s="31" t="s">
        <v>83</v>
      </c>
      <c r="C6" s="32" t="s">
        <v>84</v>
      </c>
      <c r="D6" s="33"/>
      <c r="E6" s="51"/>
      <c r="F6" s="52"/>
      <c r="G6" s="52"/>
      <c r="H6" s="53"/>
      <c r="I6" s="6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</row>
    <row r="7" ht="20.1" customHeight="1" spans="1:245">
      <c r="A7" s="34"/>
      <c r="B7" s="34"/>
      <c r="C7" s="34"/>
      <c r="D7" s="34"/>
      <c r="E7" s="34"/>
      <c r="F7" s="54"/>
      <c r="G7" s="55"/>
      <c r="H7" s="56"/>
      <c r="I7" s="61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</row>
    <row r="8" ht="20.1" customHeight="1" spans="1:245">
      <c r="A8" s="35" t="s">
        <v>341</v>
      </c>
      <c r="B8" s="36"/>
      <c r="C8" s="36"/>
      <c r="D8" s="37"/>
      <c r="E8" s="37"/>
      <c r="F8" s="37"/>
      <c r="G8" s="37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</row>
    <row r="9" ht="20.1" customHeight="1" spans="1:245">
      <c r="A9" s="38"/>
      <c r="B9" s="38"/>
      <c r="C9" s="38"/>
      <c r="D9" s="39"/>
      <c r="E9" s="39"/>
      <c r="F9" s="39"/>
      <c r="G9" s="39"/>
      <c r="H9" s="3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</row>
    <row r="10" ht="20.1" customHeight="1" spans="1:245">
      <c r="A10" s="38"/>
      <c r="B10" s="38"/>
      <c r="C10" s="38"/>
      <c r="D10" s="38"/>
      <c r="E10" s="38"/>
      <c r="F10" s="38"/>
      <c r="G10" s="38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</row>
    <row r="11" ht="20.1" customHeight="1" spans="1:245">
      <c r="A11" s="38"/>
      <c r="B11" s="38"/>
      <c r="C11" s="38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</row>
    <row r="12" ht="20.1" customHeight="1" spans="1:245">
      <c r="A12" s="38"/>
      <c r="B12" s="38"/>
      <c r="C12" s="38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</row>
    <row r="13" ht="20.1" customHeight="1" spans="1:245">
      <c r="A13" s="38"/>
      <c r="B13" s="38"/>
      <c r="C13" s="38"/>
      <c r="D13" s="38"/>
      <c r="E13" s="38"/>
      <c r="F13" s="38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</row>
    <row r="14" ht="20.1" customHeight="1" spans="1:245">
      <c r="A14" s="38"/>
      <c r="B14" s="38"/>
      <c r="C14" s="38"/>
      <c r="D14" s="39"/>
      <c r="E14" s="39"/>
      <c r="F14" s="39"/>
      <c r="G14" s="39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</row>
    <row r="15" ht="20.1" customHeight="1" spans="1:245">
      <c r="A15" s="40"/>
      <c r="B15" s="38"/>
      <c r="C15" s="38"/>
      <c r="D15" s="39"/>
      <c r="E15" s="39"/>
      <c r="F15" s="39"/>
      <c r="G15" s="39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</row>
    <row r="16" ht="20.1" customHeight="1" spans="1:245">
      <c r="A16" s="40"/>
      <c r="B16" s="40"/>
      <c r="C16" s="38"/>
      <c r="D16" s="38"/>
      <c r="E16" s="40"/>
      <c r="F16" s="40"/>
      <c r="G16" s="40"/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</row>
    <row r="17" ht="20.1" customHeight="1" spans="1:245">
      <c r="A17" s="40"/>
      <c r="B17" s="40"/>
      <c r="C17" s="38"/>
      <c r="D17" s="39"/>
      <c r="E17" s="39"/>
      <c r="F17" s="39"/>
      <c r="G17" s="39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</row>
    <row r="18" ht="20.1" customHeight="1" spans="1:245">
      <c r="A18" s="38"/>
      <c r="B18" s="40"/>
      <c r="C18" s="38"/>
      <c r="D18" s="39"/>
      <c r="E18" s="39"/>
      <c r="F18" s="39"/>
      <c r="G18" s="39"/>
      <c r="H18" s="3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</row>
    <row r="19" ht="20.1" customHeight="1" spans="1:245">
      <c r="A19" s="38"/>
      <c r="B19" s="40"/>
      <c r="C19" s="40"/>
      <c r="D19" s="40"/>
      <c r="E19" s="40"/>
      <c r="F19" s="40"/>
      <c r="G19" s="40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</row>
    <row r="20" ht="20.1" customHeight="1" spans="1:245">
      <c r="A20" s="40"/>
      <c r="B20" s="40"/>
      <c r="C20" s="40"/>
      <c r="D20" s="39"/>
      <c r="E20" s="39"/>
      <c r="F20" s="39"/>
      <c r="G20" s="39"/>
      <c r="H20" s="39"/>
      <c r="I20" s="40"/>
      <c r="J20" s="38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</row>
    <row r="21" ht="20.1" customHeight="1" spans="1:245">
      <c r="A21" s="40"/>
      <c r="B21" s="40"/>
      <c r="C21" s="40"/>
      <c r="D21" s="39"/>
      <c r="E21" s="39"/>
      <c r="F21" s="39"/>
      <c r="G21" s="39"/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</row>
    <row r="22" ht="20.1" customHeight="1" spans="1:245">
      <c r="A22" s="40"/>
      <c r="B22" s="40"/>
      <c r="C22" s="40"/>
      <c r="D22" s="40"/>
      <c r="E22" s="40"/>
      <c r="F22" s="40"/>
      <c r="G22" s="40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</row>
    <row r="23" ht="20.1" customHeight="1" spans="1:245">
      <c r="A23" s="40"/>
      <c r="B23" s="40"/>
      <c r="C23" s="40"/>
      <c r="D23" s="39"/>
      <c r="E23" s="39"/>
      <c r="F23" s="39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</row>
    <row r="24" ht="20.1" customHeight="1" spans="1:245">
      <c r="A24" s="40"/>
      <c r="B24" s="40"/>
      <c r="C24" s="40"/>
      <c r="D24" s="39"/>
      <c r="E24" s="39"/>
      <c r="F24" s="39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</row>
    <row r="25" ht="20.1" customHeight="1" spans="1:245">
      <c r="A25" s="40"/>
      <c r="B25" s="40"/>
      <c r="C25" s="40"/>
      <c r="D25" s="40"/>
      <c r="E25" s="40"/>
      <c r="F25" s="40"/>
      <c r="G25" s="40"/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</row>
    <row r="26" ht="20.1" customHeight="1" spans="1:245">
      <c r="A26" s="40"/>
      <c r="B26" s="40"/>
      <c r="C26" s="40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</row>
    <row r="27" ht="20.1" customHeight="1" spans="1:245">
      <c r="A27" s="40"/>
      <c r="B27" s="40"/>
      <c r="C27" s="40"/>
      <c r="D27" s="39"/>
      <c r="E27" s="39"/>
      <c r="F27" s="39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</row>
    <row r="28" ht="20.1" customHeight="1" spans="1:245">
      <c r="A28" s="40"/>
      <c r="B28" s="40"/>
      <c r="C28" s="40"/>
      <c r="D28" s="40"/>
      <c r="E28" s="40"/>
      <c r="F28" s="40"/>
      <c r="G28" s="40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</row>
    <row r="29" ht="20.1" customHeight="1" spans="1:245">
      <c r="A29" s="40"/>
      <c r="B29" s="40"/>
      <c r="C29" s="40"/>
      <c r="D29" s="39"/>
      <c r="E29" s="39"/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</row>
    <row r="30" ht="20.1" customHeight="1" spans="1:245">
      <c r="A30" s="40"/>
      <c r="B30" s="40"/>
      <c r="C30" s="40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</row>
    <row r="31" ht="20.1" customHeight="1" spans="1:245">
      <c r="A31" s="40"/>
      <c r="B31" s="40"/>
      <c r="C31" s="40"/>
      <c r="D31" s="40"/>
      <c r="E31" s="40"/>
      <c r="F31" s="40"/>
      <c r="G31" s="40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</row>
    <row r="32" ht="20.1" customHeight="1" spans="1:245">
      <c r="A32" s="40"/>
      <c r="B32" s="40"/>
      <c r="C32" s="40"/>
      <c r="D32" s="40"/>
      <c r="E32" s="57"/>
      <c r="F32" s="57"/>
      <c r="G32" s="57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</row>
    <row r="33" ht="20.1" customHeight="1" spans="1:245">
      <c r="A33" s="40"/>
      <c r="B33" s="40"/>
      <c r="C33" s="40"/>
      <c r="D33" s="40"/>
      <c r="E33" s="57"/>
      <c r="F33" s="57"/>
      <c r="G33" s="57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</row>
    <row r="34" ht="20.1" customHeight="1" spans="1:245">
      <c r="A34" s="40"/>
      <c r="B34" s="40"/>
      <c r="C34" s="40"/>
      <c r="D34" s="40"/>
      <c r="E34" s="40"/>
      <c r="F34" s="40"/>
      <c r="G34" s="40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</row>
    <row r="35" ht="20.1" customHeight="1" spans="1:245">
      <c r="A35" s="40"/>
      <c r="B35" s="40"/>
      <c r="C35" s="40"/>
      <c r="D35" s="40"/>
      <c r="E35" s="58"/>
      <c r="F35" s="58"/>
      <c r="G35" s="58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</row>
    <row r="36" ht="20.1" customHeight="1" spans="1:245">
      <c r="A36" s="41"/>
      <c r="B36" s="41"/>
      <c r="C36" s="41"/>
      <c r="D36" s="41"/>
      <c r="E36" s="59"/>
      <c r="F36" s="59"/>
      <c r="G36" s="59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</row>
    <row r="37" ht="20.1" customHeight="1" spans="1:245">
      <c r="A37" s="42"/>
      <c r="B37" s="42"/>
      <c r="C37" s="42"/>
      <c r="D37" s="42"/>
      <c r="E37" s="42"/>
      <c r="F37" s="42"/>
      <c r="G37" s="42"/>
      <c r="H37" s="60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</row>
    <row r="38" ht="20.1" customHeight="1" spans="1:245">
      <c r="A38" s="41"/>
      <c r="B38" s="41"/>
      <c r="C38" s="41"/>
      <c r="D38" s="41"/>
      <c r="E38" s="41"/>
      <c r="F38" s="41"/>
      <c r="G38" s="41"/>
      <c r="H38" s="60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</row>
    <row r="39" ht="20.1" customHeight="1" spans="1:245">
      <c r="A39" s="43"/>
      <c r="B39" s="43"/>
      <c r="C39" s="43"/>
      <c r="D39" s="43"/>
      <c r="E39" s="43"/>
      <c r="F39" s="41"/>
      <c r="G39" s="41"/>
      <c r="H39" s="60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</row>
    <row r="40" ht="20.1" customHeight="1" spans="1:245">
      <c r="A40" s="43"/>
      <c r="B40" s="43"/>
      <c r="C40" s="43"/>
      <c r="D40" s="43"/>
      <c r="E40" s="43"/>
      <c r="F40" s="41"/>
      <c r="G40" s="41"/>
      <c r="H40" s="60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</row>
    <row r="41" ht="20.1" customHeight="1" spans="1:245">
      <c r="A41" s="43"/>
      <c r="B41" s="43"/>
      <c r="C41" s="43"/>
      <c r="D41" s="43"/>
      <c r="E41" s="43"/>
      <c r="F41" s="41"/>
      <c r="G41" s="41"/>
      <c r="H41" s="60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</row>
    <row r="42" ht="20.1" customHeight="1" spans="1:245">
      <c r="A42" s="43"/>
      <c r="B42" s="43"/>
      <c r="C42" s="43"/>
      <c r="D42" s="43"/>
      <c r="E42" s="43"/>
      <c r="F42" s="41"/>
      <c r="G42" s="41"/>
      <c r="H42" s="60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</row>
    <row r="43" ht="20.1" customHeight="1" spans="1:245">
      <c r="A43" s="43"/>
      <c r="B43" s="43"/>
      <c r="C43" s="43"/>
      <c r="D43" s="43"/>
      <c r="E43" s="43"/>
      <c r="F43" s="41"/>
      <c r="G43" s="41"/>
      <c r="H43" s="60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3"/>
      <c r="HY43" s="43"/>
      <c r="HZ43" s="43"/>
      <c r="IA43" s="43"/>
      <c r="IB43" s="43"/>
      <c r="IC43" s="43"/>
      <c r="ID43" s="43"/>
      <c r="IE43" s="43"/>
      <c r="IF43" s="43"/>
      <c r="IG43" s="43"/>
      <c r="IH43" s="43"/>
      <c r="II43" s="43"/>
      <c r="IJ43" s="43"/>
      <c r="IK43" s="43"/>
    </row>
    <row r="44" ht="20.1" customHeight="1" spans="1:245">
      <c r="A44" s="43"/>
      <c r="B44" s="43"/>
      <c r="C44" s="43"/>
      <c r="D44" s="43"/>
      <c r="E44" s="43"/>
      <c r="F44" s="41"/>
      <c r="G44" s="41"/>
      <c r="H44" s="60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  <c r="IJ44" s="43"/>
      <c r="IK44" s="43"/>
    </row>
    <row r="45" ht="20.1" customHeight="1" spans="1:245">
      <c r="A45" s="43"/>
      <c r="B45" s="43"/>
      <c r="C45" s="43"/>
      <c r="D45" s="43"/>
      <c r="E45" s="43"/>
      <c r="F45" s="41"/>
      <c r="G45" s="41"/>
      <c r="H45" s="60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/>
      <c r="HX45" s="43"/>
      <c r="HY45" s="43"/>
      <c r="HZ45" s="43"/>
      <c r="IA45" s="43"/>
      <c r="IB45" s="43"/>
      <c r="IC45" s="43"/>
      <c r="ID45" s="43"/>
      <c r="IE45" s="43"/>
      <c r="IF45" s="43"/>
      <c r="IG45" s="43"/>
      <c r="IH45" s="43"/>
      <c r="II45" s="43"/>
      <c r="IJ45" s="43"/>
      <c r="IK45" s="43"/>
    </row>
    <row r="46" ht="20.1" customHeight="1" spans="1:245">
      <c r="A46" s="43"/>
      <c r="B46" s="43"/>
      <c r="C46" s="43"/>
      <c r="D46" s="43"/>
      <c r="E46" s="43"/>
      <c r="F46" s="41"/>
      <c r="G46" s="41"/>
      <c r="H46" s="60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3"/>
      <c r="HV46" s="43"/>
      <c r="HW46" s="43"/>
      <c r="HX46" s="43"/>
      <c r="HY46" s="43"/>
      <c r="HZ46" s="43"/>
      <c r="IA46" s="43"/>
      <c r="IB46" s="43"/>
      <c r="IC46" s="43"/>
      <c r="ID46" s="43"/>
      <c r="IE46" s="43"/>
      <c r="IF46" s="43"/>
      <c r="IG46" s="43"/>
      <c r="IH46" s="43"/>
      <c r="II46" s="43"/>
      <c r="IJ46" s="43"/>
      <c r="IK46" s="43"/>
    </row>
    <row r="47" ht="20.1" customHeight="1" spans="1:245">
      <c r="A47" s="43"/>
      <c r="B47" s="43"/>
      <c r="C47" s="43"/>
      <c r="D47" s="43"/>
      <c r="E47" s="43"/>
      <c r="F47" s="41"/>
      <c r="G47" s="41"/>
      <c r="H47" s="60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  <c r="IJ47" s="43"/>
      <c r="IK47" s="43"/>
    </row>
    <row r="48" ht="20.1" customHeight="1" spans="1:245">
      <c r="A48" s="43"/>
      <c r="B48" s="43"/>
      <c r="C48" s="43"/>
      <c r="D48" s="43"/>
      <c r="E48" s="43"/>
      <c r="F48" s="41"/>
      <c r="G48" s="41"/>
      <c r="H48" s="60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/>
      <c r="HX48" s="43"/>
      <c r="HY48" s="43"/>
      <c r="HZ48" s="43"/>
      <c r="IA48" s="43"/>
      <c r="IB48" s="43"/>
      <c r="IC48" s="43"/>
      <c r="ID48" s="43"/>
      <c r="IE48" s="43"/>
      <c r="IF48" s="43"/>
      <c r="IG48" s="43"/>
      <c r="IH48" s="43"/>
      <c r="II48" s="43"/>
      <c r="IJ48" s="43"/>
      <c r="IK48" s="43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2"/>
      <c r="B1" s="62"/>
      <c r="C1" s="62"/>
      <c r="D1" s="62"/>
      <c r="E1" s="74"/>
      <c r="F1" s="62"/>
      <c r="G1" s="62"/>
      <c r="H1" s="46" t="s">
        <v>342</v>
      </c>
      <c r="I1" s="86"/>
    </row>
    <row r="2" ht="25.5" customHeight="1" spans="1:9">
      <c r="A2" s="24" t="s">
        <v>343</v>
      </c>
      <c r="B2" s="24"/>
      <c r="C2" s="24"/>
      <c r="D2" s="24"/>
      <c r="E2" s="24"/>
      <c r="F2" s="24"/>
      <c r="G2" s="24"/>
      <c r="H2" s="24"/>
      <c r="I2" s="86"/>
    </row>
    <row r="3" ht="20.1" customHeight="1" spans="1:9">
      <c r="A3" s="63" t="s">
        <v>5</v>
      </c>
      <c r="B3" s="64"/>
      <c r="C3" s="64"/>
      <c r="D3" s="64"/>
      <c r="E3" s="64"/>
      <c r="F3" s="64"/>
      <c r="G3" s="64"/>
      <c r="H3" s="46" t="s">
        <v>6</v>
      </c>
      <c r="I3" s="86"/>
    </row>
    <row r="4" ht="20.1" customHeight="1" spans="1:9">
      <c r="A4" s="65" t="s">
        <v>332</v>
      </c>
      <c r="B4" s="65" t="s">
        <v>333</v>
      </c>
      <c r="C4" s="48" t="s">
        <v>334</v>
      </c>
      <c r="D4" s="48"/>
      <c r="E4" s="53"/>
      <c r="F4" s="53"/>
      <c r="G4" s="53"/>
      <c r="H4" s="48"/>
      <c r="I4" s="86"/>
    </row>
    <row r="5" ht="20.1" customHeight="1" spans="1:9">
      <c r="A5" s="65"/>
      <c r="B5" s="65"/>
      <c r="C5" s="66" t="s">
        <v>62</v>
      </c>
      <c r="D5" s="49" t="s">
        <v>207</v>
      </c>
      <c r="E5" s="75" t="s">
        <v>335</v>
      </c>
      <c r="F5" s="76"/>
      <c r="G5" s="77"/>
      <c r="H5" s="78" t="s">
        <v>212</v>
      </c>
      <c r="I5" s="86"/>
    </row>
    <row r="6" ht="33.75" customHeight="1" spans="1:9">
      <c r="A6" s="51"/>
      <c r="B6" s="51"/>
      <c r="C6" s="67"/>
      <c r="D6" s="52"/>
      <c r="E6" s="79" t="s">
        <v>77</v>
      </c>
      <c r="F6" s="80" t="s">
        <v>336</v>
      </c>
      <c r="G6" s="81" t="s">
        <v>337</v>
      </c>
      <c r="H6" s="82"/>
      <c r="I6" s="86"/>
    </row>
    <row r="7" ht="20.1" customHeight="1" spans="1:9">
      <c r="A7" s="34"/>
      <c r="B7" s="34"/>
      <c r="C7" s="68"/>
      <c r="D7" s="69"/>
      <c r="E7" s="69"/>
      <c r="F7" s="69"/>
      <c r="G7" s="83"/>
      <c r="H7" s="84"/>
      <c r="I7" s="91"/>
    </row>
    <row r="8" ht="20.1" customHeight="1" spans="1:9">
      <c r="A8" s="35" t="s">
        <v>341</v>
      </c>
      <c r="B8" s="70"/>
      <c r="C8" s="70"/>
      <c r="D8" s="70"/>
      <c r="E8" s="85"/>
      <c r="F8" s="70"/>
      <c r="G8" s="70"/>
      <c r="H8" s="86"/>
      <c r="I8" s="86"/>
    </row>
    <row r="9" ht="20.1" customHeight="1" spans="1:9">
      <c r="A9" s="71"/>
      <c r="B9" s="71"/>
      <c r="C9" s="71"/>
      <c r="D9" s="71"/>
      <c r="E9" s="87"/>
      <c r="F9" s="88"/>
      <c r="G9" s="88"/>
      <c r="H9" s="86"/>
      <c r="I9" s="73"/>
    </row>
    <row r="10" ht="20.1" customHeight="1" spans="1:9">
      <c r="A10" s="71"/>
      <c r="B10" s="71"/>
      <c r="C10" s="71"/>
      <c r="D10" s="71"/>
      <c r="E10" s="72"/>
      <c r="F10" s="71"/>
      <c r="G10" s="71"/>
      <c r="H10" s="73"/>
      <c r="I10" s="73"/>
    </row>
    <row r="11" ht="20.1" customHeight="1" spans="1:9">
      <c r="A11" s="71"/>
      <c r="B11" s="71"/>
      <c r="C11" s="71"/>
      <c r="D11" s="71"/>
      <c r="E11" s="72"/>
      <c r="F11" s="71"/>
      <c r="G11" s="71"/>
      <c r="H11" s="73"/>
      <c r="I11" s="73"/>
    </row>
    <row r="12" ht="20.1" customHeight="1" spans="1:9">
      <c r="A12" s="71"/>
      <c r="B12" s="71"/>
      <c r="C12" s="71"/>
      <c r="D12" s="71"/>
      <c r="E12" s="87"/>
      <c r="F12" s="71"/>
      <c r="G12" s="71"/>
      <c r="H12" s="73"/>
      <c r="I12" s="73"/>
    </row>
    <row r="13" ht="20.1" customHeight="1" spans="1:9">
      <c r="A13" s="71"/>
      <c r="B13" s="71"/>
      <c r="C13" s="71"/>
      <c r="D13" s="71"/>
      <c r="E13" s="87"/>
      <c r="F13" s="71"/>
      <c r="G13" s="71"/>
      <c r="H13" s="73"/>
      <c r="I13" s="73"/>
    </row>
    <row r="14" ht="20.1" customHeight="1" spans="1:9">
      <c r="A14" s="71"/>
      <c r="B14" s="71"/>
      <c r="C14" s="71"/>
      <c r="D14" s="71"/>
      <c r="E14" s="72"/>
      <c r="F14" s="71"/>
      <c r="G14" s="71"/>
      <c r="H14" s="73"/>
      <c r="I14" s="73"/>
    </row>
    <row r="15" ht="20.1" customHeight="1" spans="1:9">
      <c r="A15" s="71"/>
      <c r="B15" s="71"/>
      <c r="C15" s="71"/>
      <c r="D15" s="71"/>
      <c r="E15" s="72"/>
      <c r="F15" s="71"/>
      <c r="G15" s="71"/>
      <c r="H15" s="73"/>
      <c r="I15" s="73"/>
    </row>
    <row r="16" ht="20.1" customHeight="1" spans="1:9">
      <c r="A16" s="71"/>
      <c r="B16" s="71"/>
      <c r="C16" s="71"/>
      <c r="D16" s="71"/>
      <c r="E16" s="87"/>
      <c r="F16" s="71"/>
      <c r="G16" s="71"/>
      <c r="H16" s="73"/>
      <c r="I16" s="73"/>
    </row>
    <row r="17" ht="20.1" customHeight="1" spans="1:9">
      <c r="A17" s="71"/>
      <c r="B17" s="71"/>
      <c r="C17" s="71"/>
      <c r="D17" s="71"/>
      <c r="E17" s="87"/>
      <c r="F17" s="71"/>
      <c r="G17" s="71"/>
      <c r="H17" s="73"/>
      <c r="I17" s="73"/>
    </row>
    <row r="18" ht="20.1" customHeight="1" spans="1:9">
      <c r="A18" s="71"/>
      <c r="B18" s="71"/>
      <c r="C18" s="71"/>
      <c r="D18" s="71"/>
      <c r="E18" s="89"/>
      <c r="F18" s="71"/>
      <c r="G18" s="71"/>
      <c r="H18" s="73"/>
      <c r="I18" s="73"/>
    </row>
    <row r="19" ht="20.1" customHeight="1" spans="1:9">
      <c r="A19" s="71"/>
      <c r="B19" s="71"/>
      <c r="C19" s="71"/>
      <c r="D19" s="71"/>
      <c r="E19" s="72"/>
      <c r="F19" s="71"/>
      <c r="G19" s="71"/>
      <c r="H19" s="73"/>
      <c r="I19" s="73"/>
    </row>
    <row r="20" ht="20.1" customHeight="1" spans="1:9">
      <c r="A20" s="72"/>
      <c r="B20" s="72"/>
      <c r="C20" s="72"/>
      <c r="D20" s="72"/>
      <c r="E20" s="72"/>
      <c r="F20" s="71"/>
      <c r="G20" s="71"/>
      <c r="H20" s="73"/>
      <c r="I20" s="73"/>
    </row>
    <row r="21" ht="20.1" customHeight="1" spans="1:9">
      <c r="A21" s="73"/>
      <c r="B21" s="73"/>
      <c r="C21" s="73"/>
      <c r="D21" s="73"/>
      <c r="E21" s="90"/>
      <c r="F21" s="73"/>
      <c r="G21" s="73"/>
      <c r="H21" s="73"/>
      <c r="I21" s="73"/>
    </row>
    <row r="22" ht="20.1" customHeight="1" spans="1:9">
      <c r="A22" s="73"/>
      <c r="B22" s="73"/>
      <c r="C22" s="73"/>
      <c r="D22" s="73"/>
      <c r="E22" s="90"/>
      <c r="F22" s="73"/>
      <c r="G22" s="73"/>
      <c r="H22" s="73"/>
      <c r="I22" s="73"/>
    </row>
    <row r="23" ht="20.1" customHeight="1" spans="1:9">
      <c r="A23" s="73"/>
      <c r="B23" s="73"/>
      <c r="C23" s="73"/>
      <c r="D23" s="73"/>
      <c r="E23" s="90"/>
      <c r="F23" s="73"/>
      <c r="G23" s="73"/>
      <c r="H23" s="73"/>
      <c r="I23" s="73"/>
    </row>
    <row r="24" ht="20.1" customHeight="1" spans="1:9">
      <c r="A24" s="73"/>
      <c r="B24" s="73"/>
      <c r="C24" s="73"/>
      <c r="D24" s="73"/>
      <c r="E24" s="90"/>
      <c r="F24" s="73"/>
      <c r="G24" s="73"/>
      <c r="H24" s="73"/>
      <c r="I24" s="73"/>
    </row>
    <row r="25" ht="20.1" customHeight="1" spans="1:9">
      <c r="A25" s="73"/>
      <c r="B25" s="73"/>
      <c r="C25" s="73"/>
      <c r="D25" s="73"/>
      <c r="E25" s="90"/>
      <c r="F25" s="73"/>
      <c r="G25" s="73"/>
      <c r="H25" s="73"/>
      <c r="I25" s="73"/>
    </row>
    <row r="26" ht="20.1" customHeight="1" spans="1:9">
      <c r="A26" s="73"/>
      <c r="B26" s="73"/>
      <c r="C26" s="73"/>
      <c r="D26" s="73"/>
      <c r="E26" s="90"/>
      <c r="F26" s="73"/>
      <c r="G26" s="73"/>
      <c r="H26" s="73"/>
      <c r="I26" s="73"/>
    </row>
    <row r="27" ht="20.1" customHeight="1" spans="1:9">
      <c r="A27" s="73"/>
      <c r="B27" s="73"/>
      <c r="C27" s="73"/>
      <c r="D27" s="73"/>
      <c r="E27" s="90"/>
      <c r="F27" s="73"/>
      <c r="G27" s="73"/>
      <c r="H27" s="73"/>
      <c r="I27" s="73"/>
    </row>
    <row r="28" ht="20.1" customHeight="1" spans="1:9">
      <c r="A28" s="73"/>
      <c r="B28" s="73"/>
      <c r="C28" s="73"/>
      <c r="D28" s="73"/>
      <c r="E28" s="90"/>
      <c r="F28" s="73"/>
      <c r="G28" s="73"/>
      <c r="H28" s="73"/>
      <c r="I28" s="73"/>
    </row>
    <row r="29" ht="20.1" customHeight="1" spans="1:9">
      <c r="A29" s="73"/>
      <c r="B29" s="73"/>
      <c r="C29" s="73"/>
      <c r="D29" s="73"/>
      <c r="E29" s="90"/>
      <c r="F29" s="73"/>
      <c r="G29" s="73"/>
      <c r="H29" s="73"/>
      <c r="I29" s="73"/>
    </row>
    <row r="30" ht="20.1" customHeight="1" spans="1:9">
      <c r="A30" s="73"/>
      <c r="B30" s="73"/>
      <c r="C30" s="73"/>
      <c r="D30" s="73"/>
      <c r="E30" s="90"/>
      <c r="F30" s="73"/>
      <c r="G30" s="73"/>
      <c r="H30" s="73"/>
      <c r="I30" s="7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22"/>
      <c r="B1" s="23"/>
      <c r="C1" s="23"/>
      <c r="D1" s="23"/>
      <c r="E1" s="23"/>
      <c r="F1" s="23"/>
      <c r="G1" s="23"/>
      <c r="H1" s="44" t="s">
        <v>344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</row>
    <row r="2" ht="20.1" customHeight="1" spans="1:245">
      <c r="A2" s="24" t="s">
        <v>345</v>
      </c>
      <c r="B2" s="24"/>
      <c r="C2" s="24"/>
      <c r="D2" s="24"/>
      <c r="E2" s="24"/>
      <c r="F2" s="24"/>
      <c r="G2" s="24"/>
      <c r="H2" s="24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</row>
    <row r="3" ht="20.1" customHeight="1" spans="1:245">
      <c r="A3" s="25" t="s">
        <v>20</v>
      </c>
      <c r="B3" s="25"/>
      <c r="C3" s="25"/>
      <c r="D3" s="25"/>
      <c r="E3" s="25"/>
      <c r="F3" s="45"/>
      <c r="G3" s="45"/>
      <c r="H3" s="46" t="s">
        <v>6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</row>
    <row r="4" ht="20.1" customHeight="1" spans="1:245">
      <c r="A4" s="26" t="s">
        <v>61</v>
      </c>
      <c r="B4" s="27"/>
      <c r="C4" s="27"/>
      <c r="D4" s="27"/>
      <c r="E4" s="28"/>
      <c r="F4" s="47" t="s">
        <v>346</v>
      </c>
      <c r="G4" s="48"/>
      <c r="H4" s="48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</row>
    <row r="5" ht="20.1" customHeight="1" spans="1:245">
      <c r="A5" s="26" t="s">
        <v>70</v>
      </c>
      <c r="B5" s="27"/>
      <c r="C5" s="28"/>
      <c r="D5" s="29" t="s">
        <v>71</v>
      </c>
      <c r="E5" s="49" t="s">
        <v>109</v>
      </c>
      <c r="F5" s="50" t="s">
        <v>62</v>
      </c>
      <c r="G5" s="50" t="s">
        <v>105</v>
      </c>
      <c r="H5" s="48" t="s">
        <v>106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</row>
    <row r="6" ht="20.1" customHeight="1" spans="1:245">
      <c r="A6" s="30" t="s">
        <v>82</v>
      </c>
      <c r="B6" s="31" t="s">
        <v>83</v>
      </c>
      <c r="C6" s="32" t="s">
        <v>84</v>
      </c>
      <c r="D6" s="33"/>
      <c r="E6" s="51"/>
      <c r="F6" s="52"/>
      <c r="G6" s="52"/>
      <c r="H6" s="53"/>
      <c r="I6" s="6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</row>
    <row r="7" ht="20.1" customHeight="1" spans="1:245">
      <c r="A7" s="34" t="s">
        <v>20</v>
      </c>
      <c r="B7" s="34" t="s">
        <v>20</v>
      </c>
      <c r="C7" s="34" t="s">
        <v>20</v>
      </c>
      <c r="D7" s="34" t="s">
        <v>20</v>
      </c>
      <c r="E7" s="34" t="s">
        <v>20</v>
      </c>
      <c r="F7" s="54" t="s">
        <v>20</v>
      </c>
      <c r="G7" s="55" t="s">
        <v>20</v>
      </c>
      <c r="H7" s="56" t="s">
        <v>20</v>
      </c>
      <c r="I7" s="61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</row>
    <row r="8" ht="20.1" customHeight="1" spans="1:245">
      <c r="A8" s="35" t="s">
        <v>341</v>
      </c>
      <c r="B8" s="36"/>
      <c r="C8" s="36"/>
      <c r="D8" s="37"/>
      <c r="E8" s="37"/>
      <c r="F8" s="37"/>
      <c r="G8" s="37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</row>
    <row r="9" ht="20.1" customHeight="1" spans="1:245">
      <c r="A9" s="38"/>
      <c r="B9" s="38"/>
      <c r="C9" s="38"/>
      <c r="D9" s="39"/>
      <c r="E9" s="39"/>
      <c r="F9" s="39"/>
      <c r="G9" s="39"/>
      <c r="H9" s="3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</row>
    <row r="10" ht="20.1" customHeight="1" spans="1:245">
      <c r="A10" s="38"/>
      <c r="B10" s="38"/>
      <c r="C10" s="38"/>
      <c r="D10" s="38"/>
      <c r="E10" s="38"/>
      <c r="F10" s="38"/>
      <c r="G10" s="38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</row>
    <row r="11" ht="20.1" customHeight="1" spans="1:245">
      <c r="A11" s="38"/>
      <c r="B11" s="38"/>
      <c r="C11" s="38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</row>
    <row r="12" ht="20.1" customHeight="1" spans="1:245">
      <c r="A12" s="38"/>
      <c r="B12" s="38"/>
      <c r="C12" s="38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</row>
    <row r="13" ht="20.1" customHeight="1" spans="1:245">
      <c r="A13" s="38"/>
      <c r="B13" s="38"/>
      <c r="C13" s="38"/>
      <c r="D13" s="38"/>
      <c r="E13" s="38"/>
      <c r="F13" s="38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</row>
    <row r="14" ht="20.1" customHeight="1" spans="1:245">
      <c r="A14" s="38"/>
      <c r="B14" s="38"/>
      <c r="C14" s="38"/>
      <c r="D14" s="39"/>
      <c r="E14" s="39"/>
      <c r="F14" s="39"/>
      <c r="G14" s="39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</row>
    <row r="15" ht="20.1" customHeight="1" spans="1:245">
      <c r="A15" s="40"/>
      <c r="B15" s="38"/>
      <c r="C15" s="38"/>
      <c r="D15" s="39"/>
      <c r="E15" s="39"/>
      <c r="F15" s="39"/>
      <c r="G15" s="39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</row>
    <row r="16" ht="20.1" customHeight="1" spans="1:245">
      <c r="A16" s="40"/>
      <c r="B16" s="40"/>
      <c r="C16" s="38"/>
      <c r="D16" s="38"/>
      <c r="E16" s="40"/>
      <c r="F16" s="40"/>
      <c r="G16" s="40"/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</row>
    <row r="17" ht="20.1" customHeight="1" spans="1:245">
      <c r="A17" s="40"/>
      <c r="B17" s="40"/>
      <c r="C17" s="38"/>
      <c r="D17" s="39"/>
      <c r="E17" s="39"/>
      <c r="F17" s="39"/>
      <c r="G17" s="39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</row>
    <row r="18" ht="20.1" customHeight="1" spans="1:245">
      <c r="A18" s="38"/>
      <c r="B18" s="40"/>
      <c r="C18" s="38"/>
      <c r="D18" s="39"/>
      <c r="E18" s="39"/>
      <c r="F18" s="39"/>
      <c r="G18" s="39"/>
      <c r="H18" s="3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</row>
    <row r="19" ht="20.1" customHeight="1" spans="1:245">
      <c r="A19" s="38"/>
      <c r="B19" s="40"/>
      <c r="C19" s="40"/>
      <c r="D19" s="40"/>
      <c r="E19" s="40"/>
      <c r="F19" s="40"/>
      <c r="G19" s="40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</row>
    <row r="20" ht="20.1" customHeight="1" spans="1:245">
      <c r="A20" s="40"/>
      <c r="B20" s="40"/>
      <c r="C20" s="40"/>
      <c r="D20" s="39"/>
      <c r="E20" s="39"/>
      <c r="F20" s="39"/>
      <c r="G20" s="39"/>
      <c r="H20" s="39"/>
      <c r="I20" s="40"/>
      <c r="J20" s="38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</row>
    <row r="21" ht="20.1" customHeight="1" spans="1:245">
      <c r="A21" s="40"/>
      <c r="B21" s="40"/>
      <c r="C21" s="40"/>
      <c r="D21" s="39"/>
      <c r="E21" s="39"/>
      <c r="F21" s="39"/>
      <c r="G21" s="39"/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</row>
    <row r="22" ht="20.1" customHeight="1" spans="1:245">
      <c r="A22" s="40"/>
      <c r="B22" s="40"/>
      <c r="C22" s="40"/>
      <c r="D22" s="40"/>
      <c r="E22" s="40"/>
      <c r="F22" s="40"/>
      <c r="G22" s="40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</row>
    <row r="23" ht="20.1" customHeight="1" spans="1:245">
      <c r="A23" s="40"/>
      <c r="B23" s="40"/>
      <c r="C23" s="40"/>
      <c r="D23" s="39"/>
      <c r="E23" s="39"/>
      <c r="F23" s="39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</row>
    <row r="24" ht="20.1" customHeight="1" spans="1:245">
      <c r="A24" s="40"/>
      <c r="B24" s="40"/>
      <c r="C24" s="40"/>
      <c r="D24" s="39"/>
      <c r="E24" s="39"/>
      <c r="F24" s="39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</row>
    <row r="25" ht="20.1" customHeight="1" spans="1:245">
      <c r="A25" s="40"/>
      <c r="B25" s="40"/>
      <c r="C25" s="40"/>
      <c r="D25" s="40"/>
      <c r="E25" s="40"/>
      <c r="F25" s="40"/>
      <c r="G25" s="40"/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</row>
    <row r="26" ht="20.1" customHeight="1" spans="1:245">
      <c r="A26" s="40"/>
      <c r="B26" s="40"/>
      <c r="C26" s="40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</row>
    <row r="27" ht="20.1" customHeight="1" spans="1:245">
      <c r="A27" s="40"/>
      <c r="B27" s="40"/>
      <c r="C27" s="40"/>
      <c r="D27" s="39"/>
      <c r="E27" s="39"/>
      <c r="F27" s="39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</row>
    <row r="28" ht="20.1" customHeight="1" spans="1:245">
      <c r="A28" s="40"/>
      <c r="B28" s="40"/>
      <c r="C28" s="40"/>
      <c r="D28" s="40"/>
      <c r="E28" s="40"/>
      <c r="F28" s="40"/>
      <c r="G28" s="40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</row>
    <row r="29" ht="20.1" customHeight="1" spans="1:245">
      <c r="A29" s="40"/>
      <c r="B29" s="40"/>
      <c r="C29" s="40"/>
      <c r="D29" s="39"/>
      <c r="E29" s="39"/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</row>
    <row r="30" ht="20.1" customHeight="1" spans="1:245">
      <c r="A30" s="40"/>
      <c r="B30" s="40"/>
      <c r="C30" s="40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</row>
    <row r="31" ht="20.1" customHeight="1" spans="1:245">
      <c r="A31" s="40"/>
      <c r="B31" s="40"/>
      <c r="C31" s="40"/>
      <c r="D31" s="40"/>
      <c r="E31" s="40"/>
      <c r="F31" s="40"/>
      <c r="G31" s="40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</row>
    <row r="32" ht="20.1" customHeight="1" spans="1:245">
      <c r="A32" s="40"/>
      <c r="B32" s="40"/>
      <c r="C32" s="40"/>
      <c r="D32" s="40"/>
      <c r="E32" s="57"/>
      <c r="F32" s="57"/>
      <c r="G32" s="57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</row>
    <row r="33" ht="20.1" customHeight="1" spans="1:245">
      <c r="A33" s="40"/>
      <c r="B33" s="40"/>
      <c r="C33" s="40"/>
      <c r="D33" s="40"/>
      <c r="E33" s="57"/>
      <c r="F33" s="57"/>
      <c r="G33" s="57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</row>
    <row r="34" ht="20.1" customHeight="1" spans="1:245">
      <c r="A34" s="40"/>
      <c r="B34" s="40"/>
      <c r="C34" s="40"/>
      <c r="D34" s="40"/>
      <c r="E34" s="40"/>
      <c r="F34" s="40"/>
      <c r="G34" s="40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</row>
    <row r="35" ht="20.1" customHeight="1" spans="1:245">
      <c r="A35" s="40"/>
      <c r="B35" s="40"/>
      <c r="C35" s="40"/>
      <c r="D35" s="40"/>
      <c r="E35" s="58"/>
      <c r="F35" s="58"/>
      <c r="G35" s="58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</row>
    <row r="36" ht="20.1" customHeight="1" spans="1:245">
      <c r="A36" s="41"/>
      <c r="B36" s="41"/>
      <c r="C36" s="41"/>
      <c r="D36" s="41"/>
      <c r="E36" s="59"/>
      <c r="F36" s="59"/>
      <c r="G36" s="59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</row>
    <row r="37" ht="20.1" customHeight="1" spans="1:245">
      <c r="A37" s="42"/>
      <c r="B37" s="42"/>
      <c r="C37" s="42"/>
      <c r="D37" s="42"/>
      <c r="E37" s="42"/>
      <c r="F37" s="42"/>
      <c r="G37" s="42"/>
      <c r="H37" s="60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</row>
    <row r="38" ht="20.1" customHeight="1" spans="1:245">
      <c r="A38" s="41"/>
      <c r="B38" s="41"/>
      <c r="C38" s="41"/>
      <c r="D38" s="41"/>
      <c r="E38" s="41"/>
      <c r="F38" s="41"/>
      <c r="G38" s="41"/>
      <c r="H38" s="60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</row>
    <row r="39" ht="20.1" customHeight="1" spans="1:245">
      <c r="A39" s="43"/>
      <c r="B39" s="43"/>
      <c r="C39" s="43"/>
      <c r="D39" s="43"/>
      <c r="E39" s="43"/>
      <c r="F39" s="41"/>
      <c r="G39" s="41"/>
      <c r="H39" s="60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</row>
    <row r="40" ht="20.1" customHeight="1" spans="1:245">
      <c r="A40" s="43"/>
      <c r="B40" s="43"/>
      <c r="C40" s="43"/>
      <c r="D40" s="43"/>
      <c r="E40" s="43"/>
      <c r="F40" s="41"/>
      <c r="G40" s="41"/>
      <c r="H40" s="60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</row>
    <row r="41" ht="20.1" customHeight="1" spans="1:245">
      <c r="A41" s="43"/>
      <c r="B41" s="43"/>
      <c r="C41" s="43"/>
      <c r="D41" s="43"/>
      <c r="E41" s="43"/>
      <c r="F41" s="41"/>
      <c r="G41" s="41"/>
      <c r="H41" s="60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</row>
    <row r="42" ht="20.1" customHeight="1" spans="1:245">
      <c r="A42" s="43"/>
      <c r="B42" s="43"/>
      <c r="C42" s="43"/>
      <c r="D42" s="43"/>
      <c r="E42" s="43"/>
      <c r="F42" s="41"/>
      <c r="G42" s="41"/>
      <c r="H42" s="60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</row>
    <row r="43" ht="20.1" customHeight="1" spans="1:245">
      <c r="A43" s="43"/>
      <c r="B43" s="43"/>
      <c r="C43" s="43"/>
      <c r="D43" s="43"/>
      <c r="E43" s="43"/>
      <c r="F43" s="41"/>
      <c r="G43" s="41"/>
      <c r="H43" s="60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3"/>
      <c r="HY43" s="43"/>
      <c r="HZ43" s="43"/>
      <c r="IA43" s="43"/>
      <c r="IB43" s="43"/>
      <c r="IC43" s="43"/>
      <c r="ID43" s="43"/>
      <c r="IE43" s="43"/>
      <c r="IF43" s="43"/>
      <c r="IG43" s="43"/>
      <c r="IH43" s="43"/>
      <c r="II43" s="43"/>
      <c r="IJ43" s="43"/>
      <c r="IK43" s="43"/>
    </row>
    <row r="44" ht="20.1" customHeight="1" spans="1:245">
      <c r="A44" s="43"/>
      <c r="B44" s="43"/>
      <c r="C44" s="43"/>
      <c r="D44" s="43"/>
      <c r="E44" s="43"/>
      <c r="F44" s="41"/>
      <c r="G44" s="41"/>
      <c r="H44" s="60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  <c r="IJ44" s="43"/>
      <c r="IK44" s="43"/>
    </row>
    <row r="45" ht="20.1" customHeight="1" spans="1:245">
      <c r="A45" s="43"/>
      <c r="B45" s="43"/>
      <c r="C45" s="43"/>
      <c r="D45" s="43"/>
      <c r="E45" s="43"/>
      <c r="F45" s="41"/>
      <c r="G45" s="41"/>
      <c r="H45" s="60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/>
      <c r="HX45" s="43"/>
      <c r="HY45" s="43"/>
      <c r="HZ45" s="43"/>
      <c r="IA45" s="43"/>
      <c r="IB45" s="43"/>
      <c r="IC45" s="43"/>
      <c r="ID45" s="43"/>
      <c r="IE45" s="43"/>
      <c r="IF45" s="43"/>
      <c r="IG45" s="43"/>
      <c r="IH45" s="43"/>
      <c r="II45" s="43"/>
      <c r="IJ45" s="43"/>
      <c r="IK45" s="43"/>
    </row>
    <row r="46" ht="20.1" customHeight="1" spans="1:245">
      <c r="A46" s="43"/>
      <c r="B46" s="43"/>
      <c r="C46" s="43"/>
      <c r="D46" s="43"/>
      <c r="E46" s="43"/>
      <c r="F46" s="41"/>
      <c r="G46" s="41"/>
      <c r="H46" s="60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3"/>
      <c r="HV46" s="43"/>
      <c r="HW46" s="43"/>
      <c r="HX46" s="43"/>
      <c r="HY46" s="43"/>
      <c r="HZ46" s="43"/>
      <c r="IA46" s="43"/>
      <c r="IB46" s="43"/>
      <c r="IC46" s="43"/>
      <c r="ID46" s="43"/>
      <c r="IE46" s="43"/>
      <c r="IF46" s="43"/>
      <c r="IG46" s="43"/>
      <c r="IH46" s="43"/>
      <c r="II46" s="43"/>
      <c r="IJ46" s="43"/>
      <c r="IK46" s="43"/>
    </row>
    <row r="47" ht="20.1" customHeight="1" spans="1:245">
      <c r="A47" s="43"/>
      <c r="B47" s="43"/>
      <c r="C47" s="43"/>
      <c r="D47" s="43"/>
      <c r="E47" s="43"/>
      <c r="F47" s="41"/>
      <c r="G47" s="41"/>
      <c r="H47" s="60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  <c r="IJ47" s="43"/>
      <c r="IK47" s="43"/>
    </row>
    <row r="48" ht="20.1" customHeight="1" spans="1:245">
      <c r="A48" s="43"/>
      <c r="B48" s="43"/>
      <c r="C48" s="43"/>
      <c r="D48" s="43"/>
      <c r="E48" s="43"/>
      <c r="F48" s="41"/>
      <c r="G48" s="41"/>
      <c r="H48" s="60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/>
      <c r="HX48" s="43"/>
      <c r="HY48" s="43"/>
      <c r="HZ48" s="43"/>
      <c r="IA48" s="43"/>
      <c r="IB48" s="43"/>
      <c r="IC48" s="43"/>
      <c r="ID48" s="43"/>
      <c r="IE48" s="43"/>
      <c r="IF48" s="43"/>
      <c r="IG48" s="43"/>
      <c r="IH48" s="43"/>
      <c r="II48" s="43"/>
      <c r="IJ48" s="43"/>
      <c r="IK48" s="43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topLeftCell="B1" workbookViewId="0">
      <selection activeCell="E10" sqref="E10:E11"/>
    </sheetView>
  </sheetViews>
  <sheetFormatPr defaultColWidth="13.3333333333333" defaultRowHeight="14.25"/>
  <cols>
    <col min="1" max="1" width="3.5" style="1" customWidth="1"/>
    <col min="2" max="2" width="23.6666666666667" style="1" customWidth="1"/>
    <col min="3" max="3" width="17.8333333333333" style="1" customWidth="1"/>
    <col min="4" max="4" width="15.1666666666667" style="1" customWidth="1"/>
    <col min="5" max="5" width="17.5" style="1" customWidth="1"/>
    <col min="6" max="6" width="9.83333333333333" style="1" customWidth="1"/>
    <col min="7" max="7" width="10" style="1" customWidth="1"/>
    <col min="8" max="8" width="11.8333333333333" style="1" customWidth="1"/>
    <col min="9" max="9" width="10" style="1" customWidth="1"/>
    <col min="10" max="10" width="7.5" style="1" customWidth="1"/>
    <col min="11" max="11" width="9.83333333333333" style="1" customWidth="1"/>
    <col min="12" max="12" width="5.66666666666667" style="1" customWidth="1"/>
    <col min="13" max="13" width="12.3333333333333" style="1" customWidth="1"/>
    <col min="14" max="15" width="13" style="1" customWidth="1"/>
    <col min="16" max="16384" width="13.3333333333333" style="1"/>
  </cols>
  <sheetData>
    <row r="1" ht="16.35" customHeight="1" spans="1:13">
      <c r="A1" s="12"/>
      <c r="D1" s="13"/>
      <c r="E1" s="13"/>
      <c r="F1" s="13"/>
      <c r="G1" s="20"/>
      <c r="H1" s="13"/>
      <c r="I1" s="20"/>
      <c r="J1" s="20"/>
      <c r="K1" s="20"/>
      <c r="L1" s="20"/>
      <c r="M1" s="13"/>
    </row>
    <row r="2" ht="22.9" customHeight="1" spans="1:13">
      <c r="A2" s="12"/>
      <c r="B2" s="14" t="s">
        <v>347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9.5" customHeight="1" spans="1:13">
      <c r="A3" s="12"/>
      <c r="B3" s="15"/>
      <c r="C3" s="15"/>
      <c r="D3" s="15"/>
      <c r="E3" s="15"/>
      <c r="F3" s="15"/>
      <c r="G3" s="15"/>
      <c r="H3" s="15"/>
      <c r="I3" s="15"/>
      <c r="J3" s="15"/>
      <c r="K3" s="21" t="s">
        <v>348</v>
      </c>
      <c r="L3" s="21"/>
      <c r="M3" s="21"/>
    </row>
    <row r="4" ht="24.4" customHeight="1" spans="1:13">
      <c r="A4" s="12"/>
      <c r="B4" s="16" t="s">
        <v>333</v>
      </c>
      <c r="C4" s="16" t="s">
        <v>328</v>
      </c>
      <c r="D4" s="16" t="s">
        <v>349</v>
      </c>
      <c r="E4" s="16" t="s">
        <v>350</v>
      </c>
      <c r="F4" s="16" t="s">
        <v>351</v>
      </c>
      <c r="G4" s="16" t="s">
        <v>352</v>
      </c>
      <c r="H4" s="16" t="s">
        <v>353</v>
      </c>
      <c r="I4" s="16" t="s">
        <v>354</v>
      </c>
      <c r="J4" s="16" t="s">
        <v>355</v>
      </c>
      <c r="K4" s="16" t="s">
        <v>356</v>
      </c>
      <c r="L4" s="16" t="s">
        <v>357</v>
      </c>
      <c r="M4" s="16" t="s">
        <v>358</v>
      </c>
    </row>
    <row r="5" ht="22.9" customHeight="1" spans="2:13">
      <c r="B5" s="17" t="s">
        <v>359</v>
      </c>
      <c r="C5" s="18"/>
      <c r="D5" s="19">
        <v>87000</v>
      </c>
      <c r="E5" s="18"/>
      <c r="F5" s="18"/>
      <c r="G5" s="18"/>
      <c r="H5" s="18"/>
      <c r="I5" s="18"/>
      <c r="J5" s="18"/>
      <c r="K5" s="18"/>
      <c r="L5" s="18"/>
      <c r="M5" s="18"/>
    </row>
    <row r="6" ht="25.35" customHeight="1" spans="1:13">
      <c r="A6" s="12"/>
      <c r="B6" s="17" t="s">
        <v>360</v>
      </c>
      <c r="C6" s="17" t="s">
        <v>361</v>
      </c>
      <c r="D6" s="19">
        <v>57000</v>
      </c>
      <c r="E6" s="17" t="s">
        <v>362</v>
      </c>
      <c r="F6" s="17" t="s">
        <v>363</v>
      </c>
      <c r="G6" s="17" t="s">
        <v>364</v>
      </c>
      <c r="H6" s="17" t="s">
        <v>365</v>
      </c>
      <c r="I6" s="17" t="s">
        <v>366</v>
      </c>
      <c r="J6" s="17" t="s">
        <v>297</v>
      </c>
      <c r="K6" s="17" t="s">
        <v>367</v>
      </c>
      <c r="L6" s="17" t="s">
        <v>368</v>
      </c>
      <c r="M6" s="17" t="s">
        <v>369</v>
      </c>
    </row>
    <row r="7" ht="89.65" customHeight="1" spans="1:13">
      <c r="A7" s="12"/>
      <c r="B7" s="17"/>
      <c r="C7" s="17"/>
      <c r="D7" s="19"/>
      <c r="E7" s="17"/>
      <c r="F7" s="17" t="s">
        <v>363</v>
      </c>
      <c r="G7" s="17" t="s">
        <v>370</v>
      </c>
      <c r="H7" s="17" t="s">
        <v>371</v>
      </c>
      <c r="I7" s="17" t="s">
        <v>366</v>
      </c>
      <c r="J7" s="17" t="s">
        <v>372</v>
      </c>
      <c r="K7" s="17" t="s">
        <v>373</v>
      </c>
      <c r="L7" s="17" t="s">
        <v>368</v>
      </c>
      <c r="M7" s="17" t="s">
        <v>369</v>
      </c>
    </row>
    <row r="8" ht="25.35" customHeight="1" spans="1:13">
      <c r="A8" s="12"/>
      <c r="B8" s="17"/>
      <c r="C8" s="17"/>
      <c r="D8" s="19"/>
      <c r="E8" s="17"/>
      <c r="F8" s="17" t="s">
        <v>374</v>
      </c>
      <c r="G8" s="17" t="s">
        <v>375</v>
      </c>
      <c r="H8" s="17" t="s">
        <v>376</v>
      </c>
      <c r="I8" s="17" t="s">
        <v>377</v>
      </c>
      <c r="J8" s="17" t="s">
        <v>378</v>
      </c>
      <c r="K8" s="17" t="s">
        <v>373</v>
      </c>
      <c r="L8" s="17" t="s">
        <v>368</v>
      </c>
      <c r="M8" s="17" t="s">
        <v>379</v>
      </c>
    </row>
    <row r="9" ht="116.1" customHeight="1" spans="1:13">
      <c r="A9" s="12"/>
      <c r="B9" s="17"/>
      <c r="C9" s="17"/>
      <c r="D9" s="19"/>
      <c r="E9" s="17"/>
      <c r="F9" s="17" t="s">
        <v>374</v>
      </c>
      <c r="G9" s="17" t="s">
        <v>375</v>
      </c>
      <c r="H9" s="17" t="s">
        <v>380</v>
      </c>
      <c r="I9" s="17" t="s">
        <v>366</v>
      </c>
      <c r="J9" s="17" t="s">
        <v>378</v>
      </c>
      <c r="K9" s="17" t="s">
        <v>373</v>
      </c>
      <c r="L9" s="17" t="s">
        <v>368</v>
      </c>
      <c r="M9" s="17" t="s">
        <v>369</v>
      </c>
    </row>
    <row r="10" ht="84" customHeight="1" spans="1:13">
      <c r="A10" s="12"/>
      <c r="B10" s="17"/>
      <c r="C10" s="17" t="s">
        <v>381</v>
      </c>
      <c r="D10" s="19">
        <v>30000</v>
      </c>
      <c r="E10" s="17" t="s">
        <v>382</v>
      </c>
      <c r="F10" s="17" t="s">
        <v>383</v>
      </c>
      <c r="G10" s="17" t="s">
        <v>384</v>
      </c>
      <c r="H10" s="17" t="s">
        <v>385</v>
      </c>
      <c r="I10" s="17" t="s">
        <v>386</v>
      </c>
      <c r="J10" s="17" t="s">
        <v>387</v>
      </c>
      <c r="K10" s="17" t="s">
        <v>373</v>
      </c>
      <c r="L10" s="17" t="s">
        <v>388</v>
      </c>
      <c r="M10" s="17" t="s">
        <v>379</v>
      </c>
    </row>
    <row r="11" ht="84" customHeight="1" spans="1:13">
      <c r="A11" s="12"/>
      <c r="B11" s="17"/>
      <c r="C11" s="17"/>
      <c r="D11" s="19"/>
      <c r="E11" s="17"/>
      <c r="F11" s="17" t="s">
        <v>363</v>
      </c>
      <c r="G11" s="17" t="s">
        <v>389</v>
      </c>
      <c r="H11" s="17" t="s">
        <v>390</v>
      </c>
      <c r="I11" s="17" t="s">
        <v>377</v>
      </c>
      <c r="J11" s="17" t="s">
        <v>391</v>
      </c>
      <c r="K11" s="17" t="s">
        <v>392</v>
      </c>
      <c r="L11" s="17" t="s">
        <v>388</v>
      </c>
      <c r="M11" s="17" t="s">
        <v>379</v>
      </c>
    </row>
  </sheetData>
  <mergeCells count="11">
    <mergeCell ref="B2:M2"/>
    <mergeCell ref="B3:E3"/>
    <mergeCell ref="K3:M3"/>
    <mergeCell ref="A6:A11"/>
    <mergeCell ref="B6:B11"/>
    <mergeCell ref="C6:C9"/>
    <mergeCell ref="C10:C11"/>
    <mergeCell ref="D6:D9"/>
    <mergeCell ref="D10:D11"/>
    <mergeCell ref="E6:E9"/>
    <mergeCell ref="E10:E11"/>
  </mergeCells>
  <pageMargins left="0.7" right="0.7" top="0.75" bottom="0.75" header="0.3" footer="0.3"/>
  <pageSetup paperSize="9" scale="6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M7" sqref="M7"/>
    </sheetView>
  </sheetViews>
  <sheetFormatPr defaultColWidth="13.3333333333333" defaultRowHeight="14.25"/>
  <cols>
    <col min="1" max="1" width="1.33333333333333" style="1" customWidth="1"/>
    <col min="2" max="2" width="7.66666666666667" style="1" customWidth="1"/>
    <col min="3" max="3" width="14.1666666666667" style="1" customWidth="1"/>
    <col min="4" max="4" width="13.6666666666667" style="1" customWidth="1"/>
    <col min="5" max="5" width="31.1666666666667" style="1" customWidth="1"/>
    <col min="6" max="6" width="19.5" style="1" customWidth="1"/>
    <col min="7" max="7" width="19.6666666666667" style="1" customWidth="1"/>
    <col min="8" max="8" width="19.1666666666667" style="1" customWidth="1"/>
    <col min="9" max="9" width="21.3333333333333" style="1" customWidth="1"/>
    <col min="10" max="11" width="13" style="1" customWidth="1"/>
    <col min="12" max="16384" width="13.3333333333333" style="1"/>
  </cols>
  <sheetData>
    <row r="1" ht="23.25" customHeight="1" spans="1:9">
      <c r="A1" s="2"/>
      <c r="B1" s="3" t="s">
        <v>393</v>
      </c>
      <c r="C1" s="3"/>
      <c r="D1" s="3"/>
      <c r="E1" s="3"/>
      <c r="G1" s="10"/>
      <c r="H1" s="10"/>
      <c r="I1" s="10"/>
    </row>
    <row r="2" ht="51.75" customHeight="1" spans="2:9">
      <c r="B2" s="4" t="s">
        <v>394</v>
      </c>
      <c r="C2" s="5"/>
      <c r="D2" s="5"/>
      <c r="E2" s="5"/>
      <c r="F2" s="5"/>
      <c r="G2" s="5"/>
      <c r="H2" s="5"/>
      <c r="I2" s="5"/>
    </row>
    <row r="3" ht="16.35" customHeight="1" spans="2:9">
      <c r="B3" s="6" t="s">
        <v>395</v>
      </c>
      <c r="C3" s="6"/>
      <c r="D3" s="6"/>
      <c r="E3" s="6"/>
      <c r="F3" s="6"/>
      <c r="G3" s="6"/>
      <c r="H3" s="6"/>
      <c r="I3" s="6"/>
    </row>
    <row r="4" ht="16.35" customHeight="1" spans="2:9">
      <c r="B4" s="7"/>
      <c r="C4" s="7"/>
      <c r="D4" s="7"/>
      <c r="E4" s="7"/>
      <c r="F4" s="7"/>
      <c r="G4" s="7"/>
      <c r="H4" s="7"/>
      <c r="I4" s="7"/>
    </row>
    <row r="5" ht="32.65" customHeight="1" spans="2:9">
      <c r="B5" s="8" t="s">
        <v>396</v>
      </c>
      <c r="C5" s="8"/>
      <c r="D5" s="8"/>
      <c r="E5" s="8" t="s">
        <v>397</v>
      </c>
      <c r="F5" s="8"/>
      <c r="G5" s="8"/>
      <c r="H5" s="8"/>
      <c r="I5" s="8"/>
    </row>
    <row r="6" ht="32.65" customHeight="1" spans="2:9">
      <c r="B6" s="8" t="s">
        <v>398</v>
      </c>
      <c r="C6" s="8" t="s">
        <v>399</v>
      </c>
      <c r="D6" s="8"/>
      <c r="E6" s="8" t="s">
        <v>400</v>
      </c>
      <c r="F6" s="8"/>
      <c r="G6" s="8"/>
      <c r="H6" s="8"/>
      <c r="I6" s="8"/>
    </row>
    <row r="7" ht="37.9" customHeight="1" spans="2:9">
      <c r="B7" s="8"/>
      <c r="C7" s="9" t="s">
        <v>283</v>
      </c>
      <c r="D7" s="9"/>
      <c r="E7" s="9" t="s">
        <v>401</v>
      </c>
      <c r="F7" s="9"/>
      <c r="G7" s="9"/>
      <c r="H7" s="9"/>
      <c r="I7" s="9"/>
    </row>
    <row r="8" ht="32.65" customHeight="1" spans="2:9">
      <c r="B8" s="8"/>
      <c r="C8" s="9" t="s">
        <v>284</v>
      </c>
      <c r="D8" s="9"/>
      <c r="E8" s="9" t="s">
        <v>402</v>
      </c>
      <c r="F8" s="9"/>
      <c r="G8" s="9"/>
      <c r="H8" s="9"/>
      <c r="I8" s="9"/>
    </row>
    <row r="9" ht="32.65" customHeight="1" spans="2:9">
      <c r="B9" s="8"/>
      <c r="C9" s="9" t="s">
        <v>403</v>
      </c>
      <c r="D9" s="9"/>
      <c r="E9" s="9" t="s">
        <v>404</v>
      </c>
      <c r="F9" s="9"/>
      <c r="G9" s="9"/>
      <c r="H9" s="9"/>
      <c r="I9" s="9"/>
    </row>
    <row r="10" ht="32.65" customHeight="1" spans="2:9">
      <c r="B10" s="8"/>
      <c r="C10" s="8" t="s">
        <v>405</v>
      </c>
      <c r="D10" s="8"/>
      <c r="E10" s="8"/>
      <c r="F10" s="8"/>
      <c r="G10" s="8" t="s">
        <v>406</v>
      </c>
      <c r="H10" s="8" t="s">
        <v>407</v>
      </c>
      <c r="I10" s="8" t="s">
        <v>408</v>
      </c>
    </row>
    <row r="11" ht="32.65" customHeight="1" spans="2:9">
      <c r="B11" s="8"/>
      <c r="C11" s="8"/>
      <c r="D11" s="8"/>
      <c r="E11" s="8"/>
      <c r="F11" s="8"/>
      <c r="G11" s="11">
        <v>3325464.57</v>
      </c>
      <c r="H11" s="11">
        <v>3325464.57</v>
      </c>
      <c r="I11" s="11">
        <v>0</v>
      </c>
    </row>
    <row r="12" ht="65.65" customHeight="1" spans="2:9">
      <c r="B12" s="8" t="s">
        <v>409</v>
      </c>
      <c r="C12" s="9" t="s">
        <v>410</v>
      </c>
      <c r="D12" s="9"/>
      <c r="E12" s="9"/>
      <c r="F12" s="9"/>
      <c r="G12" s="9"/>
      <c r="H12" s="9"/>
      <c r="I12" s="9"/>
    </row>
    <row r="13" ht="32.65" customHeight="1" spans="2:9">
      <c r="B13" s="8" t="s">
        <v>411</v>
      </c>
      <c r="C13" s="8" t="s">
        <v>351</v>
      </c>
      <c r="D13" s="8" t="s">
        <v>352</v>
      </c>
      <c r="E13" s="8"/>
      <c r="F13" s="8" t="s">
        <v>353</v>
      </c>
      <c r="G13" s="8"/>
      <c r="H13" s="8" t="s">
        <v>412</v>
      </c>
      <c r="I13" s="8"/>
    </row>
    <row r="14" ht="32.65" customHeight="1" spans="2:9">
      <c r="B14" s="8"/>
      <c r="C14" s="9" t="s">
        <v>413</v>
      </c>
      <c r="D14" s="9" t="s">
        <v>414</v>
      </c>
      <c r="E14" s="9"/>
      <c r="F14" s="9" t="s">
        <v>415</v>
      </c>
      <c r="G14" s="9"/>
      <c r="H14" s="9" t="s">
        <v>416</v>
      </c>
      <c r="I14" s="9"/>
    </row>
    <row r="15" ht="32.65" customHeight="1" spans="2:9">
      <c r="B15" s="8"/>
      <c r="C15" s="9"/>
      <c r="D15" s="9"/>
      <c r="E15" s="9"/>
      <c r="F15" s="9" t="s">
        <v>417</v>
      </c>
      <c r="G15" s="9"/>
      <c r="H15" s="9" t="s">
        <v>418</v>
      </c>
      <c r="I15" s="9"/>
    </row>
    <row r="16" ht="32.65" customHeight="1" spans="2:9">
      <c r="B16" s="8"/>
      <c r="C16" s="9"/>
      <c r="D16" s="9"/>
      <c r="E16" s="9"/>
      <c r="F16" s="9" t="s">
        <v>419</v>
      </c>
      <c r="G16" s="9"/>
      <c r="H16" s="9" t="s">
        <v>420</v>
      </c>
      <c r="I16" s="9"/>
    </row>
    <row r="17" ht="32.65" customHeight="1" spans="2:9">
      <c r="B17" s="8"/>
      <c r="C17" s="9"/>
      <c r="D17" s="9" t="s">
        <v>421</v>
      </c>
      <c r="E17" s="9"/>
      <c r="F17" s="9" t="s">
        <v>422</v>
      </c>
      <c r="G17" s="9"/>
      <c r="H17" s="9" t="s">
        <v>423</v>
      </c>
      <c r="I17" s="9"/>
    </row>
    <row r="18" ht="32.65" customHeight="1" spans="2:9">
      <c r="B18" s="8"/>
      <c r="C18" s="9"/>
      <c r="D18" s="9" t="s">
        <v>424</v>
      </c>
      <c r="E18" s="9"/>
      <c r="F18" s="9" t="s">
        <v>425</v>
      </c>
      <c r="G18" s="9"/>
      <c r="H18" s="9" t="s">
        <v>423</v>
      </c>
      <c r="I18" s="9"/>
    </row>
    <row r="19" ht="32.65" customHeight="1" spans="2:9">
      <c r="B19" s="8"/>
      <c r="C19" s="9"/>
      <c r="D19" s="9" t="s">
        <v>426</v>
      </c>
      <c r="E19" s="9"/>
      <c r="F19" s="9" t="s">
        <v>427</v>
      </c>
      <c r="G19" s="9"/>
      <c r="H19" s="9" t="s">
        <v>428</v>
      </c>
      <c r="I19" s="9"/>
    </row>
    <row r="20" ht="32.65" customHeight="1" spans="2:9">
      <c r="B20" s="8"/>
      <c r="C20" s="9" t="s">
        <v>429</v>
      </c>
      <c r="D20" s="9" t="s">
        <v>430</v>
      </c>
      <c r="E20" s="9"/>
      <c r="F20" s="9" t="s">
        <v>431</v>
      </c>
      <c r="G20" s="9"/>
      <c r="H20" s="9" t="s">
        <v>432</v>
      </c>
      <c r="I20" s="9"/>
    </row>
    <row r="21" ht="16.35" customHeight="1" spans="2:9">
      <c r="B21" s="2"/>
      <c r="C21" s="2"/>
      <c r="D21" s="2"/>
      <c r="E21" s="2"/>
      <c r="F21" s="2"/>
      <c r="G21" s="2"/>
      <c r="H21" s="2"/>
      <c r="I21" s="2"/>
    </row>
    <row r="22" ht="16.35" customHeight="1" spans="2:3">
      <c r="B22" s="2"/>
      <c r="C22" s="2"/>
    </row>
    <row r="23" ht="16.35" customHeight="1" spans="2:2">
      <c r="B23" s="2"/>
    </row>
    <row r="24" ht="16.35" customHeight="1" spans="2:2">
      <c r="B24" s="2"/>
    </row>
    <row r="25" ht="16.35" customHeight="1" spans="2:2">
      <c r="B25" s="2"/>
    </row>
    <row r="26" ht="16.35" customHeight="1" spans="2:9">
      <c r="B26" s="2"/>
      <c r="C26" s="2"/>
      <c r="D26" s="2"/>
      <c r="E26" s="2"/>
      <c r="F26" s="2"/>
      <c r="G26" s="2"/>
      <c r="H26" s="2"/>
      <c r="I26" s="2"/>
    </row>
    <row r="27" ht="16.35" customHeight="1" spans="2:9">
      <c r="B27" s="2"/>
      <c r="C27" s="2"/>
      <c r="D27" s="2"/>
      <c r="E27" s="2"/>
      <c r="F27" s="2"/>
      <c r="G27" s="2"/>
      <c r="H27" s="2"/>
      <c r="I27" s="2"/>
    </row>
    <row r="28" ht="16.35" customHeight="1" spans="2:9">
      <c r="B28" s="2"/>
      <c r="C28" s="2"/>
      <c r="D28" s="2"/>
      <c r="E28" s="2"/>
      <c r="F28" s="2"/>
      <c r="G28" s="2"/>
      <c r="H28" s="2"/>
      <c r="I28" s="2"/>
    </row>
    <row r="29" ht="16.35" customHeight="1" spans="2:9">
      <c r="B29" s="2"/>
      <c r="C29" s="2"/>
      <c r="D29" s="2"/>
      <c r="E29" s="2"/>
      <c r="F29" s="2"/>
      <c r="G29" s="2"/>
      <c r="H29" s="2"/>
      <c r="I29" s="2"/>
    </row>
  </sheetData>
  <mergeCells count="42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B6:B11"/>
    <mergeCell ref="B13:B20"/>
    <mergeCell ref="C14:C19"/>
    <mergeCell ref="C10:F11"/>
    <mergeCell ref="D14:E1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3" workbookViewId="0">
      <selection activeCell="B6" sqref="B6"/>
    </sheetView>
  </sheetViews>
  <sheetFormatPr defaultColWidth="8.66666666666667" defaultRowHeight="20.25" customHeight="1"/>
  <cols>
    <col min="1" max="1" width="36.5" customWidth="1"/>
    <col min="2" max="2" width="36.5" style="120" customWidth="1"/>
    <col min="3" max="3" width="36.5" customWidth="1"/>
    <col min="4" max="4" width="36.5" style="120" customWidth="1"/>
  </cols>
  <sheetData>
    <row r="1" customHeight="1" spans="1:31">
      <c r="A1" s="145"/>
      <c r="B1" s="146"/>
      <c r="C1" s="145"/>
      <c r="D1" s="175" t="s">
        <v>3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</row>
    <row r="2" customHeight="1" spans="1:31">
      <c r="A2" s="24" t="s">
        <v>4</v>
      </c>
      <c r="B2" s="147"/>
      <c r="C2" s="24"/>
      <c r="D2" s="147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</row>
    <row r="3" customHeight="1" spans="1:31">
      <c r="A3" s="148" t="s">
        <v>5</v>
      </c>
      <c r="B3" s="149"/>
      <c r="C3" s="62"/>
      <c r="D3" s="175" t="s">
        <v>6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</row>
    <row r="4" ht="15" customHeight="1" spans="1:31">
      <c r="A4" s="151" t="s">
        <v>7</v>
      </c>
      <c r="B4" s="152"/>
      <c r="C4" s="151" t="s">
        <v>8</v>
      </c>
      <c r="D4" s="15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</row>
    <row r="5" ht="15" customHeight="1" spans="1:31">
      <c r="A5" s="154" t="s">
        <v>9</v>
      </c>
      <c r="B5" s="155" t="s">
        <v>10</v>
      </c>
      <c r="C5" s="154" t="s">
        <v>9</v>
      </c>
      <c r="D5" s="155" t="s">
        <v>10</v>
      </c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</row>
    <row r="6" ht="15" customHeight="1" spans="1:31">
      <c r="A6" s="156" t="s">
        <v>11</v>
      </c>
      <c r="B6" s="229">
        <v>3325464.57</v>
      </c>
      <c r="C6" s="168" t="s">
        <v>12</v>
      </c>
      <c r="D6" s="229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</row>
    <row r="7" ht="15" customHeight="1" spans="1:31">
      <c r="A7" s="156" t="s">
        <v>13</v>
      </c>
      <c r="B7" s="229"/>
      <c r="C7" s="168" t="s">
        <v>14</v>
      </c>
      <c r="D7" s="229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</row>
    <row r="8" ht="15" customHeight="1" spans="1:31">
      <c r="A8" s="156" t="s">
        <v>15</v>
      </c>
      <c r="B8" s="229"/>
      <c r="C8" s="168" t="s">
        <v>16</v>
      </c>
      <c r="D8" s="229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</row>
    <row r="9" ht="15" customHeight="1" spans="1:31">
      <c r="A9" s="156" t="s">
        <v>17</v>
      </c>
      <c r="B9" s="229"/>
      <c r="C9" s="168" t="s">
        <v>18</v>
      </c>
      <c r="D9" s="229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</row>
    <row r="10" ht="15" customHeight="1" spans="1:31">
      <c r="A10" s="156" t="s">
        <v>19</v>
      </c>
      <c r="B10" s="229" t="s">
        <v>20</v>
      </c>
      <c r="C10" s="168" t="s">
        <v>21</v>
      </c>
      <c r="D10" s="229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</row>
    <row r="11" ht="15" customHeight="1" spans="1:31">
      <c r="A11" s="156" t="s">
        <v>22</v>
      </c>
      <c r="B11" s="229" t="s">
        <v>20</v>
      </c>
      <c r="C11" s="168" t="s">
        <v>23</v>
      </c>
      <c r="D11" s="229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</row>
    <row r="12" ht="15" customHeight="1" spans="1:31">
      <c r="A12" s="156"/>
      <c r="B12" s="229"/>
      <c r="C12" s="168" t="s">
        <v>24</v>
      </c>
      <c r="D12" s="229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</row>
    <row r="13" ht="15" customHeight="1" spans="1:31">
      <c r="A13" s="163"/>
      <c r="B13" s="229"/>
      <c r="C13" s="168" t="s">
        <v>25</v>
      </c>
      <c r="D13" s="229">
        <v>510221.04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</row>
    <row r="14" ht="15" customHeight="1" spans="1:31">
      <c r="A14" s="163"/>
      <c r="B14" s="229"/>
      <c r="C14" s="168" t="s">
        <v>26</v>
      </c>
      <c r="D14" s="229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</row>
    <row r="15" ht="15" customHeight="1" spans="1:31">
      <c r="A15" s="163"/>
      <c r="B15" s="164"/>
      <c r="C15" s="168" t="s">
        <v>27</v>
      </c>
      <c r="D15" s="229">
        <v>2491646.13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</row>
    <row r="16" ht="15" customHeight="1" spans="1:31">
      <c r="A16" s="163"/>
      <c r="B16" s="161"/>
      <c r="C16" s="168" t="s">
        <v>28</v>
      </c>
      <c r="D16" s="229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</row>
    <row r="17" ht="15" customHeight="1" spans="1:31">
      <c r="A17" s="163"/>
      <c r="B17" s="161"/>
      <c r="C17" s="168" t="s">
        <v>29</v>
      </c>
      <c r="D17" s="229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</row>
    <row r="18" ht="15" customHeight="1" spans="1:31">
      <c r="A18" s="163"/>
      <c r="B18" s="161"/>
      <c r="C18" s="168" t="s">
        <v>30</v>
      </c>
      <c r="D18" s="229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</row>
    <row r="19" ht="15" customHeight="1" spans="1:31">
      <c r="A19" s="163"/>
      <c r="B19" s="161"/>
      <c r="C19" s="168" t="s">
        <v>31</v>
      </c>
      <c r="D19" s="229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</row>
    <row r="20" ht="15" customHeight="1" spans="1:31">
      <c r="A20" s="163"/>
      <c r="B20" s="161"/>
      <c r="C20" s="168" t="s">
        <v>32</v>
      </c>
      <c r="D20" s="229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</row>
    <row r="21" ht="15" customHeight="1" spans="1:31">
      <c r="A21" s="163"/>
      <c r="B21" s="161"/>
      <c r="C21" s="168" t="s">
        <v>33</v>
      </c>
      <c r="D21" s="229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</row>
    <row r="22" ht="15" customHeight="1" spans="1:31">
      <c r="A22" s="163"/>
      <c r="B22" s="161"/>
      <c r="C22" s="168" t="s">
        <v>34</v>
      </c>
      <c r="D22" s="229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</row>
    <row r="23" ht="15" customHeight="1" spans="1:31">
      <c r="A23" s="163"/>
      <c r="B23" s="161"/>
      <c r="C23" s="168" t="s">
        <v>35</v>
      </c>
      <c r="D23" s="229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</row>
    <row r="24" ht="15" customHeight="1" spans="1:31">
      <c r="A24" s="163"/>
      <c r="B24" s="161"/>
      <c r="C24" s="168" t="s">
        <v>36</v>
      </c>
      <c r="D24" s="229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</row>
    <row r="25" ht="15" customHeight="1" spans="1:31">
      <c r="A25" s="163"/>
      <c r="B25" s="161"/>
      <c r="C25" s="168" t="s">
        <v>37</v>
      </c>
      <c r="D25" s="229">
        <v>323597.4</v>
      </c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</row>
    <row r="26" ht="15" customHeight="1" spans="1:31">
      <c r="A26" s="156"/>
      <c r="B26" s="161"/>
      <c r="C26" s="168" t="s">
        <v>38</v>
      </c>
      <c r="D26" s="229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</row>
    <row r="27" ht="15" customHeight="1" spans="1:31">
      <c r="A27" s="156"/>
      <c r="B27" s="161"/>
      <c r="C27" s="168" t="s">
        <v>39</v>
      </c>
      <c r="D27" s="229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</row>
    <row r="28" ht="15" customHeight="1" spans="1:31">
      <c r="A28" s="156"/>
      <c r="B28" s="161"/>
      <c r="C28" s="168" t="s">
        <v>40</v>
      </c>
      <c r="D28" s="229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</row>
    <row r="29" ht="15" customHeight="1" spans="1:31">
      <c r="A29" s="156"/>
      <c r="B29" s="161"/>
      <c r="C29" s="168" t="s">
        <v>41</v>
      </c>
      <c r="D29" s="229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</row>
    <row r="30" ht="15" customHeight="1" spans="1:31">
      <c r="A30" s="156"/>
      <c r="B30" s="161"/>
      <c r="C30" s="168" t="s">
        <v>42</v>
      </c>
      <c r="D30" s="229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</row>
    <row r="31" ht="15" customHeight="1" spans="1:31">
      <c r="A31" s="156"/>
      <c r="B31" s="161"/>
      <c r="C31" s="168" t="s">
        <v>43</v>
      </c>
      <c r="D31" s="229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</row>
    <row r="32" ht="15" customHeight="1" spans="1:31">
      <c r="A32" s="156"/>
      <c r="B32" s="161"/>
      <c r="C32" s="168" t="s">
        <v>44</v>
      </c>
      <c r="D32" s="229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</row>
    <row r="33" ht="15" customHeight="1" spans="1:31">
      <c r="A33" s="156"/>
      <c r="B33" s="161"/>
      <c r="C33" s="168" t="s">
        <v>45</v>
      </c>
      <c r="D33" s="229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</row>
    <row r="34" ht="15" customHeight="1" spans="1:31">
      <c r="A34" s="156"/>
      <c r="B34" s="161"/>
      <c r="C34" s="168" t="s">
        <v>46</v>
      </c>
      <c r="D34" s="229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</row>
    <row r="35" ht="15" customHeight="1" spans="1:31">
      <c r="A35" s="156"/>
      <c r="B35" s="161"/>
      <c r="C35" s="168" t="s">
        <v>47</v>
      </c>
      <c r="D35" s="159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</row>
    <row r="36" ht="15" customHeight="1" spans="1:31">
      <c r="A36" s="165" t="s">
        <v>48</v>
      </c>
      <c r="B36" s="166">
        <f>SUM(B6:B34)</f>
        <v>3325464.57</v>
      </c>
      <c r="C36" s="167" t="s">
        <v>49</v>
      </c>
      <c r="D36" s="159">
        <f>SUM(D6:D34)</f>
        <v>3325464.57</v>
      </c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</row>
    <row r="37" ht="15" customHeight="1" spans="1:31">
      <c r="A37" s="156" t="s">
        <v>50</v>
      </c>
      <c r="B37" s="161"/>
      <c r="C37" s="168" t="s">
        <v>51</v>
      </c>
      <c r="D37" s="229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</row>
    <row r="38" ht="15" customHeight="1" spans="1:31">
      <c r="A38" s="156" t="s">
        <v>52</v>
      </c>
      <c r="B38" s="161" t="s">
        <v>53</v>
      </c>
      <c r="C38" s="168" t="s">
        <v>54</v>
      </c>
      <c r="D38" s="229"/>
      <c r="E38" s="192"/>
      <c r="F38" s="192"/>
      <c r="G38" s="233" t="s">
        <v>55</v>
      </c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</row>
    <row r="39" ht="15" customHeight="1" spans="1:31">
      <c r="A39" s="156"/>
      <c r="B39" s="161"/>
      <c r="C39" s="168" t="s">
        <v>56</v>
      </c>
      <c r="D39" s="229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</row>
    <row r="40" ht="15" customHeight="1" spans="1:31">
      <c r="A40" s="156"/>
      <c r="B40" s="169"/>
      <c r="C40" s="168"/>
      <c r="D40" s="159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</row>
    <row r="41" ht="15" customHeight="1" spans="1:31">
      <c r="A41" s="165" t="s">
        <v>57</v>
      </c>
      <c r="B41" s="170">
        <f>SUM(B36:B38)</f>
        <v>3325464.57</v>
      </c>
      <c r="C41" s="167" t="s">
        <v>58</v>
      </c>
      <c r="D41" s="159">
        <f>SUM(D36,D37,D39)</f>
        <v>3325464.57</v>
      </c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</row>
    <row r="42" customHeight="1" spans="1:31">
      <c r="A42" s="171"/>
      <c r="B42" s="230"/>
      <c r="C42" s="173"/>
      <c r="D42" s="231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</row>
    <row r="43" ht="12" spans="2:2">
      <c r="B43" s="232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127"/>
      <c r="T1" s="137" t="s">
        <v>59</v>
      </c>
    </row>
    <row r="2" ht="20.1" customHeight="1" spans="1:20">
      <c r="A2" s="24" t="s">
        <v>60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20.1" customHeight="1" spans="1:20">
      <c r="A3" s="222" t="s">
        <v>5</v>
      </c>
      <c r="B3" s="222"/>
      <c r="C3" s="222"/>
      <c r="D3" s="222"/>
      <c r="E3" s="25"/>
      <c r="F3" s="64"/>
      <c r="G3" s="64"/>
      <c r="H3" s="64"/>
      <c r="I3" s="64"/>
      <c r="J3" s="129"/>
      <c r="K3" s="129"/>
      <c r="L3" s="129"/>
      <c r="M3" s="129"/>
      <c r="N3" s="129"/>
      <c r="O3" s="129"/>
      <c r="P3" s="129"/>
      <c r="Q3" s="129"/>
      <c r="R3" s="129"/>
      <c r="S3" s="41"/>
      <c r="T3" s="46" t="s">
        <v>6</v>
      </c>
    </row>
    <row r="4" ht="20.1" customHeight="1" spans="1:20">
      <c r="A4" s="223" t="s">
        <v>61</v>
      </c>
      <c r="B4" s="223"/>
      <c r="C4" s="223"/>
      <c r="D4" s="223"/>
      <c r="E4" s="223"/>
      <c r="F4" s="50" t="s">
        <v>62</v>
      </c>
      <c r="G4" s="50" t="s">
        <v>63</v>
      </c>
      <c r="H4" s="50" t="s">
        <v>64</v>
      </c>
      <c r="I4" s="50"/>
      <c r="J4" s="50"/>
      <c r="K4" s="50" t="s">
        <v>65</v>
      </c>
      <c r="L4" s="50"/>
      <c r="M4" s="227" t="s">
        <v>66</v>
      </c>
      <c r="N4" s="228" t="s">
        <v>67</v>
      </c>
      <c r="O4" s="228"/>
      <c r="P4" s="228"/>
      <c r="Q4" s="228"/>
      <c r="R4" s="228"/>
      <c r="S4" s="50" t="s">
        <v>68</v>
      </c>
      <c r="T4" s="50" t="s">
        <v>69</v>
      </c>
    </row>
    <row r="5" ht="20.1" customHeight="1" spans="1:20">
      <c r="A5" s="223" t="s">
        <v>70</v>
      </c>
      <c r="B5" s="223"/>
      <c r="C5" s="223"/>
      <c r="D5" s="50" t="s">
        <v>71</v>
      </c>
      <c r="E5" s="50" t="s">
        <v>72</v>
      </c>
      <c r="F5" s="50"/>
      <c r="G5" s="50"/>
      <c r="H5" s="50" t="s">
        <v>64</v>
      </c>
      <c r="I5" s="50" t="s">
        <v>73</v>
      </c>
      <c r="J5" s="50" t="s">
        <v>74</v>
      </c>
      <c r="K5" s="226" t="s">
        <v>75</v>
      </c>
      <c r="L5" s="50" t="s">
        <v>76</v>
      </c>
      <c r="M5" s="227"/>
      <c r="N5" s="50" t="s">
        <v>77</v>
      </c>
      <c r="O5" s="50" t="s">
        <v>78</v>
      </c>
      <c r="P5" s="50" t="s">
        <v>79</v>
      </c>
      <c r="Q5" s="50" t="s">
        <v>80</v>
      </c>
      <c r="R5" s="50" t="s">
        <v>81</v>
      </c>
      <c r="S5" s="50"/>
      <c r="T5" s="50"/>
    </row>
    <row r="6" ht="30.75" customHeight="1" spans="1:20">
      <c r="A6" s="224" t="s">
        <v>82</v>
      </c>
      <c r="B6" s="225" t="s">
        <v>83</v>
      </c>
      <c r="C6" s="224" t="s">
        <v>84</v>
      </c>
      <c r="D6" s="50"/>
      <c r="E6" s="50"/>
      <c r="F6" s="50"/>
      <c r="G6" s="50"/>
      <c r="H6" s="50"/>
      <c r="I6" s="50"/>
      <c r="J6" s="50"/>
      <c r="K6" s="226"/>
      <c r="L6" s="50"/>
      <c r="M6" s="227"/>
      <c r="N6" s="50"/>
      <c r="O6" s="50"/>
      <c r="P6" s="50"/>
      <c r="Q6" s="50"/>
      <c r="R6" s="50"/>
      <c r="S6" s="50"/>
      <c r="T6" s="50"/>
    </row>
    <row r="7" s="121" customFormat="1" ht="20.1" customHeight="1" spans="1:20">
      <c r="A7" s="100" t="s">
        <v>20</v>
      </c>
      <c r="B7" s="100" t="s">
        <v>20</v>
      </c>
      <c r="C7" s="100" t="s">
        <v>20</v>
      </c>
      <c r="D7" s="100" t="s">
        <v>20</v>
      </c>
      <c r="E7" s="100" t="s">
        <v>62</v>
      </c>
      <c r="F7" s="115">
        <f>G7+H7</f>
        <v>3325464.57</v>
      </c>
      <c r="G7" s="115">
        <v>0</v>
      </c>
      <c r="H7" s="115">
        <f>H8</f>
        <v>3325464.57</v>
      </c>
      <c r="I7" s="115">
        <v>0</v>
      </c>
      <c r="J7" s="115" t="s">
        <v>20</v>
      </c>
      <c r="K7" s="115">
        <v>0</v>
      </c>
      <c r="L7" s="115" t="s">
        <v>20</v>
      </c>
      <c r="M7" s="115" t="s">
        <v>20</v>
      </c>
      <c r="N7" s="115" t="s">
        <v>20</v>
      </c>
      <c r="O7" s="115" t="s">
        <v>20</v>
      </c>
      <c r="P7" s="115"/>
      <c r="Q7" s="115"/>
      <c r="R7" s="115"/>
      <c r="S7" s="115" t="s">
        <v>20</v>
      </c>
      <c r="T7" s="115"/>
    </row>
    <row r="8" s="121" customFormat="1" ht="20.1" customHeight="1" spans="1:20">
      <c r="A8" s="100" t="s">
        <v>20</v>
      </c>
      <c r="B8" s="100" t="s">
        <v>20</v>
      </c>
      <c r="C8" s="100" t="s">
        <v>20</v>
      </c>
      <c r="D8" s="100" t="s">
        <v>85</v>
      </c>
      <c r="E8" s="100" t="s">
        <v>0</v>
      </c>
      <c r="F8" s="115">
        <f t="shared" ref="F8:F14" si="0">G8+H8</f>
        <v>3325464.57</v>
      </c>
      <c r="G8" s="115">
        <v>0</v>
      </c>
      <c r="H8" s="115">
        <f>SUM(H9:H14)</f>
        <v>3325464.57</v>
      </c>
      <c r="I8" s="115">
        <v>0</v>
      </c>
      <c r="J8" s="115" t="s">
        <v>20</v>
      </c>
      <c r="K8" s="115">
        <v>0</v>
      </c>
      <c r="L8" s="115" t="s">
        <v>20</v>
      </c>
      <c r="M8" s="115" t="s">
        <v>20</v>
      </c>
      <c r="N8" s="115" t="s">
        <v>20</v>
      </c>
      <c r="O8" s="115" t="s">
        <v>20</v>
      </c>
      <c r="P8" s="115"/>
      <c r="Q8" s="115"/>
      <c r="R8" s="115"/>
      <c r="S8" s="115" t="s">
        <v>20</v>
      </c>
      <c r="T8" s="115"/>
    </row>
    <row r="9" s="121" customFormat="1" ht="20.1" customHeight="1" spans="1:20">
      <c r="A9" s="100" t="s">
        <v>86</v>
      </c>
      <c r="B9" s="100" t="s">
        <v>87</v>
      </c>
      <c r="C9" s="100" t="s">
        <v>87</v>
      </c>
      <c r="D9" s="100" t="s">
        <v>88</v>
      </c>
      <c r="E9" s="100" t="s">
        <v>89</v>
      </c>
      <c r="F9" s="115">
        <f t="shared" si="0"/>
        <v>340299.68</v>
      </c>
      <c r="G9" s="115">
        <v>0</v>
      </c>
      <c r="H9" s="115">
        <v>340299.68</v>
      </c>
      <c r="I9" s="115">
        <v>0</v>
      </c>
      <c r="J9" s="115" t="s">
        <v>20</v>
      </c>
      <c r="K9" s="115">
        <v>0</v>
      </c>
      <c r="L9" s="115" t="s">
        <v>20</v>
      </c>
      <c r="M9" s="115" t="s">
        <v>20</v>
      </c>
      <c r="N9" s="115" t="s">
        <v>20</v>
      </c>
      <c r="O9" s="115" t="s">
        <v>20</v>
      </c>
      <c r="P9" s="115"/>
      <c r="Q9" s="115"/>
      <c r="R9" s="115"/>
      <c r="S9" s="115" t="s">
        <v>20</v>
      </c>
      <c r="T9" s="115"/>
    </row>
    <row r="10" s="121" customFormat="1" ht="20.1" customHeight="1" spans="1:20">
      <c r="A10" s="100" t="s">
        <v>86</v>
      </c>
      <c r="B10" s="100" t="s">
        <v>87</v>
      </c>
      <c r="C10" s="100" t="s">
        <v>90</v>
      </c>
      <c r="D10" s="100" t="s">
        <v>88</v>
      </c>
      <c r="E10" s="100" t="s">
        <v>91</v>
      </c>
      <c r="F10" s="115">
        <f t="shared" si="0"/>
        <v>169921.36</v>
      </c>
      <c r="G10" s="115">
        <v>0</v>
      </c>
      <c r="H10" s="115">
        <v>169921.36</v>
      </c>
      <c r="I10" s="115">
        <v>0</v>
      </c>
      <c r="J10" s="115" t="s">
        <v>20</v>
      </c>
      <c r="K10" s="115">
        <v>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/>
      <c r="Q10" s="115"/>
      <c r="R10" s="115"/>
      <c r="S10" s="115" t="s">
        <v>20</v>
      </c>
      <c r="T10" s="115"/>
    </row>
    <row r="11" s="121" customFormat="1" ht="20.1" customHeight="1" spans="1:20">
      <c r="A11" s="100" t="s">
        <v>92</v>
      </c>
      <c r="B11" s="100" t="s">
        <v>93</v>
      </c>
      <c r="C11" s="100" t="s">
        <v>94</v>
      </c>
      <c r="D11" s="100" t="s">
        <v>88</v>
      </c>
      <c r="E11" s="100" t="s">
        <v>95</v>
      </c>
      <c r="F11" s="115">
        <f t="shared" si="0"/>
        <v>2288782.12</v>
      </c>
      <c r="G11" s="115">
        <v>0</v>
      </c>
      <c r="H11" s="115">
        <v>2288782.12</v>
      </c>
      <c r="I11" s="115">
        <v>0</v>
      </c>
      <c r="J11" s="115" t="s">
        <v>20</v>
      </c>
      <c r="K11" s="115">
        <v>0</v>
      </c>
      <c r="L11" s="115" t="s">
        <v>20</v>
      </c>
      <c r="M11" s="115" t="s">
        <v>20</v>
      </c>
      <c r="N11" s="115" t="s">
        <v>20</v>
      </c>
      <c r="O11" s="115" t="s">
        <v>20</v>
      </c>
      <c r="P11" s="115"/>
      <c r="Q11" s="115"/>
      <c r="R11" s="115"/>
      <c r="S11" s="115" t="s">
        <v>20</v>
      </c>
      <c r="T11" s="115"/>
    </row>
    <row r="12" s="121" customFormat="1" ht="20.1" customHeight="1" spans="1:20">
      <c r="A12" s="100" t="s">
        <v>92</v>
      </c>
      <c r="B12" s="100" t="s">
        <v>96</v>
      </c>
      <c r="C12" s="100" t="s">
        <v>97</v>
      </c>
      <c r="D12" s="100" t="s">
        <v>88</v>
      </c>
      <c r="E12" s="100" t="s">
        <v>98</v>
      </c>
      <c r="F12" s="115">
        <f t="shared" si="0"/>
        <v>148881.11</v>
      </c>
      <c r="G12" s="115">
        <v>0</v>
      </c>
      <c r="H12" s="115">
        <v>148881.11</v>
      </c>
      <c r="I12" s="115">
        <v>0</v>
      </c>
      <c r="J12" s="115" t="s">
        <v>20</v>
      </c>
      <c r="K12" s="115">
        <v>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/>
      <c r="Q12" s="115"/>
      <c r="R12" s="115"/>
      <c r="S12" s="115" t="s">
        <v>20</v>
      </c>
      <c r="T12" s="115"/>
    </row>
    <row r="13" s="121" customFormat="1" ht="20.1" customHeight="1" spans="1:20">
      <c r="A13" s="100" t="s">
        <v>92</v>
      </c>
      <c r="B13" s="100" t="s">
        <v>96</v>
      </c>
      <c r="C13" s="100" t="s">
        <v>99</v>
      </c>
      <c r="D13" s="100" t="s">
        <v>88</v>
      </c>
      <c r="E13" s="100" t="s">
        <v>100</v>
      </c>
      <c r="F13" s="115">
        <f t="shared" si="0"/>
        <v>53982.9</v>
      </c>
      <c r="G13" s="115">
        <v>0</v>
      </c>
      <c r="H13" s="115">
        <v>53982.9</v>
      </c>
      <c r="I13" s="115">
        <v>0</v>
      </c>
      <c r="J13" s="115" t="s">
        <v>20</v>
      </c>
      <c r="K13" s="115">
        <v>0</v>
      </c>
      <c r="L13" s="115" t="s">
        <v>20</v>
      </c>
      <c r="M13" s="115" t="s">
        <v>20</v>
      </c>
      <c r="N13" s="115" t="s">
        <v>20</v>
      </c>
      <c r="O13" s="115" t="s">
        <v>20</v>
      </c>
      <c r="P13" s="115"/>
      <c r="Q13" s="115"/>
      <c r="R13" s="115"/>
      <c r="S13" s="115" t="s">
        <v>20</v>
      </c>
      <c r="T13" s="115"/>
    </row>
    <row r="14" s="121" customFormat="1" ht="20.1" customHeight="1" spans="1:20">
      <c r="A14" s="100" t="s">
        <v>101</v>
      </c>
      <c r="B14" s="100" t="s">
        <v>97</v>
      </c>
      <c r="C14" s="100" t="s">
        <v>94</v>
      </c>
      <c r="D14" s="100" t="s">
        <v>88</v>
      </c>
      <c r="E14" s="100" t="s">
        <v>102</v>
      </c>
      <c r="F14" s="115">
        <f t="shared" si="0"/>
        <v>323597.4</v>
      </c>
      <c r="G14" s="115">
        <v>0</v>
      </c>
      <c r="H14" s="115">
        <v>323597.4</v>
      </c>
      <c r="I14" s="115">
        <v>0</v>
      </c>
      <c r="J14" s="115" t="s">
        <v>20</v>
      </c>
      <c r="K14" s="115">
        <v>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/>
      <c r="Q14" s="115"/>
      <c r="R14" s="115"/>
      <c r="S14" s="115" t="s">
        <v>20</v>
      </c>
      <c r="T14" s="115"/>
    </row>
    <row r="15" ht="20.1" customHeight="1" spans="1:20">
      <c r="A15" s="43"/>
      <c r="B15" s="43"/>
      <c r="C15" s="43"/>
      <c r="D15" s="43"/>
      <c r="E15" s="142"/>
      <c r="F15" s="43"/>
      <c r="G15" s="43"/>
      <c r="H15" s="141"/>
      <c r="I15" s="61"/>
      <c r="J15" s="61"/>
      <c r="K15" s="141"/>
      <c r="L15" s="43"/>
      <c r="M15" s="141"/>
      <c r="N15" s="141"/>
      <c r="O15" s="61"/>
      <c r="P15" s="61"/>
      <c r="Q15" s="41"/>
      <c r="R15" s="141"/>
      <c r="S15" s="141"/>
      <c r="T15" s="43"/>
    </row>
    <row r="16" ht="20.1" customHeight="1" spans="1:20">
      <c r="A16" s="43"/>
      <c r="B16" s="141"/>
      <c r="C16" s="141"/>
      <c r="D16" s="43"/>
      <c r="E16" s="142"/>
      <c r="F16" s="43"/>
      <c r="G16" s="43"/>
      <c r="H16" s="43"/>
      <c r="I16" s="41"/>
      <c r="J16" s="41"/>
      <c r="K16" s="141"/>
      <c r="L16" s="43"/>
      <c r="M16" s="141"/>
      <c r="N16" s="141"/>
      <c r="O16" s="61"/>
      <c r="P16" s="61"/>
      <c r="Q16" s="61"/>
      <c r="R16" s="141"/>
      <c r="S16" s="43"/>
      <c r="T16" s="43"/>
    </row>
    <row r="17" ht="20.1" customHeight="1" spans="1:20">
      <c r="A17" s="43"/>
      <c r="B17" s="43"/>
      <c r="C17" s="43"/>
      <c r="D17" s="43"/>
      <c r="E17" s="43"/>
      <c r="F17" s="43"/>
      <c r="G17" s="43"/>
      <c r="H17" s="43"/>
      <c r="I17" s="41"/>
      <c r="J17" s="41"/>
      <c r="K17" s="141"/>
      <c r="L17" s="141"/>
      <c r="M17" s="141"/>
      <c r="N17" s="43"/>
      <c r="O17" s="61"/>
      <c r="P17" s="61"/>
      <c r="Q17" s="61"/>
      <c r="R17" s="141"/>
      <c r="S17" s="43"/>
      <c r="T17" s="43"/>
    </row>
    <row r="18" ht="20.1" customHeight="1" spans="1:20">
      <c r="A18" s="43"/>
      <c r="B18" s="43"/>
      <c r="C18" s="43"/>
      <c r="D18" s="43"/>
      <c r="E18" s="43"/>
      <c r="F18" s="43"/>
      <c r="G18" s="43"/>
      <c r="H18" s="43"/>
      <c r="I18" s="41"/>
      <c r="J18" s="41"/>
      <c r="K18" s="141"/>
      <c r="L18" s="141"/>
      <c r="M18" s="43"/>
      <c r="N18" s="43"/>
      <c r="O18" s="41"/>
      <c r="P18" s="61"/>
      <c r="Q18" s="61"/>
      <c r="R18" s="43"/>
      <c r="S18" s="43"/>
      <c r="T18" s="43"/>
    </row>
    <row r="19" ht="20.1" customHeight="1" spans="1:20">
      <c r="A19" s="43"/>
      <c r="B19" s="43"/>
      <c r="C19" s="43"/>
      <c r="D19" s="43"/>
      <c r="E19" s="43"/>
      <c r="F19" s="43"/>
      <c r="G19" s="43"/>
      <c r="H19" s="43"/>
      <c r="I19" s="41"/>
      <c r="J19" s="41"/>
      <c r="K19" s="43"/>
      <c r="L19" s="141"/>
      <c r="M19" s="43"/>
      <c r="N19" s="43"/>
      <c r="O19" s="41"/>
      <c r="P19" s="41"/>
      <c r="Q19" s="61"/>
      <c r="R19" s="43"/>
      <c r="S19" s="43"/>
      <c r="T19" s="43"/>
    </row>
    <row r="20" ht="20.1" customHeight="1" spans="1:20">
      <c r="A20" s="41"/>
      <c r="B20" s="41"/>
      <c r="C20" s="41"/>
      <c r="D20" s="41"/>
      <c r="E20" s="41"/>
      <c r="F20" s="41"/>
      <c r="G20" s="43"/>
      <c r="H20" s="43"/>
      <c r="I20" s="41"/>
      <c r="J20" s="41"/>
      <c r="K20" s="43"/>
      <c r="L20" s="141"/>
      <c r="M20" s="43"/>
      <c r="N20" s="43"/>
      <c r="O20" s="41"/>
      <c r="P20" s="41"/>
      <c r="Q20" s="41"/>
      <c r="R20" s="43"/>
      <c r="S20" s="43"/>
      <c r="T20" s="43"/>
    </row>
    <row r="21" ht="20.1" customHeight="1" spans="1:20">
      <c r="A21" s="42"/>
      <c r="B21" s="42"/>
      <c r="C21" s="42"/>
      <c r="D21" s="42"/>
      <c r="E21" s="42"/>
      <c r="F21" s="41"/>
      <c r="G21" s="43"/>
      <c r="H21" s="43"/>
      <c r="I21" s="41"/>
      <c r="J21" s="41"/>
      <c r="K21" s="43"/>
      <c r="L21" s="43"/>
      <c r="M21" s="43"/>
      <c r="N21" s="43"/>
      <c r="O21" s="41"/>
      <c r="P21" s="41"/>
      <c r="Q21" s="41"/>
      <c r="R21" s="43"/>
      <c r="S21" s="43"/>
      <c r="T21" s="43"/>
    </row>
    <row r="22" ht="20.1" customHeight="1" spans="1:20">
      <c r="A22" s="127"/>
      <c r="B22" s="127"/>
      <c r="C22" s="127"/>
      <c r="D22" s="127"/>
      <c r="E22" s="127"/>
      <c r="F22" s="127"/>
      <c r="G22" s="128"/>
      <c r="H22" s="128"/>
      <c r="I22" s="127"/>
      <c r="J22" s="127"/>
      <c r="K22" s="128"/>
      <c r="L22" s="128"/>
      <c r="M22" s="128"/>
      <c r="N22" s="132"/>
      <c r="O22" s="145"/>
      <c r="P22" s="127"/>
      <c r="Q22" s="127"/>
      <c r="R22" s="128"/>
      <c r="S22" s="128"/>
      <c r="T22" s="128"/>
    </row>
    <row r="23" ht="20.1" customHeight="1" spans="1:20">
      <c r="A23" s="128"/>
      <c r="B23" s="128"/>
      <c r="C23" s="128"/>
      <c r="D23" s="128"/>
      <c r="E23" s="128"/>
      <c r="F23" s="128"/>
      <c r="G23" s="128"/>
      <c r="H23" s="128"/>
      <c r="I23" s="127"/>
      <c r="J23" s="127"/>
      <c r="K23" s="128"/>
      <c r="L23" s="128"/>
      <c r="M23" s="128"/>
      <c r="N23" s="128"/>
      <c r="O23" s="127"/>
      <c r="P23" s="127"/>
      <c r="Q23" s="127"/>
      <c r="R23" s="128"/>
      <c r="S23" s="128"/>
      <c r="T23" s="128"/>
    </row>
    <row r="24" ht="20.1" customHeight="1" spans="1:20">
      <c r="A24" s="128"/>
      <c r="B24" s="128"/>
      <c r="C24" s="128"/>
      <c r="D24" s="128"/>
      <c r="E24" s="128"/>
      <c r="F24" s="128"/>
      <c r="G24" s="128"/>
      <c r="H24" s="128"/>
      <c r="I24" s="127"/>
      <c r="J24" s="127"/>
      <c r="K24" s="128"/>
      <c r="L24" s="128"/>
      <c r="M24" s="128"/>
      <c r="N24" s="128"/>
      <c r="O24" s="127"/>
      <c r="P24" s="127"/>
      <c r="Q24" s="127"/>
      <c r="R24" s="128"/>
      <c r="S24" s="128"/>
      <c r="T24" s="128"/>
    </row>
    <row r="25" ht="20.1" customHeight="1" spans="1:20">
      <c r="A25" s="128"/>
      <c r="B25" s="128"/>
      <c r="C25" s="128"/>
      <c r="D25" s="128"/>
      <c r="E25" s="128"/>
      <c r="F25" s="128"/>
      <c r="G25" s="128"/>
      <c r="H25" s="128"/>
      <c r="I25" s="127"/>
      <c r="J25" s="127"/>
      <c r="K25" s="128"/>
      <c r="L25" s="128"/>
      <c r="M25" s="128"/>
      <c r="N25" s="128"/>
      <c r="O25" s="127"/>
      <c r="P25" s="127"/>
      <c r="Q25" s="127"/>
      <c r="R25" s="128"/>
      <c r="S25" s="128"/>
      <c r="T25" s="128"/>
    </row>
    <row r="26" ht="20.1" customHeight="1" spans="1:20">
      <c r="A26" s="128"/>
      <c r="B26" s="128"/>
      <c r="C26" s="128"/>
      <c r="D26" s="128"/>
      <c r="E26" s="128"/>
      <c r="F26" s="128"/>
      <c r="G26" s="128"/>
      <c r="H26" s="128"/>
      <c r="I26" s="127"/>
      <c r="J26" s="127"/>
      <c r="K26" s="128"/>
      <c r="L26" s="128"/>
      <c r="M26" s="128"/>
      <c r="N26" s="128"/>
      <c r="O26" s="127"/>
      <c r="P26" s="127"/>
      <c r="Q26" s="127"/>
      <c r="R26" s="128"/>
      <c r="S26" s="128"/>
      <c r="T26" s="128"/>
    </row>
    <row r="27" ht="20.1" customHeight="1" spans="1:20">
      <c r="A27" s="128"/>
      <c r="B27" s="128"/>
      <c r="C27" s="128"/>
      <c r="D27" s="128"/>
      <c r="E27" s="128"/>
      <c r="F27" s="128"/>
      <c r="G27" s="128"/>
      <c r="H27" s="128"/>
      <c r="I27" s="127"/>
      <c r="J27" s="127"/>
      <c r="K27" s="128"/>
      <c r="L27" s="128"/>
      <c r="M27" s="128"/>
      <c r="N27" s="128"/>
      <c r="O27" s="127"/>
      <c r="P27" s="127"/>
      <c r="Q27" s="127"/>
      <c r="R27" s="128"/>
      <c r="S27" s="128"/>
      <c r="T27" s="128"/>
    </row>
    <row r="28" ht="20.1" customHeight="1" spans="1:20">
      <c r="A28" s="128"/>
      <c r="B28" s="128"/>
      <c r="C28" s="128"/>
      <c r="D28" s="128"/>
      <c r="E28" s="128"/>
      <c r="F28" s="128"/>
      <c r="G28" s="128"/>
      <c r="H28" s="128"/>
      <c r="I28" s="127"/>
      <c r="J28" s="127"/>
      <c r="K28" s="128"/>
      <c r="L28" s="128"/>
      <c r="M28" s="128"/>
      <c r="N28" s="128"/>
      <c r="O28" s="127"/>
      <c r="P28" s="127"/>
      <c r="Q28" s="127"/>
      <c r="R28" s="128"/>
      <c r="S28" s="128"/>
      <c r="T28" s="128"/>
    </row>
    <row r="29" ht="20.1" customHeight="1" spans="1:20">
      <c r="A29" s="128"/>
      <c r="B29" s="128"/>
      <c r="C29" s="128"/>
      <c r="D29" s="128"/>
      <c r="E29" s="128"/>
      <c r="F29" s="128"/>
      <c r="G29" s="128"/>
      <c r="H29" s="128"/>
      <c r="I29" s="127"/>
      <c r="J29" s="127"/>
      <c r="K29" s="128"/>
      <c r="L29" s="128"/>
      <c r="M29" s="128"/>
      <c r="N29" s="128"/>
      <c r="O29" s="127"/>
      <c r="P29" s="127"/>
      <c r="Q29" s="127"/>
      <c r="R29" s="128"/>
      <c r="S29" s="128"/>
      <c r="T29" s="128"/>
    </row>
    <row r="30" ht="20.1" customHeight="1" spans="1:20">
      <c r="A30" s="128"/>
      <c r="B30" s="128"/>
      <c r="C30" s="128"/>
      <c r="D30" s="128"/>
      <c r="E30" s="128"/>
      <c r="F30" s="128"/>
      <c r="G30" s="128"/>
      <c r="H30" s="128"/>
      <c r="I30" s="127"/>
      <c r="J30" s="127"/>
      <c r="K30" s="128"/>
      <c r="L30" s="128"/>
      <c r="M30" s="128"/>
      <c r="N30" s="128"/>
      <c r="O30" s="127"/>
      <c r="P30" s="127"/>
      <c r="Q30" s="127"/>
      <c r="R30" s="128"/>
      <c r="S30" s="128"/>
      <c r="T30" s="128"/>
    </row>
    <row r="31" ht="20.1" customHeight="1" spans="1:20">
      <c r="A31" s="128"/>
      <c r="B31" s="128"/>
      <c r="C31" s="128"/>
      <c r="D31" s="128"/>
      <c r="E31" s="128"/>
      <c r="F31" s="128"/>
      <c r="G31" s="128"/>
      <c r="H31" s="128"/>
      <c r="I31" s="127"/>
      <c r="J31" s="127"/>
      <c r="K31" s="128"/>
      <c r="L31" s="128"/>
      <c r="M31" s="128"/>
      <c r="N31" s="128"/>
      <c r="O31" s="127"/>
      <c r="P31" s="127"/>
      <c r="Q31" s="127"/>
      <c r="R31" s="128"/>
      <c r="S31" s="128"/>
      <c r="T31" s="128"/>
    </row>
    <row r="32" ht="20.1" customHeight="1" spans="1:20">
      <c r="A32" s="128"/>
      <c r="B32" s="128"/>
      <c r="C32" s="128"/>
      <c r="D32" s="128"/>
      <c r="E32" s="128"/>
      <c r="F32" s="128"/>
      <c r="G32" s="128"/>
      <c r="H32" s="128"/>
      <c r="I32" s="127"/>
      <c r="J32" s="127"/>
      <c r="K32" s="128"/>
      <c r="L32" s="128"/>
      <c r="M32" s="128"/>
      <c r="N32" s="128"/>
      <c r="O32" s="127"/>
      <c r="P32" s="127"/>
      <c r="Q32" s="127"/>
      <c r="R32" s="128"/>
      <c r="S32" s="128"/>
      <c r="T32" s="128"/>
    </row>
    <row r="33" ht="20.1" customHeight="1" spans="1:20">
      <c r="A33" s="128"/>
      <c r="B33" s="128"/>
      <c r="C33" s="128"/>
      <c r="D33" s="128"/>
      <c r="E33" s="128"/>
      <c r="F33" s="128"/>
      <c r="G33" s="128"/>
      <c r="H33" s="128"/>
      <c r="I33" s="127"/>
      <c r="J33" s="127"/>
      <c r="K33" s="128"/>
      <c r="L33" s="128"/>
      <c r="M33" s="128"/>
      <c r="N33" s="128"/>
      <c r="O33" s="127"/>
      <c r="P33" s="127"/>
      <c r="Q33" s="127"/>
      <c r="R33" s="128"/>
      <c r="S33" s="128"/>
      <c r="T33" s="128"/>
    </row>
    <row r="34" ht="20.1" customHeight="1" spans="1:20">
      <c r="A34" s="128"/>
      <c r="B34" s="128"/>
      <c r="C34" s="128"/>
      <c r="D34" s="128"/>
      <c r="E34" s="128"/>
      <c r="F34" s="128"/>
      <c r="G34" s="128"/>
      <c r="H34" s="128"/>
      <c r="I34" s="127"/>
      <c r="J34" s="127"/>
      <c r="K34" s="128"/>
      <c r="L34" s="128"/>
      <c r="M34" s="128"/>
      <c r="N34" s="128"/>
      <c r="O34" s="127"/>
      <c r="P34" s="127"/>
      <c r="Q34" s="127"/>
      <c r="R34" s="128"/>
      <c r="S34" s="128"/>
      <c r="T34" s="128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scale="61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7" width="16.6666666666667" customWidth="1"/>
    <col min="8" max="8" width="12.6666666666667" customWidth="1"/>
    <col min="9" max="10" width="14.5" customWidth="1"/>
    <col min="11" max="12" width="10.6666666666667" customWidth="1"/>
  </cols>
  <sheetData>
    <row r="1" ht="20.1" customHeight="1" spans="1:10">
      <c r="A1" s="62"/>
      <c r="B1" s="193"/>
      <c r="C1" s="193"/>
      <c r="D1" s="193"/>
      <c r="E1" s="193"/>
      <c r="F1" s="193"/>
      <c r="G1" s="193"/>
      <c r="H1" s="193"/>
      <c r="I1" s="193"/>
      <c r="J1" s="219" t="s">
        <v>103</v>
      </c>
    </row>
    <row r="2" ht="20.1" customHeight="1" spans="1:10">
      <c r="A2" s="24" t="s">
        <v>104</v>
      </c>
      <c r="B2" s="24"/>
      <c r="C2" s="24"/>
      <c r="D2" s="24"/>
      <c r="E2" s="24"/>
      <c r="F2" s="24"/>
      <c r="G2" s="24"/>
      <c r="H2" s="24"/>
      <c r="I2" s="24"/>
      <c r="J2" s="24"/>
    </row>
    <row r="3" ht="20.1" customHeight="1" spans="1:12">
      <c r="A3" s="148" t="s">
        <v>5</v>
      </c>
      <c r="B3" s="194"/>
      <c r="C3" s="194"/>
      <c r="D3" s="194"/>
      <c r="E3" s="194"/>
      <c r="F3" s="205"/>
      <c r="G3" s="205"/>
      <c r="H3" s="205"/>
      <c r="I3" s="205"/>
      <c r="J3" s="46" t="s">
        <v>6</v>
      </c>
      <c r="K3" s="41"/>
      <c r="L3" s="41"/>
    </row>
    <row r="4" ht="20.1" customHeight="1" spans="1:12">
      <c r="A4" s="151" t="s">
        <v>61</v>
      </c>
      <c r="B4" s="195"/>
      <c r="C4" s="195"/>
      <c r="D4" s="195"/>
      <c r="E4" s="196"/>
      <c r="F4" s="206" t="s">
        <v>62</v>
      </c>
      <c r="G4" s="207" t="s">
        <v>105</v>
      </c>
      <c r="H4" s="208" t="s">
        <v>106</v>
      </c>
      <c r="I4" s="208" t="s">
        <v>107</v>
      </c>
      <c r="J4" s="200" t="s">
        <v>108</v>
      </c>
      <c r="K4" s="41"/>
      <c r="L4" s="41"/>
    </row>
    <row r="5" ht="20.1" customHeight="1" spans="1:12">
      <c r="A5" s="151" t="s">
        <v>70</v>
      </c>
      <c r="B5" s="195"/>
      <c r="C5" s="196"/>
      <c r="D5" s="197" t="s">
        <v>71</v>
      </c>
      <c r="E5" s="209" t="s">
        <v>109</v>
      </c>
      <c r="F5" s="207"/>
      <c r="G5" s="207"/>
      <c r="H5" s="208"/>
      <c r="I5" s="208"/>
      <c r="J5" s="200"/>
      <c r="K5" s="41"/>
      <c r="L5" s="41"/>
    </row>
    <row r="6" ht="15" customHeight="1" spans="1:12">
      <c r="A6" s="198" t="s">
        <v>82</v>
      </c>
      <c r="B6" s="198" t="s">
        <v>83</v>
      </c>
      <c r="C6" s="199" t="s">
        <v>84</v>
      </c>
      <c r="D6" s="200"/>
      <c r="E6" s="210"/>
      <c r="F6" s="211"/>
      <c r="G6" s="211"/>
      <c r="H6" s="212"/>
      <c r="I6" s="212"/>
      <c r="J6" s="220"/>
      <c r="K6" s="41"/>
      <c r="L6" s="41"/>
    </row>
    <row r="7" ht="20.1" customHeight="1" spans="1:12">
      <c r="A7" s="102" t="s">
        <v>20</v>
      </c>
      <c r="B7" s="102" t="s">
        <v>20</v>
      </c>
      <c r="C7" s="102" t="s">
        <v>20</v>
      </c>
      <c r="D7" s="103" t="s">
        <v>20</v>
      </c>
      <c r="E7" s="103" t="s">
        <v>62</v>
      </c>
      <c r="F7" s="213">
        <f>G7+H7</f>
        <v>3325464.57</v>
      </c>
      <c r="G7" s="214">
        <f>G8</f>
        <v>3295464.57</v>
      </c>
      <c r="H7" s="214">
        <f>H8</f>
        <v>30000</v>
      </c>
      <c r="I7" s="214"/>
      <c r="J7" s="221"/>
      <c r="K7" s="61"/>
      <c r="L7" s="43"/>
    </row>
    <row r="8" ht="20.1" customHeight="1" spans="1:12">
      <c r="A8" s="102" t="s">
        <v>20</v>
      </c>
      <c r="B8" s="102" t="s">
        <v>20</v>
      </c>
      <c r="C8" s="102" t="s">
        <v>20</v>
      </c>
      <c r="D8" s="103" t="s">
        <v>85</v>
      </c>
      <c r="E8" s="103" t="s">
        <v>0</v>
      </c>
      <c r="F8" s="213">
        <f>SUM(F9:F15)</f>
        <v>3325464.57</v>
      </c>
      <c r="G8" s="213">
        <f>SUM(G9:G15)</f>
        <v>3295464.57</v>
      </c>
      <c r="H8" s="213">
        <f>SUM(H9:H15)</f>
        <v>30000</v>
      </c>
      <c r="I8" s="214"/>
      <c r="J8" s="221"/>
      <c r="K8" s="43"/>
      <c r="L8" s="43"/>
    </row>
    <row r="9" ht="20.1" customHeight="1" spans="1:12">
      <c r="A9" s="102" t="s">
        <v>86</v>
      </c>
      <c r="B9" s="102" t="s">
        <v>87</v>
      </c>
      <c r="C9" s="102" t="s">
        <v>87</v>
      </c>
      <c r="D9" s="103" t="s">
        <v>88</v>
      </c>
      <c r="E9" s="103" t="s">
        <v>89</v>
      </c>
      <c r="F9" s="213">
        <f t="shared" ref="F9:F14" si="0">SUM(G9:J9)</f>
        <v>340299.68</v>
      </c>
      <c r="G9" s="214">
        <v>340299.68</v>
      </c>
      <c r="H9" s="214">
        <v>0</v>
      </c>
      <c r="I9" s="214"/>
      <c r="J9" s="221"/>
      <c r="K9" s="43"/>
      <c r="L9" s="43"/>
    </row>
    <row r="10" ht="20.1" customHeight="1" spans="1:12">
      <c r="A10" s="102" t="s">
        <v>86</v>
      </c>
      <c r="B10" s="102" t="s">
        <v>87</v>
      </c>
      <c r="C10" s="102" t="s">
        <v>90</v>
      </c>
      <c r="D10" s="103" t="s">
        <v>88</v>
      </c>
      <c r="E10" s="103" t="s">
        <v>91</v>
      </c>
      <c r="F10" s="213">
        <f t="shared" si="0"/>
        <v>169921.36</v>
      </c>
      <c r="G10" s="214">
        <v>169921.36</v>
      </c>
      <c r="H10" s="214">
        <v>0</v>
      </c>
      <c r="I10" s="214"/>
      <c r="J10" s="221"/>
      <c r="K10" s="43"/>
      <c r="L10" s="43"/>
    </row>
    <row r="11" ht="20.1" customHeight="1" spans="1:12">
      <c r="A11" s="102" t="s">
        <v>92</v>
      </c>
      <c r="B11" s="102" t="s">
        <v>93</v>
      </c>
      <c r="C11" s="102" t="s">
        <v>94</v>
      </c>
      <c r="D11" s="103" t="s">
        <v>88</v>
      </c>
      <c r="E11" s="103" t="s">
        <v>95</v>
      </c>
      <c r="F11" s="213">
        <f t="shared" si="0"/>
        <v>2288782.12</v>
      </c>
      <c r="G11" s="214">
        <v>2258782.12</v>
      </c>
      <c r="H11" s="214">
        <v>30000</v>
      </c>
      <c r="I11" s="214"/>
      <c r="J11" s="221"/>
      <c r="K11" s="43"/>
      <c r="L11" s="43"/>
    </row>
    <row r="12" ht="20.1" customHeight="1" spans="1:12">
      <c r="A12" s="102" t="s">
        <v>92</v>
      </c>
      <c r="B12" s="102" t="s">
        <v>96</v>
      </c>
      <c r="C12" s="102" t="s">
        <v>97</v>
      </c>
      <c r="D12" s="103" t="s">
        <v>88</v>
      </c>
      <c r="E12" s="103" t="s">
        <v>98</v>
      </c>
      <c r="F12" s="213">
        <f t="shared" si="0"/>
        <v>148881.11</v>
      </c>
      <c r="G12" s="214">
        <v>148881.11</v>
      </c>
      <c r="H12" s="214">
        <v>0</v>
      </c>
      <c r="I12" s="214"/>
      <c r="J12" s="221"/>
      <c r="K12" s="43"/>
      <c r="L12" s="141"/>
    </row>
    <row r="13" ht="20.1" customHeight="1" spans="1:12">
      <c r="A13" s="102" t="s">
        <v>92</v>
      </c>
      <c r="B13" s="102" t="s">
        <v>96</v>
      </c>
      <c r="C13" s="102" t="s">
        <v>99</v>
      </c>
      <c r="D13" s="103" t="s">
        <v>88</v>
      </c>
      <c r="E13" s="103" t="s">
        <v>100</v>
      </c>
      <c r="F13" s="213">
        <f t="shared" si="0"/>
        <v>53982.9</v>
      </c>
      <c r="G13" s="214">
        <v>53982.9</v>
      </c>
      <c r="H13" s="214">
        <v>0</v>
      </c>
      <c r="I13" s="214"/>
      <c r="J13" s="221"/>
      <c r="K13" s="43"/>
      <c r="L13" s="43"/>
    </row>
    <row r="14" ht="20.1" customHeight="1" spans="1:12">
      <c r="A14" s="102" t="s">
        <v>101</v>
      </c>
      <c r="B14" s="102" t="s">
        <v>97</v>
      </c>
      <c r="C14" s="102" t="s">
        <v>94</v>
      </c>
      <c r="D14" s="103" t="s">
        <v>88</v>
      </c>
      <c r="E14" s="103" t="s">
        <v>102</v>
      </c>
      <c r="F14" s="213">
        <f t="shared" si="0"/>
        <v>323597.4</v>
      </c>
      <c r="G14" s="214">
        <v>323597.4</v>
      </c>
      <c r="H14" s="214">
        <v>0</v>
      </c>
      <c r="I14" s="214"/>
      <c r="J14" s="221"/>
      <c r="K14" s="43"/>
      <c r="L14" s="43"/>
    </row>
    <row r="15" ht="20.1" customHeight="1" spans="1:12">
      <c r="A15" s="201"/>
      <c r="B15" s="201"/>
      <c r="C15" s="202"/>
      <c r="D15" s="202"/>
      <c r="E15" s="215"/>
      <c r="F15" s="216"/>
      <c r="G15" s="216"/>
      <c r="H15" s="216"/>
      <c r="I15" s="71"/>
      <c r="J15" s="216"/>
      <c r="K15" s="43"/>
      <c r="L15" s="43"/>
    </row>
    <row r="16" ht="20.1" customHeight="1" spans="1:12">
      <c r="A16" s="201"/>
      <c r="B16" s="201"/>
      <c r="C16" s="201"/>
      <c r="D16" s="202"/>
      <c r="E16" s="215"/>
      <c r="F16" s="216"/>
      <c r="G16" s="216"/>
      <c r="H16" s="216"/>
      <c r="I16" s="216"/>
      <c r="J16" s="216"/>
      <c r="K16" s="43"/>
      <c r="L16" s="43"/>
    </row>
    <row r="17" ht="20.1" customHeight="1" spans="1:12">
      <c r="A17" s="201"/>
      <c r="B17" s="201"/>
      <c r="C17" s="201"/>
      <c r="D17" s="202"/>
      <c r="E17" s="217"/>
      <c r="F17" s="216"/>
      <c r="G17" s="216"/>
      <c r="H17" s="216"/>
      <c r="I17" s="216"/>
      <c r="J17" s="216"/>
      <c r="K17" s="43"/>
      <c r="L17" s="43"/>
    </row>
    <row r="18" ht="20.1" customHeight="1" spans="1:12">
      <c r="A18" s="201"/>
      <c r="B18" s="201"/>
      <c r="C18" s="201"/>
      <c r="D18" s="201"/>
      <c r="E18" s="217"/>
      <c r="F18" s="216"/>
      <c r="G18" s="216"/>
      <c r="H18" s="216"/>
      <c r="I18" s="216"/>
      <c r="J18" s="216"/>
      <c r="K18" s="43"/>
      <c r="L18" s="43"/>
    </row>
    <row r="19" ht="20.1" customHeight="1" spans="1:12">
      <c r="A19" s="201"/>
      <c r="B19" s="201"/>
      <c r="C19" s="201"/>
      <c r="D19" s="201"/>
      <c r="E19" s="217"/>
      <c r="F19" s="216"/>
      <c r="G19" s="216"/>
      <c r="H19" s="216"/>
      <c r="I19" s="216"/>
      <c r="J19" s="216"/>
      <c r="K19" s="43"/>
      <c r="L19" s="43"/>
    </row>
    <row r="20" ht="20.1" customHeight="1" spans="1:12">
      <c r="A20" s="203"/>
      <c r="B20" s="203"/>
      <c r="C20" s="203"/>
      <c r="D20" s="203"/>
      <c r="E20" s="203"/>
      <c r="F20" s="218"/>
      <c r="G20" s="216"/>
      <c r="H20" s="216"/>
      <c r="I20" s="216"/>
      <c r="J20" s="216"/>
      <c r="K20" s="43"/>
      <c r="L20" s="43"/>
    </row>
    <row r="21" ht="20.1" customHeight="1" spans="1:12">
      <c r="A21" s="204"/>
      <c r="B21" s="204"/>
      <c r="C21" s="204"/>
      <c r="D21" s="204"/>
      <c r="E21" s="204"/>
      <c r="F21" s="218"/>
      <c r="G21" s="216"/>
      <c r="H21" s="216"/>
      <c r="I21" s="216"/>
      <c r="J21" s="216"/>
      <c r="K21" s="43"/>
      <c r="L21" s="43"/>
    </row>
    <row r="22" ht="20.1" customHeight="1" spans="1:12">
      <c r="A22" s="127"/>
      <c r="B22" s="127"/>
      <c r="C22" s="127"/>
      <c r="D22" s="127"/>
      <c r="E22" s="127"/>
      <c r="F22" s="127"/>
      <c r="G22" s="128"/>
      <c r="H22" s="128"/>
      <c r="I22" s="128"/>
      <c r="J22" s="128"/>
      <c r="K22" s="60"/>
      <c r="L22" s="60"/>
    </row>
    <row r="23" ht="20.1" customHeight="1" spans="1:12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60"/>
      <c r="L23" s="60"/>
    </row>
    <row r="24" ht="20.1" customHeight="1" spans="1:1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60"/>
      <c r="L24" s="60"/>
    </row>
    <row r="25" ht="20.1" customHeight="1" spans="1:12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60"/>
      <c r="L25" s="60"/>
    </row>
    <row r="26" ht="20.1" customHeight="1" spans="1:12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60"/>
      <c r="L26" s="60"/>
    </row>
    <row r="27" ht="20.1" customHeight="1" spans="1:12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60"/>
      <c r="L27" s="60"/>
    </row>
    <row r="28" ht="20.1" customHeight="1" spans="1:12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60"/>
      <c r="L28" s="60"/>
    </row>
    <row r="29" ht="20.1" customHeight="1" spans="1:12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60"/>
      <c r="L29" s="60"/>
    </row>
    <row r="30" ht="20.1" customHeight="1" spans="1:12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60"/>
      <c r="L30" s="60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scale="85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A1" sqref="A1"/>
    </sheetView>
  </sheetViews>
  <sheetFormatPr defaultColWidth="9.16666666666667" defaultRowHeight="20.25" customHeight="1"/>
  <cols>
    <col min="1" max="1" width="31.5" customWidth="1"/>
    <col min="2" max="2" width="24.8333333333333" style="120" customWidth="1"/>
    <col min="3" max="3" width="31.5" customWidth="1"/>
    <col min="4" max="4" width="24.1666666666667" style="120" customWidth="1"/>
    <col min="5" max="8" width="19.8333333333333" style="120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45"/>
      <c r="B1" s="146"/>
      <c r="C1" s="145"/>
      <c r="D1" s="146"/>
      <c r="E1" s="146"/>
      <c r="F1" s="146"/>
      <c r="G1" s="146"/>
      <c r="H1" s="175" t="s">
        <v>110</v>
      </c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</row>
    <row r="2" customHeight="1" spans="1:34">
      <c r="A2" s="24" t="s">
        <v>111</v>
      </c>
      <c r="B2" s="147"/>
      <c r="C2" s="24"/>
      <c r="D2" s="147"/>
      <c r="E2" s="147"/>
      <c r="F2" s="147"/>
      <c r="G2" s="147"/>
      <c r="H2" s="147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</row>
    <row r="3" customHeight="1" spans="1:34">
      <c r="A3" s="148" t="s">
        <v>5</v>
      </c>
      <c r="B3" s="149"/>
      <c r="C3" s="62"/>
      <c r="D3" s="150"/>
      <c r="E3" s="150"/>
      <c r="F3" s="150"/>
      <c r="G3" s="150"/>
      <c r="H3" s="175" t="s">
        <v>6</v>
      </c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</row>
    <row r="4" customHeight="1" spans="1:34">
      <c r="A4" s="151" t="s">
        <v>7</v>
      </c>
      <c r="B4" s="152"/>
      <c r="C4" s="151" t="s">
        <v>8</v>
      </c>
      <c r="D4" s="153"/>
      <c r="E4" s="153"/>
      <c r="F4" s="153"/>
      <c r="G4" s="153"/>
      <c r="H4" s="15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</row>
    <row r="5" ht="34.5" customHeight="1" spans="1:34">
      <c r="A5" s="154" t="s">
        <v>9</v>
      </c>
      <c r="B5" s="155" t="s">
        <v>10</v>
      </c>
      <c r="C5" s="154" t="s">
        <v>9</v>
      </c>
      <c r="D5" s="155" t="s">
        <v>62</v>
      </c>
      <c r="E5" s="155" t="s">
        <v>112</v>
      </c>
      <c r="F5" s="176" t="s">
        <v>113</v>
      </c>
      <c r="G5" s="155" t="s">
        <v>114</v>
      </c>
      <c r="H5" s="177" t="s">
        <v>115</v>
      </c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</row>
    <row r="6" customHeight="1" spans="1:34">
      <c r="A6" s="156" t="s">
        <v>116</v>
      </c>
      <c r="B6" s="157">
        <v>3325464.57</v>
      </c>
      <c r="C6" s="158" t="s">
        <v>117</v>
      </c>
      <c r="D6" s="157">
        <f>SUM(D7:D36)</f>
        <v>3325464.57</v>
      </c>
      <c r="E6" s="157">
        <f>SUM(E7:E36)</f>
        <v>3325464.57</v>
      </c>
      <c r="F6" s="157">
        <f t="shared" ref="F6:H6" si="0">SUM(F7:F36)</f>
        <v>0</v>
      </c>
      <c r="G6" s="157">
        <f t="shared" si="0"/>
        <v>0</v>
      </c>
      <c r="H6" s="157">
        <f t="shared" si="0"/>
        <v>0</v>
      </c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</row>
    <row r="7" customHeight="1" spans="1:34">
      <c r="A7" s="156" t="s">
        <v>118</v>
      </c>
      <c r="B7" s="157">
        <v>3325464.57</v>
      </c>
      <c r="C7" s="158" t="s">
        <v>119</v>
      </c>
      <c r="D7" s="159"/>
      <c r="E7" s="157"/>
      <c r="F7" s="157"/>
      <c r="G7" s="178"/>
      <c r="H7" s="157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</row>
    <row r="8" customHeight="1" spans="1:34">
      <c r="A8" s="156" t="s">
        <v>120</v>
      </c>
      <c r="B8" s="160"/>
      <c r="C8" s="158" t="s">
        <v>121</v>
      </c>
      <c r="D8" s="159"/>
      <c r="E8" s="160"/>
      <c r="F8" s="160"/>
      <c r="G8" s="178"/>
      <c r="H8" s="160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</row>
    <row r="9" customHeight="1" spans="1:34">
      <c r="A9" s="156" t="s">
        <v>122</v>
      </c>
      <c r="B9" s="161"/>
      <c r="C9" s="158" t="s">
        <v>123</v>
      </c>
      <c r="D9" s="159"/>
      <c r="E9" s="160"/>
      <c r="F9" s="160"/>
      <c r="G9" s="178"/>
      <c r="H9" s="160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</row>
    <row r="10" customHeight="1" spans="1:34">
      <c r="A10" s="156" t="s">
        <v>124</v>
      </c>
      <c r="B10" s="162"/>
      <c r="C10" s="158" t="s">
        <v>125</v>
      </c>
      <c r="D10" s="159"/>
      <c r="E10" s="160"/>
      <c r="F10" s="160"/>
      <c r="G10" s="178"/>
      <c r="H10" s="160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</row>
    <row r="11" customHeight="1" spans="1:34">
      <c r="A11" s="156" t="s">
        <v>118</v>
      </c>
      <c r="B11" s="160"/>
      <c r="C11" s="158" t="s">
        <v>126</v>
      </c>
      <c r="D11" s="159"/>
      <c r="E11" s="160"/>
      <c r="F11" s="160"/>
      <c r="G11" s="178"/>
      <c r="H11" s="160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</row>
    <row r="12" customHeight="1" spans="1:34">
      <c r="A12" s="156" t="s">
        <v>120</v>
      </c>
      <c r="B12" s="160"/>
      <c r="C12" s="158" t="s">
        <v>127</v>
      </c>
      <c r="D12" s="159"/>
      <c r="E12" s="160"/>
      <c r="F12" s="160"/>
      <c r="G12" s="178"/>
      <c r="H12" s="160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</row>
    <row r="13" customHeight="1" spans="1:34">
      <c r="A13" s="156" t="s">
        <v>122</v>
      </c>
      <c r="B13" s="160"/>
      <c r="C13" s="158" t="s">
        <v>128</v>
      </c>
      <c r="D13" s="159"/>
      <c r="E13" s="160"/>
      <c r="F13" s="160"/>
      <c r="G13" s="178"/>
      <c r="H13" s="160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</row>
    <row r="14" customHeight="1" spans="1:34">
      <c r="A14" s="156" t="s">
        <v>129</v>
      </c>
      <c r="B14" s="161"/>
      <c r="C14" s="158" t="s">
        <v>130</v>
      </c>
      <c r="D14" s="159">
        <v>510221.04</v>
      </c>
      <c r="E14" s="160">
        <v>510221.04</v>
      </c>
      <c r="F14" s="160"/>
      <c r="G14" s="178"/>
      <c r="H14" s="160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</row>
    <row r="15" customHeight="1" spans="1:34">
      <c r="A15" s="163"/>
      <c r="B15" s="164"/>
      <c r="C15" s="158" t="s">
        <v>131</v>
      </c>
      <c r="D15" s="159"/>
      <c r="E15" s="160"/>
      <c r="F15" s="160"/>
      <c r="G15" s="178"/>
      <c r="H15" s="160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</row>
    <row r="16" customHeight="1" spans="1:34">
      <c r="A16" s="163"/>
      <c r="B16" s="161"/>
      <c r="C16" s="158" t="s">
        <v>132</v>
      </c>
      <c r="D16" s="159">
        <v>2491646.13</v>
      </c>
      <c r="E16" s="160">
        <v>2491646.13</v>
      </c>
      <c r="F16" s="160"/>
      <c r="G16" s="178"/>
      <c r="H16" s="160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</row>
    <row r="17" customHeight="1" spans="1:34">
      <c r="A17" s="163"/>
      <c r="B17" s="161"/>
      <c r="C17" s="158" t="s">
        <v>133</v>
      </c>
      <c r="D17" s="159"/>
      <c r="E17" s="160"/>
      <c r="F17" s="160"/>
      <c r="G17" s="178"/>
      <c r="H17" s="160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</row>
    <row r="18" customHeight="1" spans="1:34">
      <c r="A18" s="163"/>
      <c r="B18" s="161"/>
      <c r="C18" s="158" t="s">
        <v>134</v>
      </c>
      <c r="D18" s="159"/>
      <c r="E18" s="160"/>
      <c r="F18" s="160"/>
      <c r="G18" s="178"/>
      <c r="H18" s="160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</row>
    <row r="19" customHeight="1" spans="1:34">
      <c r="A19" s="163"/>
      <c r="B19" s="161"/>
      <c r="C19" s="158" t="s">
        <v>135</v>
      </c>
      <c r="D19" s="159"/>
      <c r="E19" s="160"/>
      <c r="F19" s="160"/>
      <c r="G19" s="178"/>
      <c r="H19" s="160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</row>
    <row r="20" customHeight="1" spans="1:34">
      <c r="A20" s="163"/>
      <c r="B20" s="161"/>
      <c r="C20" s="158" t="s">
        <v>136</v>
      </c>
      <c r="D20" s="159"/>
      <c r="E20" s="160"/>
      <c r="F20" s="160"/>
      <c r="G20" s="178"/>
      <c r="H20" s="160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</row>
    <row r="21" customHeight="1" spans="1:34">
      <c r="A21" s="163"/>
      <c r="B21" s="161"/>
      <c r="C21" s="158" t="s">
        <v>137</v>
      </c>
      <c r="D21" s="159"/>
      <c r="E21" s="160"/>
      <c r="F21" s="160"/>
      <c r="G21" s="178"/>
      <c r="H21" s="160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</row>
    <row r="22" customHeight="1" spans="1:34">
      <c r="A22" s="163"/>
      <c r="B22" s="161"/>
      <c r="C22" s="158" t="s">
        <v>138</v>
      </c>
      <c r="D22" s="159"/>
      <c r="E22" s="160"/>
      <c r="F22" s="160"/>
      <c r="G22" s="178"/>
      <c r="H22" s="160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</row>
    <row r="23" customHeight="1" spans="1:34">
      <c r="A23" s="163"/>
      <c r="B23" s="161"/>
      <c r="C23" s="158" t="s">
        <v>139</v>
      </c>
      <c r="D23" s="159"/>
      <c r="E23" s="160"/>
      <c r="F23" s="160"/>
      <c r="G23" s="178"/>
      <c r="H23" s="160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</row>
    <row r="24" customHeight="1" spans="1:34">
      <c r="A24" s="163"/>
      <c r="B24" s="161"/>
      <c r="C24" s="158" t="s">
        <v>140</v>
      </c>
      <c r="D24" s="159"/>
      <c r="E24" s="160"/>
      <c r="F24" s="160"/>
      <c r="G24" s="178"/>
      <c r="H24" s="160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</row>
    <row r="25" customHeight="1" spans="1:34">
      <c r="A25" s="163"/>
      <c r="B25" s="161"/>
      <c r="C25" s="158" t="s">
        <v>141</v>
      </c>
      <c r="D25" s="159"/>
      <c r="E25" s="160"/>
      <c r="F25" s="160"/>
      <c r="G25" s="178"/>
      <c r="H25" s="160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</row>
    <row r="26" customHeight="1" spans="1:34">
      <c r="A26" s="156"/>
      <c r="B26" s="161"/>
      <c r="C26" s="158" t="s">
        <v>142</v>
      </c>
      <c r="D26" s="159">
        <v>323597.4</v>
      </c>
      <c r="E26" s="160">
        <v>323597.4</v>
      </c>
      <c r="F26" s="160"/>
      <c r="G26" s="178"/>
      <c r="H26" s="160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</row>
    <row r="27" customHeight="1" spans="1:34">
      <c r="A27" s="156"/>
      <c r="B27" s="161"/>
      <c r="C27" s="158" t="s">
        <v>143</v>
      </c>
      <c r="D27" s="159"/>
      <c r="E27" s="160"/>
      <c r="F27" s="160"/>
      <c r="G27" s="178"/>
      <c r="H27" s="160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</row>
    <row r="28" customHeight="1" spans="1:34">
      <c r="A28" s="156"/>
      <c r="B28" s="161"/>
      <c r="C28" s="158" t="s">
        <v>144</v>
      </c>
      <c r="D28" s="159"/>
      <c r="E28" s="160"/>
      <c r="F28" s="160"/>
      <c r="G28" s="178"/>
      <c r="H28" s="160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</row>
    <row r="29" customHeight="1" spans="1:34">
      <c r="A29" s="156"/>
      <c r="B29" s="161"/>
      <c r="C29" s="158" t="s">
        <v>145</v>
      </c>
      <c r="D29" s="159"/>
      <c r="E29" s="160"/>
      <c r="F29" s="160"/>
      <c r="G29" s="178"/>
      <c r="H29" s="160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</row>
    <row r="30" customHeight="1" spans="1:34">
      <c r="A30" s="156"/>
      <c r="B30" s="161"/>
      <c r="C30" s="158" t="s">
        <v>146</v>
      </c>
      <c r="D30" s="159"/>
      <c r="E30" s="160"/>
      <c r="F30" s="160"/>
      <c r="G30" s="178"/>
      <c r="H30" s="160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</row>
    <row r="31" customHeight="1" spans="1:34">
      <c r="A31" s="156"/>
      <c r="B31" s="161"/>
      <c r="C31" s="158" t="s">
        <v>147</v>
      </c>
      <c r="D31" s="159"/>
      <c r="E31" s="160"/>
      <c r="F31" s="160"/>
      <c r="G31" s="178"/>
      <c r="H31" s="160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</row>
    <row r="32" customHeight="1" spans="1:34">
      <c r="A32" s="156"/>
      <c r="B32" s="161"/>
      <c r="C32" s="158" t="s">
        <v>148</v>
      </c>
      <c r="D32" s="159"/>
      <c r="E32" s="160"/>
      <c r="F32" s="160"/>
      <c r="G32" s="178"/>
      <c r="H32" s="160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</row>
    <row r="33" customHeight="1" spans="1:34">
      <c r="A33" s="156"/>
      <c r="B33" s="161"/>
      <c r="C33" s="158" t="s">
        <v>149</v>
      </c>
      <c r="D33" s="159"/>
      <c r="E33" s="160"/>
      <c r="F33" s="160"/>
      <c r="G33" s="178"/>
      <c r="H33" s="160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</row>
    <row r="34" customHeight="1" spans="1:34">
      <c r="A34" s="156"/>
      <c r="B34" s="161"/>
      <c r="C34" s="158" t="s">
        <v>150</v>
      </c>
      <c r="D34" s="159"/>
      <c r="E34" s="160"/>
      <c r="F34" s="160"/>
      <c r="G34" s="178"/>
      <c r="H34" s="160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</row>
    <row r="35" customHeight="1" spans="1:34">
      <c r="A35" s="156"/>
      <c r="B35" s="161"/>
      <c r="C35" s="158" t="s">
        <v>151</v>
      </c>
      <c r="D35" s="159"/>
      <c r="E35" s="179"/>
      <c r="F35" s="179"/>
      <c r="G35" s="180"/>
      <c r="H35" s="179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</row>
    <row r="36" customHeight="1" spans="1:34">
      <c r="A36" s="165"/>
      <c r="B36" s="166"/>
      <c r="C36" s="167" t="s">
        <v>152</v>
      </c>
      <c r="D36" s="159"/>
      <c r="E36" s="181"/>
      <c r="F36" s="181"/>
      <c r="G36" s="182"/>
      <c r="H36" s="183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</row>
    <row r="37" customHeight="1" spans="1:34">
      <c r="A37" s="156"/>
      <c r="B37" s="161"/>
      <c r="C37" s="168" t="s">
        <v>153</v>
      </c>
      <c r="D37" s="159">
        <f>SUM(E37:H37)</f>
        <v>0</v>
      </c>
      <c r="E37" s="161"/>
      <c r="F37" s="161"/>
      <c r="G37" s="184"/>
      <c r="H37" s="185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</row>
    <row r="38" customHeight="1" spans="1:34">
      <c r="A38" s="156"/>
      <c r="B38" s="169"/>
      <c r="C38" s="168"/>
      <c r="D38" s="159"/>
      <c r="E38" s="186"/>
      <c r="F38" s="186"/>
      <c r="G38" s="187"/>
      <c r="H38" s="188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</row>
    <row r="39" customHeight="1" spans="1:34">
      <c r="A39" s="165" t="s">
        <v>57</v>
      </c>
      <c r="B39" s="170">
        <f>SUM(B6,B10)</f>
        <v>3325464.57</v>
      </c>
      <c r="C39" s="167" t="s">
        <v>58</v>
      </c>
      <c r="D39" s="159">
        <f>SUM(E39:H39)</f>
        <v>3325464.57</v>
      </c>
      <c r="E39" s="189">
        <f>SUM(E7:E37)</f>
        <v>3325464.57</v>
      </c>
      <c r="F39" s="189">
        <f>SUM(F7:F37)</f>
        <v>0</v>
      </c>
      <c r="G39" s="190">
        <f>SUM(G7:G37)</f>
        <v>0</v>
      </c>
      <c r="H39" s="191">
        <f>SUM(H7:H37)</f>
        <v>0</v>
      </c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</row>
    <row r="40" customHeight="1" spans="1:34">
      <c r="A40" s="171"/>
      <c r="B40" s="172"/>
      <c r="C40" s="173"/>
      <c r="D40" s="174"/>
      <c r="E40" s="174"/>
      <c r="F40" s="174"/>
      <c r="G40" s="174"/>
      <c r="H40" s="146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6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5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8" width="15.5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44" t="s">
        <v>154</v>
      </c>
    </row>
    <row r="2" s="138" customFormat="1" ht="20.1" customHeight="1" spans="1:35">
      <c r="A2" s="24" t="s">
        <v>155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ht="20.1" customHeight="1" spans="1:35">
      <c r="A3" s="92" t="s">
        <v>5</v>
      </c>
      <c r="B3" s="25"/>
      <c r="C3" s="25"/>
      <c r="D3" s="25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44" t="s">
        <v>6</v>
      </c>
    </row>
    <row r="4" ht="20.1" customHeight="1" spans="1:35">
      <c r="A4" s="26" t="s">
        <v>61</v>
      </c>
      <c r="B4" s="27"/>
      <c r="C4" s="139"/>
      <c r="D4" s="28"/>
      <c r="E4" s="143" t="s">
        <v>156</v>
      </c>
      <c r="F4" s="135" t="s">
        <v>157</v>
      </c>
      <c r="G4" s="144"/>
      <c r="H4" s="144"/>
      <c r="I4" s="144"/>
      <c r="J4" s="144"/>
      <c r="K4" s="144"/>
      <c r="L4" s="144"/>
      <c r="M4" s="144"/>
      <c r="N4" s="144"/>
      <c r="O4" s="136"/>
      <c r="P4" s="135" t="s">
        <v>158</v>
      </c>
      <c r="Q4" s="144"/>
      <c r="R4" s="144"/>
      <c r="S4" s="144"/>
      <c r="T4" s="144"/>
      <c r="U4" s="144"/>
      <c r="V4" s="144"/>
      <c r="W4" s="144"/>
      <c r="X4" s="144"/>
      <c r="Y4" s="136"/>
      <c r="Z4" s="135" t="s">
        <v>159</v>
      </c>
      <c r="AA4" s="144"/>
      <c r="AB4" s="144"/>
      <c r="AC4" s="144"/>
      <c r="AD4" s="144"/>
      <c r="AE4" s="144"/>
      <c r="AF4" s="144"/>
      <c r="AG4" s="144"/>
      <c r="AH4" s="144"/>
      <c r="AI4" s="136"/>
    </row>
    <row r="5" ht="21" customHeight="1" spans="1:35">
      <c r="A5" s="26" t="s">
        <v>70</v>
      </c>
      <c r="B5" s="27"/>
      <c r="C5" s="123" t="s">
        <v>71</v>
      </c>
      <c r="D5" s="108" t="s">
        <v>72</v>
      </c>
      <c r="E5" s="65"/>
      <c r="F5" s="123" t="s">
        <v>62</v>
      </c>
      <c r="G5" s="123" t="s">
        <v>160</v>
      </c>
      <c r="H5" s="123"/>
      <c r="I5" s="123"/>
      <c r="J5" s="123" t="s">
        <v>161</v>
      </c>
      <c r="K5" s="123"/>
      <c r="L5" s="123"/>
      <c r="M5" s="123" t="s">
        <v>162</v>
      </c>
      <c r="N5" s="123"/>
      <c r="O5" s="123"/>
      <c r="P5" s="123" t="s">
        <v>62</v>
      </c>
      <c r="Q5" s="123" t="s">
        <v>160</v>
      </c>
      <c r="R5" s="123"/>
      <c r="S5" s="123"/>
      <c r="T5" s="123" t="s">
        <v>161</v>
      </c>
      <c r="U5" s="123"/>
      <c r="V5" s="123"/>
      <c r="W5" s="123" t="s">
        <v>162</v>
      </c>
      <c r="X5" s="123"/>
      <c r="Y5" s="123"/>
      <c r="Z5" s="123" t="s">
        <v>62</v>
      </c>
      <c r="AA5" s="123" t="s">
        <v>160</v>
      </c>
      <c r="AB5" s="123"/>
      <c r="AC5" s="123"/>
      <c r="AD5" s="123" t="s">
        <v>161</v>
      </c>
      <c r="AE5" s="123"/>
      <c r="AF5" s="123"/>
      <c r="AG5" s="123" t="s">
        <v>162</v>
      </c>
      <c r="AH5" s="123"/>
      <c r="AI5" s="123"/>
    </row>
    <row r="6" ht="30.75" customHeight="1" spans="1:35">
      <c r="A6" s="31" t="s">
        <v>82</v>
      </c>
      <c r="B6" s="140" t="s">
        <v>83</v>
      </c>
      <c r="C6" s="123"/>
      <c r="D6" s="110"/>
      <c r="E6" s="51"/>
      <c r="F6" s="123"/>
      <c r="G6" s="123" t="s">
        <v>77</v>
      </c>
      <c r="H6" s="123" t="s">
        <v>105</v>
      </c>
      <c r="I6" s="123" t="s">
        <v>106</v>
      </c>
      <c r="J6" s="123" t="s">
        <v>77</v>
      </c>
      <c r="K6" s="123" t="s">
        <v>105</v>
      </c>
      <c r="L6" s="123" t="s">
        <v>106</v>
      </c>
      <c r="M6" s="123" t="s">
        <v>77</v>
      </c>
      <c r="N6" s="123" t="s">
        <v>105</v>
      </c>
      <c r="O6" s="123" t="s">
        <v>106</v>
      </c>
      <c r="P6" s="123"/>
      <c r="Q6" s="123" t="s">
        <v>77</v>
      </c>
      <c r="R6" s="123" t="s">
        <v>105</v>
      </c>
      <c r="S6" s="123" t="s">
        <v>106</v>
      </c>
      <c r="T6" s="123" t="s">
        <v>77</v>
      </c>
      <c r="U6" s="123" t="s">
        <v>105</v>
      </c>
      <c r="V6" s="123" t="s">
        <v>106</v>
      </c>
      <c r="W6" s="123" t="s">
        <v>77</v>
      </c>
      <c r="X6" s="123" t="s">
        <v>105</v>
      </c>
      <c r="Y6" s="123" t="s">
        <v>106</v>
      </c>
      <c r="Z6" s="123"/>
      <c r="AA6" s="123" t="s">
        <v>77</v>
      </c>
      <c r="AB6" s="123" t="s">
        <v>105</v>
      </c>
      <c r="AC6" s="123" t="s">
        <v>106</v>
      </c>
      <c r="AD6" s="123" t="s">
        <v>77</v>
      </c>
      <c r="AE6" s="123" t="s">
        <v>105</v>
      </c>
      <c r="AF6" s="123" t="s">
        <v>106</v>
      </c>
      <c r="AG6" s="123" t="s">
        <v>77</v>
      </c>
      <c r="AH6" s="123" t="s">
        <v>105</v>
      </c>
      <c r="AI6" s="123" t="s">
        <v>106</v>
      </c>
    </row>
    <row r="7" s="121" customFormat="1" ht="20.1" customHeight="1" spans="1:35">
      <c r="A7" s="126" t="s">
        <v>20</v>
      </c>
      <c r="B7" s="126" t="s">
        <v>20</v>
      </c>
      <c r="C7" s="126" t="s">
        <v>20</v>
      </c>
      <c r="D7" s="126" t="s">
        <v>62</v>
      </c>
      <c r="E7" s="118">
        <f>F7+P7+AA7+AG7</f>
        <v>3325464.57</v>
      </c>
      <c r="F7" s="118">
        <f t="shared" ref="F7:F13" si="0">SUM(G7,J7,M7)</f>
        <v>3325464.57</v>
      </c>
      <c r="G7" s="118">
        <f t="shared" ref="G7:G13" si="1">SUM(H7,I7)</f>
        <v>3325464.57</v>
      </c>
      <c r="H7" s="118">
        <f>H8</f>
        <v>3295464.57</v>
      </c>
      <c r="I7" s="118">
        <f>I8</f>
        <v>30000</v>
      </c>
      <c r="J7" s="118">
        <f t="shared" ref="J7:J13" si="2">SUM(K7,L7)</f>
        <v>0</v>
      </c>
      <c r="K7" s="118">
        <v>0</v>
      </c>
      <c r="L7" s="118">
        <v>0</v>
      </c>
      <c r="M7" s="118">
        <f t="shared" ref="M7:M13" si="3">SUM(N7,O7)</f>
        <v>0</v>
      </c>
      <c r="N7" s="118" t="s">
        <v>20</v>
      </c>
      <c r="O7" s="118" t="s">
        <v>20</v>
      </c>
      <c r="P7" s="118">
        <f t="shared" ref="P7:P13" si="4">SUM(Q7,T7,W7)</f>
        <v>0</v>
      </c>
      <c r="Q7" s="118">
        <f t="shared" ref="Q7:Q13" si="5">SUM(R7,S7)</f>
        <v>0</v>
      </c>
      <c r="R7" s="118" t="s">
        <v>20</v>
      </c>
      <c r="S7" s="118" t="s">
        <v>20</v>
      </c>
      <c r="T7" s="118">
        <f t="shared" ref="T7:T13" si="6">SUM(U7,V7)</f>
        <v>0</v>
      </c>
      <c r="U7" s="118" t="s">
        <v>20</v>
      </c>
      <c r="V7" s="118" t="s">
        <v>20</v>
      </c>
      <c r="W7" s="118">
        <f t="shared" ref="W7:W13" si="7">SUM(X7,Y7)</f>
        <v>0</v>
      </c>
      <c r="X7" s="118" t="s">
        <v>20</v>
      </c>
      <c r="Y7" s="118"/>
      <c r="Z7" s="118">
        <f t="shared" ref="Z7:Z13" si="8">SUM(AA7,AD7,AG7)</f>
        <v>0</v>
      </c>
      <c r="AA7" s="118">
        <f t="shared" ref="AA7:AA13" si="9">SUM(AB7,AC7)</f>
        <v>0</v>
      </c>
      <c r="AB7" s="118">
        <v>0</v>
      </c>
      <c r="AC7" s="118">
        <v>0</v>
      </c>
      <c r="AD7" s="131">
        <f t="shared" ref="AD7:AD13" si="10">SUM(AE7,AF7)</f>
        <v>0</v>
      </c>
      <c r="AE7" s="131">
        <v>0</v>
      </c>
      <c r="AF7" s="131">
        <v>0</v>
      </c>
      <c r="AG7" s="131">
        <f t="shared" ref="AG7:AG13" si="11">SUM(AH7,AI7)</f>
        <v>0</v>
      </c>
      <c r="AH7" s="131" t="s">
        <v>20</v>
      </c>
      <c r="AI7" s="131"/>
    </row>
    <row r="8" s="121" customFormat="1" ht="20.1" customHeight="1" spans="1:35">
      <c r="A8" s="126" t="s">
        <v>20</v>
      </c>
      <c r="B8" s="126" t="s">
        <v>20</v>
      </c>
      <c r="C8" s="126" t="s">
        <v>85</v>
      </c>
      <c r="D8" s="126" t="s">
        <v>0</v>
      </c>
      <c r="E8" s="118">
        <f>E9+E12</f>
        <v>3325464.57</v>
      </c>
      <c r="F8" s="118">
        <f t="shared" si="0"/>
        <v>3325464.57</v>
      </c>
      <c r="G8" s="118">
        <f t="shared" si="1"/>
        <v>3325464.57</v>
      </c>
      <c r="H8" s="118">
        <f>H9+H12</f>
        <v>3295464.57</v>
      </c>
      <c r="I8" s="118">
        <f>I9+I12</f>
        <v>30000</v>
      </c>
      <c r="J8" s="118">
        <f t="shared" si="2"/>
        <v>0</v>
      </c>
      <c r="K8" s="118">
        <v>0</v>
      </c>
      <c r="L8" s="118">
        <v>0</v>
      </c>
      <c r="M8" s="118">
        <f t="shared" si="3"/>
        <v>0</v>
      </c>
      <c r="N8" s="118" t="s">
        <v>20</v>
      </c>
      <c r="O8" s="118" t="s">
        <v>20</v>
      </c>
      <c r="P8" s="118">
        <f t="shared" si="4"/>
        <v>0</v>
      </c>
      <c r="Q8" s="118">
        <f t="shared" si="5"/>
        <v>0</v>
      </c>
      <c r="R8" s="118" t="s">
        <v>20</v>
      </c>
      <c r="S8" s="118" t="s">
        <v>20</v>
      </c>
      <c r="T8" s="118">
        <f t="shared" si="6"/>
        <v>0</v>
      </c>
      <c r="U8" s="118" t="s">
        <v>20</v>
      </c>
      <c r="V8" s="118" t="s">
        <v>20</v>
      </c>
      <c r="W8" s="118">
        <f t="shared" si="7"/>
        <v>0</v>
      </c>
      <c r="X8" s="118" t="s">
        <v>20</v>
      </c>
      <c r="Y8" s="118"/>
      <c r="Z8" s="118">
        <f t="shared" si="8"/>
        <v>0</v>
      </c>
      <c r="AA8" s="118">
        <f t="shared" si="9"/>
        <v>0</v>
      </c>
      <c r="AB8" s="118">
        <v>0</v>
      </c>
      <c r="AC8" s="118">
        <v>0</v>
      </c>
      <c r="AD8" s="131">
        <f t="shared" si="10"/>
        <v>0</v>
      </c>
      <c r="AE8" s="131">
        <v>0</v>
      </c>
      <c r="AF8" s="131">
        <v>0</v>
      </c>
      <c r="AG8" s="131">
        <f t="shared" si="11"/>
        <v>0</v>
      </c>
      <c r="AH8" s="131" t="s">
        <v>20</v>
      </c>
      <c r="AI8" s="131"/>
    </row>
    <row r="9" s="121" customFormat="1" ht="20.1" customHeight="1" spans="1:35">
      <c r="A9" s="126" t="s">
        <v>163</v>
      </c>
      <c r="B9" s="126" t="s">
        <v>20</v>
      </c>
      <c r="C9" s="126" t="s">
        <v>20</v>
      </c>
      <c r="D9" s="126" t="s">
        <v>164</v>
      </c>
      <c r="E9" s="118">
        <f>E10+E11</f>
        <v>3307104.57</v>
      </c>
      <c r="F9" s="118">
        <f>G9</f>
        <v>3307104.57</v>
      </c>
      <c r="G9" s="118">
        <f t="shared" si="1"/>
        <v>3307104.57</v>
      </c>
      <c r="H9" s="118">
        <f>H10+H11</f>
        <v>3277104.57</v>
      </c>
      <c r="I9" s="118">
        <f>I10+I11</f>
        <v>30000</v>
      </c>
      <c r="J9" s="118">
        <f t="shared" si="2"/>
        <v>0</v>
      </c>
      <c r="K9" s="118">
        <v>0</v>
      </c>
      <c r="L9" s="118">
        <v>0</v>
      </c>
      <c r="M9" s="118">
        <f t="shared" si="3"/>
        <v>0</v>
      </c>
      <c r="N9" s="118" t="s">
        <v>20</v>
      </c>
      <c r="O9" s="118" t="s">
        <v>20</v>
      </c>
      <c r="P9" s="118">
        <f t="shared" si="4"/>
        <v>0</v>
      </c>
      <c r="Q9" s="118">
        <f t="shared" si="5"/>
        <v>0</v>
      </c>
      <c r="R9" s="118" t="s">
        <v>20</v>
      </c>
      <c r="S9" s="118" t="s">
        <v>20</v>
      </c>
      <c r="T9" s="118">
        <f t="shared" si="6"/>
        <v>0</v>
      </c>
      <c r="U9" s="118" t="s">
        <v>20</v>
      </c>
      <c r="V9" s="118" t="s">
        <v>20</v>
      </c>
      <c r="W9" s="118">
        <f t="shared" si="7"/>
        <v>0</v>
      </c>
      <c r="X9" s="118" t="s">
        <v>20</v>
      </c>
      <c r="Y9" s="118"/>
      <c r="Z9" s="118">
        <f t="shared" si="8"/>
        <v>0</v>
      </c>
      <c r="AA9" s="118">
        <f t="shared" si="9"/>
        <v>0</v>
      </c>
      <c r="AB9" s="118">
        <v>0</v>
      </c>
      <c r="AC9" s="118">
        <v>0</v>
      </c>
      <c r="AD9" s="131">
        <f t="shared" si="10"/>
        <v>0</v>
      </c>
      <c r="AE9" s="131">
        <v>0</v>
      </c>
      <c r="AF9" s="131">
        <v>0</v>
      </c>
      <c r="AG9" s="131">
        <f t="shared" si="11"/>
        <v>0</v>
      </c>
      <c r="AH9" s="131" t="s">
        <v>20</v>
      </c>
      <c r="AI9" s="131"/>
    </row>
    <row r="10" s="121" customFormat="1" ht="20.1" customHeight="1" spans="1:35">
      <c r="A10" s="126" t="s">
        <v>165</v>
      </c>
      <c r="B10" s="126" t="s">
        <v>94</v>
      </c>
      <c r="C10" s="126" t="s">
        <v>88</v>
      </c>
      <c r="D10" s="126" t="s">
        <v>166</v>
      </c>
      <c r="E10" s="118">
        <f t="shared" ref="E10:E13" si="12">F10+P10+Z10</f>
        <v>3220104.57</v>
      </c>
      <c r="F10" s="118">
        <f t="shared" si="0"/>
        <v>3220104.57</v>
      </c>
      <c r="G10" s="118">
        <f t="shared" si="1"/>
        <v>3220104.57</v>
      </c>
      <c r="H10" s="118">
        <v>3220104.57</v>
      </c>
      <c r="I10" s="118">
        <v>0</v>
      </c>
      <c r="J10" s="118">
        <f t="shared" si="2"/>
        <v>0</v>
      </c>
      <c r="K10" s="118">
        <v>0</v>
      </c>
      <c r="L10" s="118">
        <v>0</v>
      </c>
      <c r="M10" s="118">
        <f t="shared" si="3"/>
        <v>0</v>
      </c>
      <c r="N10" s="118" t="s">
        <v>20</v>
      </c>
      <c r="O10" s="118" t="s">
        <v>20</v>
      </c>
      <c r="P10" s="118">
        <f t="shared" si="4"/>
        <v>0</v>
      </c>
      <c r="Q10" s="118">
        <f t="shared" si="5"/>
        <v>0</v>
      </c>
      <c r="R10" s="118" t="s">
        <v>20</v>
      </c>
      <c r="S10" s="118" t="s">
        <v>20</v>
      </c>
      <c r="T10" s="118">
        <f t="shared" si="6"/>
        <v>0</v>
      </c>
      <c r="U10" s="118" t="s">
        <v>20</v>
      </c>
      <c r="V10" s="118" t="s">
        <v>20</v>
      </c>
      <c r="W10" s="118">
        <f t="shared" si="7"/>
        <v>0</v>
      </c>
      <c r="X10" s="118" t="s">
        <v>20</v>
      </c>
      <c r="Y10" s="118"/>
      <c r="Z10" s="118">
        <f t="shared" si="8"/>
        <v>0</v>
      </c>
      <c r="AA10" s="118">
        <f t="shared" si="9"/>
        <v>0</v>
      </c>
      <c r="AB10" s="118">
        <v>0</v>
      </c>
      <c r="AC10" s="118">
        <v>0</v>
      </c>
      <c r="AD10" s="131">
        <f t="shared" si="10"/>
        <v>0</v>
      </c>
      <c r="AE10" s="131">
        <v>0</v>
      </c>
      <c r="AF10" s="131">
        <v>0</v>
      </c>
      <c r="AG10" s="131">
        <f t="shared" si="11"/>
        <v>0</v>
      </c>
      <c r="AH10" s="131" t="s">
        <v>20</v>
      </c>
      <c r="AI10" s="131"/>
    </row>
    <row r="11" s="121" customFormat="1" ht="20.1" customHeight="1" spans="1:35">
      <c r="A11" s="126" t="s">
        <v>165</v>
      </c>
      <c r="B11" s="126" t="s">
        <v>97</v>
      </c>
      <c r="C11" s="126" t="s">
        <v>88</v>
      </c>
      <c r="D11" s="126" t="s">
        <v>167</v>
      </c>
      <c r="E11" s="118">
        <f t="shared" si="12"/>
        <v>87000</v>
      </c>
      <c r="F11" s="118">
        <f t="shared" si="0"/>
        <v>87000</v>
      </c>
      <c r="G11" s="118">
        <f t="shared" si="1"/>
        <v>87000</v>
      </c>
      <c r="H11" s="118">
        <v>57000</v>
      </c>
      <c r="I11" s="118">
        <v>30000</v>
      </c>
      <c r="J11" s="118">
        <f t="shared" si="2"/>
        <v>0</v>
      </c>
      <c r="K11" s="118">
        <v>0</v>
      </c>
      <c r="L11" s="118">
        <v>0</v>
      </c>
      <c r="M11" s="118">
        <f t="shared" si="3"/>
        <v>0</v>
      </c>
      <c r="N11" s="118" t="s">
        <v>20</v>
      </c>
      <c r="O11" s="118" t="s">
        <v>20</v>
      </c>
      <c r="P11" s="118">
        <f t="shared" si="4"/>
        <v>0</v>
      </c>
      <c r="Q11" s="118">
        <f t="shared" si="5"/>
        <v>0</v>
      </c>
      <c r="R11" s="118" t="s">
        <v>20</v>
      </c>
      <c r="S11" s="118" t="s">
        <v>20</v>
      </c>
      <c r="T11" s="118">
        <f t="shared" si="6"/>
        <v>0</v>
      </c>
      <c r="U11" s="118" t="s">
        <v>20</v>
      </c>
      <c r="V11" s="118" t="s">
        <v>20</v>
      </c>
      <c r="W11" s="118">
        <f t="shared" si="7"/>
        <v>0</v>
      </c>
      <c r="X11" s="118" t="s">
        <v>20</v>
      </c>
      <c r="Y11" s="118"/>
      <c r="Z11" s="118">
        <f t="shared" si="8"/>
        <v>0</v>
      </c>
      <c r="AA11" s="118">
        <f t="shared" si="9"/>
        <v>0</v>
      </c>
      <c r="AB11" s="118">
        <v>0</v>
      </c>
      <c r="AC11" s="118">
        <v>0</v>
      </c>
      <c r="AD11" s="131">
        <f t="shared" si="10"/>
        <v>0</v>
      </c>
      <c r="AE11" s="131">
        <v>0</v>
      </c>
      <c r="AF11" s="131">
        <v>0</v>
      </c>
      <c r="AG11" s="131">
        <f t="shared" si="11"/>
        <v>0</v>
      </c>
      <c r="AH11" s="131" t="s">
        <v>20</v>
      </c>
      <c r="AI11" s="131"/>
    </row>
    <row r="12" s="121" customFormat="1" ht="20.1" customHeight="1" spans="1:35">
      <c r="A12" s="126" t="s">
        <v>168</v>
      </c>
      <c r="B12" s="126" t="s">
        <v>20</v>
      </c>
      <c r="C12" s="126" t="s">
        <v>20</v>
      </c>
      <c r="D12" s="126" t="s">
        <v>169</v>
      </c>
      <c r="E12" s="118">
        <f t="shared" si="12"/>
        <v>18360</v>
      </c>
      <c r="F12" s="118">
        <f t="shared" si="0"/>
        <v>18360</v>
      </c>
      <c r="G12" s="118">
        <f t="shared" si="1"/>
        <v>18360</v>
      </c>
      <c r="H12" s="118">
        <f>H13</f>
        <v>18360</v>
      </c>
      <c r="I12" s="118">
        <v>0</v>
      </c>
      <c r="J12" s="118">
        <f t="shared" si="2"/>
        <v>0</v>
      </c>
      <c r="K12" s="118">
        <v>0</v>
      </c>
      <c r="L12" s="118">
        <v>0</v>
      </c>
      <c r="M12" s="118">
        <f t="shared" si="3"/>
        <v>0</v>
      </c>
      <c r="N12" s="118" t="s">
        <v>20</v>
      </c>
      <c r="O12" s="118" t="s">
        <v>20</v>
      </c>
      <c r="P12" s="118">
        <f t="shared" si="4"/>
        <v>0</v>
      </c>
      <c r="Q12" s="118">
        <f t="shared" si="5"/>
        <v>0</v>
      </c>
      <c r="R12" s="118" t="s">
        <v>20</v>
      </c>
      <c r="S12" s="118" t="s">
        <v>20</v>
      </c>
      <c r="T12" s="118">
        <f t="shared" si="6"/>
        <v>0</v>
      </c>
      <c r="U12" s="118" t="s">
        <v>20</v>
      </c>
      <c r="V12" s="118" t="s">
        <v>20</v>
      </c>
      <c r="W12" s="118">
        <f t="shared" si="7"/>
        <v>0</v>
      </c>
      <c r="X12" s="118" t="s">
        <v>20</v>
      </c>
      <c r="Y12" s="118"/>
      <c r="Z12" s="118">
        <f t="shared" si="8"/>
        <v>0</v>
      </c>
      <c r="AA12" s="118">
        <f t="shared" si="9"/>
        <v>0</v>
      </c>
      <c r="AB12" s="118">
        <v>0</v>
      </c>
      <c r="AC12" s="118">
        <v>0</v>
      </c>
      <c r="AD12" s="131">
        <f t="shared" si="10"/>
        <v>0</v>
      </c>
      <c r="AE12" s="131">
        <v>0</v>
      </c>
      <c r="AF12" s="131">
        <v>0</v>
      </c>
      <c r="AG12" s="131">
        <f t="shared" si="11"/>
        <v>0</v>
      </c>
      <c r="AH12" s="131" t="s">
        <v>20</v>
      </c>
      <c r="AI12" s="131"/>
    </row>
    <row r="13" s="121" customFormat="1" ht="20.1" customHeight="1" spans="1:35">
      <c r="A13" s="126" t="s">
        <v>170</v>
      </c>
      <c r="B13" s="126" t="s">
        <v>94</v>
      </c>
      <c r="C13" s="126" t="s">
        <v>88</v>
      </c>
      <c r="D13" s="126" t="s">
        <v>171</v>
      </c>
      <c r="E13" s="118">
        <f t="shared" si="12"/>
        <v>18360</v>
      </c>
      <c r="F13" s="118">
        <f t="shared" si="0"/>
        <v>18360</v>
      </c>
      <c r="G13" s="118">
        <f t="shared" si="1"/>
        <v>18360</v>
      </c>
      <c r="H13" s="118">
        <v>18360</v>
      </c>
      <c r="I13" s="118">
        <v>0</v>
      </c>
      <c r="J13" s="118">
        <f t="shared" si="2"/>
        <v>0</v>
      </c>
      <c r="K13" s="118">
        <v>0</v>
      </c>
      <c r="L13" s="118">
        <v>0</v>
      </c>
      <c r="M13" s="118">
        <f t="shared" si="3"/>
        <v>0</v>
      </c>
      <c r="N13" s="118" t="s">
        <v>20</v>
      </c>
      <c r="O13" s="118" t="s">
        <v>20</v>
      </c>
      <c r="P13" s="118">
        <f t="shared" si="4"/>
        <v>0</v>
      </c>
      <c r="Q13" s="118">
        <f t="shared" si="5"/>
        <v>0</v>
      </c>
      <c r="R13" s="118" t="s">
        <v>20</v>
      </c>
      <c r="S13" s="118" t="s">
        <v>20</v>
      </c>
      <c r="T13" s="118">
        <f t="shared" si="6"/>
        <v>0</v>
      </c>
      <c r="U13" s="118" t="s">
        <v>20</v>
      </c>
      <c r="V13" s="118" t="s">
        <v>20</v>
      </c>
      <c r="W13" s="118">
        <f t="shared" si="7"/>
        <v>0</v>
      </c>
      <c r="X13" s="118" t="s">
        <v>20</v>
      </c>
      <c r="Y13" s="118"/>
      <c r="Z13" s="118">
        <f t="shared" si="8"/>
        <v>0</v>
      </c>
      <c r="AA13" s="118">
        <f t="shared" si="9"/>
        <v>0</v>
      </c>
      <c r="AB13" s="118">
        <v>0</v>
      </c>
      <c r="AC13" s="118">
        <v>0</v>
      </c>
      <c r="AD13" s="131">
        <f t="shared" si="10"/>
        <v>0</v>
      </c>
      <c r="AE13" s="131">
        <v>0</v>
      </c>
      <c r="AF13" s="131">
        <v>0</v>
      </c>
      <c r="AG13" s="131">
        <f t="shared" si="11"/>
        <v>0</v>
      </c>
      <c r="AH13" s="131" t="s">
        <v>20</v>
      </c>
      <c r="AI13" s="131"/>
    </row>
    <row r="14" s="121" customFormat="1" ht="12"/>
    <row r="15" ht="20.1" customHeight="1" spans="1:35">
      <c r="A15" s="43"/>
      <c r="B15" s="43"/>
      <c r="C15" s="141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61"/>
      <c r="R15" s="141"/>
      <c r="S15" s="141"/>
      <c r="T15" s="141"/>
      <c r="U15" s="141"/>
      <c r="V15" s="61"/>
      <c r="W15" s="61"/>
      <c r="X15" s="6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</row>
    <row r="16" ht="20.1" customHeight="1" spans="1:35">
      <c r="A16" s="43"/>
      <c r="B16" s="43"/>
      <c r="C16" s="43"/>
      <c r="D16" s="1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61"/>
      <c r="R16" s="141"/>
      <c r="S16" s="43"/>
      <c r="T16" s="141"/>
      <c r="U16" s="141"/>
      <c r="V16" s="61"/>
      <c r="W16" s="61"/>
      <c r="X16" s="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</row>
    <row r="17" ht="20.1" customHeight="1" spans="1:35">
      <c r="A17" s="43"/>
      <c r="B17" s="141"/>
      <c r="C17" s="43"/>
      <c r="D17" s="1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1"/>
      <c r="R17" s="141"/>
      <c r="S17" s="43"/>
      <c r="T17" s="141"/>
      <c r="U17" s="141"/>
      <c r="V17" s="61"/>
      <c r="W17" s="61"/>
      <c r="X17" s="6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</row>
    <row r="18" ht="20.1" customHeight="1" spans="1:3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1"/>
      <c r="R18" s="141"/>
      <c r="S18" s="141"/>
      <c r="T18" s="141"/>
      <c r="U18" s="43"/>
      <c r="V18" s="61"/>
      <c r="W18" s="61"/>
      <c r="X18" s="6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</row>
    <row r="19" ht="20.1" customHeight="1" spans="1:3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1"/>
      <c r="R19" s="141"/>
      <c r="S19" s="141"/>
      <c r="T19" s="43"/>
      <c r="U19" s="43"/>
      <c r="V19" s="41"/>
      <c r="W19" s="61"/>
      <c r="X19" s="61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ht="20.1" customHeight="1" spans="1:3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1"/>
      <c r="R20" s="43"/>
      <c r="S20" s="141"/>
      <c r="T20" s="43"/>
      <c r="U20" s="43"/>
      <c r="V20" s="41"/>
      <c r="W20" s="41"/>
      <c r="X20" s="61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ht="20.1" customHeight="1" spans="1:35">
      <c r="A21" s="41"/>
      <c r="B21" s="41"/>
      <c r="C21" s="41"/>
      <c r="D21" s="41"/>
      <c r="E21" s="41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1"/>
      <c r="R21" s="43"/>
      <c r="S21" s="141"/>
      <c r="T21" s="43"/>
      <c r="U21" s="43"/>
      <c r="V21" s="41"/>
      <c r="W21" s="41"/>
      <c r="X21" s="41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ht="20.1" customHeight="1" spans="1:35">
      <c r="A22" s="42"/>
      <c r="B22" s="42"/>
      <c r="C22" s="42"/>
      <c r="D22" s="42"/>
      <c r="E22" s="41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1"/>
      <c r="R22" s="43"/>
      <c r="S22" s="43"/>
      <c r="T22" s="43"/>
      <c r="U22" s="43"/>
      <c r="V22" s="41"/>
      <c r="W22" s="41"/>
      <c r="X22" s="41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ht="20.1" customHeight="1" spans="1:35">
      <c r="A23" s="127"/>
      <c r="B23" s="127"/>
      <c r="C23" s="127"/>
      <c r="D23" s="127"/>
      <c r="E23" s="127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7"/>
      <c r="R23" s="128"/>
      <c r="S23" s="128"/>
      <c r="T23" s="128"/>
      <c r="U23" s="132"/>
      <c r="V23" s="145"/>
      <c r="W23" s="127"/>
      <c r="X23" s="127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ht="20.1" customHeight="1" spans="1:3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7"/>
      <c r="R24" s="128"/>
      <c r="S24" s="128"/>
      <c r="T24" s="128"/>
      <c r="U24" s="128"/>
      <c r="V24" s="127"/>
      <c r="W24" s="127"/>
      <c r="X24" s="127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ht="20.1" customHeight="1" spans="1:35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7"/>
      <c r="R25" s="128"/>
      <c r="S25" s="128"/>
      <c r="T25" s="128"/>
      <c r="U25" s="128"/>
      <c r="V25" s="127"/>
      <c r="W25" s="127"/>
      <c r="X25" s="127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ht="20.1" customHeight="1" spans="1:35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7"/>
      <c r="R26" s="128"/>
      <c r="S26" s="128"/>
      <c r="T26" s="128"/>
      <c r="U26" s="128"/>
      <c r="V26" s="127"/>
      <c r="W26" s="127"/>
      <c r="X26" s="127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ht="20.1" customHeight="1" spans="1:35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7"/>
      <c r="R27" s="128"/>
      <c r="S27" s="128"/>
      <c r="T27" s="128"/>
      <c r="U27" s="128"/>
      <c r="V27" s="127"/>
      <c r="W27" s="127"/>
      <c r="X27" s="127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ht="20.1" customHeight="1" spans="1:3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7"/>
      <c r="R28" s="128"/>
      <c r="S28" s="128"/>
      <c r="T28" s="128"/>
      <c r="U28" s="128"/>
      <c r="V28" s="127"/>
      <c r="W28" s="127"/>
      <c r="X28" s="127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ht="20.1" customHeight="1" spans="1:35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7"/>
      <c r="R29" s="128"/>
      <c r="S29" s="128"/>
      <c r="T29" s="128"/>
      <c r="U29" s="128"/>
      <c r="V29" s="127"/>
      <c r="W29" s="127"/>
      <c r="X29" s="127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</row>
    <row r="30" ht="20.1" customHeight="1" spans="1:35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7"/>
      <c r="R30" s="128"/>
      <c r="S30" s="128"/>
      <c r="T30" s="128"/>
      <c r="U30" s="128"/>
      <c r="V30" s="127"/>
      <c r="W30" s="127"/>
      <c r="X30" s="127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</row>
    <row r="31" ht="20.1" customHeight="1" spans="1:35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7"/>
      <c r="R31" s="128"/>
      <c r="S31" s="128"/>
      <c r="T31" s="128"/>
      <c r="U31" s="128"/>
      <c r="V31" s="127"/>
      <c r="W31" s="127"/>
      <c r="X31" s="127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</row>
    <row r="32" ht="20.1" customHeight="1" spans="1:35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7"/>
      <c r="R32" s="128"/>
      <c r="S32" s="128"/>
      <c r="T32" s="128"/>
      <c r="U32" s="128"/>
      <c r="V32" s="127"/>
      <c r="W32" s="127"/>
      <c r="X32" s="127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</row>
    <row r="33" ht="20.1" customHeight="1" spans="1:35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7"/>
      <c r="R33" s="128"/>
      <c r="S33" s="128"/>
      <c r="T33" s="128"/>
      <c r="U33" s="128"/>
      <c r="V33" s="127"/>
      <c r="W33" s="127"/>
      <c r="X33" s="127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</row>
    <row r="34" ht="20.1" customHeight="1" spans="1:35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7"/>
      <c r="R34" s="128"/>
      <c r="S34" s="128"/>
      <c r="T34" s="128"/>
      <c r="U34" s="128"/>
      <c r="V34" s="127"/>
      <c r="W34" s="127"/>
      <c r="X34" s="127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</row>
    <row r="35" ht="20.1" customHeight="1" spans="1:35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7"/>
      <c r="R35" s="128"/>
      <c r="S35" s="128"/>
      <c r="T35" s="128"/>
      <c r="U35" s="128"/>
      <c r="V35" s="127"/>
      <c r="W35" s="127"/>
      <c r="X35" s="127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3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35"/>
  <sheetViews>
    <sheetView showGridLines="0" showZeros="0" workbookViewId="0">
      <pane xSplit="4" topLeftCell="E1" activePane="topRight" state="frozen"/>
      <selection/>
      <selection pane="topRight" activeCell="A1" sqref="A1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127"/>
      <c r="AH1" s="127"/>
      <c r="DH1" s="137" t="s">
        <v>172</v>
      </c>
    </row>
    <row r="2" ht="20.1" customHeight="1" spans="1:112">
      <c r="A2" s="24" t="s">
        <v>173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</row>
    <row r="3" ht="20.1" customHeight="1" spans="1:113">
      <c r="A3" s="92" t="s">
        <v>5</v>
      </c>
      <c r="B3" s="25"/>
      <c r="C3" s="25"/>
      <c r="D3" s="25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6" t="s">
        <v>6</v>
      </c>
      <c r="DI3" s="41"/>
    </row>
    <row r="4" ht="20.1" customHeight="1" spans="1:113">
      <c r="A4" s="122" t="s">
        <v>61</v>
      </c>
      <c r="B4" s="122"/>
      <c r="C4" s="122"/>
      <c r="D4" s="122"/>
      <c r="E4" s="123" t="s">
        <v>62</v>
      </c>
      <c r="F4" s="130" t="s">
        <v>174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 t="s">
        <v>175</v>
      </c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3" t="s">
        <v>176</v>
      </c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4"/>
      <c r="BH4" s="133"/>
      <c r="BI4" s="133" t="s">
        <v>177</v>
      </c>
      <c r="BJ4" s="133"/>
      <c r="BK4" s="133"/>
      <c r="BL4" s="133"/>
      <c r="BM4" s="133"/>
      <c r="BN4" s="133" t="s">
        <v>178</v>
      </c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 t="s">
        <v>179</v>
      </c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 t="s">
        <v>180</v>
      </c>
      <c r="CS4" s="133"/>
      <c r="CT4" s="133"/>
      <c r="CU4" s="133" t="s">
        <v>181</v>
      </c>
      <c r="CV4" s="133"/>
      <c r="CW4" s="133"/>
      <c r="CX4" s="133"/>
      <c r="CY4" s="133"/>
      <c r="CZ4" s="133"/>
      <c r="DA4" s="133" t="s">
        <v>182</v>
      </c>
      <c r="DB4" s="133"/>
      <c r="DC4" s="133"/>
      <c r="DD4" s="133" t="s">
        <v>183</v>
      </c>
      <c r="DE4" s="133"/>
      <c r="DF4" s="133"/>
      <c r="DG4" s="133"/>
      <c r="DH4" s="133"/>
      <c r="DI4" s="41"/>
    </row>
    <row r="5" ht="20.1" customHeight="1" spans="1:113">
      <c r="A5" s="122" t="s">
        <v>70</v>
      </c>
      <c r="B5" s="122"/>
      <c r="C5" s="122"/>
      <c r="D5" s="123" t="s">
        <v>72</v>
      </c>
      <c r="E5" s="123"/>
      <c r="F5" s="123" t="s">
        <v>77</v>
      </c>
      <c r="G5" s="123" t="s">
        <v>184</v>
      </c>
      <c r="H5" s="123" t="s">
        <v>185</v>
      </c>
      <c r="I5" s="123" t="s">
        <v>186</v>
      </c>
      <c r="J5" s="123" t="s">
        <v>187</v>
      </c>
      <c r="K5" s="123" t="s">
        <v>188</v>
      </c>
      <c r="L5" s="123" t="s">
        <v>189</v>
      </c>
      <c r="M5" s="123" t="s">
        <v>190</v>
      </c>
      <c r="N5" s="123" t="s">
        <v>191</v>
      </c>
      <c r="O5" s="123" t="s">
        <v>192</v>
      </c>
      <c r="P5" s="123" t="s">
        <v>193</v>
      </c>
      <c r="Q5" s="123" t="s">
        <v>194</v>
      </c>
      <c r="R5" s="123" t="s">
        <v>195</v>
      </c>
      <c r="S5" s="123" t="s">
        <v>196</v>
      </c>
      <c r="T5" s="123" t="s">
        <v>77</v>
      </c>
      <c r="U5" s="123" t="s">
        <v>197</v>
      </c>
      <c r="V5" s="123" t="s">
        <v>198</v>
      </c>
      <c r="W5" s="123" t="s">
        <v>199</v>
      </c>
      <c r="X5" s="123" t="s">
        <v>200</v>
      </c>
      <c r="Y5" s="123" t="s">
        <v>201</v>
      </c>
      <c r="Z5" s="123" t="s">
        <v>202</v>
      </c>
      <c r="AA5" s="123" t="s">
        <v>203</v>
      </c>
      <c r="AB5" s="123" t="s">
        <v>204</v>
      </c>
      <c r="AC5" s="123" t="s">
        <v>205</v>
      </c>
      <c r="AD5" s="123" t="s">
        <v>206</v>
      </c>
      <c r="AE5" s="123" t="s">
        <v>207</v>
      </c>
      <c r="AF5" s="123" t="s">
        <v>208</v>
      </c>
      <c r="AG5" s="123" t="s">
        <v>209</v>
      </c>
      <c r="AH5" s="123" t="s">
        <v>210</v>
      </c>
      <c r="AI5" s="123" t="s">
        <v>211</v>
      </c>
      <c r="AJ5" s="123" t="s">
        <v>212</v>
      </c>
      <c r="AK5" s="123" t="s">
        <v>213</v>
      </c>
      <c r="AL5" s="123" t="s">
        <v>214</v>
      </c>
      <c r="AM5" s="123" t="s">
        <v>215</v>
      </c>
      <c r="AN5" s="123" t="s">
        <v>216</v>
      </c>
      <c r="AO5" s="123" t="s">
        <v>217</v>
      </c>
      <c r="AP5" s="123" t="s">
        <v>218</v>
      </c>
      <c r="AQ5" s="123" t="s">
        <v>219</v>
      </c>
      <c r="AR5" s="123" t="s">
        <v>220</v>
      </c>
      <c r="AS5" s="123" t="s">
        <v>221</v>
      </c>
      <c r="AT5" s="123" t="s">
        <v>222</v>
      </c>
      <c r="AU5" s="123" t="s">
        <v>223</v>
      </c>
      <c r="AV5" s="123" t="s">
        <v>77</v>
      </c>
      <c r="AW5" s="123" t="s">
        <v>224</v>
      </c>
      <c r="AX5" s="123" t="s">
        <v>225</v>
      </c>
      <c r="AY5" s="123" t="s">
        <v>226</v>
      </c>
      <c r="AZ5" s="123" t="s">
        <v>227</v>
      </c>
      <c r="BA5" s="123" t="s">
        <v>228</v>
      </c>
      <c r="BB5" s="123" t="s">
        <v>229</v>
      </c>
      <c r="BC5" s="123" t="s">
        <v>195</v>
      </c>
      <c r="BD5" s="123" t="s">
        <v>230</v>
      </c>
      <c r="BE5" s="123" t="s">
        <v>231</v>
      </c>
      <c r="BF5" s="135" t="s">
        <v>232</v>
      </c>
      <c r="BG5" s="123" t="s">
        <v>233</v>
      </c>
      <c r="BH5" s="136" t="s">
        <v>234</v>
      </c>
      <c r="BI5" s="123" t="s">
        <v>77</v>
      </c>
      <c r="BJ5" s="123" t="s">
        <v>235</v>
      </c>
      <c r="BK5" s="123" t="s">
        <v>236</v>
      </c>
      <c r="BL5" s="123" t="s">
        <v>237</v>
      </c>
      <c r="BM5" s="123" t="s">
        <v>238</v>
      </c>
      <c r="BN5" s="123" t="s">
        <v>77</v>
      </c>
      <c r="BO5" s="123" t="s">
        <v>239</v>
      </c>
      <c r="BP5" s="123" t="s">
        <v>240</v>
      </c>
      <c r="BQ5" s="123" t="s">
        <v>241</v>
      </c>
      <c r="BR5" s="123" t="s">
        <v>242</v>
      </c>
      <c r="BS5" s="123" t="s">
        <v>243</v>
      </c>
      <c r="BT5" s="123" t="s">
        <v>244</v>
      </c>
      <c r="BU5" s="123" t="s">
        <v>245</v>
      </c>
      <c r="BV5" s="123" t="s">
        <v>246</v>
      </c>
      <c r="BW5" s="123" t="s">
        <v>247</v>
      </c>
      <c r="BX5" s="123" t="s">
        <v>248</v>
      </c>
      <c r="BY5" s="123" t="s">
        <v>249</v>
      </c>
      <c r="BZ5" s="123" t="s">
        <v>250</v>
      </c>
      <c r="CA5" s="123" t="s">
        <v>77</v>
      </c>
      <c r="CB5" s="123" t="s">
        <v>239</v>
      </c>
      <c r="CC5" s="123" t="s">
        <v>240</v>
      </c>
      <c r="CD5" s="123" t="s">
        <v>241</v>
      </c>
      <c r="CE5" s="123" t="s">
        <v>242</v>
      </c>
      <c r="CF5" s="123" t="s">
        <v>243</v>
      </c>
      <c r="CG5" s="123" t="s">
        <v>244</v>
      </c>
      <c r="CH5" s="123" t="s">
        <v>245</v>
      </c>
      <c r="CI5" s="123" t="s">
        <v>251</v>
      </c>
      <c r="CJ5" s="123" t="s">
        <v>252</v>
      </c>
      <c r="CK5" s="123" t="s">
        <v>253</v>
      </c>
      <c r="CL5" s="123" t="s">
        <v>254</v>
      </c>
      <c r="CM5" s="123" t="s">
        <v>246</v>
      </c>
      <c r="CN5" s="123" t="s">
        <v>247</v>
      </c>
      <c r="CO5" s="123" t="s">
        <v>255</v>
      </c>
      <c r="CP5" s="123" t="s">
        <v>249</v>
      </c>
      <c r="CQ5" s="123" t="s">
        <v>179</v>
      </c>
      <c r="CR5" s="123" t="s">
        <v>77</v>
      </c>
      <c r="CS5" s="123" t="s">
        <v>256</v>
      </c>
      <c r="CT5" s="123" t="s">
        <v>257</v>
      </c>
      <c r="CU5" s="123" t="s">
        <v>77</v>
      </c>
      <c r="CV5" s="123" t="s">
        <v>256</v>
      </c>
      <c r="CW5" s="123" t="s">
        <v>258</v>
      </c>
      <c r="CX5" s="123" t="s">
        <v>259</v>
      </c>
      <c r="CY5" s="123" t="s">
        <v>260</v>
      </c>
      <c r="CZ5" s="123" t="s">
        <v>257</v>
      </c>
      <c r="DA5" s="123" t="s">
        <v>77</v>
      </c>
      <c r="DB5" s="123" t="s">
        <v>182</v>
      </c>
      <c r="DC5" s="123" t="s">
        <v>261</v>
      </c>
      <c r="DD5" s="123" t="s">
        <v>77</v>
      </c>
      <c r="DE5" s="123" t="s">
        <v>262</v>
      </c>
      <c r="DF5" s="123" t="s">
        <v>263</v>
      </c>
      <c r="DG5" s="123" t="s">
        <v>264</v>
      </c>
      <c r="DH5" s="123" t="s">
        <v>183</v>
      </c>
      <c r="DI5" s="41"/>
    </row>
    <row r="6" ht="30.75" customHeight="1" spans="1:113">
      <c r="A6" s="124" t="s">
        <v>82</v>
      </c>
      <c r="B6" s="125" t="s">
        <v>83</v>
      </c>
      <c r="C6" s="124" t="s">
        <v>84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 t="s">
        <v>265</v>
      </c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35"/>
      <c r="BG6" s="123"/>
      <c r="BH6" s="136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41"/>
    </row>
    <row r="7" s="121" customFormat="1" ht="20.1" customHeight="1" spans="1:112">
      <c r="A7" s="126" t="s">
        <v>20</v>
      </c>
      <c r="B7" s="126" t="s">
        <v>20</v>
      </c>
      <c r="C7" s="126" t="s">
        <v>20</v>
      </c>
      <c r="D7" s="126" t="s">
        <v>62</v>
      </c>
      <c r="E7" s="118">
        <f>F7+T7+AV7+BI7+CA7+CR7+DD7</f>
        <v>3325464.57</v>
      </c>
      <c r="F7" s="118">
        <f>SUM(G7:S7)</f>
        <v>3220104.57</v>
      </c>
      <c r="G7" s="118">
        <f>G8+G12+G18</f>
        <v>863508</v>
      </c>
      <c r="H7" s="118">
        <f t="shared" ref="H7:S7" si="0">H8+H12+H18</f>
        <v>431394</v>
      </c>
      <c r="I7" s="118">
        <f t="shared" si="0"/>
        <v>71959</v>
      </c>
      <c r="J7" s="118">
        <f t="shared" si="0"/>
        <v>0</v>
      </c>
      <c r="K7" s="118">
        <f t="shared" si="0"/>
        <v>750984</v>
      </c>
      <c r="L7" s="118">
        <f t="shared" si="0"/>
        <v>340299.68</v>
      </c>
      <c r="M7" s="118">
        <f t="shared" si="0"/>
        <v>169921.36</v>
      </c>
      <c r="N7" s="118">
        <f t="shared" si="0"/>
        <v>148881.11</v>
      </c>
      <c r="O7" s="118">
        <f t="shared" si="0"/>
        <v>53982.9</v>
      </c>
      <c r="P7" s="118">
        <f t="shared" si="0"/>
        <v>45777.12</v>
      </c>
      <c r="Q7" s="118">
        <f t="shared" si="0"/>
        <v>323597.4</v>
      </c>
      <c r="R7" s="118">
        <f t="shared" si="0"/>
        <v>0</v>
      </c>
      <c r="S7" s="118">
        <f t="shared" si="0"/>
        <v>19800</v>
      </c>
      <c r="T7" s="118">
        <f>SUM(U7:AU7)</f>
        <v>87000</v>
      </c>
      <c r="U7" s="118">
        <f>U9+U12+U18</f>
        <v>6040</v>
      </c>
      <c r="V7" s="118">
        <f t="shared" ref="V7:AU7" si="1">V9+V12+V18</f>
        <v>0</v>
      </c>
      <c r="W7" s="118">
        <f t="shared" si="1"/>
        <v>0</v>
      </c>
      <c r="X7" s="118">
        <f t="shared" si="1"/>
        <v>0</v>
      </c>
      <c r="Y7" s="118">
        <f t="shared" si="1"/>
        <v>0</v>
      </c>
      <c r="Z7" s="118">
        <f t="shared" si="1"/>
        <v>6000</v>
      </c>
      <c r="AA7" s="118">
        <f t="shared" si="1"/>
        <v>6000</v>
      </c>
      <c r="AB7" s="118">
        <f t="shared" si="1"/>
        <v>0</v>
      </c>
      <c r="AC7" s="118">
        <f t="shared" si="1"/>
        <v>0</v>
      </c>
      <c r="AD7" s="118">
        <f t="shared" si="1"/>
        <v>15000</v>
      </c>
      <c r="AE7" s="118">
        <f t="shared" si="1"/>
        <v>0</v>
      </c>
      <c r="AF7" s="118">
        <f t="shared" si="1"/>
        <v>0</v>
      </c>
      <c r="AG7" s="118">
        <f t="shared" si="1"/>
        <v>0</v>
      </c>
      <c r="AH7" s="118">
        <f t="shared" si="1"/>
        <v>0</v>
      </c>
      <c r="AI7" s="118">
        <f t="shared" si="1"/>
        <v>5000</v>
      </c>
      <c r="AJ7" s="118">
        <f t="shared" si="1"/>
        <v>960</v>
      </c>
      <c r="AK7" s="118">
        <f t="shared" si="1"/>
        <v>0</v>
      </c>
      <c r="AL7" s="118">
        <f t="shared" si="1"/>
        <v>0</v>
      </c>
      <c r="AM7" s="118">
        <f t="shared" si="1"/>
        <v>0</v>
      </c>
      <c r="AN7" s="118">
        <f t="shared" si="1"/>
        <v>5000</v>
      </c>
      <c r="AO7" s="118">
        <f t="shared" si="1"/>
        <v>0</v>
      </c>
      <c r="AP7" s="118">
        <f t="shared" si="1"/>
        <v>0</v>
      </c>
      <c r="AQ7" s="118">
        <f t="shared" si="1"/>
        <v>0</v>
      </c>
      <c r="AR7" s="118">
        <f t="shared" si="1"/>
        <v>0</v>
      </c>
      <c r="AS7" s="118">
        <f t="shared" si="1"/>
        <v>30000</v>
      </c>
      <c r="AT7" s="118">
        <f t="shared" si="1"/>
        <v>0</v>
      </c>
      <c r="AU7" s="118">
        <f t="shared" si="1"/>
        <v>13000</v>
      </c>
      <c r="AV7" s="118">
        <f>SUM(AW7:BH7)</f>
        <v>18360</v>
      </c>
      <c r="AW7" s="131">
        <f>SUM(AW9+AW12+AW18)</f>
        <v>0</v>
      </c>
      <c r="AX7" s="131">
        <f t="shared" ref="AX7:BH7" si="2">SUM(AX9+AX12+AX18)</f>
        <v>0</v>
      </c>
      <c r="AY7" s="131">
        <f t="shared" si="2"/>
        <v>0</v>
      </c>
      <c r="AZ7" s="131">
        <f t="shared" si="2"/>
        <v>0</v>
      </c>
      <c r="BA7" s="131">
        <f t="shared" si="2"/>
        <v>0</v>
      </c>
      <c r="BB7" s="131">
        <f t="shared" si="2"/>
        <v>0</v>
      </c>
      <c r="BC7" s="131">
        <f t="shared" si="2"/>
        <v>18000</v>
      </c>
      <c r="BD7" s="131">
        <f t="shared" si="2"/>
        <v>0</v>
      </c>
      <c r="BE7" s="131">
        <f t="shared" si="2"/>
        <v>360</v>
      </c>
      <c r="BF7" s="131">
        <f t="shared" si="2"/>
        <v>0</v>
      </c>
      <c r="BG7" s="131">
        <f t="shared" si="2"/>
        <v>0</v>
      </c>
      <c r="BH7" s="131">
        <f t="shared" si="2"/>
        <v>0</v>
      </c>
      <c r="BI7" s="131"/>
      <c r="BJ7" s="131"/>
      <c r="BK7" s="131"/>
      <c r="BL7" s="131"/>
      <c r="BM7" s="131">
        <v>0</v>
      </c>
      <c r="BN7" s="131">
        <v>0</v>
      </c>
      <c r="BO7" s="131">
        <v>0</v>
      </c>
      <c r="BP7" s="131">
        <v>0</v>
      </c>
      <c r="BQ7" s="131">
        <v>0</v>
      </c>
      <c r="BR7" s="131">
        <v>0</v>
      </c>
      <c r="BS7" s="131">
        <v>0</v>
      </c>
      <c r="BT7" s="131">
        <v>0</v>
      </c>
      <c r="BU7" s="131">
        <v>0</v>
      </c>
      <c r="BV7" s="131">
        <v>0</v>
      </c>
      <c r="BW7" s="131">
        <v>0</v>
      </c>
      <c r="BX7" s="131">
        <v>0</v>
      </c>
      <c r="BY7" s="131">
        <v>0</v>
      </c>
      <c r="BZ7" s="131">
        <v>0</v>
      </c>
      <c r="CA7" s="131">
        <v>0</v>
      </c>
      <c r="CB7" s="131">
        <v>0</v>
      </c>
      <c r="CC7" s="131">
        <v>0</v>
      </c>
      <c r="CD7" s="131">
        <v>0</v>
      </c>
      <c r="CE7" s="131">
        <v>0</v>
      </c>
      <c r="CF7" s="131">
        <v>0</v>
      </c>
      <c r="CG7" s="131">
        <v>0</v>
      </c>
      <c r="CH7" s="131">
        <v>0</v>
      </c>
      <c r="CI7" s="131">
        <v>0</v>
      </c>
      <c r="CJ7" s="131">
        <v>0</v>
      </c>
      <c r="CK7" s="131">
        <v>0</v>
      </c>
      <c r="CL7" s="131">
        <v>0</v>
      </c>
      <c r="CM7" s="131">
        <v>0</v>
      </c>
      <c r="CN7" s="131">
        <v>0</v>
      </c>
      <c r="CO7" s="131">
        <v>0</v>
      </c>
      <c r="CP7" s="131">
        <v>0</v>
      </c>
      <c r="CQ7" s="131">
        <v>0</v>
      </c>
      <c r="CR7" s="131">
        <v>0</v>
      </c>
      <c r="CS7" s="131">
        <v>0</v>
      </c>
      <c r="CT7" s="131">
        <v>0</v>
      </c>
      <c r="CU7" s="131">
        <v>0</v>
      </c>
      <c r="CV7" s="131">
        <v>0</v>
      </c>
      <c r="CW7" s="131">
        <v>0</v>
      </c>
      <c r="CX7" s="131">
        <v>0</v>
      </c>
      <c r="CY7" s="131">
        <v>0</v>
      </c>
      <c r="CZ7" s="131">
        <v>0</v>
      </c>
      <c r="DA7" s="131">
        <v>0</v>
      </c>
      <c r="DB7" s="131">
        <v>0</v>
      </c>
      <c r="DC7" s="131">
        <v>0</v>
      </c>
      <c r="DD7" s="131">
        <v>0</v>
      </c>
      <c r="DE7" s="131">
        <v>0</v>
      </c>
      <c r="DF7" s="131">
        <v>0</v>
      </c>
      <c r="DG7" s="131">
        <v>0</v>
      </c>
      <c r="DH7" s="131">
        <v>0</v>
      </c>
    </row>
    <row r="8" s="121" customFormat="1" ht="20.1" customHeight="1" spans="1:112">
      <c r="A8" s="126" t="s">
        <v>20</v>
      </c>
      <c r="B8" s="126" t="s">
        <v>20</v>
      </c>
      <c r="C8" s="126" t="s">
        <v>20</v>
      </c>
      <c r="D8" s="126" t="s">
        <v>266</v>
      </c>
      <c r="E8" s="118">
        <f t="shared" ref="E8:E20" si="3">F8+T8+AV8+BI8+CA8+CR8+DD8</f>
        <v>510221.04</v>
      </c>
      <c r="F8" s="118">
        <f>F9</f>
        <v>510221.04</v>
      </c>
      <c r="G8" s="118">
        <f>G9</f>
        <v>0</v>
      </c>
      <c r="H8" s="118">
        <f t="shared" ref="H8:T8" si="4">H9</f>
        <v>0</v>
      </c>
      <c r="I8" s="118">
        <f t="shared" si="4"/>
        <v>0</v>
      </c>
      <c r="J8" s="118">
        <f t="shared" si="4"/>
        <v>0</v>
      </c>
      <c r="K8" s="118">
        <f t="shared" si="4"/>
        <v>0</v>
      </c>
      <c r="L8" s="118">
        <f t="shared" si="4"/>
        <v>340299.68</v>
      </c>
      <c r="M8" s="118">
        <f t="shared" si="4"/>
        <v>169921.36</v>
      </c>
      <c r="N8" s="118">
        <f t="shared" si="4"/>
        <v>0</v>
      </c>
      <c r="O8" s="118">
        <f t="shared" si="4"/>
        <v>0</v>
      </c>
      <c r="P8" s="118">
        <f t="shared" si="4"/>
        <v>0</v>
      </c>
      <c r="Q8" s="118">
        <f t="shared" si="4"/>
        <v>0</v>
      </c>
      <c r="R8" s="118">
        <f t="shared" si="4"/>
        <v>0</v>
      </c>
      <c r="S8" s="118">
        <f t="shared" si="4"/>
        <v>0</v>
      </c>
      <c r="T8" s="118">
        <f t="shared" si="4"/>
        <v>0</v>
      </c>
      <c r="U8" s="118"/>
      <c r="V8" s="118"/>
      <c r="W8" s="118"/>
      <c r="X8" s="118"/>
      <c r="Y8" s="118"/>
      <c r="Z8" s="118"/>
      <c r="AA8" s="118"/>
      <c r="AB8" s="118"/>
      <c r="AC8" s="118"/>
      <c r="AD8" s="131"/>
      <c r="AE8" s="131"/>
      <c r="AF8" s="131">
        <v>0</v>
      </c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18">
        <f>AV9</f>
        <v>0</v>
      </c>
      <c r="AW8" s="131"/>
      <c r="AX8" s="131"/>
      <c r="AY8" s="131"/>
      <c r="AZ8" s="131"/>
      <c r="BA8" s="131"/>
      <c r="BB8" s="131"/>
      <c r="BC8" s="131"/>
      <c r="BD8" s="131"/>
      <c r="BE8" s="131"/>
      <c r="BF8" s="93"/>
      <c r="BG8" s="131"/>
      <c r="BH8" s="96"/>
      <c r="BI8" s="131"/>
      <c r="BJ8" s="131"/>
      <c r="BK8" s="131"/>
      <c r="BL8" s="131"/>
      <c r="BM8" s="131">
        <v>0</v>
      </c>
      <c r="BN8" s="131">
        <v>0</v>
      </c>
      <c r="BO8" s="131">
        <v>0</v>
      </c>
      <c r="BP8" s="131">
        <v>0</v>
      </c>
      <c r="BQ8" s="131">
        <v>0</v>
      </c>
      <c r="BR8" s="131">
        <v>0</v>
      </c>
      <c r="BS8" s="131">
        <v>0</v>
      </c>
      <c r="BT8" s="131">
        <v>0</v>
      </c>
      <c r="BU8" s="131">
        <v>0</v>
      </c>
      <c r="BV8" s="131">
        <v>0</v>
      </c>
      <c r="BW8" s="131">
        <v>0</v>
      </c>
      <c r="BX8" s="131">
        <v>0</v>
      </c>
      <c r="BY8" s="131">
        <v>0</v>
      </c>
      <c r="BZ8" s="131">
        <v>0</v>
      </c>
      <c r="CA8" s="131">
        <v>0</v>
      </c>
      <c r="CB8" s="131">
        <v>0</v>
      </c>
      <c r="CC8" s="131">
        <v>0</v>
      </c>
      <c r="CD8" s="131">
        <v>0</v>
      </c>
      <c r="CE8" s="131">
        <v>0</v>
      </c>
      <c r="CF8" s="131">
        <v>0</v>
      </c>
      <c r="CG8" s="131">
        <v>0</v>
      </c>
      <c r="CH8" s="131">
        <v>0</v>
      </c>
      <c r="CI8" s="131">
        <v>0</v>
      </c>
      <c r="CJ8" s="131">
        <v>0</v>
      </c>
      <c r="CK8" s="131">
        <v>0</v>
      </c>
      <c r="CL8" s="131">
        <v>0</v>
      </c>
      <c r="CM8" s="131">
        <v>0</v>
      </c>
      <c r="CN8" s="131">
        <v>0</v>
      </c>
      <c r="CO8" s="131">
        <v>0</v>
      </c>
      <c r="CP8" s="131">
        <v>0</v>
      </c>
      <c r="CQ8" s="131">
        <v>0</v>
      </c>
      <c r="CR8" s="131">
        <v>0</v>
      </c>
      <c r="CS8" s="131">
        <v>0</v>
      </c>
      <c r="CT8" s="131">
        <v>0</v>
      </c>
      <c r="CU8" s="131">
        <v>0</v>
      </c>
      <c r="CV8" s="131">
        <v>0</v>
      </c>
      <c r="CW8" s="131">
        <v>0</v>
      </c>
      <c r="CX8" s="131">
        <v>0</v>
      </c>
      <c r="CY8" s="131">
        <v>0</v>
      </c>
      <c r="CZ8" s="131">
        <v>0</v>
      </c>
      <c r="DA8" s="131">
        <v>0</v>
      </c>
      <c r="DB8" s="131">
        <v>0</v>
      </c>
      <c r="DC8" s="131">
        <v>0</v>
      </c>
      <c r="DD8" s="131">
        <v>0</v>
      </c>
      <c r="DE8" s="131">
        <v>0</v>
      </c>
      <c r="DF8" s="131">
        <v>0</v>
      </c>
      <c r="DG8" s="131">
        <v>0</v>
      </c>
      <c r="DH8" s="131">
        <v>0</v>
      </c>
    </row>
    <row r="9" s="121" customFormat="1" ht="20.1" customHeight="1" spans="1:112">
      <c r="A9" s="126" t="s">
        <v>20</v>
      </c>
      <c r="B9" s="126" t="s">
        <v>20</v>
      </c>
      <c r="C9" s="126" t="s">
        <v>20</v>
      </c>
      <c r="D9" s="126" t="s">
        <v>267</v>
      </c>
      <c r="E9" s="118">
        <f t="shared" si="3"/>
        <v>510221.04</v>
      </c>
      <c r="F9" s="118">
        <f>SUM(G9:S9)</f>
        <v>510221.04</v>
      </c>
      <c r="G9" s="118">
        <f>G10+G11</f>
        <v>0</v>
      </c>
      <c r="H9" s="118">
        <f t="shared" ref="H9:S9" si="5">H10+H11</f>
        <v>0</v>
      </c>
      <c r="I9" s="118">
        <f t="shared" si="5"/>
        <v>0</v>
      </c>
      <c r="J9" s="118">
        <f t="shared" si="5"/>
        <v>0</v>
      </c>
      <c r="K9" s="118">
        <f t="shared" si="5"/>
        <v>0</v>
      </c>
      <c r="L9" s="118">
        <f t="shared" si="5"/>
        <v>340299.68</v>
      </c>
      <c r="M9" s="118">
        <f t="shared" si="5"/>
        <v>169921.36</v>
      </c>
      <c r="N9" s="118">
        <f t="shared" si="5"/>
        <v>0</v>
      </c>
      <c r="O9" s="118">
        <f t="shared" si="5"/>
        <v>0</v>
      </c>
      <c r="P9" s="118">
        <f t="shared" si="5"/>
        <v>0</v>
      </c>
      <c r="Q9" s="118">
        <f t="shared" si="5"/>
        <v>0</v>
      </c>
      <c r="R9" s="118">
        <f t="shared" si="5"/>
        <v>0</v>
      </c>
      <c r="S9" s="118">
        <f t="shared" si="5"/>
        <v>0</v>
      </c>
      <c r="T9" s="118">
        <f t="shared" ref="T9:T20" si="6">SUM(U9:AG9)</f>
        <v>0</v>
      </c>
      <c r="U9" s="118"/>
      <c r="V9" s="118"/>
      <c r="W9" s="118"/>
      <c r="X9" s="118"/>
      <c r="Y9" s="118"/>
      <c r="Z9" s="118"/>
      <c r="AA9" s="118"/>
      <c r="AB9" s="118"/>
      <c r="AC9" s="118"/>
      <c r="AD9" s="131"/>
      <c r="AE9" s="131"/>
      <c r="AF9" s="131">
        <v>0</v>
      </c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18">
        <f t="shared" ref="AV9:AV20" si="7">SUM(AW9:BI9)</f>
        <v>0</v>
      </c>
      <c r="AW9" s="131"/>
      <c r="AX9" s="131"/>
      <c r="AY9" s="131"/>
      <c r="AZ9" s="131"/>
      <c r="BA9" s="131"/>
      <c r="BB9" s="131"/>
      <c r="BC9" s="131"/>
      <c r="BD9" s="131"/>
      <c r="BE9" s="131"/>
      <c r="BF9" s="93"/>
      <c r="BG9" s="131"/>
      <c r="BH9" s="96"/>
      <c r="BI9" s="131"/>
      <c r="BJ9" s="131"/>
      <c r="BK9" s="131"/>
      <c r="BL9" s="131"/>
      <c r="BM9" s="131">
        <v>0</v>
      </c>
      <c r="BN9" s="131">
        <v>0</v>
      </c>
      <c r="BO9" s="131">
        <v>0</v>
      </c>
      <c r="BP9" s="131">
        <v>0</v>
      </c>
      <c r="BQ9" s="131">
        <v>0</v>
      </c>
      <c r="BR9" s="131">
        <v>0</v>
      </c>
      <c r="BS9" s="131">
        <v>0</v>
      </c>
      <c r="BT9" s="131">
        <v>0</v>
      </c>
      <c r="BU9" s="131">
        <v>0</v>
      </c>
      <c r="BV9" s="131">
        <v>0</v>
      </c>
      <c r="BW9" s="131">
        <v>0</v>
      </c>
      <c r="BX9" s="131">
        <v>0</v>
      </c>
      <c r="BY9" s="131">
        <v>0</v>
      </c>
      <c r="BZ9" s="131">
        <v>0</v>
      </c>
      <c r="CA9" s="131">
        <v>0</v>
      </c>
      <c r="CB9" s="131">
        <v>0</v>
      </c>
      <c r="CC9" s="131">
        <v>0</v>
      </c>
      <c r="CD9" s="131">
        <v>0</v>
      </c>
      <c r="CE9" s="131">
        <v>0</v>
      </c>
      <c r="CF9" s="131">
        <v>0</v>
      </c>
      <c r="CG9" s="131">
        <v>0</v>
      </c>
      <c r="CH9" s="131">
        <v>0</v>
      </c>
      <c r="CI9" s="131">
        <v>0</v>
      </c>
      <c r="CJ9" s="131">
        <v>0</v>
      </c>
      <c r="CK9" s="131">
        <v>0</v>
      </c>
      <c r="CL9" s="131">
        <v>0</v>
      </c>
      <c r="CM9" s="131">
        <v>0</v>
      </c>
      <c r="CN9" s="131">
        <v>0</v>
      </c>
      <c r="CO9" s="131">
        <v>0</v>
      </c>
      <c r="CP9" s="131">
        <v>0</v>
      </c>
      <c r="CQ9" s="131">
        <v>0</v>
      </c>
      <c r="CR9" s="131">
        <v>0</v>
      </c>
      <c r="CS9" s="131">
        <v>0</v>
      </c>
      <c r="CT9" s="131">
        <v>0</v>
      </c>
      <c r="CU9" s="131">
        <v>0</v>
      </c>
      <c r="CV9" s="131">
        <v>0</v>
      </c>
      <c r="CW9" s="131">
        <v>0</v>
      </c>
      <c r="CX9" s="131">
        <v>0</v>
      </c>
      <c r="CY9" s="131">
        <v>0</v>
      </c>
      <c r="CZ9" s="131">
        <v>0</v>
      </c>
      <c r="DA9" s="131">
        <v>0</v>
      </c>
      <c r="DB9" s="131">
        <v>0</v>
      </c>
      <c r="DC9" s="131">
        <v>0</v>
      </c>
      <c r="DD9" s="131">
        <v>0</v>
      </c>
      <c r="DE9" s="131">
        <v>0</v>
      </c>
      <c r="DF9" s="131">
        <v>0</v>
      </c>
      <c r="DG9" s="131">
        <v>0</v>
      </c>
      <c r="DH9" s="131">
        <v>0</v>
      </c>
    </row>
    <row r="10" s="121" customFormat="1" ht="20.1" customHeight="1" spans="1:112">
      <c r="A10" s="126" t="s">
        <v>86</v>
      </c>
      <c r="B10" s="126" t="s">
        <v>87</v>
      </c>
      <c r="C10" s="126" t="s">
        <v>87</v>
      </c>
      <c r="D10" s="126" t="s">
        <v>268</v>
      </c>
      <c r="E10" s="118">
        <f t="shared" si="3"/>
        <v>340299.68</v>
      </c>
      <c r="F10" s="118">
        <f>SUM(G10:S10)</f>
        <v>340299.68</v>
      </c>
      <c r="G10" s="118"/>
      <c r="H10" s="118"/>
      <c r="I10" s="118"/>
      <c r="J10" s="118"/>
      <c r="K10" s="118"/>
      <c r="L10" s="118">
        <v>340299.68</v>
      </c>
      <c r="M10" s="118"/>
      <c r="N10" s="118"/>
      <c r="O10" s="118"/>
      <c r="P10" s="118"/>
      <c r="Q10" s="118"/>
      <c r="R10" s="118"/>
      <c r="S10" s="118"/>
      <c r="T10" s="118">
        <f t="shared" si="6"/>
        <v>0</v>
      </c>
      <c r="U10" s="118"/>
      <c r="V10" s="118"/>
      <c r="W10" s="118"/>
      <c r="X10" s="118"/>
      <c r="Y10" s="118"/>
      <c r="Z10" s="118"/>
      <c r="AA10" s="118"/>
      <c r="AB10" s="118"/>
      <c r="AC10" s="118"/>
      <c r="AD10" s="131"/>
      <c r="AE10" s="131"/>
      <c r="AF10" s="131">
        <v>0</v>
      </c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18">
        <f t="shared" si="7"/>
        <v>0</v>
      </c>
      <c r="AW10" s="131"/>
      <c r="AX10" s="131"/>
      <c r="AY10" s="131"/>
      <c r="AZ10" s="131"/>
      <c r="BA10" s="131"/>
      <c r="BB10" s="131"/>
      <c r="BC10" s="131"/>
      <c r="BD10" s="131"/>
      <c r="BE10" s="131"/>
      <c r="BF10" s="93"/>
      <c r="BG10" s="131"/>
      <c r="BH10" s="96"/>
      <c r="BI10" s="131"/>
      <c r="BJ10" s="131"/>
      <c r="BK10" s="131"/>
      <c r="BL10" s="131"/>
      <c r="BM10" s="131">
        <v>0</v>
      </c>
      <c r="BN10" s="131">
        <v>0</v>
      </c>
      <c r="BO10" s="131">
        <v>0</v>
      </c>
      <c r="BP10" s="131">
        <v>0</v>
      </c>
      <c r="BQ10" s="131">
        <v>0</v>
      </c>
      <c r="BR10" s="131">
        <v>0</v>
      </c>
      <c r="BS10" s="131">
        <v>0</v>
      </c>
      <c r="BT10" s="131">
        <v>0</v>
      </c>
      <c r="BU10" s="131">
        <v>0</v>
      </c>
      <c r="BV10" s="131">
        <v>0</v>
      </c>
      <c r="BW10" s="131">
        <v>0</v>
      </c>
      <c r="BX10" s="131">
        <v>0</v>
      </c>
      <c r="BY10" s="131">
        <v>0</v>
      </c>
      <c r="BZ10" s="131">
        <v>0</v>
      </c>
      <c r="CA10" s="131">
        <v>0</v>
      </c>
      <c r="CB10" s="131">
        <v>0</v>
      </c>
      <c r="CC10" s="131">
        <v>0</v>
      </c>
      <c r="CD10" s="131">
        <v>0</v>
      </c>
      <c r="CE10" s="131">
        <v>0</v>
      </c>
      <c r="CF10" s="131">
        <v>0</v>
      </c>
      <c r="CG10" s="131">
        <v>0</v>
      </c>
      <c r="CH10" s="131">
        <v>0</v>
      </c>
      <c r="CI10" s="131">
        <v>0</v>
      </c>
      <c r="CJ10" s="131">
        <v>0</v>
      </c>
      <c r="CK10" s="131">
        <v>0</v>
      </c>
      <c r="CL10" s="131">
        <v>0</v>
      </c>
      <c r="CM10" s="131">
        <v>0</v>
      </c>
      <c r="CN10" s="131">
        <v>0</v>
      </c>
      <c r="CO10" s="131">
        <v>0</v>
      </c>
      <c r="CP10" s="131">
        <v>0</v>
      </c>
      <c r="CQ10" s="131">
        <v>0</v>
      </c>
      <c r="CR10" s="131">
        <v>0</v>
      </c>
      <c r="CS10" s="131">
        <v>0</v>
      </c>
      <c r="CT10" s="131">
        <v>0</v>
      </c>
      <c r="CU10" s="131">
        <v>0</v>
      </c>
      <c r="CV10" s="131">
        <v>0</v>
      </c>
      <c r="CW10" s="131">
        <v>0</v>
      </c>
      <c r="CX10" s="131">
        <v>0</v>
      </c>
      <c r="CY10" s="131">
        <v>0</v>
      </c>
      <c r="CZ10" s="131">
        <v>0</v>
      </c>
      <c r="DA10" s="131">
        <v>0</v>
      </c>
      <c r="DB10" s="131">
        <v>0</v>
      </c>
      <c r="DC10" s="131">
        <v>0</v>
      </c>
      <c r="DD10" s="131">
        <v>0</v>
      </c>
      <c r="DE10" s="131">
        <v>0</v>
      </c>
      <c r="DF10" s="131">
        <v>0</v>
      </c>
      <c r="DG10" s="131">
        <v>0</v>
      </c>
      <c r="DH10" s="131">
        <v>0</v>
      </c>
    </row>
    <row r="11" s="121" customFormat="1" ht="20.1" customHeight="1" spans="1:112">
      <c r="A11" s="126" t="s">
        <v>86</v>
      </c>
      <c r="B11" s="126" t="s">
        <v>87</v>
      </c>
      <c r="C11" s="126" t="s">
        <v>90</v>
      </c>
      <c r="D11" s="126" t="s">
        <v>269</v>
      </c>
      <c r="E11" s="118">
        <f t="shared" si="3"/>
        <v>169921.36</v>
      </c>
      <c r="F11" s="118">
        <f>SUM(G11:S11)</f>
        <v>169921.36</v>
      </c>
      <c r="G11" s="118"/>
      <c r="H11" s="118"/>
      <c r="I11" s="118"/>
      <c r="J11" s="118"/>
      <c r="K11" s="118"/>
      <c r="L11" s="118"/>
      <c r="M11" s="118">
        <v>169921.36</v>
      </c>
      <c r="N11" s="118"/>
      <c r="O11" s="118"/>
      <c r="P11" s="118"/>
      <c r="Q11" s="118"/>
      <c r="R11" s="118"/>
      <c r="S11" s="118"/>
      <c r="T11" s="118">
        <f t="shared" si="6"/>
        <v>0</v>
      </c>
      <c r="U11" s="118"/>
      <c r="V11" s="118"/>
      <c r="W11" s="118"/>
      <c r="X11" s="118"/>
      <c r="Y11" s="118"/>
      <c r="Z11" s="118"/>
      <c r="AA11" s="118"/>
      <c r="AB11" s="118"/>
      <c r="AC11" s="118"/>
      <c r="AD11" s="131"/>
      <c r="AE11" s="131"/>
      <c r="AF11" s="131">
        <v>0</v>
      </c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18">
        <f t="shared" si="7"/>
        <v>0</v>
      </c>
      <c r="AW11" s="131"/>
      <c r="AX11" s="131"/>
      <c r="AY11" s="131"/>
      <c r="AZ11" s="131"/>
      <c r="BA11" s="131"/>
      <c r="BB11" s="131"/>
      <c r="BC11" s="131"/>
      <c r="BD11" s="131"/>
      <c r="BE11" s="131"/>
      <c r="BF11" s="93"/>
      <c r="BG11" s="131"/>
      <c r="BH11" s="96"/>
      <c r="BI11" s="131"/>
      <c r="BJ11" s="131"/>
      <c r="BK11" s="131"/>
      <c r="BL11" s="131"/>
      <c r="BM11" s="131">
        <v>0</v>
      </c>
      <c r="BN11" s="131">
        <v>0</v>
      </c>
      <c r="BO11" s="131">
        <v>0</v>
      </c>
      <c r="BP11" s="131">
        <v>0</v>
      </c>
      <c r="BQ11" s="131">
        <v>0</v>
      </c>
      <c r="BR11" s="131">
        <v>0</v>
      </c>
      <c r="BS11" s="131">
        <v>0</v>
      </c>
      <c r="BT11" s="131">
        <v>0</v>
      </c>
      <c r="BU11" s="131">
        <v>0</v>
      </c>
      <c r="BV11" s="131">
        <v>0</v>
      </c>
      <c r="BW11" s="131">
        <v>0</v>
      </c>
      <c r="BX11" s="131">
        <v>0</v>
      </c>
      <c r="BY11" s="131">
        <v>0</v>
      </c>
      <c r="BZ11" s="131">
        <v>0</v>
      </c>
      <c r="CA11" s="131">
        <v>0</v>
      </c>
      <c r="CB11" s="131">
        <v>0</v>
      </c>
      <c r="CC11" s="131">
        <v>0</v>
      </c>
      <c r="CD11" s="131">
        <v>0</v>
      </c>
      <c r="CE11" s="131">
        <v>0</v>
      </c>
      <c r="CF11" s="131">
        <v>0</v>
      </c>
      <c r="CG11" s="131">
        <v>0</v>
      </c>
      <c r="CH11" s="131">
        <v>0</v>
      </c>
      <c r="CI11" s="131">
        <v>0</v>
      </c>
      <c r="CJ11" s="131">
        <v>0</v>
      </c>
      <c r="CK11" s="131">
        <v>0</v>
      </c>
      <c r="CL11" s="131">
        <v>0</v>
      </c>
      <c r="CM11" s="131">
        <v>0</v>
      </c>
      <c r="CN11" s="131">
        <v>0</v>
      </c>
      <c r="CO11" s="131">
        <v>0</v>
      </c>
      <c r="CP11" s="131">
        <v>0</v>
      </c>
      <c r="CQ11" s="131">
        <v>0</v>
      </c>
      <c r="CR11" s="131">
        <v>0</v>
      </c>
      <c r="CS11" s="131">
        <v>0</v>
      </c>
      <c r="CT11" s="131">
        <v>0</v>
      </c>
      <c r="CU11" s="131">
        <v>0</v>
      </c>
      <c r="CV11" s="131">
        <v>0</v>
      </c>
      <c r="CW11" s="131">
        <v>0</v>
      </c>
      <c r="CX11" s="131">
        <v>0</v>
      </c>
      <c r="CY11" s="131">
        <v>0</v>
      </c>
      <c r="CZ11" s="131">
        <v>0</v>
      </c>
      <c r="DA11" s="131">
        <v>0</v>
      </c>
      <c r="DB11" s="131">
        <v>0</v>
      </c>
      <c r="DC11" s="131">
        <v>0</v>
      </c>
      <c r="DD11" s="131">
        <v>0</v>
      </c>
      <c r="DE11" s="131">
        <v>0</v>
      </c>
      <c r="DF11" s="131">
        <v>0</v>
      </c>
      <c r="DG11" s="131">
        <v>0</v>
      </c>
      <c r="DH11" s="131">
        <v>0</v>
      </c>
    </row>
    <row r="12" s="121" customFormat="1" ht="20.1" customHeight="1" spans="1:112">
      <c r="A12" s="126" t="s">
        <v>20</v>
      </c>
      <c r="B12" s="126" t="s">
        <v>20</v>
      </c>
      <c r="C12" s="126" t="s">
        <v>20</v>
      </c>
      <c r="D12" s="126" t="s">
        <v>270</v>
      </c>
      <c r="E12" s="118">
        <f t="shared" si="3"/>
        <v>2578646.13</v>
      </c>
      <c r="F12" s="118">
        <f>SUM(G12:T12)</f>
        <v>2473286.13</v>
      </c>
      <c r="G12" s="118">
        <f>G13</f>
        <v>863508</v>
      </c>
      <c r="H12" s="118">
        <f t="shared" ref="H12:U12" si="8">H13</f>
        <v>431394</v>
      </c>
      <c r="I12" s="118">
        <f t="shared" si="8"/>
        <v>71959</v>
      </c>
      <c r="J12" s="118">
        <f t="shared" si="8"/>
        <v>0</v>
      </c>
      <c r="K12" s="118">
        <f t="shared" si="8"/>
        <v>750984</v>
      </c>
      <c r="L12" s="118">
        <f t="shared" si="8"/>
        <v>0</v>
      </c>
      <c r="M12" s="118">
        <f t="shared" si="8"/>
        <v>0</v>
      </c>
      <c r="N12" s="118">
        <f t="shared" si="8"/>
        <v>148881.11</v>
      </c>
      <c r="O12" s="118">
        <f t="shared" si="8"/>
        <v>53982.9</v>
      </c>
      <c r="P12" s="118">
        <f t="shared" si="8"/>
        <v>45777.12</v>
      </c>
      <c r="Q12" s="118">
        <f t="shared" si="8"/>
        <v>0</v>
      </c>
      <c r="R12" s="118">
        <f t="shared" si="8"/>
        <v>0</v>
      </c>
      <c r="S12" s="118">
        <f t="shared" si="8"/>
        <v>19800</v>
      </c>
      <c r="T12" s="118">
        <f t="shared" si="8"/>
        <v>87000</v>
      </c>
      <c r="U12" s="118">
        <f t="shared" si="8"/>
        <v>6040</v>
      </c>
      <c r="V12" s="118">
        <f t="shared" ref="V12:AU12" si="9">V13</f>
        <v>0</v>
      </c>
      <c r="W12" s="118">
        <f t="shared" si="9"/>
        <v>0</v>
      </c>
      <c r="X12" s="118">
        <f t="shared" si="9"/>
        <v>0</v>
      </c>
      <c r="Y12" s="118">
        <f t="shared" si="9"/>
        <v>0</v>
      </c>
      <c r="Z12" s="118">
        <f t="shared" si="9"/>
        <v>6000</v>
      </c>
      <c r="AA12" s="118">
        <f t="shared" si="9"/>
        <v>6000</v>
      </c>
      <c r="AB12" s="118">
        <f t="shared" si="9"/>
        <v>0</v>
      </c>
      <c r="AC12" s="118">
        <f t="shared" si="9"/>
        <v>0</v>
      </c>
      <c r="AD12" s="118">
        <f t="shared" si="9"/>
        <v>15000</v>
      </c>
      <c r="AE12" s="118">
        <f t="shared" si="9"/>
        <v>0</v>
      </c>
      <c r="AF12" s="118">
        <f t="shared" si="9"/>
        <v>0</v>
      </c>
      <c r="AG12" s="118">
        <f t="shared" si="9"/>
        <v>0</v>
      </c>
      <c r="AH12" s="118">
        <f t="shared" si="9"/>
        <v>0</v>
      </c>
      <c r="AI12" s="118">
        <f t="shared" si="9"/>
        <v>5000</v>
      </c>
      <c r="AJ12" s="118">
        <f t="shared" si="9"/>
        <v>960</v>
      </c>
      <c r="AK12" s="118">
        <f t="shared" si="9"/>
        <v>0</v>
      </c>
      <c r="AL12" s="118">
        <f t="shared" si="9"/>
        <v>0</v>
      </c>
      <c r="AM12" s="118">
        <f t="shared" si="9"/>
        <v>0</v>
      </c>
      <c r="AN12" s="118">
        <f t="shared" si="9"/>
        <v>5000</v>
      </c>
      <c r="AO12" s="118">
        <f t="shared" si="9"/>
        <v>0</v>
      </c>
      <c r="AP12" s="118">
        <f t="shared" si="9"/>
        <v>0</v>
      </c>
      <c r="AQ12" s="118">
        <f t="shared" si="9"/>
        <v>0</v>
      </c>
      <c r="AR12" s="118">
        <f t="shared" si="9"/>
        <v>0</v>
      </c>
      <c r="AS12" s="118">
        <f t="shared" si="9"/>
        <v>30000</v>
      </c>
      <c r="AT12" s="118">
        <f t="shared" si="9"/>
        <v>0</v>
      </c>
      <c r="AU12" s="118">
        <f t="shared" si="9"/>
        <v>13000</v>
      </c>
      <c r="AV12" s="118">
        <f t="shared" si="7"/>
        <v>18360</v>
      </c>
      <c r="AW12" s="118">
        <f t="shared" ref="AW12:BM12" si="10">AW13</f>
        <v>0</v>
      </c>
      <c r="AX12" s="118">
        <f t="shared" si="10"/>
        <v>0</v>
      </c>
      <c r="AY12" s="118">
        <f t="shared" si="10"/>
        <v>0</v>
      </c>
      <c r="AZ12" s="118">
        <f t="shared" si="10"/>
        <v>0</v>
      </c>
      <c r="BA12" s="118">
        <f t="shared" si="10"/>
        <v>0</v>
      </c>
      <c r="BB12" s="118">
        <f t="shared" si="10"/>
        <v>0</v>
      </c>
      <c r="BC12" s="118">
        <f t="shared" si="10"/>
        <v>18000</v>
      </c>
      <c r="BD12" s="118">
        <f t="shared" si="10"/>
        <v>0</v>
      </c>
      <c r="BE12" s="118">
        <f t="shared" si="10"/>
        <v>360</v>
      </c>
      <c r="BF12" s="118">
        <f t="shared" si="10"/>
        <v>0</v>
      </c>
      <c r="BG12" s="118">
        <f t="shared" si="10"/>
        <v>0</v>
      </c>
      <c r="BH12" s="118">
        <f t="shared" si="10"/>
        <v>0</v>
      </c>
      <c r="BI12" s="118">
        <f t="shared" si="10"/>
        <v>0</v>
      </c>
      <c r="BJ12" s="118">
        <f t="shared" si="10"/>
        <v>0</v>
      </c>
      <c r="BK12" s="118">
        <f t="shared" si="10"/>
        <v>0</v>
      </c>
      <c r="BL12" s="118">
        <f t="shared" si="10"/>
        <v>0</v>
      </c>
      <c r="BM12" s="118">
        <f t="shared" si="10"/>
        <v>0</v>
      </c>
      <c r="BN12" s="131">
        <v>0</v>
      </c>
      <c r="BO12" s="131">
        <v>0</v>
      </c>
      <c r="BP12" s="131">
        <v>0</v>
      </c>
      <c r="BQ12" s="131">
        <v>0</v>
      </c>
      <c r="BR12" s="131">
        <v>0</v>
      </c>
      <c r="BS12" s="131">
        <v>0</v>
      </c>
      <c r="BT12" s="131">
        <v>0</v>
      </c>
      <c r="BU12" s="131">
        <v>0</v>
      </c>
      <c r="BV12" s="131">
        <v>0</v>
      </c>
      <c r="BW12" s="131">
        <v>0</v>
      </c>
      <c r="BX12" s="131">
        <v>0</v>
      </c>
      <c r="BY12" s="131">
        <v>0</v>
      </c>
      <c r="BZ12" s="131">
        <v>0</v>
      </c>
      <c r="CA12" s="131">
        <v>0</v>
      </c>
      <c r="CB12" s="131">
        <v>0</v>
      </c>
      <c r="CC12" s="131">
        <v>0</v>
      </c>
      <c r="CD12" s="131">
        <v>0</v>
      </c>
      <c r="CE12" s="131">
        <v>0</v>
      </c>
      <c r="CF12" s="131">
        <v>0</v>
      </c>
      <c r="CG12" s="131">
        <v>0</v>
      </c>
      <c r="CH12" s="131">
        <v>0</v>
      </c>
      <c r="CI12" s="131">
        <v>0</v>
      </c>
      <c r="CJ12" s="131">
        <v>0</v>
      </c>
      <c r="CK12" s="131">
        <v>0</v>
      </c>
      <c r="CL12" s="131">
        <v>0</v>
      </c>
      <c r="CM12" s="131">
        <v>0</v>
      </c>
      <c r="CN12" s="131">
        <v>0</v>
      </c>
      <c r="CO12" s="131">
        <v>0</v>
      </c>
      <c r="CP12" s="131">
        <v>0</v>
      </c>
      <c r="CQ12" s="131">
        <v>0</v>
      </c>
      <c r="CR12" s="131">
        <v>0</v>
      </c>
      <c r="CS12" s="131">
        <v>0</v>
      </c>
      <c r="CT12" s="131">
        <v>0</v>
      </c>
      <c r="CU12" s="131">
        <v>0</v>
      </c>
      <c r="CV12" s="131">
        <v>0</v>
      </c>
      <c r="CW12" s="131">
        <v>0</v>
      </c>
      <c r="CX12" s="131">
        <v>0</v>
      </c>
      <c r="CY12" s="131">
        <v>0</v>
      </c>
      <c r="CZ12" s="131">
        <v>0</v>
      </c>
      <c r="DA12" s="131">
        <v>0</v>
      </c>
      <c r="DB12" s="131">
        <v>0</v>
      </c>
      <c r="DC12" s="131">
        <v>0</v>
      </c>
      <c r="DD12" s="131">
        <v>0</v>
      </c>
      <c r="DE12" s="131">
        <v>0</v>
      </c>
      <c r="DF12" s="131">
        <v>0</v>
      </c>
      <c r="DG12" s="131">
        <v>0</v>
      </c>
      <c r="DH12" s="131">
        <v>0</v>
      </c>
    </row>
    <row r="13" s="121" customFormat="1" ht="20.1" customHeight="1" spans="1:112">
      <c r="A13" s="126" t="s">
        <v>20</v>
      </c>
      <c r="B13" s="126" t="s">
        <v>20</v>
      </c>
      <c r="C13" s="126" t="s">
        <v>20</v>
      </c>
      <c r="D13" s="126" t="s">
        <v>271</v>
      </c>
      <c r="E13" s="118">
        <f t="shared" si="3"/>
        <v>2491646.13</v>
      </c>
      <c r="F13" s="118">
        <f>F14+F15</f>
        <v>2386286.13</v>
      </c>
      <c r="G13" s="118">
        <f t="shared" ref="G13:T13" si="11">G14+G15</f>
        <v>863508</v>
      </c>
      <c r="H13" s="118">
        <f t="shared" si="11"/>
        <v>431394</v>
      </c>
      <c r="I13" s="118">
        <f t="shared" si="11"/>
        <v>71959</v>
      </c>
      <c r="J13" s="118">
        <f t="shared" si="11"/>
        <v>0</v>
      </c>
      <c r="K13" s="118">
        <f t="shared" si="11"/>
        <v>750984</v>
      </c>
      <c r="L13" s="118">
        <f t="shared" si="11"/>
        <v>0</v>
      </c>
      <c r="M13" s="118">
        <f t="shared" si="11"/>
        <v>0</v>
      </c>
      <c r="N13" s="118">
        <f t="shared" si="11"/>
        <v>148881.11</v>
      </c>
      <c r="O13" s="118">
        <f t="shared" si="11"/>
        <v>53982.9</v>
      </c>
      <c r="P13" s="118">
        <f t="shared" si="11"/>
        <v>45777.12</v>
      </c>
      <c r="Q13" s="118">
        <f t="shared" si="11"/>
        <v>0</v>
      </c>
      <c r="R13" s="118">
        <f t="shared" si="11"/>
        <v>0</v>
      </c>
      <c r="S13" s="118">
        <f t="shared" si="11"/>
        <v>19800</v>
      </c>
      <c r="T13" s="118">
        <f t="shared" si="11"/>
        <v>87000</v>
      </c>
      <c r="U13" s="118">
        <f>U14</f>
        <v>6040</v>
      </c>
      <c r="V13" s="118">
        <f t="shared" ref="V13:AU13" si="12">V14</f>
        <v>0</v>
      </c>
      <c r="W13" s="118">
        <f t="shared" si="12"/>
        <v>0</v>
      </c>
      <c r="X13" s="118">
        <f t="shared" si="12"/>
        <v>0</v>
      </c>
      <c r="Y13" s="118">
        <f t="shared" si="12"/>
        <v>0</v>
      </c>
      <c r="Z13" s="118">
        <f t="shared" si="12"/>
        <v>6000</v>
      </c>
      <c r="AA13" s="118">
        <f t="shared" si="12"/>
        <v>6000</v>
      </c>
      <c r="AB13" s="118">
        <f t="shared" si="12"/>
        <v>0</v>
      </c>
      <c r="AC13" s="118">
        <f t="shared" si="12"/>
        <v>0</v>
      </c>
      <c r="AD13" s="118">
        <f t="shared" si="12"/>
        <v>15000</v>
      </c>
      <c r="AE13" s="118">
        <f t="shared" si="12"/>
        <v>0</v>
      </c>
      <c r="AF13" s="118">
        <f t="shared" si="12"/>
        <v>0</v>
      </c>
      <c r="AG13" s="118">
        <f t="shared" si="12"/>
        <v>0</v>
      </c>
      <c r="AH13" s="118">
        <f t="shared" si="12"/>
        <v>0</v>
      </c>
      <c r="AI13" s="118">
        <f t="shared" si="12"/>
        <v>5000</v>
      </c>
      <c r="AJ13" s="118">
        <f t="shared" si="12"/>
        <v>960</v>
      </c>
      <c r="AK13" s="118">
        <f t="shared" si="12"/>
        <v>0</v>
      </c>
      <c r="AL13" s="118">
        <f t="shared" si="12"/>
        <v>0</v>
      </c>
      <c r="AM13" s="118">
        <f t="shared" si="12"/>
        <v>0</v>
      </c>
      <c r="AN13" s="118">
        <f t="shared" si="12"/>
        <v>5000</v>
      </c>
      <c r="AO13" s="118">
        <f t="shared" si="12"/>
        <v>0</v>
      </c>
      <c r="AP13" s="118">
        <f t="shared" si="12"/>
        <v>0</v>
      </c>
      <c r="AQ13" s="118">
        <f t="shared" si="12"/>
        <v>0</v>
      </c>
      <c r="AR13" s="118">
        <f t="shared" si="12"/>
        <v>0</v>
      </c>
      <c r="AS13" s="118">
        <f t="shared" si="12"/>
        <v>30000</v>
      </c>
      <c r="AT13" s="118">
        <f t="shared" si="12"/>
        <v>0</v>
      </c>
      <c r="AU13" s="118">
        <f t="shared" si="12"/>
        <v>13000</v>
      </c>
      <c r="AV13" s="118">
        <f t="shared" si="7"/>
        <v>18360</v>
      </c>
      <c r="AW13" s="131">
        <f t="shared" ref="AW13:BH13" si="13">AW14</f>
        <v>0</v>
      </c>
      <c r="AX13" s="131">
        <f t="shared" si="13"/>
        <v>0</v>
      </c>
      <c r="AY13" s="131">
        <f t="shared" si="13"/>
        <v>0</v>
      </c>
      <c r="AZ13" s="131">
        <f t="shared" si="13"/>
        <v>0</v>
      </c>
      <c r="BA13" s="131">
        <f t="shared" si="13"/>
        <v>0</v>
      </c>
      <c r="BB13" s="131">
        <f t="shared" si="13"/>
        <v>0</v>
      </c>
      <c r="BC13" s="131">
        <f t="shared" si="13"/>
        <v>18000</v>
      </c>
      <c r="BD13" s="131">
        <f t="shared" si="13"/>
        <v>0</v>
      </c>
      <c r="BE13" s="131">
        <f t="shared" si="13"/>
        <v>360</v>
      </c>
      <c r="BF13" s="131">
        <f t="shared" si="13"/>
        <v>0</v>
      </c>
      <c r="BG13" s="131">
        <f t="shared" si="13"/>
        <v>0</v>
      </c>
      <c r="BH13" s="131">
        <f t="shared" si="13"/>
        <v>0</v>
      </c>
      <c r="BI13" s="131"/>
      <c r="BJ13" s="131"/>
      <c r="BK13" s="131"/>
      <c r="BL13" s="131"/>
      <c r="BM13" s="131">
        <v>0</v>
      </c>
      <c r="BN13" s="131">
        <v>0</v>
      </c>
      <c r="BO13" s="131">
        <v>0</v>
      </c>
      <c r="BP13" s="131">
        <v>0</v>
      </c>
      <c r="BQ13" s="131">
        <v>0</v>
      </c>
      <c r="BR13" s="131">
        <v>0</v>
      </c>
      <c r="BS13" s="131">
        <v>0</v>
      </c>
      <c r="BT13" s="131">
        <v>0</v>
      </c>
      <c r="BU13" s="131">
        <v>0</v>
      </c>
      <c r="BV13" s="131">
        <v>0</v>
      </c>
      <c r="BW13" s="131">
        <v>0</v>
      </c>
      <c r="BX13" s="131">
        <v>0</v>
      </c>
      <c r="BY13" s="131">
        <v>0</v>
      </c>
      <c r="BZ13" s="131">
        <v>0</v>
      </c>
      <c r="CA13" s="131">
        <v>0</v>
      </c>
      <c r="CB13" s="131">
        <v>0</v>
      </c>
      <c r="CC13" s="131">
        <v>0</v>
      </c>
      <c r="CD13" s="131">
        <v>0</v>
      </c>
      <c r="CE13" s="131">
        <v>0</v>
      </c>
      <c r="CF13" s="131">
        <v>0</v>
      </c>
      <c r="CG13" s="131">
        <v>0</v>
      </c>
      <c r="CH13" s="131">
        <v>0</v>
      </c>
      <c r="CI13" s="131">
        <v>0</v>
      </c>
      <c r="CJ13" s="131">
        <v>0</v>
      </c>
      <c r="CK13" s="131">
        <v>0</v>
      </c>
      <c r="CL13" s="131">
        <v>0</v>
      </c>
      <c r="CM13" s="131">
        <v>0</v>
      </c>
      <c r="CN13" s="131">
        <v>0</v>
      </c>
      <c r="CO13" s="131">
        <v>0</v>
      </c>
      <c r="CP13" s="131">
        <v>0</v>
      </c>
      <c r="CQ13" s="131">
        <v>0</v>
      </c>
      <c r="CR13" s="131">
        <v>0</v>
      </c>
      <c r="CS13" s="131">
        <v>0</v>
      </c>
      <c r="CT13" s="131">
        <v>0</v>
      </c>
      <c r="CU13" s="131">
        <v>0</v>
      </c>
      <c r="CV13" s="131">
        <v>0</v>
      </c>
      <c r="CW13" s="131">
        <v>0</v>
      </c>
      <c r="CX13" s="131">
        <v>0</v>
      </c>
      <c r="CY13" s="131">
        <v>0</v>
      </c>
      <c r="CZ13" s="131">
        <v>0</v>
      </c>
      <c r="DA13" s="131">
        <v>0</v>
      </c>
      <c r="DB13" s="131">
        <v>0</v>
      </c>
      <c r="DC13" s="131">
        <v>0</v>
      </c>
      <c r="DD13" s="131">
        <v>0</v>
      </c>
      <c r="DE13" s="131">
        <v>0</v>
      </c>
      <c r="DF13" s="131">
        <v>0</v>
      </c>
      <c r="DG13" s="131">
        <v>0</v>
      </c>
      <c r="DH13" s="131">
        <v>0</v>
      </c>
    </row>
    <row r="14" s="121" customFormat="1" ht="20.1" customHeight="1" spans="1:112">
      <c r="A14" s="126" t="s">
        <v>92</v>
      </c>
      <c r="B14" s="126" t="s">
        <v>93</v>
      </c>
      <c r="C14" s="126" t="s">
        <v>94</v>
      </c>
      <c r="D14" s="126" t="s">
        <v>272</v>
      </c>
      <c r="E14" s="118">
        <f t="shared" si="3"/>
        <v>2288782.12</v>
      </c>
      <c r="F14" s="118">
        <f>SUM(G14:S14)</f>
        <v>2183422.12</v>
      </c>
      <c r="G14" s="118">
        <v>863508</v>
      </c>
      <c r="H14" s="118">
        <v>431394</v>
      </c>
      <c r="I14" s="118">
        <v>71959</v>
      </c>
      <c r="J14" s="118"/>
      <c r="K14" s="118">
        <v>750984</v>
      </c>
      <c r="L14" s="118"/>
      <c r="M14" s="118"/>
      <c r="N14" s="118"/>
      <c r="O14" s="118"/>
      <c r="P14" s="118">
        <v>45777.12</v>
      </c>
      <c r="Q14" s="118"/>
      <c r="R14" s="118"/>
      <c r="S14" s="118">
        <v>19800</v>
      </c>
      <c r="T14" s="118">
        <f>SUM(U14:AU14)</f>
        <v>87000</v>
      </c>
      <c r="U14" s="118">
        <v>6040</v>
      </c>
      <c r="V14" s="118"/>
      <c r="W14" s="118"/>
      <c r="X14" s="118"/>
      <c r="Y14" s="118"/>
      <c r="Z14" s="118">
        <v>6000</v>
      </c>
      <c r="AA14" s="118">
        <v>6000</v>
      </c>
      <c r="AB14" s="118"/>
      <c r="AC14" s="118"/>
      <c r="AD14" s="131">
        <v>15000</v>
      </c>
      <c r="AE14" s="131"/>
      <c r="AF14" s="131">
        <v>0</v>
      </c>
      <c r="AG14" s="131"/>
      <c r="AH14" s="131"/>
      <c r="AI14" s="131">
        <v>5000</v>
      </c>
      <c r="AJ14" s="131">
        <v>960</v>
      </c>
      <c r="AK14" s="131"/>
      <c r="AL14" s="131"/>
      <c r="AM14" s="131"/>
      <c r="AN14" s="131">
        <v>5000</v>
      </c>
      <c r="AO14" s="131"/>
      <c r="AP14" s="131"/>
      <c r="AQ14" s="131"/>
      <c r="AR14" s="131"/>
      <c r="AS14" s="131">
        <v>30000</v>
      </c>
      <c r="AT14" s="131"/>
      <c r="AU14" s="131">
        <v>13000</v>
      </c>
      <c r="AV14" s="118">
        <f t="shared" si="7"/>
        <v>18360</v>
      </c>
      <c r="AW14" s="131"/>
      <c r="AX14" s="131"/>
      <c r="AY14" s="131"/>
      <c r="AZ14" s="131"/>
      <c r="BA14" s="131"/>
      <c r="BB14" s="131"/>
      <c r="BC14" s="131">
        <v>18000</v>
      </c>
      <c r="BD14" s="131"/>
      <c r="BE14" s="131">
        <v>360</v>
      </c>
      <c r="BF14" s="93"/>
      <c r="BG14" s="131"/>
      <c r="BH14" s="96"/>
      <c r="BI14" s="131"/>
      <c r="BJ14" s="131"/>
      <c r="BK14" s="131"/>
      <c r="BL14" s="131"/>
      <c r="BM14" s="131">
        <v>0</v>
      </c>
      <c r="BN14" s="131">
        <v>0</v>
      </c>
      <c r="BO14" s="131">
        <v>0</v>
      </c>
      <c r="BP14" s="131">
        <v>0</v>
      </c>
      <c r="BQ14" s="131">
        <v>0</v>
      </c>
      <c r="BR14" s="131">
        <v>0</v>
      </c>
      <c r="BS14" s="131">
        <v>0</v>
      </c>
      <c r="BT14" s="131">
        <v>0</v>
      </c>
      <c r="BU14" s="131">
        <v>0</v>
      </c>
      <c r="BV14" s="131">
        <v>0</v>
      </c>
      <c r="BW14" s="131">
        <v>0</v>
      </c>
      <c r="BX14" s="131">
        <v>0</v>
      </c>
      <c r="BY14" s="131">
        <v>0</v>
      </c>
      <c r="BZ14" s="131">
        <v>0</v>
      </c>
      <c r="CA14" s="131">
        <v>0</v>
      </c>
      <c r="CB14" s="131">
        <v>0</v>
      </c>
      <c r="CC14" s="131">
        <v>0</v>
      </c>
      <c r="CD14" s="131">
        <v>0</v>
      </c>
      <c r="CE14" s="131">
        <v>0</v>
      </c>
      <c r="CF14" s="131">
        <v>0</v>
      </c>
      <c r="CG14" s="131">
        <v>0</v>
      </c>
      <c r="CH14" s="131">
        <v>0</v>
      </c>
      <c r="CI14" s="131">
        <v>0</v>
      </c>
      <c r="CJ14" s="131">
        <v>0</v>
      </c>
      <c r="CK14" s="131">
        <v>0</v>
      </c>
      <c r="CL14" s="131">
        <v>0</v>
      </c>
      <c r="CM14" s="131">
        <v>0</v>
      </c>
      <c r="CN14" s="131">
        <v>0</v>
      </c>
      <c r="CO14" s="131">
        <v>0</v>
      </c>
      <c r="CP14" s="131">
        <v>0</v>
      </c>
      <c r="CQ14" s="131">
        <v>0</v>
      </c>
      <c r="CR14" s="131">
        <v>0</v>
      </c>
      <c r="CS14" s="131">
        <v>0</v>
      </c>
      <c r="CT14" s="131">
        <v>0</v>
      </c>
      <c r="CU14" s="131">
        <v>0</v>
      </c>
      <c r="CV14" s="131">
        <v>0</v>
      </c>
      <c r="CW14" s="131">
        <v>0</v>
      </c>
      <c r="CX14" s="131">
        <v>0</v>
      </c>
      <c r="CY14" s="131">
        <v>0</v>
      </c>
      <c r="CZ14" s="131">
        <v>0</v>
      </c>
      <c r="DA14" s="131">
        <v>0</v>
      </c>
      <c r="DB14" s="131">
        <v>0</v>
      </c>
      <c r="DC14" s="131">
        <v>0</v>
      </c>
      <c r="DD14" s="131">
        <v>0</v>
      </c>
      <c r="DE14" s="131">
        <v>0</v>
      </c>
      <c r="DF14" s="131">
        <v>0</v>
      </c>
      <c r="DG14" s="131">
        <v>0</v>
      </c>
      <c r="DH14" s="131">
        <v>0</v>
      </c>
    </row>
    <row r="15" s="121" customFormat="1" ht="20.1" customHeight="1" spans="1:112">
      <c r="A15" s="126" t="s">
        <v>20</v>
      </c>
      <c r="B15" s="126" t="s">
        <v>20</v>
      </c>
      <c r="C15" s="126" t="s">
        <v>20</v>
      </c>
      <c r="D15" s="126" t="s">
        <v>273</v>
      </c>
      <c r="E15" s="118">
        <f t="shared" si="3"/>
        <v>202864.01</v>
      </c>
      <c r="F15" s="118">
        <f>F16+F17</f>
        <v>202864.01</v>
      </c>
      <c r="G15" s="118">
        <f t="shared" ref="G15:T15" si="14">G16+G17</f>
        <v>0</v>
      </c>
      <c r="H15" s="118">
        <f t="shared" si="14"/>
        <v>0</v>
      </c>
      <c r="I15" s="118">
        <f t="shared" si="14"/>
        <v>0</v>
      </c>
      <c r="J15" s="118">
        <f t="shared" si="14"/>
        <v>0</v>
      </c>
      <c r="K15" s="118">
        <f t="shared" si="14"/>
        <v>0</v>
      </c>
      <c r="L15" s="118">
        <f t="shared" si="14"/>
        <v>0</v>
      </c>
      <c r="M15" s="118">
        <f t="shared" si="14"/>
        <v>0</v>
      </c>
      <c r="N15" s="118">
        <f t="shared" si="14"/>
        <v>148881.11</v>
      </c>
      <c r="O15" s="118">
        <f t="shared" si="14"/>
        <v>53982.9</v>
      </c>
      <c r="P15" s="118">
        <f t="shared" si="14"/>
        <v>0</v>
      </c>
      <c r="Q15" s="118">
        <f t="shared" si="14"/>
        <v>0</v>
      </c>
      <c r="R15" s="118">
        <f t="shared" si="14"/>
        <v>0</v>
      </c>
      <c r="S15" s="118">
        <f t="shared" si="14"/>
        <v>0</v>
      </c>
      <c r="T15" s="118">
        <f t="shared" si="14"/>
        <v>0</v>
      </c>
      <c r="U15" s="118"/>
      <c r="V15" s="118"/>
      <c r="W15" s="118"/>
      <c r="X15" s="118"/>
      <c r="Y15" s="118"/>
      <c r="Z15" s="118"/>
      <c r="AA15" s="118"/>
      <c r="AB15" s="118"/>
      <c r="AC15" s="118"/>
      <c r="AD15" s="131"/>
      <c r="AE15" s="131"/>
      <c r="AF15" s="131">
        <v>0</v>
      </c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18">
        <f t="shared" si="7"/>
        <v>0</v>
      </c>
      <c r="AW15" s="131"/>
      <c r="AX15" s="131"/>
      <c r="AY15" s="131"/>
      <c r="AZ15" s="131"/>
      <c r="BA15" s="131"/>
      <c r="BB15" s="131"/>
      <c r="BC15" s="131"/>
      <c r="BD15" s="131"/>
      <c r="BE15" s="131"/>
      <c r="BF15" s="93"/>
      <c r="BG15" s="131"/>
      <c r="BH15" s="96"/>
      <c r="BI15" s="131"/>
      <c r="BJ15" s="131"/>
      <c r="BK15" s="131"/>
      <c r="BL15" s="131"/>
      <c r="BM15" s="131">
        <v>0</v>
      </c>
      <c r="BN15" s="131">
        <v>0</v>
      </c>
      <c r="BO15" s="131">
        <v>0</v>
      </c>
      <c r="BP15" s="131">
        <v>0</v>
      </c>
      <c r="BQ15" s="131">
        <v>0</v>
      </c>
      <c r="BR15" s="131">
        <v>0</v>
      </c>
      <c r="BS15" s="131">
        <v>0</v>
      </c>
      <c r="BT15" s="131">
        <v>0</v>
      </c>
      <c r="BU15" s="131">
        <v>0</v>
      </c>
      <c r="BV15" s="131">
        <v>0</v>
      </c>
      <c r="BW15" s="131">
        <v>0</v>
      </c>
      <c r="BX15" s="131">
        <v>0</v>
      </c>
      <c r="BY15" s="131">
        <v>0</v>
      </c>
      <c r="BZ15" s="131">
        <v>0</v>
      </c>
      <c r="CA15" s="131">
        <v>0</v>
      </c>
      <c r="CB15" s="131">
        <v>0</v>
      </c>
      <c r="CC15" s="131">
        <v>0</v>
      </c>
      <c r="CD15" s="131">
        <v>0</v>
      </c>
      <c r="CE15" s="131">
        <v>0</v>
      </c>
      <c r="CF15" s="131">
        <v>0</v>
      </c>
      <c r="CG15" s="131">
        <v>0</v>
      </c>
      <c r="CH15" s="131">
        <v>0</v>
      </c>
      <c r="CI15" s="131">
        <v>0</v>
      </c>
      <c r="CJ15" s="131">
        <v>0</v>
      </c>
      <c r="CK15" s="131">
        <v>0</v>
      </c>
      <c r="CL15" s="131">
        <v>0</v>
      </c>
      <c r="CM15" s="131">
        <v>0</v>
      </c>
      <c r="CN15" s="131">
        <v>0</v>
      </c>
      <c r="CO15" s="131">
        <v>0</v>
      </c>
      <c r="CP15" s="131">
        <v>0</v>
      </c>
      <c r="CQ15" s="131">
        <v>0</v>
      </c>
      <c r="CR15" s="131">
        <v>0</v>
      </c>
      <c r="CS15" s="131">
        <v>0</v>
      </c>
      <c r="CT15" s="131">
        <v>0</v>
      </c>
      <c r="CU15" s="131">
        <v>0</v>
      </c>
      <c r="CV15" s="131">
        <v>0</v>
      </c>
      <c r="CW15" s="131">
        <v>0</v>
      </c>
      <c r="CX15" s="131">
        <v>0</v>
      </c>
      <c r="CY15" s="131">
        <v>0</v>
      </c>
      <c r="CZ15" s="131">
        <v>0</v>
      </c>
      <c r="DA15" s="131">
        <v>0</v>
      </c>
      <c r="DB15" s="131">
        <v>0</v>
      </c>
      <c r="DC15" s="131">
        <v>0</v>
      </c>
      <c r="DD15" s="131">
        <v>0</v>
      </c>
      <c r="DE15" s="131">
        <v>0</v>
      </c>
      <c r="DF15" s="131">
        <v>0</v>
      </c>
      <c r="DG15" s="131">
        <v>0</v>
      </c>
      <c r="DH15" s="131">
        <v>0</v>
      </c>
    </row>
    <row r="16" s="121" customFormat="1" ht="20.1" customHeight="1" spans="1:112">
      <c r="A16" s="126" t="s">
        <v>92</v>
      </c>
      <c r="B16" s="126" t="s">
        <v>96</v>
      </c>
      <c r="C16" s="126" t="s">
        <v>97</v>
      </c>
      <c r="D16" s="126" t="s">
        <v>274</v>
      </c>
      <c r="E16" s="118">
        <f t="shared" si="3"/>
        <v>148881.11</v>
      </c>
      <c r="F16" s="118">
        <f>SUM(G16:S16)</f>
        <v>148881.11</v>
      </c>
      <c r="G16" s="118"/>
      <c r="H16" s="118"/>
      <c r="I16" s="118"/>
      <c r="J16" s="118"/>
      <c r="K16" s="118"/>
      <c r="L16" s="118"/>
      <c r="M16" s="118"/>
      <c r="N16" s="118">
        <v>148881.11</v>
      </c>
      <c r="O16" s="118"/>
      <c r="P16" s="118"/>
      <c r="Q16" s="118"/>
      <c r="R16" s="118"/>
      <c r="S16" s="118"/>
      <c r="T16" s="118">
        <f t="shared" si="6"/>
        <v>0</v>
      </c>
      <c r="U16" s="118"/>
      <c r="V16" s="118"/>
      <c r="W16" s="118"/>
      <c r="X16" s="118"/>
      <c r="Y16" s="118"/>
      <c r="Z16" s="118"/>
      <c r="AA16" s="118"/>
      <c r="AB16" s="118"/>
      <c r="AC16" s="118"/>
      <c r="AD16" s="131"/>
      <c r="AE16" s="131"/>
      <c r="AF16" s="131">
        <v>0</v>
      </c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18">
        <f t="shared" si="7"/>
        <v>0</v>
      </c>
      <c r="AW16" s="131"/>
      <c r="AX16" s="131"/>
      <c r="AY16" s="131"/>
      <c r="AZ16" s="131"/>
      <c r="BA16" s="131"/>
      <c r="BB16" s="131"/>
      <c r="BC16" s="131"/>
      <c r="BD16" s="131"/>
      <c r="BE16" s="131"/>
      <c r="BF16" s="93"/>
      <c r="BG16" s="131"/>
      <c r="BH16" s="96"/>
      <c r="BI16" s="131"/>
      <c r="BJ16" s="131"/>
      <c r="BK16" s="131"/>
      <c r="BL16" s="131"/>
      <c r="BM16" s="131">
        <v>0</v>
      </c>
      <c r="BN16" s="131">
        <v>0</v>
      </c>
      <c r="BO16" s="131">
        <v>0</v>
      </c>
      <c r="BP16" s="131">
        <v>0</v>
      </c>
      <c r="BQ16" s="131">
        <v>0</v>
      </c>
      <c r="BR16" s="131">
        <v>0</v>
      </c>
      <c r="BS16" s="131">
        <v>0</v>
      </c>
      <c r="BT16" s="131">
        <v>0</v>
      </c>
      <c r="BU16" s="131">
        <v>0</v>
      </c>
      <c r="BV16" s="131">
        <v>0</v>
      </c>
      <c r="BW16" s="131">
        <v>0</v>
      </c>
      <c r="BX16" s="131">
        <v>0</v>
      </c>
      <c r="BY16" s="131">
        <v>0</v>
      </c>
      <c r="BZ16" s="131">
        <v>0</v>
      </c>
      <c r="CA16" s="131">
        <v>0</v>
      </c>
      <c r="CB16" s="131">
        <v>0</v>
      </c>
      <c r="CC16" s="131">
        <v>0</v>
      </c>
      <c r="CD16" s="131">
        <v>0</v>
      </c>
      <c r="CE16" s="131">
        <v>0</v>
      </c>
      <c r="CF16" s="131">
        <v>0</v>
      </c>
      <c r="CG16" s="131">
        <v>0</v>
      </c>
      <c r="CH16" s="131">
        <v>0</v>
      </c>
      <c r="CI16" s="131">
        <v>0</v>
      </c>
      <c r="CJ16" s="131">
        <v>0</v>
      </c>
      <c r="CK16" s="131">
        <v>0</v>
      </c>
      <c r="CL16" s="131">
        <v>0</v>
      </c>
      <c r="CM16" s="131">
        <v>0</v>
      </c>
      <c r="CN16" s="131">
        <v>0</v>
      </c>
      <c r="CO16" s="131">
        <v>0</v>
      </c>
      <c r="CP16" s="131">
        <v>0</v>
      </c>
      <c r="CQ16" s="131">
        <v>0</v>
      </c>
      <c r="CR16" s="131">
        <v>0</v>
      </c>
      <c r="CS16" s="131">
        <v>0</v>
      </c>
      <c r="CT16" s="131">
        <v>0</v>
      </c>
      <c r="CU16" s="131">
        <v>0</v>
      </c>
      <c r="CV16" s="131">
        <v>0</v>
      </c>
      <c r="CW16" s="131">
        <v>0</v>
      </c>
      <c r="CX16" s="131">
        <v>0</v>
      </c>
      <c r="CY16" s="131">
        <v>0</v>
      </c>
      <c r="CZ16" s="131">
        <v>0</v>
      </c>
      <c r="DA16" s="131">
        <v>0</v>
      </c>
      <c r="DB16" s="131">
        <v>0</v>
      </c>
      <c r="DC16" s="131">
        <v>0</v>
      </c>
      <c r="DD16" s="131">
        <v>0</v>
      </c>
      <c r="DE16" s="131">
        <v>0</v>
      </c>
      <c r="DF16" s="131">
        <v>0</v>
      </c>
      <c r="DG16" s="131">
        <v>0</v>
      </c>
      <c r="DH16" s="131">
        <v>0</v>
      </c>
    </row>
    <row r="17" s="121" customFormat="1" ht="20.1" customHeight="1" spans="1:112">
      <c r="A17" s="126" t="s">
        <v>92</v>
      </c>
      <c r="B17" s="126" t="s">
        <v>96</v>
      </c>
      <c r="C17" s="126" t="s">
        <v>99</v>
      </c>
      <c r="D17" s="126" t="s">
        <v>275</v>
      </c>
      <c r="E17" s="118">
        <f t="shared" si="3"/>
        <v>53982.9</v>
      </c>
      <c r="F17" s="118">
        <f>SUM(G17:S17)</f>
        <v>53982.9</v>
      </c>
      <c r="G17" s="118"/>
      <c r="H17" s="118"/>
      <c r="I17" s="118"/>
      <c r="J17" s="118"/>
      <c r="K17" s="118"/>
      <c r="L17" s="118"/>
      <c r="M17" s="118"/>
      <c r="N17" s="118"/>
      <c r="O17" s="118">
        <v>53982.9</v>
      </c>
      <c r="P17" s="118"/>
      <c r="Q17" s="118"/>
      <c r="R17" s="118"/>
      <c r="S17" s="118"/>
      <c r="T17" s="118">
        <f t="shared" si="6"/>
        <v>0</v>
      </c>
      <c r="U17" s="118"/>
      <c r="V17" s="118"/>
      <c r="W17" s="118"/>
      <c r="X17" s="118"/>
      <c r="Y17" s="118"/>
      <c r="Z17" s="118"/>
      <c r="AA17" s="118"/>
      <c r="AB17" s="118"/>
      <c r="AC17" s="118"/>
      <c r="AD17" s="131">
        <v>0</v>
      </c>
      <c r="AE17" s="131">
        <v>0</v>
      </c>
      <c r="AF17" s="131">
        <v>0</v>
      </c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18">
        <f t="shared" si="7"/>
        <v>0</v>
      </c>
      <c r="AW17" s="131"/>
      <c r="AX17" s="131"/>
      <c r="AY17" s="131"/>
      <c r="AZ17" s="131"/>
      <c r="BA17" s="131"/>
      <c r="BB17" s="131"/>
      <c r="BC17" s="131"/>
      <c r="BD17" s="131"/>
      <c r="BE17" s="131"/>
      <c r="BF17" s="93"/>
      <c r="BG17" s="131"/>
      <c r="BH17" s="96"/>
      <c r="BI17" s="131"/>
      <c r="BJ17" s="131"/>
      <c r="BK17" s="131"/>
      <c r="BL17" s="131"/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</row>
    <row r="18" s="121" customFormat="1" ht="20.1" customHeight="1" spans="1:112">
      <c r="A18" s="126" t="s">
        <v>20</v>
      </c>
      <c r="B18" s="126" t="s">
        <v>20</v>
      </c>
      <c r="C18" s="126" t="s">
        <v>20</v>
      </c>
      <c r="D18" s="126" t="s">
        <v>276</v>
      </c>
      <c r="E18" s="118">
        <f t="shared" si="3"/>
        <v>323597.4</v>
      </c>
      <c r="F18" s="118">
        <f>SUM(G18:S18)</f>
        <v>323597.4</v>
      </c>
      <c r="G18" s="118">
        <f>G19</f>
        <v>0</v>
      </c>
      <c r="H18" s="118">
        <f t="shared" ref="H18:S18" si="15">H19</f>
        <v>0</v>
      </c>
      <c r="I18" s="118">
        <f t="shared" si="15"/>
        <v>0</v>
      </c>
      <c r="J18" s="118">
        <f t="shared" si="15"/>
        <v>0</v>
      </c>
      <c r="K18" s="118">
        <f t="shared" si="15"/>
        <v>0</v>
      </c>
      <c r="L18" s="118">
        <f t="shared" si="15"/>
        <v>0</v>
      </c>
      <c r="M18" s="118">
        <f t="shared" si="15"/>
        <v>0</v>
      </c>
      <c r="N18" s="118">
        <f t="shared" si="15"/>
        <v>0</v>
      </c>
      <c r="O18" s="118">
        <f t="shared" si="15"/>
        <v>0</v>
      </c>
      <c r="P18" s="118">
        <f t="shared" si="15"/>
        <v>0</v>
      </c>
      <c r="Q18" s="118">
        <f t="shared" si="15"/>
        <v>323597.4</v>
      </c>
      <c r="R18" s="118">
        <f t="shared" si="15"/>
        <v>0</v>
      </c>
      <c r="S18" s="118">
        <f t="shared" si="15"/>
        <v>0</v>
      </c>
      <c r="T18" s="118">
        <f t="shared" si="6"/>
        <v>0</v>
      </c>
      <c r="U18" s="118"/>
      <c r="V18" s="118"/>
      <c r="W18" s="118"/>
      <c r="X18" s="118"/>
      <c r="Y18" s="118"/>
      <c r="Z18" s="118"/>
      <c r="AA18" s="118"/>
      <c r="AB18" s="118"/>
      <c r="AC18" s="118"/>
      <c r="AD18" s="131">
        <v>0</v>
      </c>
      <c r="AE18" s="131">
        <v>0</v>
      </c>
      <c r="AF18" s="131">
        <v>0</v>
      </c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18">
        <f t="shared" si="7"/>
        <v>0</v>
      </c>
      <c r="AW18" s="131"/>
      <c r="AX18" s="131"/>
      <c r="AY18" s="131"/>
      <c r="AZ18" s="131"/>
      <c r="BA18" s="131"/>
      <c r="BB18" s="131"/>
      <c r="BC18" s="131"/>
      <c r="BD18" s="131"/>
      <c r="BE18" s="131"/>
      <c r="BF18" s="93"/>
      <c r="BG18" s="131"/>
      <c r="BH18" s="96"/>
      <c r="BI18" s="131"/>
      <c r="BJ18" s="131"/>
      <c r="BK18" s="131"/>
      <c r="BL18" s="131"/>
      <c r="BM18" s="131">
        <v>0</v>
      </c>
      <c r="BN18" s="131">
        <v>0</v>
      </c>
      <c r="BO18" s="131">
        <v>0</v>
      </c>
      <c r="BP18" s="131">
        <v>0</v>
      </c>
      <c r="BQ18" s="131">
        <v>0</v>
      </c>
      <c r="BR18" s="131">
        <v>0</v>
      </c>
      <c r="BS18" s="131">
        <v>0</v>
      </c>
      <c r="BT18" s="131">
        <v>0</v>
      </c>
      <c r="BU18" s="131">
        <v>0</v>
      </c>
      <c r="BV18" s="131">
        <v>0</v>
      </c>
      <c r="BW18" s="131">
        <v>0</v>
      </c>
      <c r="BX18" s="131">
        <v>0</v>
      </c>
      <c r="BY18" s="131">
        <v>0</v>
      </c>
      <c r="BZ18" s="131">
        <v>0</v>
      </c>
      <c r="CA18" s="131">
        <v>0</v>
      </c>
      <c r="CB18" s="131">
        <v>0</v>
      </c>
      <c r="CC18" s="131">
        <v>0</v>
      </c>
      <c r="CD18" s="131">
        <v>0</v>
      </c>
      <c r="CE18" s="131">
        <v>0</v>
      </c>
      <c r="CF18" s="131">
        <v>0</v>
      </c>
      <c r="CG18" s="131">
        <v>0</v>
      </c>
      <c r="CH18" s="131">
        <v>0</v>
      </c>
      <c r="CI18" s="131">
        <v>0</v>
      </c>
      <c r="CJ18" s="131">
        <v>0</v>
      </c>
      <c r="CK18" s="131">
        <v>0</v>
      </c>
      <c r="CL18" s="131">
        <v>0</v>
      </c>
      <c r="CM18" s="131">
        <v>0</v>
      </c>
      <c r="CN18" s="131">
        <v>0</v>
      </c>
      <c r="CO18" s="131">
        <v>0</v>
      </c>
      <c r="CP18" s="131">
        <v>0</v>
      </c>
      <c r="CQ18" s="131">
        <v>0</v>
      </c>
      <c r="CR18" s="131">
        <v>0</v>
      </c>
      <c r="CS18" s="131">
        <v>0</v>
      </c>
      <c r="CT18" s="131">
        <v>0</v>
      </c>
      <c r="CU18" s="131">
        <v>0</v>
      </c>
      <c r="CV18" s="131">
        <v>0</v>
      </c>
      <c r="CW18" s="131">
        <v>0</v>
      </c>
      <c r="CX18" s="131">
        <v>0</v>
      </c>
      <c r="CY18" s="131">
        <v>0</v>
      </c>
      <c r="CZ18" s="131">
        <v>0</v>
      </c>
      <c r="DA18" s="131">
        <v>0</v>
      </c>
      <c r="DB18" s="131">
        <v>0</v>
      </c>
      <c r="DC18" s="131">
        <v>0</v>
      </c>
      <c r="DD18" s="131">
        <v>0</v>
      </c>
      <c r="DE18" s="131">
        <v>0</v>
      </c>
      <c r="DF18" s="131">
        <v>0</v>
      </c>
      <c r="DG18" s="131">
        <v>0</v>
      </c>
      <c r="DH18" s="131">
        <v>0</v>
      </c>
    </row>
    <row r="19" s="121" customFormat="1" ht="20.1" customHeight="1" spans="1:112">
      <c r="A19" s="126" t="s">
        <v>20</v>
      </c>
      <c r="B19" s="126" t="s">
        <v>20</v>
      </c>
      <c r="C19" s="126" t="s">
        <v>20</v>
      </c>
      <c r="D19" s="126" t="s">
        <v>277</v>
      </c>
      <c r="E19" s="118">
        <f t="shared" si="3"/>
        <v>323597.4</v>
      </c>
      <c r="F19" s="118">
        <f>F20</f>
        <v>323597.4</v>
      </c>
      <c r="G19" s="118">
        <f>G20</f>
        <v>0</v>
      </c>
      <c r="H19" s="118">
        <f t="shared" ref="H19:S19" si="16">H20</f>
        <v>0</v>
      </c>
      <c r="I19" s="118">
        <f t="shared" si="16"/>
        <v>0</v>
      </c>
      <c r="J19" s="118">
        <f t="shared" si="16"/>
        <v>0</v>
      </c>
      <c r="K19" s="118">
        <f t="shared" si="16"/>
        <v>0</v>
      </c>
      <c r="L19" s="118">
        <f t="shared" si="16"/>
        <v>0</v>
      </c>
      <c r="M19" s="118">
        <f t="shared" si="16"/>
        <v>0</v>
      </c>
      <c r="N19" s="118">
        <f t="shared" si="16"/>
        <v>0</v>
      </c>
      <c r="O19" s="118">
        <f t="shared" si="16"/>
        <v>0</v>
      </c>
      <c r="P19" s="118">
        <f t="shared" si="16"/>
        <v>0</v>
      </c>
      <c r="Q19" s="118">
        <f t="shared" si="16"/>
        <v>323597.4</v>
      </c>
      <c r="R19" s="118">
        <f t="shared" si="16"/>
        <v>0</v>
      </c>
      <c r="S19" s="118">
        <f t="shared" si="16"/>
        <v>0</v>
      </c>
      <c r="T19" s="118">
        <f t="shared" si="6"/>
        <v>0</v>
      </c>
      <c r="U19" s="118"/>
      <c r="V19" s="118"/>
      <c r="W19" s="118"/>
      <c r="X19" s="118"/>
      <c r="Y19" s="118"/>
      <c r="Z19" s="118"/>
      <c r="AA19" s="118"/>
      <c r="AB19" s="118"/>
      <c r="AC19" s="118"/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18">
        <f t="shared" si="7"/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93">
        <v>0</v>
      </c>
      <c r="BG19" s="131">
        <v>0</v>
      </c>
      <c r="BH19" s="96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</row>
    <row r="20" s="121" customFormat="1" ht="20.1" customHeight="1" spans="1:112">
      <c r="A20" s="126" t="s">
        <v>101</v>
      </c>
      <c r="B20" s="126" t="s">
        <v>97</v>
      </c>
      <c r="C20" s="126" t="s">
        <v>94</v>
      </c>
      <c r="D20" s="126" t="s">
        <v>278</v>
      </c>
      <c r="E20" s="118">
        <f t="shared" si="3"/>
        <v>323597.4</v>
      </c>
      <c r="F20" s="118">
        <f>SUM(G20:S20)</f>
        <v>323597.4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>
        <v>323597.4</v>
      </c>
      <c r="R20" s="118"/>
      <c r="S20" s="118"/>
      <c r="T20" s="118">
        <f t="shared" si="6"/>
        <v>0</v>
      </c>
      <c r="U20" s="118"/>
      <c r="V20" s="118"/>
      <c r="W20" s="118"/>
      <c r="X20" s="118"/>
      <c r="Y20" s="118"/>
      <c r="Z20" s="118"/>
      <c r="AA20" s="118"/>
      <c r="AB20" s="118"/>
      <c r="AC20" s="118"/>
      <c r="AD20" s="131">
        <v>0</v>
      </c>
      <c r="AE20" s="131">
        <v>0</v>
      </c>
      <c r="AF20" s="131">
        <v>0</v>
      </c>
      <c r="AG20" s="131">
        <v>0</v>
      </c>
      <c r="AH20" s="131">
        <v>0</v>
      </c>
      <c r="AI20" s="131">
        <v>0</v>
      </c>
      <c r="AJ20" s="131">
        <v>0</v>
      </c>
      <c r="AK20" s="131">
        <v>0</v>
      </c>
      <c r="AL20" s="131">
        <v>0</v>
      </c>
      <c r="AM20" s="131">
        <v>0</v>
      </c>
      <c r="AN20" s="131">
        <v>0</v>
      </c>
      <c r="AO20" s="131">
        <v>0</v>
      </c>
      <c r="AP20" s="131">
        <v>0</v>
      </c>
      <c r="AQ20" s="131">
        <v>0</v>
      </c>
      <c r="AR20" s="131">
        <v>0</v>
      </c>
      <c r="AS20" s="131">
        <v>0</v>
      </c>
      <c r="AT20" s="131">
        <v>0</v>
      </c>
      <c r="AU20" s="131">
        <v>0</v>
      </c>
      <c r="AV20" s="118">
        <f t="shared" si="7"/>
        <v>0</v>
      </c>
      <c r="AW20" s="131">
        <v>0</v>
      </c>
      <c r="AX20" s="131">
        <v>0</v>
      </c>
      <c r="AY20" s="131">
        <v>0</v>
      </c>
      <c r="AZ20" s="131">
        <v>0</v>
      </c>
      <c r="BA20" s="131">
        <v>0</v>
      </c>
      <c r="BB20" s="131">
        <v>0</v>
      </c>
      <c r="BC20" s="131">
        <v>0</v>
      </c>
      <c r="BD20" s="131">
        <v>0</v>
      </c>
      <c r="BE20" s="131">
        <v>0</v>
      </c>
      <c r="BF20" s="93">
        <v>0</v>
      </c>
      <c r="BG20" s="131">
        <v>0</v>
      </c>
      <c r="BH20" s="96">
        <v>0</v>
      </c>
      <c r="BI20" s="131">
        <v>0</v>
      </c>
      <c r="BJ20" s="131">
        <v>0</v>
      </c>
      <c r="BK20" s="131">
        <v>0</v>
      </c>
      <c r="BL20" s="131">
        <v>0</v>
      </c>
      <c r="BM20" s="131">
        <v>0</v>
      </c>
      <c r="BN20" s="131">
        <v>0</v>
      </c>
      <c r="BO20" s="131">
        <v>0</v>
      </c>
      <c r="BP20" s="131">
        <v>0</v>
      </c>
      <c r="BQ20" s="131">
        <v>0</v>
      </c>
      <c r="BR20" s="131">
        <v>0</v>
      </c>
      <c r="BS20" s="131">
        <v>0</v>
      </c>
      <c r="BT20" s="131">
        <v>0</v>
      </c>
      <c r="BU20" s="131">
        <v>0</v>
      </c>
      <c r="BV20" s="131">
        <v>0</v>
      </c>
      <c r="BW20" s="131">
        <v>0</v>
      </c>
      <c r="BX20" s="131">
        <v>0</v>
      </c>
      <c r="BY20" s="131">
        <v>0</v>
      </c>
      <c r="BZ20" s="131">
        <v>0</v>
      </c>
      <c r="CA20" s="131">
        <v>0</v>
      </c>
      <c r="CB20" s="131">
        <v>0</v>
      </c>
      <c r="CC20" s="131">
        <v>0</v>
      </c>
      <c r="CD20" s="131">
        <v>0</v>
      </c>
      <c r="CE20" s="131">
        <v>0</v>
      </c>
      <c r="CF20" s="131">
        <v>0</v>
      </c>
      <c r="CG20" s="131">
        <v>0</v>
      </c>
      <c r="CH20" s="131">
        <v>0</v>
      </c>
      <c r="CI20" s="131">
        <v>0</v>
      </c>
      <c r="CJ20" s="131">
        <v>0</v>
      </c>
      <c r="CK20" s="131">
        <v>0</v>
      </c>
      <c r="CL20" s="131">
        <v>0</v>
      </c>
      <c r="CM20" s="131">
        <v>0</v>
      </c>
      <c r="CN20" s="131">
        <v>0</v>
      </c>
      <c r="CO20" s="131">
        <v>0</v>
      </c>
      <c r="CP20" s="131">
        <v>0</v>
      </c>
      <c r="CQ20" s="131">
        <v>0</v>
      </c>
      <c r="CR20" s="131">
        <v>0</v>
      </c>
      <c r="CS20" s="131">
        <v>0</v>
      </c>
      <c r="CT20" s="131">
        <v>0</v>
      </c>
      <c r="CU20" s="131">
        <v>0</v>
      </c>
      <c r="CV20" s="131">
        <v>0</v>
      </c>
      <c r="CW20" s="131">
        <v>0</v>
      </c>
      <c r="CX20" s="131">
        <v>0</v>
      </c>
      <c r="CY20" s="131">
        <v>0</v>
      </c>
      <c r="CZ20" s="131">
        <v>0</v>
      </c>
      <c r="DA20" s="131">
        <v>0</v>
      </c>
      <c r="DB20" s="131">
        <v>0</v>
      </c>
      <c r="DC20" s="131">
        <v>0</v>
      </c>
      <c r="DD20" s="131">
        <v>0</v>
      </c>
      <c r="DE20" s="131">
        <v>0</v>
      </c>
      <c r="DF20" s="131">
        <v>0</v>
      </c>
      <c r="DG20" s="131">
        <v>0</v>
      </c>
      <c r="DH20" s="131">
        <v>0</v>
      </c>
    </row>
    <row r="21" s="121" customFormat="1" ht="15.75" spans="9:25">
      <c r="I21" s="127"/>
      <c r="J21" s="127"/>
      <c r="K21" s="127"/>
      <c r="L21" s="127"/>
      <c r="M21" s="128"/>
      <c r="N21" s="128"/>
      <c r="O21" s="128"/>
      <c r="P21" s="128"/>
      <c r="Q21" s="128"/>
      <c r="R21" s="128"/>
      <c r="S21" s="128"/>
      <c r="T21" s="128"/>
      <c r="U21" s="128"/>
      <c r="V21" s="127"/>
      <c r="W21" s="127"/>
      <c r="X21" s="127"/>
      <c r="Y21" s="128"/>
    </row>
    <row r="22" ht="20.1" customHeight="1" spans="1:113">
      <c r="A22" s="42"/>
      <c r="B22" s="42"/>
      <c r="C22" s="42"/>
      <c r="D22" s="42"/>
      <c r="E22" s="41"/>
      <c r="F22" s="43"/>
      <c r="G22" s="41"/>
      <c r="H22" s="41"/>
      <c r="I22" s="127"/>
      <c r="J22" s="127"/>
      <c r="K22" s="127"/>
      <c r="L22" s="127"/>
      <c r="M22" s="128"/>
      <c r="N22" s="128"/>
      <c r="O22" s="128"/>
      <c r="P22" s="128"/>
      <c r="Q22" s="128"/>
      <c r="R22" s="128"/>
      <c r="S22" s="128"/>
      <c r="T22" s="128"/>
      <c r="U22" s="128"/>
      <c r="V22" s="127"/>
      <c r="W22" s="127"/>
      <c r="X22" s="127"/>
      <c r="Y22" s="128"/>
      <c r="Z22" s="43"/>
      <c r="AA22" s="43"/>
      <c r="AB22" s="43"/>
      <c r="AC22" s="43"/>
      <c r="AD22" s="41"/>
      <c r="AE22" s="41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</row>
    <row r="23" ht="20.1" customHeight="1" spans="1:113">
      <c r="A23" s="127"/>
      <c r="B23" s="127"/>
      <c r="C23" s="127"/>
      <c r="D23" s="127"/>
      <c r="E23" s="127"/>
      <c r="F23" s="128"/>
      <c r="G23" s="127"/>
      <c r="H23" s="127"/>
      <c r="I23" s="127"/>
      <c r="J23" s="127"/>
      <c r="K23" s="127"/>
      <c r="L23" s="127"/>
      <c r="M23" s="128"/>
      <c r="N23" s="128"/>
      <c r="O23" s="128"/>
      <c r="P23" s="128"/>
      <c r="Q23" s="128"/>
      <c r="R23" s="128"/>
      <c r="S23" s="128"/>
      <c r="T23" s="128"/>
      <c r="U23" s="128"/>
      <c r="V23" s="127"/>
      <c r="W23" s="127"/>
      <c r="X23" s="127"/>
      <c r="Y23" s="128"/>
      <c r="Z23" s="128"/>
      <c r="AA23" s="128"/>
      <c r="AB23" s="128"/>
      <c r="AC23" s="132"/>
      <c r="AD23" s="127"/>
      <c r="AE23" s="127"/>
      <c r="AF23" s="128"/>
      <c r="AG23" s="128"/>
      <c r="AH23" s="128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</row>
    <row r="24" ht="20.1" customHeight="1" spans="1:113">
      <c r="A24" s="128"/>
      <c r="B24" s="128"/>
      <c r="C24" s="128"/>
      <c r="D24" s="128"/>
      <c r="E24" s="128"/>
      <c r="F24" s="128"/>
      <c r="G24" s="127"/>
      <c r="H24" s="127"/>
      <c r="I24" s="127"/>
      <c r="J24" s="127"/>
      <c r="K24" s="127"/>
      <c r="L24" s="127"/>
      <c r="M24" s="128"/>
      <c r="N24" s="128"/>
      <c r="O24" s="128"/>
      <c r="P24" s="128"/>
      <c r="Q24" s="128"/>
      <c r="R24" s="128"/>
      <c r="S24" s="128"/>
      <c r="T24" s="128"/>
      <c r="U24" s="128"/>
      <c r="V24" s="127"/>
      <c r="W24" s="127"/>
      <c r="X24" s="127"/>
      <c r="Y24" s="128"/>
      <c r="Z24" s="128"/>
      <c r="AA24" s="128"/>
      <c r="AB24" s="128"/>
      <c r="AC24" s="128"/>
      <c r="AD24" s="127"/>
      <c r="AE24" s="127"/>
      <c r="AF24" s="128"/>
      <c r="AG24" s="128"/>
      <c r="AH24" s="128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</row>
    <row r="25" ht="20.1" customHeight="1" spans="1:113">
      <c r="A25" s="128"/>
      <c r="B25" s="128"/>
      <c r="C25" s="128"/>
      <c r="D25" s="128"/>
      <c r="E25" s="128"/>
      <c r="F25" s="128"/>
      <c r="G25" s="127"/>
      <c r="H25" s="127"/>
      <c r="I25" s="127"/>
      <c r="J25" s="127"/>
      <c r="K25" s="127"/>
      <c r="L25" s="127"/>
      <c r="M25" s="128"/>
      <c r="N25" s="128"/>
      <c r="O25" s="128"/>
      <c r="P25" s="128"/>
      <c r="Q25" s="128"/>
      <c r="R25" s="128"/>
      <c r="S25" s="128"/>
      <c r="T25" s="128"/>
      <c r="U25" s="128"/>
      <c r="V25" s="127"/>
      <c r="W25" s="127"/>
      <c r="X25" s="127"/>
      <c r="Y25" s="128"/>
      <c r="Z25" s="128"/>
      <c r="AA25" s="128"/>
      <c r="AB25" s="128"/>
      <c r="AC25" s="128"/>
      <c r="AD25" s="127"/>
      <c r="AE25" s="127"/>
      <c r="AF25" s="128"/>
      <c r="AG25" s="128"/>
      <c r="AH25" s="128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</row>
    <row r="26" ht="20.1" customHeight="1" spans="1:113">
      <c r="A26" s="128"/>
      <c r="B26" s="128"/>
      <c r="C26" s="128"/>
      <c r="D26" s="128"/>
      <c r="E26" s="128"/>
      <c r="F26" s="128"/>
      <c r="G26" s="127"/>
      <c r="H26" s="127"/>
      <c r="I26" s="127"/>
      <c r="J26" s="127"/>
      <c r="K26" s="127"/>
      <c r="L26" s="127"/>
      <c r="M26" s="128"/>
      <c r="N26" s="128"/>
      <c r="O26" s="128"/>
      <c r="P26" s="128"/>
      <c r="Q26" s="128"/>
      <c r="R26" s="128"/>
      <c r="S26" s="128"/>
      <c r="T26" s="128"/>
      <c r="U26" s="128"/>
      <c r="V26" s="127"/>
      <c r="W26" s="127"/>
      <c r="X26" s="127"/>
      <c r="Y26" s="128"/>
      <c r="Z26" s="128"/>
      <c r="AA26" s="128"/>
      <c r="AB26" s="128"/>
      <c r="AC26" s="128"/>
      <c r="AD26" s="127"/>
      <c r="AE26" s="127"/>
      <c r="AF26" s="128"/>
      <c r="AG26" s="128"/>
      <c r="AH26" s="128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</row>
    <row r="27" ht="20.1" customHeight="1" spans="1:113">
      <c r="A27" s="128"/>
      <c r="B27" s="128"/>
      <c r="C27" s="128"/>
      <c r="D27" s="128"/>
      <c r="E27" s="128"/>
      <c r="F27" s="128"/>
      <c r="G27" s="127"/>
      <c r="H27" s="127"/>
      <c r="I27" s="127"/>
      <c r="J27" s="127"/>
      <c r="K27" s="127"/>
      <c r="L27" s="127"/>
      <c r="M27" s="128"/>
      <c r="N27" s="128"/>
      <c r="O27" s="128"/>
      <c r="P27" s="128"/>
      <c r="Q27" s="128"/>
      <c r="R27" s="128"/>
      <c r="S27" s="128"/>
      <c r="T27" s="128"/>
      <c r="U27" s="128"/>
      <c r="V27" s="127"/>
      <c r="W27" s="127"/>
      <c r="X27" s="127"/>
      <c r="Y27" s="128"/>
      <c r="Z27" s="128"/>
      <c r="AA27" s="128"/>
      <c r="AB27" s="128"/>
      <c r="AC27" s="128"/>
      <c r="AD27" s="127"/>
      <c r="AE27" s="127"/>
      <c r="AF27" s="128"/>
      <c r="AG27" s="128"/>
      <c r="AH27" s="128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</row>
    <row r="28" ht="20.1" customHeight="1" spans="1:113">
      <c r="A28" s="128"/>
      <c r="B28" s="128"/>
      <c r="C28" s="128"/>
      <c r="D28" s="128"/>
      <c r="E28" s="128"/>
      <c r="F28" s="128"/>
      <c r="G28" s="127"/>
      <c r="H28" s="127"/>
      <c r="I28" s="127"/>
      <c r="J28" s="127"/>
      <c r="K28" s="127"/>
      <c r="L28" s="127"/>
      <c r="M28" s="128"/>
      <c r="N28" s="128"/>
      <c r="O28" s="128"/>
      <c r="P28" s="128"/>
      <c r="Q28" s="128"/>
      <c r="R28" s="128"/>
      <c r="S28" s="128"/>
      <c r="T28" s="128"/>
      <c r="U28" s="128"/>
      <c r="V28" s="127"/>
      <c r="W28" s="127"/>
      <c r="X28" s="127"/>
      <c r="Y28" s="128"/>
      <c r="Z28" s="128"/>
      <c r="AA28" s="128"/>
      <c r="AB28" s="128"/>
      <c r="AC28" s="128"/>
      <c r="AD28" s="127"/>
      <c r="AE28" s="127"/>
      <c r="AF28" s="128"/>
      <c r="AG28" s="128"/>
      <c r="AH28" s="128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</row>
    <row r="29" ht="20.1" customHeight="1" spans="1:113">
      <c r="A29" s="128"/>
      <c r="B29" s="128"/>
      <c r="C29" s="128"/>
      <c r="D29" s="128"/>
      <c r="E29" s="128"/>
      <c r="F29" s="128"/>
      <c r="G29" s="127"/>
      <c r="H29" s="127"/>
      <c r="Z29" s="128"/>
      <c r="AA29" s="128"/>
      <c r="AB29" s="128"/>
      <c r="AC29" s="128"/>
      <c r="AD29" s="127"/>
      <c r="AE29" s="127"/>
      <c r="AF29" s="128"/>
      <c r="AG29" s="128"/>
      <c r="AH29" s="128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</row>
    <row r="30" ht="20.1" customHeight="1" spans="1:113">
      <c r="A30" s="128"/>
      <c r="B30" s="128"/>
      <c r="C30" s="128"/>
      <c r="D30" s="128"/>
      <c r="E30" s="128"/>
      <c r="F30" s="128"/>
      <c r="G30" s="127"/>
      <c r="H30" s="127"/>
      <c r="Z30" s="128"/>
      <c r="AA30" s="128"/>
      <c r="AB30" s="128"/>
      <c r="AC30" s="128"/>
      <c r="AD30" s="127"/>
      <c r="AE30" s="127"/>
      <c r="AF30" s="128"/>
      <c r="AG30" s="128"/>
      <c r="AH30" s="128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</row>
    <row r="31" ht="20.1" customHeight="1" spans="1:113">
      <c r="A31" s="128"/>
      <c r="B31" s="128"/>
      <c r="C31" s="128"/>
      <c r="D31" s="128"/>
      <c r="E31" s="128"/>
      <c r="F31" s="128"/>
      <c r="G31" s="127"/>
      <c r="H31" s="127"/>
      <c r="Z31" s="128"/>
      <c r="AA31" s="128"/>
      <c r="AB31" s="128"/>
      <c r="AC31" s="128"/>
      <c r="AD31" s="127"/>
      <c r="AE31" s="127"/>
      <c r="AF31" s="128"/>
      <c r="AG31" s="128"/>
      <c r="AH31" s="128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</row>
    <row r="32" ht="20.1" customHeight="1" spans="1:113">
      <c r="A32" s="128"/>
      <c r="B32" s="128"/>
      <c r="C32" s="128"/>
      <c r="D32" s="128"/>
      <c r="E32" s="128"/>
      <c r="F32" s="128"/>
      <c r="G32" s="127"/>
      <c r="H32" s="127"/>
      <c r="Z32" s="128"/>
      <c r="AA32" s="128"/>
      <c r="AB32" s="128"/>
      <c r="AC32" s="128"/>
      <c r="AD32" s="127"/>
      <c r="AE32" s="127"/>
      <c r="AF32" s="128"/>
      <c r="AG32" s="128"/>
      <c r="AH32" s="128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</row>
    <row r="33" ht="20.1" customHeight="1" spans="1:113">
      <c r="A33" s="128"/>
      <c r="B33" s="128"/>
      <c r="C33" s="128"/>
      <c r="D33" s="128"/>
      <c r="E33" s="128"/>
      <c r="F33" s="128"/>
      <c r="G33" s="127"/>
      <c r="H33" s="127"/>
      <c r="Z33" s="128"/>
      <c r="AA33" s="128"/>
      <c r="AB33" s="128"/>
      <c r="AC33" s="128"/>
      <c r="AD33" s="127"/>
      <c r="AE33" s="127"/>
      <c r="AF33" s="128"/>
      <c r="AG33" s="128"/>
      <c r="AH33" s="128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</row>
    <row r="34" ht="20.1" customHeight="1" spans="1:113">
      <c r="A34" s="128"/>
      <c r="B34" s="128"/>
      <c r="C34" s="128"/>
      <c r="D34" s="128"/>
      <c r="E34" s="128"/>
      <c r="F34" s="128"/>
      <c r="G34" s="127"/>
      <c r="H34" s="127"/>
      <c r="Z34" s="128"/>
      <c r="AA34" s="128"/>
      <c r="AB34" s="128"/>
      <c r="AC34" s="128"/>
      <c r="AD34" s="127"/>
      <c r="AE34" s="127"/>
      <c r="AF34" s="128"/>
      <c r="AG34" s="128"/>
      <c r="AH34" s="128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</row>
    <row r="35" ht="20.1" customHeight="1" spans="1:113">
      <c r="A35" s="128"/>
      <c r="B35" s="128"/>
      <c r="C35" s="128"/>
      <c r="D35" s="128"/>
      <c r="E35" s="128"/>
      <c r="F35" s="128"/>
      <c r="G35" s="127"/>
      <c r="H35" s="127"/>
      <c r="Z35" s="128"/>
      <c r="AA35" s="128"/>
      <c r="AB35" s="128"/>
      <c r="AC35" s="128"/>
      <c r="AD35" s="127"/>
      <c r="AE35" s="127"/>
      <c r="AF35" s="128"/>
      <c r="AG35" s="128"/>
      <c r="AH35" s="128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0784722222222222" right="0.156944444444444" top="0.787500023841858" bottom="0.393750011920929" header="0" footer="0"/>
  <pageSetup paperSize="66" scale="30" fitToHeight="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  <col min="9" max="9" width="13.1666666666667"/>
  </cols>
  <sheetData>
    <row r="1" ht="20.1" customHeight="1" spans="1:8">
      <c r="A1" s="62"/>
      <c r="B1" s="62"/>
      <c r="C1" s="62"/>
      <c r="D1" s="74"/>
      <c r="E1" s="62"/>
      <c r="F1" s="62"/>
      <c r="G1" s="46" t="s">
        <v>279</v>
      </c>
      <c r="H1" s="86"/>
    </row>
    <row r="2" ht="25.5" customHeight="1" spans="1:8">
      <c r="A2" s="24" t="s">
        <v>280</v>
      </c>
      <c r="B2" s="24"/>
      <c r="C2" s="24"/>
      <c r="D2" s="24"/>
      <c r="E2" s="24"/>
      <c r="F2" s="24"/>
      <c r="G2" s="24"/>
      <c r="H2" s="86"/>
    </row>
    <row r="3" ht="20.1" customHeight="1" spans="1:8">
      <c r="A3" s="92" t="s">
        <v>5</v>
      </c>
      <c r="B3" s="25"/>
      <c r="C3" s="25"/>
      <c r="D3" s="25"/>
      <c r="E3" s="64"/>
      <c r="F3" s="64"/>
      <c r="G3" s="46" t="s">
        <v>6</v>
      </c>
      <c r="H3" s="86"/>
    </row>
    <row r="4" ht="20.1" customHeight="1" spans="1:8">
      <c r="A4" s="75" t="s">
        <v>281</v>
      </c>
      <c r="B4" s="76"/>
      <c r="C4" s="76"/>
      <c r="D4" s="77"/>
      <c r="E4" s="112" t="s">
        <v>105</v>
      </c>
      <c r="F4" s="50"/>
      <c r="G4" s="50"/>
      <c r="H4" s="86"/>
    </row>
    <row r="5" ht="20.1" customHeight="1" spans="1:8">
      <c r="A5" s="26" t="s">
        <v>70</v>
      </c>
      <c r="B5" s="28"/>
      <c r="C5" s="107" t="s">
        <v>71</v>
      </c>
      <c r="D5" s="108" t="s">
        <v>282</v>
      </c>
      <c r="E5" s="50" t="s">
        <v>62</v>
      </c>
      <c r="F5" s="48" t="s">
        <v>283</v>
      </c>
      <c r="G5" s="113" t="s">
        <v>284</v>
      </c>
      <c r="H5" s="86"/>
    </row>
    <row r="6" ht="33.75" customHeight="1" spans="1:8">
      <c r="A6" s="31" t="s">
        <v>82</v>
      </c>
      <c r="B6" s="32" t="s">
        <v>83</v>
      </c>
      <c r="C6" s="109"/>
      <c r="D6" s="110"/>
      <c r="E6" s="52"/>
      <c r="F6" s="53"/>
      <c r="G6" s="82"/>
      <c r="H6" s="86"/>
    </row>
    <row r="7" ht="20.1" customHeight="1" spans="1:8">
      <c r="A7" s="34" t="s">
        <v>20</v>
      </c>
      <c r="B7" s="100" t="s">
        <v>20</v>
      </c>
      <c r="C7" s="111" t="s">
        <v>20</v>
      </c>
      <c r="D7" s="34" t="s">
        <v>62</v>
      </c>
      <c r="E7" s="114">
        <f>F7+G7</f>
        <v>3295464.57</v>
      </c>
      <c r="F7" s="115">
        <f>F8</f>
        <v>3238464.57</v>
      </c>
      <c r="G7" s="115">
        <f>G8</f>
        <v>57000</v>
      </c>
      <c r="H7" s="91"/>
    </row>
    <row r="8" ht="20.1" customHeight="1" spans="1:9">
      <c r="A8" s="34" t="s">
        <v>20</v>
      </c>
      <c r="B8" s="100" t="s">
        <v>20</v>
      </c>
      <c r="C8" s="111" t="s">
        <v>85</v>
      </c>
      <c r="D8" s="34" t="s">
        <v>0</v>
      </c>
      <c r="E8" s="114">
        <f>F8+G8</f>
        <v>3295464.57</v>
      </c>
      <c r="F8" s="115">
        <f>F9+F21+F30</f>
        <v>3238464.57</v>
      </c>
      <c r="G8" s="115">
        <f>G9+G21+G30</f>
        <v>57000</v>
      </c>
      <c r="H8" s="86"/>
      <c r="I8" s="120"/>
    </row>
    <row r="9" ht="20.1" customHeight="1" spans="1:9">
      <c r="A9" s="34" t="s">
        <v>285</v>
      </c>
      <c r="B9" s="100" t="s">
        <v>20</v>
      </c>
      <c r="C9" s="111" t="s">
        <v>20</v>
      </c>
      <c r="D9" s="34" t="s">
        <v>286</v>
      </c>
      <c r="E9" s="114">
        <f>SUM(E10:E20)</f>
        <v>3220104.57</v>
      </c>
      <c r="F9" s="115">
        <f>SUM(F10:F20)</f>
        <v>3220104.57</v>
      </c>
      <c r="G9" s="115">
        <f>SUM(G10:G20)</f>
        <v>0</v>
      </c>
      <c r="H9" s="73"/>
      <c r="I9" s="120"/>
    </row>
    <row r="10" ht="20.1" customHeight="1" spans="1:9">
      <c r="A10" s="34" t="s">
        <v>287</v>
      </c>
      <c r="B10" s="100" t="s">
        <v>94</v>
      </c>
      <c r="C10" s="111" t="s">
        <v>88</v>
      </c>
      <c r="D10" s="34" t="s">
        <v>288</v>
      </c>
      <c r="E10" s="114">
        <v>863508</v>
      </c>
      <c r="F10" s="115">
        <v>863508</v>
      </c>
      <c r="G10" s="115">
        <v>0</v>
      </c>
      <c r="H10" s="73"/>
      <c r="I10" s="120"/>
    </row>
    <row r="11" ht="20.1" customHeight="1" spans="1:8">
      <c r="A11" s="34" t="s">
        <v>287</v>
      </c>
      <c r="B11" s="100" t="s">
        <v>97</v>
      </c>
      <c r="C11" s="111" t="s">
        <v>88</v>
      </c>
      <c r="D11" s="34" t="s">
        <v>289</v>
      </c>
      <c r="E11" s="114">
        <f>F11+G11</f>
        <v>431394</v>
      </c>
      <c r="F11" s="116">
        <v>431394</v>
      </c>
      <c r="G11" s="117">
        <v>0</v>
      </c>
      <c r="H11" s="73"/>
    </row>
    <row r="12" ht="20.1" customHeight="1" spans="1:8">
      <c r="A12" s="34" t="s">
        <v>287</v>
      </c>
      <c r="B12" s="100" t="s">
        <v>99</v>
      </c>
      <c r="C12" s="111" t="s">
        <v>88</v>
      </c>
      <c r="D12" s="34" t="s">
        <v>290</v>
      </c>
      <c r="E12" s="114">
        <f>F12+G12</f>
        <v>71959</v>
      </c>
      <c r="F12" s="118">
        <v>71959</v>
      </c>
      <c r="G12" s="117"/>
      <c r="H12" s="73"/>
    </row>
    <row r="13" ht="20.1" customHeight="1" spans="1:8">
      <c r="A13" s="34" t="s">
        <v>287</v>
      </c>
      <c r="B13" s="100" t="s">
        <v>291</v>
      </c>
      <c r="C13" s="111" t="s">
        <v>88</v>
      </c>
      <c r="D13" s="34" t="s">
        <v>292</v>
      </c>
      <c r="E13" s="114">
        <f t="shared" ref="E13:E20" si="0">F13+G13</f>
        <v>750984</v>
      </c>
      <c r="F13" s="118">
        <v>750984</v>
      </c>
      <c r="G13" s="118">
        <v>0</v>
      </c>
      <c r="H13" s="73"/>
    </row>
    <row r="14" ht="20.1" customHeight="1" spans="1:8">
      <c r="A14" s="34" t="s">
        <v>287</v>
      </c>
      <c r="B14" s="100" t="s">
        <v>293</v>
      </c>
      <c r="C14" s="111" t="s">
        <v>88</v>
      </c>
      <c r="D14" s="34" t="s">
        <v>294</v>
      </c>
      <c r="E14" s="114">
        <f t="shared" si="0"/>
        <v>340299.68</v>
      </c>
      <c r="F14" s="118">
        <v>340299.68</v>
      </c>
      <c r="G14" s="118">
        <v>0</v>
      </c>
      <c r="H14" s="73"/>
    </row>
    <row r="15" ht="20.1" customHeight="1" spans="1:8">
      <c r="A15" s="34" t="s">
        <v>287</v>
      </c>
      <c r="B15" s="100" t="s">
        <v>295</v>
      </c>
      <c r="C15" s="111" t="s">
        <v>88</v>
      </c>
      <c r="D15" s="34" t="s">
        <v>296</v>
      </c>
      <c r="E15" s="114">
        <f t="shared" si="0"/>
        <v>169921.36</v>
      </c>
      <c r="F15" s="118">
        <v>169921.36</v>
      </c>
      <c r="G15" s="118">
        <v>0</v>
      </c>
      <c r="H15" s="73"/>
    </row>
    <row r="16" ht="20.1" customHeight="1" spans="1:8">
      <c r="A16" s="34" t="s">
        <v>287</v>
      </c>
      <c r="B16" s="100" t="s">
        <v>297</v>
      </c>
      <c r="C16" s="111" t="s">
        <v>88</v>
      </c>
      <c r="D16" s="34" t="s">
        <v>298</v>
      </c>
      <c r="E16" s="114">
        <f t="shared" si="0"/>
        <v>148881.11</v>
      </c>
      <c r="F16" s="119">
        <v>148881.11</v>
      </c>
      <c r="G16" s="118">
        <v>0</v>
      </c>
      <c r="H16" s="73"/>
    </row>
    <row r="17" ht="20.1" customHeight="1" spans="1:8">
      <c r="A17" s="34" t="s">
        <v>287</v>
      </c>
      <c r="B17" s="100" t="s">
        <v>96</v>
      </c>
      <c r="C17" s="111" t="s">
        <v>88</v>
      </c>
      <c r="D17" s="34" t="s">
        <v>299</v>
      </c>
      <c r="E17" s="114">
        <f t="shared" si="0"/>
        <v>53982.9</v>
      </c>
      <c r="F17" s="119">
        <v>53982.9</v>
      </c>
      <c r="G17" s="118">
        <v>0</v>
      </c>
      <c r="H17" s="73"/>
    </row>
    <row r="18" ht="20.1" customHeight="1" spans="1:8">
      <c r="A18" s="34" t="s">
        <v>287</v>
      </c>
      <c r="B18" s="100" t="s">
        <v>300</v>
      </c>
      <c r="C18" s="111" t="s">
        <v>88</v>
      </c>
      <c r="D18" s="34" t="s">
        <v>301</v>
      </c>
      <c r="E18" s="114">
        <f t="shared" si="0"/>
        <v>45777.12</v>
      </c>
      <c r="F18" s="119">
        <v>45777.12</v>
      </c>
      <c r="G18" s="118">
        <v>0</v>
      </c>
      <c r="H18" s="73"/>
    </row>
    <row r="19" ht="20.1" customHeight="1" spans="1:8">
      <c r="A19" s="34" t="s">
        <v>287</v>
      </c>
      <c r="B19" s="100" t="s">
        <v>302</v>
      </c>
      <c r="C19" s="111" t="s">
        <v>88</v>
      </c>
      <c r="D19" s="34" t="s">
        <v>278</v>
      </c>
      <c r="E19" s="114">
        <f t="shared" si="0"/>
        <v>323597.4</v>
      </c>
      <c r="F19" s="119">
        <v>323597.4</v>
      </c>
      <c r="G19" s="118">
        <v>0</v>
      </c>
      <c r="H19" s="73"/>
    </row>
    <row r="20" ht="20.1" customHeight="1" spans="1:8">
      <c r="A20" s="34" t="s">
        <v>287</v>
      </c>
      <c r="B20" s="100" t="s">
        <v>303</v>
      </c>
      <c r="C20" s="111" t="s">
        <v>88</v>
      </c>
      <c r="D20" s="34" t="s">
        <v>304</v>
      </c>
      <c r="E20" s="114">
        <f t="shared" si="0"/>
        <v>19800</v>
      </c>
      <c r="F20" s="119">
        <v>19800</v>
      </c>
      <c r="G20" s="118">
        <v>0</v>
      </c>
      <c r="H20" s="73"/>
    </row>
    <row r="21" ht="20.1" customHeight="1" spans="1:8">
      <c r="A21" s="34" t="s">
        <v>305</v>
      </c>
      <c r="B21" s="100" t="s">
        <v>20</v>
      </c>
      <c r="C21" s="111" t="s">
        <v>20</v>
      </c>
      <c r="D21" s="34" t="s">
        <v>306</v>
      </c>
      <c r="E21" s="118">
        <f>SUM(E22:E29)</f>
        <v>57000</v>
      </c>
      <c r="F21" s="118">
        <f>SUM(F22:F29)</f>
        <v>0</v>
      </c>
      <c r="G21" s="118">
        <f>SUM(G22:G29)</f>
        <v>57000</v>
      </c>
      <c r="H21" s="73"/>
    </row>
    <row r="22" ht="20.1" customHeight="1" spans="1:8">
      <c r="A22" s="34" t="s">
        <v>307</v>
      </c>
      <c r="B22" s="100" t="s">
        <v>94</v>
      </c>
      <c r="C22" s="111" t="s">
        <v>88</v>
      </c>
      <c r="D22" s="34" t="s">
        <v>308</v>
      </c>
      <c r="E22" s="114">
        <f t="shared" ref="E22:E29" si="1">F22+G22</f>
        <v>6040</v>
      </c>
      <c r="F22" s="119">
        <v>0</v>
      </c>
      <c r="G22" s="118">
        <v>6040</v>
      </c>
      <c r="H22" s="73"/>
    </row>
    <row r="23" ht="20.1" customHeight="1" spans="1:8">
      <c r="A23" s="34" t="s">
        <v>307</v>
      </c>
      <c r="B23" s="100" t="s">
        <v>90</v>
      </c>
      <c r="C23" s="111" t="s">
        <v>88</v>
      </c>
      <c r="D23" s="34" t="s">
        <v>309</v>
      </c>
      <c r="E23" s="114">
        <f t="shared" si="1"/>
        <v>6000</v>
      </c>
      <c r="F23" s="119">
        <v>0</v>
      </c>
      <c r="G23" s="118">
        <v>6000</v>
      </c>
      <c r="H23" s="73"/>
    </row>
    <row r="24" ht="20.1" customHeight="1" spans="1:8">
      <c r="A24" s="34" t="s">
        <v>307</v>
      </c>
      <c r="B24" s="100" t="s">
        <v>291</v>
      </c>
      <c r="C24" s="111" t="s">
        <v>88</v>
      </c>
      <c r="D24" s="34" t="s">
        <v>310</v>
      </c>
      <c r="E24" s="114">
        <f t="shared" si="1"/>
        <v>6000</v>
      </c>
      <c r="F24" s="119">
        <v>0</v>
      </c>
      <c r="G24" s="118">
        <v>6000</v>
      </c>
      <c r="H24" s="73"/>
    </row>
    <row r="25" ht="20.1" customHeight="1" spans="1:8">
      <c r="A25" s="34" t="s">
        <v>307</v>
      </c>
      <c r="B25" s="100" t="s">
        <v>96</v>
      </c>
      <c r="C25" s="111" t="s">
        <v>88</v>
      </c>
      <c r="D25" s="34" t="s">
        <v>311</v>
      </c>
      <c r="E25" s="114">
        <f t="shared" si="1"/>
        <v>15000</v>
      </c>
      <c r="F25" s="119">
        <v>0</v>
      </c>
      <c r="G25" s="118">
        <v>15000</v>
      </c>
      <c r="H25" s="73"/>
    </row>
    <row r="26" ht="20.1" customHeight="1" spans="1:8">
      <c r="A26" s="34" t="s">
        <v>307</v>
      </c>
      <c r="B26" s="100" t="s">
        <v>312</v>
      </c>
      <c r="C26" s="111" t="s">
        <v>88</v>
      </c>
      <c r="D26" s="34" t="s">
        <v>313</v>
      </c>
      <c r="E26" s="114">
        <f t="shared" si="1"/>
        <v>5000</v>
      </c>
      <c r="F26" s="119">
        <v>0</v>
      </c>
      <c r="G26" s="118">
        <v>5000</v>
      </c>
      <c r="H26" s="73"/>
    </row>
    <row r="27" ht="20.1" customHeight="1" spans="1:8">
      <c r="A27" s="34" t="s">
        <v>307</v>
      </c>
      <c r="B27" s="100" t="s">
        <v>314</v>
      </c>
      <c r="C27" s="111" t="s">
        <v>88</v>
      </c>
      <c r="D27" s="34" t="s">
        <v>315</v>
      </c>
      <c r="E27" s="114">
        <f t="shared" si="1"/>
        <v>960</v>
      </c>
      <c r="F27" s="119">
        <v>0</v>
      </c>
      <c r="G27" s="118">
        <v>960</v>
      </c>
      <c r="H27" s="73"/>
    </row>
    <row r="28" ht="20.1" customHeight="1" spans="1:8">
      <c r="A28" s="34" t="s">
        <v>307</v>
      </c>
      <c r="B28" s="100" t="s">
        <v>316</v>
      </c>
      <c r="C28" s="111" t="s">
        <v>88</v>
      </c>
      <c r="D28" s="34" t="s">
        <v>317</v>
      </c>
      <c r="E28" s="114">
        <f t="shared" si="1"/>
        <v>5000</v>
      </c>
      <c r="F28" s="119"/>
      <c r="G28" s="118">
        <v>5000</v>
      </c>
      <c r="H28" s="73"/>
    </row>
    <row r="29" ht="20.1" customHeight="1" spans="1:8">
      <c r="A29" s="34" t="s">
        <v>307</v>
      </c>
      <c r="B29" s="100" t="s">
        <v>303</v>
      </c>
      <c r="C29" s="111" t="s">
        <v>88</v>
      </c>
      <c r="D29" s="34" t="s">
        <v>318</v>
      </c>
      <c r="E29" s="114">
        <f t="shared" si="1"/>
        <v>13000</v>
      </c>
      <c r="F29" s="119">
        <v>0</v>
      </c>
      <c r="G29" s="118">
        <v>13000</v>
      </c>
      <c r="H29" s="73"/>
    </row>
    <row r="30" ht="20.1" customHeight="1" spans="1:8">
      <c r="A30" s="34" t="s">
        <v>319</v>
      </c>
      <c r="B30" s="100" t="s">
        <v>20</v>
      </c>
      <c r="C30" s="111" t="s">
        <v>20</v>
      </c>
      <c r="D30" s="34" t="s">
        <v>320</v>
      </c>
      <c r="E30" s="114">
        <f>E31+E32</f>
        <v>18360</v>
      </c>
      <c r="F30" s="114">
        <f>F31+F32</f>
        <v>18360</v>
      </c>
      <c r="G30" s="118"/>
      <c r="H30" s="73"/>
    </row>
    <row r="31" customHeight="1" spans="1:7">
      <c r="A31" s="34" t="s">
        <v>321</v>
      </c>
      <c r="B31" s="100" t="s">
        <v>291</v>
      </c>
      <c r="C31" s="111" t="s">
        <v>88</v>
      </c>
      <c r="D31" s="34" t="s">
        <v>322</v>
      </c>
      <c r="E31" s="114">
        <f>F31+G31</f>
        <v>18000</v>
      </c>
      <c r="F31" s="119">
        <v>18000</v>
      </c>
      <c r="G31" s="118">
        <v>0</v>
      </c>
    </row>
    <row r="32" customHeight="1" spans="1:7">
      <c r="A32" s="34" t="s">
        <v>321</v>
      </c>
      <c r="B32" s="100" t="s">
        <v>295</v>
      </c>
      <c r="C32" s="111" t="s">
        <v>88</v>
      </c>
      <c r="D32" s="34" t="s">
        <v>323</v>
      </c>
      <c r="E32" s="114">
        <f>F32+G32</f>
        <v>360</v>
      </c>
      <c r="F32" s="119">
        <v>360</v>
      </c>
      <c r="G32" s="118">
        <v>0</v>
      </c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scale="78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3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38" width="10.6666666666667" customWidth="1"/>
  </cols>
  <sheetData>
    <row r="1" ht="20.1" customHeight="1" spans="1:238">
      <c r="A1" s="22"/>
      <c r="B1" s="23"/>
      <c r="C1" s="23"/>
      <c r="D1" s="23"/>
      <c r="E1" s="23"/>
      <c r="F1" s="44" t="s">
        <v>324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</row>
    <row r="2" ht="20.1" customHeight="1" spans="1:238">
      <c r="A2" s="24" t="s">
        <v>325</v>
      </c>
      <c r="B2" s="24"/>
      <c r="C2" s="24"/>
      <c r="D2" s="24"/>
      <c r="E2" s="24"/>
      <c r="F2" s="24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</row>
    <row r="3" ht="20.1" customHeight="1" spans="1:238">
      <c r="A3" s="92" t="s">
        <v>5</v>
      </c>
      <c r="B3" s="25"/>
      <c r="C3" s="25"/>
      <c r="D3" s="97"/>
      <c r="E3" s="97"/>
      <c r="F3" s="46" t="s">
        <v>6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</row>
    <row r="4" ht="20.1" customHeight="1" spans="1:238">
      <c r="A4" s="26" t="s">
        <v>70</v>
      </c>
      <c r="B4" s="27"/>
      <c r="C4" s="28"/>
      <c r="D4" s="98" t="s">
        <v>71</v>
      </c>
      <c r="E4" s="50" t="s">
        <v>326</v>
      </c>
      <c r="F4" s="48" t="s">
        <v>75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</row>
    <row r="5" ht="20.1" customHeight="1" spans="1:238">
      <c r="A5" s="30" t="s">
        <v>82</v>
      </c>
      <c r="B5" s="31" t="s">
        <v>83</v>
      </c>
      <c r="C5" s="32" t="s">
        <v>84</v>
      </c>
      <c r="D5" s="99"/>
      <c r="E5" s="50"/>
      <c r="F5" s="48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</row>
    <row r="6" ht="20.1" customHeight="1" spans="1:238">
      <c r="A6" s="100" t="s">
        <v>82</v>
      </c>
      <c r="B6" s="100" t="s">
        <v>83</v>
      </c>
      <c r="C6" s="100" t="s">
        <v>84</v>
      </c>
      <c r="D6" s="101" t="s">
        <v>327</v>
      </c>
      <c r="E6" s="100" t="s">
        <v>328</v>
      </c>
      <c r="F6" s="104" t="s">
        <v>329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</row>
    <row r="7" ht="20.1" customHeight="1" spans="1:7">
      <c r="A7" s="102" t="s">
        <v>20</v>
      </c>
      <c r="B7" s="102" t="s">
        <v>20</v>
      </c>
      <c r="C7" s="102" t="s">
        <v>20</v>
      </c>
      <c r="D7" s="103" t="s">
        <v>20</v>
      </c>
      <c r="E7" s="105" t="s">
        <v>62</v>
      </c>
      <c r="F7" s="106">
        <f>F8</f>
        <v>30000</v>
      </c>
      <c r="G7" s="43"/>
    </row>
    <row r="8" ht="20.1" customHeight="1" spans="1:7">
      <c r="A8" s="102" t="s">
        <v>20</v>
      </c>
      <c r="B8" s="102" t="s">
        <v>20</v>
      </c>
      <c r="C8" s="102" t="s">
        <v>20</v>
      </c>
      <c r="D8" s="103" t="s">
        <v>85</v>
      </c>
      <c r="E8" s="105" t="s">
        <v>0</v>
      </c>
      <c r="F8" s="106">
        <f>F9</f>
        <v>30000</v>
      </c>
      <c r="G8" s="43"/>
    </row>
    <row r="9" ht="20.1" customHeight="1" spans="1:7">
      <c r="A9" s="102" t="s">
        <v>92</v>
      </c>
      <c r="B9" s="102" t="s">
        <v>93</v>
      </c>
      <c r="C9" s="102" t="s">
        <v>94</v>
      </c>
      <c r="D9" s="103" t="s">
        <v>88</v>
      </c>
      <c r="E9" s="105" t="s">
        <v>95</v>
      </c>
      <c r="F9" s="106">
        <v>30000</v>
      </c>
      <c r="G9" s="43"/>
    </row>
    <row r="10" ht="20.1" customHeight="1" spans="1:238">
      <c r="A10" s="40"/>
      <c r="B10" s="40"/>
      <c r="C10" s="40"/>
      <c r="D10" s="39"/>
      <c r="E10" s="39"/>
      <c r="F10" s="3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</row>
    <row r="11" ht="20.1" customHeight="1" spans="1:238">
      <c r="A11" s="40"/>
      <c r="B11" s="40"/>
      <c r="C11" s="40"/>
      <c r="D11" s="39"/>
      <c r="E11" s="39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</row>
    <row r="12" ht="20.1" customHeight="1" spans="1:238">
      <c r="A12" s="40"/>
      <c r="B12" s="40"/>
      <c r="C12" s="40"/>
      <c r="D12" s="40"/>
      <c r="E12" s="40"/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</row>
    <row r="13" ht="20.1" customHeight="1" spans="1:238">
      <c r="A13" s="40"/>
      <c r="B13" s="40"/>
      <c r="C13" s="40"/>
      <c r="D13" s="40"/>
      <c r="E13" s="57"/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</row>
    <row r="14" ht="20.1" customHeight="1" spans="1:238">
      <c r="A14" s="40"/>
      <c r="B14" s="40"/>
      <c r="C14" s="40"/>
      <c r="D14" s="40"/>
      <c r="E14" s="57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</row>
    <row r="15" ht="20.1" customHeight="1" spans="1:238">
      <c r="A15" s="40"/>
      <c r="B15" s="40"/>
      <c r="C15" s="40"/>
      <c r="D15" s="40"/>
      <c r="E15" s="40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</row>
    <row r="16" ht="20.1" customHeight="1" spans="1:238">
      <c r="A16" s="40"/>
      <c r="B16" s="40"/>
      <c r="C16" s="40"/>
      <c r="D16" s="40"/>
      <c r="E16" s="58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</row>
    <row r="17" ht="20.1" customHeight="1" spans="1:238">
      <c r="A17" s="40"/>
      <c r="B17" s="40"/>
      <c r="C17" s="40"/>
      <c r="D17" s="41"/>
      <c r="E17" s="5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</row>
    <row r="18" ht="20.1" customHeight="1" spans="1:238">
      <c r="A18" s="40"/>
      <c r="B18" s="40"/>
      <c r="C18" s="40"/>
      <c r="D18" s="42"/>
      <c r="E18" s="42"/>
      <c r="F18" s="6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</row>
    <row r="19" ht="20.1" customHeight="1" spans="1:238">
      <c r="A19" s="40"/>
      <c r="B19" s="40"/>
      <c r="C19" s="40"/>
      <c r="D19" s="41"/>
      <c r="E19" s="41"/>
      <c r="F19" s="6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</row>
    <row r="20" ht="20.1" customHeight="1" spans="1:238">
      <c r="A20" s="40"/>
      <c r="B20" s="40"/>
      <c r="C20" s="40"/>
      <c r="D20" s="43"/>
      <c r="E20" s="43"/>
      <c r="F20" s="6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</row>
    <row r="21" ht="20.1" customHeight="1" spans="1:238">
      <c r="A21" s="41"/>
      <c r="B21" s="41"/>
      <c r="C21" s="41"/>
      <c r="D21" s="43"/>
      <c r="E21" s="43"/>
      <c r="F21" s="60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</row>
    <row r="22" ht="20.1" customHeight="1" spans="1:238">
      <c r="A22" s="42"/>
      <c r="B22" s="42"/>
      <c r="C22" s="42"/>
      <c r="D22" s="43"/>
      <c r="E22" s="43"/>
      <c r="F22" s="60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</row>
    <row r="23" ht="20.1" customHeight="1" spans="1:238">
      <c r="A23" s="41"/>
      <c r="B23" s="41"/>
      <c r="C23" s="41"/>
      <c r="D23" s="43"/>
      <c r="E23" s="43"/>
      <c r="F23" s="60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</row>
    <row r="24" ht="20.1" customHeight="1" spans="1:238">
      <c r="A24" s="43"/>
      <c r="B24" s="43"/>
      <c r="C24" s="43"/>
      <c r="D24" s="43"/>
      <c r="E24" s="43"/>
      <c r="F24" s="60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</row>
    <row r="25" ht="20.1" customHeight="1" spans="1:238">
      <c r="A25" s="43"/>
      <c r="B25" s="43"/>
      <c r="C25" s="43"/>
      <c r="D25" s="43"/>
      <c r="E25" s="43"/>
      <c r="F25" s="60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</row>
    <row r="26" ht="20.1" customHeight="1" spans="1:238">
      <c r="A26" s="43"/>
      <c r="B26" s="43"/>
      <c r="C26" s="43"/>
      <c r="D26" s="43"/>
      <c r="E26" s="43"/>
      <c r="F26" s="60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</row>
    <row r="27" ht="20.1" customHeight="1" spans="1:238">
      <c r="A27" s="43"/>
      <c r="B27" s="43"/>
      <c r="C27" s="43"/>
      <c r="D27" s="43"/>
      <c r="E27" s="43"/>
      <c r="F27" s="60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</row>
    <row r="28" ht="20.1" customHeight="1" spans="1:238">
      <c r="A28" s="43"/>
      <c r="B28" s="43"/>
      <c r="C28" s="43"/>
      <c r="D28" s="43"/>
      <c r="E28" s="43"/>
      <c r="F28" s="60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</row>
    <row r="29" ht="20.1" customHeight="1" spans="1:238">
      <c r="A29" s="43"/>
      <c r="B29" s="43"/>
      <c r="C29" s="43"/>
      <c r="D29" s="43"/>
      <c r="E29" s="43"/>
      <c r="F29" s="60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</row>
    <row r="30" ht="20.1" customHeight="1" spans="1:238">
      <c r="A30" s="43"/>
      <c r="B30" s="43"/>
      <c r="C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</row>
    <row r="31" ht="20.1" customHeight="1" spans="1:238">
      <c r="A31" s="43"/>
      <c r="B31" s="43"/>
      <c r="C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</row>
    <row r="32" ht="20.1" customHeight="1" spans="1:238">
      <c r="A32" s="43"/>
      <c r="B32" s="43"/>
      <c r="C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</row>
    <row r="33" ht="20.1" customHeight="1" spans="1:238">
      <c r="A33" s="43"/>
      <c r="B33" s="43"/>
      <c r="C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2021-04-19T11:45:00Z</dcterms:created>
  <dcterms:modified xsi:type="dcterms:W3CDTF">2025-05-07T11:22:15Z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3727F518BB9B42679A6C9FE76746BB96</vt:lpwstr>
  </property>
</Properties>
</file>