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175" windowHeight="12540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目标申报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'1-2'!$A$1:$J$21</definedName>
    <definedName name="_xlnm.Print_Area" localSheetId="4">'2'!$A$1:$H$39</definedName>
    <definedName name="_xlnm.Print_Area" localSheetId="5">'2-1'!$A$1:$AI$31</definedName>
    <definedName name="_xlnm.Print_Area" localSheetId="6">'3'!$A$1:$DH$20</definedName>
    <definedName name="_xlnm.Print_Area" localSheetId="7">'3-1'!$A$1:$G$34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E7" i="12"/>
  <c r="C7"/>
  <c r="F7" i="11"/>
  <c r="E8" i="10"/>
  <c r="C8"/>
  <c r="E7"/>
  <c r="C7"/>
  <c r="F30" i="8"/>
  <c r="E30"/>
  <c r="G20"/>
  <c r="F20"/>
  <c r="E20"/>
  <c r="F9"/>
  <c r="E9"/>
  <c r="G8"/>
  <c r="F8"/>
  <c r="E8"/>
  <c r="P19" i="7"/>
  <c r="O19"/>
  <c r="N19"/>
  <c r="M19"/>
  <c r="L19"/>
  <c r="K19"/>
  <c r="J19"/>
  <c r="I19"/>
  <c r="H19"/>
  <c r="G19"/>
  <c r="F17"/>
  <c r="E17"/>
  <c r="F16"/>
  <c r="E16"/>
  <c r="M15"/>
  <c r="L15"/>
  <c r="K15"/>
  <c r="J15"/>
  <c r="I15"/>
  <c r="H15"/>
  <c r="G15"/>
  <c r="E15"/>
  <c r="F14"/>
  <c r="E14"/>
  <c r="F13"/>
  <c r="E13"/>
  <c r="M12"/>
  <c r="L12"/>
  <c r="F12"/>
  <c r="E12"/>
  <c r="M11"/>
  <c r="L11"/>
  <c r="F11"/>
  <c r="E11"/>
  <c r="AV10"/>
  <c r="T10"/>
  <c r="F10"/>
  <c r="E10"/>
  <c r="BE9"/>
  <c r="BC9"/>
  <c r="BA9"/>
  <c r="AW9"/>
  <c r="AV9"/>
  <c r="AR9"/>
  <c r="AJ9"/>
  <c r="AI9"/>
  <c r="AH9"/>
  <c r="AD9"/>
  <c r="AA9"/>
  <c r="Z9"/>
  <c r="Y9"/>
  <c r="U9"/>
  <c r="T9"/>
  <c r="P9"/>
  <c r="K9"/>
  <c r="I9"/>
  <c r="H9"/>
  <c r="G9"/>
  <c r="F9"/>
  <c r="E9"/>
  <c r="BE8"/>
  <c r="BC8"/>
  <c r="BA8"/>
  <c r="AW8"/>
  <c r="AV8"/>
  <c r="AR8"/>
  <c r="AJ8"/>
  <c r="AI8"/>
  <c r="AH8"/>
  <c r="AD8"/>
  <c r="AA8"/>
  <c r="Z8"/>
  <c r="Y8"/>
  <c r="U8"/>
  <c r="T8"/>
  <c r="P8"/>
  <c r="O8"/>
  <c r="N8"/>
  <c r="M8"/>
  <c r="L8"/>
  <c r="K8"/>
  <c r="I8"/>
  <c r="H8"/>
  <c r="G8"/>
  <c r="F8"/>
  <c r="E8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M9" i="6"/>
  <c r="F9"/>
  <c r="E7"/>
  <c r="H39" i="5"/>
  <c r="G39"/>
  <c r="F39"/>
  <c r="E39"/>
  <c r="D39"/>
  <c r="B39"/>
  <c r="D37"/>
  <c r="D36"/>
  <c r="D35"/>
  <c r="D34"/>
  <c r="D33"/>
  <c r="D32"/>
  <c r="D31"/>
  <c r="D30"/>
  <c r="D28"/>
  <c r="D27"/>
  <c r="B10"/>
  <c r="H6"/>
  <c r="G6"/>
  <c r="F6"/>
  <c r="E6"/>
  <c r="D6"/>
  <c r="D41" i="2"/>
  <c r="B41"/>
</calcChain>
</file>

<file path=xl/sharedStrings.xml><?xml version="1.0" encoding="utf-8"?>
<sst xmlns="http://schemas.openxmlformats.org/spreadsheetml/2006/main" count="931" uniqueCount="504">
  <si>
    <t>黑水县民族宗教局</t>
  </si>
  <si>
    <t>2022年部门预算</t>
  </si>
  <si>
    <t>报送日期：2022年1月13日</t>
  </si>
  <si>
    <t>表1</t>
  </si>
  <si>
    <t>部门收支总表</t>
  </si>
  <si>
    <t>单位名称：黑水县民族宗教局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</si>
  <si>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</si>
  <si>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</si>
  <si>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</si>
  <si>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</si>
  <si>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</si>
  <si>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</si>
  <si>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</si>
  <si>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</si>
  <si>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</si>
  <si>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</si>
  <si>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</si>
  <si>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</si>
  <si>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</si>
  <si>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</si>
  <si>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</si>
  <si>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</si>
  <si>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</si>
  <si>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</si>
  <si>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</si>
  <si>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</si>
  <si>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</si>
  <si>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</si>
  <si>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</si>
  <si>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</si>
  <si>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</si>
  <si>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</si>
  <si>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</si>
  <si>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</si>
  <si>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</si>
  <si>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</si>
  <si>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</si>
  <si>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</si>
  <si>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</si>
  <si>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</si>
  <si>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</si>
  <si>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</si>
  <si>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</si>
  <si>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</si>
  <si>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</si>
  <si>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</si>
  <si>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</si>
  <si>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</si>
  <si>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</si>
  <si>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</si>
  <si>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</si>
  <si>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</si>
  <si>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</si>
  <si>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</si>
  <si>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</si>
  <si>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</si>
  <si>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</si>
  <si>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</si>
  <si>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</si>
  <si>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</si>
  <si>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</si>
  <si>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</si>
  <si>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</si>
  <si>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</si>
  <si>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</si>
  <si>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</si>
  <si>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</si>
  <si>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</si>
  <si>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</si>
  <si>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</si>
  <si>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</si>
  <si>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</si>
  <si>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</si>
  <si>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</si>
  <si>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</si>
  <si>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</si>
  <si>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</si>
  <si>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</si>
  <si>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</si>
  <si>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</si>
  <si>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</si>
  <si>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</si>
  <si>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</si>
  <si>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</si>
  <si>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</si>
  <si>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182</t>
  </si>
  <si>
    <t>黑水县民宗局</t>
  </si>
  <si>
    <t>201</t>
  </si>
  <si>
    <t>23</t>
  </si>
  <si>
    <t>01</t>
  </si>
  <si>
    <t xml:space="preserve">  182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</si>
  <si>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</si>
  <si>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</si>
  <si>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</si>
  <si>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</si>
  <si>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</si>
  <si>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</si>
  <si>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</si>
  <si>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</si>
  <si>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</si>
  <si>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</si>
  <si>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</si>
  <si>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</si>
  <si>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</si>
  <si>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</si>
  <si>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</si>
  <si>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</si>
  <si>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</si>
  <si>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</si>
  <si>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</si>
  <si>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</si>
  <si>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</si>
  <si>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一般公共服务支出</t>
  </si>
  <si>
    <t> 20102</t>
  </si>
  <si>
    <t> 民族事务</t>
  </si>
  <si>
    <t>  2010201</t>
  </si>
  <si>
    <t>  行政运行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</si>
  <si>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</si>
  <si>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</si>
  <si>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</si>
  <si>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</si>
  <si>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</si>
  <si>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</si>
  <si>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</si>
  <si>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</si>
  <si>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</si>
  <si>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</si>
  <si>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</si>
  <si>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</si>
  <si>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</si>
  <si>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</si>
  <si>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住房保障支出</t>
  </si>
  <si>
    <t> 22102</t>
  </si>
  <si>
    <t> 住房改革支出</t>
  </si>
  <si>
    <t>  2210201</t>
  </si>
  <si>
    <t>  住房公积金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</si>
  <si>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</si>
  <si>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</si>
  <si>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</si>
  <si>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</si>
  <si>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</si>
  <si>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</si>
  <si>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</si>
  <si>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</si>
  <si>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</si>
  <si>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</si>
  <si>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</si>
  <si>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</si>
  <si>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</si>
  <si>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</si>
  <si>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</si>
  <si>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</si>
  <si>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</si>
  <si>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</si>
  <si>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</si>
  <si>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</si>
  <si>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</si>
  <si>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</si>
  <si>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</si>
  <si>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</si>
  <si>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</si>
  <si>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</si>
  <si>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</si>
  <si>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</si>
  <si>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</si>
  <si>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</si>
  <si>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</si>
  <si>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</si>
  <si>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</si>
  <si>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</si>
  <si>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</si>
  <si>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</si>
  <si>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</si>
  <si>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</si>
  <si>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</si>
  <si>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</si>
  <si>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</si>
  <si>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</si>
  <si>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</si>
  <si>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</si>
  <si>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</si>
  <si>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</si>
  <si>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</si>
  <si>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</si>
  <si>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</si>
  <si>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</si>
  <si>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</si>
  <si>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</si>
  <si>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</si>
  <si>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行政运行</t>
  </si>
  <si>
    <t>102</t>
  </si>
  <si>
    <r>
      <rPr>
        <sz val="11"/>
        <rFont val="宋体"/>
        <charset val="134"/>
      </rPr>
      <t>工资福利支出</t>
    </r>
  </si>
  <si>
    <t>301</t>
  </si>
  <si>
    <r>
      <rPr>
        <sz val="11"/>
        <rFont val="宋体"/>
        <charset val="134"/>
      </rPr>
      <t> 基本工资</t>
    </r>
  </si>
  <si>
    <t> 30101</t>
  </si>
  <si>
    <t> 津贴补贴</t>
  </si>
  <si>
    <t> 30102</t>
  </si>
  <si>
    <r>
      <rPr>
        <sz val="11"/>
        <rFont val="宋体"/>
        <charset val="134"/>
      </rPr>
      <t> 奖金</t>
    </r>
  </si>
  <si>
    <t> 30103</t>
  </si>
  <si>
    <r>
      <rPr>
        <sz val="11"/>
        <rFont val="宋体"/>
        <charset val="134"/>
      </rPr>
      <t> 机关事业单位基本养老保险缴费</t>
    </r>
  </si>
  <si>
    <t> 30107</t>
  </si>
  <si>
    <r>
      <rPr>
        <sz val="11"/>
        <rFont val="宋体"/>
        <charset val="134"/>
      </rPr>
      <t> 职业年金缴费</t>
    </r>
  </si>
  <si>
    <t> 30108</t>
  </si>
  <si>
    <r>
      <rPr>
        <sz val="11"/>
        <rFont val="宋体"/>
        <charset val="134"/>
      </rPr>
      <t> 职工基本医疗保险缴费</t>
    </r>
  </si>
  <si>
    <t> 30109</t>
  </si>
  <si>
    <r>
      <rPr>
        <sz val="11"/>
        <rFont val="宋体"/>
        <charset val="134"/>
      </rPr>
      <t> 公务员医疗补助缴费</t>
    </r>
  </si>
  <si>
    <t> 30110</t>
  </si>
  <si>
    <r>
      <rPr>
        <sz val="11"/>
        <rFont val="宋体"/>
        <charset val="134"/>
      </rPr>
      <t> 其他社会保障缴费</t>
    </r>
  </si>
  <si>
    <t> 30111</t>
  </si>
  <si>
    <r>
      <rPr>
        <sz val="11"/>
        <rFont val="宋体"/>
        <charset val="134"/>
      </rPr>
      <t> 住房公积金</t>
    </r>
  </si>
  <si>
    <t> 30112</t>
  </si>
  <si>
    <r>
      <rPr>
        <sz val="11"/>
        <rFont val="宋体"/>
        <charset val="134"/>
      </rPr>
      <t>商品和服务支出</t>
    </r>
  </si>
  <si>
    <t> 30113</t>
  </si>
  <si>
    <r>
      <rPr>
        <sz val="11"/>
        <rFont val="宋体"/>
        <charset val="134"/>
      </rPr>
      <t> 办公费</t>
    </r>
  </si>
  <si>
    <t>302</t>
  </si>
  <si>
    <r>
      <rPr>
        <sz val="11"/>
        <rFont val="宋体"/>
        <charset val="134"/>
      </rPr>
      <t> 水费</t>
    </r>
  </si>
  <si>
    <t> 30201</t>
  </si>
  <si>
    <r>
      <rPr>
        <sz val="11"/>
        <rFont val="宋体"/>
        <charset val="134"/>
      </rPr>
      <t> 电费</t>
    </r>
  </si>
  <si>
    <t> 30205</t>
  </si>
  <si>
    <r>
      <rPr>
        <sz val="11"/>
        <rFont val="宋体"/>
        <charset val="134"/>
      </rPr>
      <t> 邮电费</t>
    </r>
  </si>
  <si>
    <t> 30206</t>
  </si>
  <si>
    <r>
      <rPr>
        <sz val="11"/>
        <rFont val="宋体"/>
        <charset val="134"/>
      </rPr>
      <t> 差旅费</t>
    </r>
  </si>
  <si>
    <t> 30207</t>
  </si>
  <si>
    <r>
      <rPr>
        <sz val="11"/>
        <rFont val="宋体"/>
        <charset val="134"/>
      </rPr>
      <t> 培训费</t>
    </r>
  </si>
  <si>
    <t> 30211</t>
  </si>
  <si>
    <r>
      <rPr>
        <sz val="11"/>
        <rFont val="宋体"/>
        <charset val="134"/>
      </rPr>
      <t> 公务接待费</t>
    </r>
  </si>
  <si>
    <t> 30215</t>
  </si>
  <si>
    <r>
      <rPr>
        <sz val="11"/>
        <rFont val="宋体"/>
        <charset val="134"/>
      </rPr>
      <t> 劳务费</t>
    </r>
  </si>
  <si>
    <t> 30216</t>
  </si>
  <si>
    <r>
      <rPr>
        <sz val="11"/>
        <rFont val="宋体"/>
        <charset val="134"/>
      </rPr>
      <t> 公务用车运行维护费</t>
    </r>
  </si>
  <si>
    <t> 30217</t>
  </si>
  <si>
    <r>
      <rPr>
        <sz val="11"/>
        <rFont val="宋体"/>
        <charset val="134"/>
      </rPr>
      <t>对个人和家庭的补助</t>
    </r>
  </si>
  <si>
    <t> 30231</t>
  </si>
  <si>
    <r>
      <rPr>
        <sz val="11"/>
        <rFont val="宋体"/>
        <charset val="134"/>
      </rPr>
      <t> 生活补助</t>
    </r>
  </si>
  <si>
    <t>303</t>
  </si>
  <si>
    <r>
      <rPr>
        <sz val="11"/>
        <rFont val="宋体"/>
        <charset val="134"/>
      </rPr>
      <t> 医疗费补助</t>
    </r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</si>
  <si>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</si>
  <si>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</si>
  <si>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</si>
  <si>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</si>
  <si>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</si>
  <si>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</si>
  <si>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</si>
  <si>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</si>
  <si>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</si>
  <si>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</si>
  <si>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</si>
  <si>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</si>
  <si>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</si>
  <si>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</si>
  <si>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</si>
  <si>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</si>
  <si>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</si>
  <si>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</si>
  <si>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</si>
  <si>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</si>
  <si>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</si>
  <si>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</si>
  <si>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</si>
  <si>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</si>
  <si>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</si>
  <si>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</si>
  <si>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</si>
  <si>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</si>
  <si>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</si>
  <si>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</si>
  <si>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</si>
  <si>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</si>
  <si>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</si>
  <si>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</si>
  <si>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</si>
  <si>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</si>
  <si>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</si>
  <si>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</si>
  <si>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</si>
  <si>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</si>
  <si>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</si>
  <si>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</si>
  <si>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</si>
  <si>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</si>
  <si>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</si>
  <si>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</si>
  <si>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</si>
  <si>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</si>
  <si>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</si>
  <si>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</si>
  <si>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</si>
  <si>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</si>
  <si>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</si>
  <si>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</si>
  <si>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</si>
  <si>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</si>
  <si>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</si>
  <si>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</si>
  <si>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</si>
  <si>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</si>
  <si>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</si>
  <si>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</si>
  <si>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</si>
  <si>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</si>
  <si>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</si>
  <si>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</si>
  <si>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</si>
  <si>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</si>
  <si>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</si>
  <si>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</si>
  <si>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</si>
  <si>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</si>
  <si>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</si>
  <si>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</si>
  <si>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</si>
  <si>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</si>
  <si>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</si>
  <si>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</si>
  <si>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</si>
  <si>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</si>
  <si>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</si>
  <si>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</si>
  <si>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</si>
  <si>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</si>
  <si>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</si>
  <si>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</si>
  <si>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</si>
  <si>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</si>
  <si>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</si>
  <si>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</si>
  <si>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</si>
  <si>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</si>
  <si>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</si>
  <si>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</si>
  <si>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 xml:space="preserve">  民族事务</t>
  </si>
  <si>
    <t xml:space="preserve">    行政运行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</si>
  <si>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</si>
  <si>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</si>
  <si>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</si>
  <si>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</si>
  <si>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公务员医疗补助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</si>
  <si>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</si>
  <si>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</si>
  <si>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</si>
  <si>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</si>
  <si>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</si>
  <si>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</si>
  <si>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</si>
  <si>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</si>
  <si>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</si>
  <si>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</si>
  <si>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</si>
  <si>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</si>
  <si>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</si>
  <si>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</si>
  <si>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</si>
  <si>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</si>
  <si>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</si>
  <si>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</si>
  <si>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</si>
  <si>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</si>
  <si>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</si>
  <si>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</si>
  <si>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</si>
  <si>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</si>
  <si>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</si>
  <si>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</si>
  <si>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</si>
  <si>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</si>
  <si>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</si>
  <si>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</si>
  <si>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</si>
  <si>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</si>
  <si>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15</t>
  </si>
  <si>
    <t xml:space="preserve">    劳务费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</si>
  <si>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</si>
  <si>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</si>
  <si>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</si>
  <si>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</si>
  <si>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</si>
  <si>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</si>
  <si>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</si>
  <si>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</si>
  <si>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</si>
  <si>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</si>
  <si>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</si>
  <si>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</si>
  <si>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</si>
  <si>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</si>
  <si>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</si>
  <si>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2</t>
  </si>
  <si>
    <t>寺管会生活补助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</si>
  <si>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</si>
  <si>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</si>
  <si>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</si>
  <si>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</si>
  <si>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</si>
  <si>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</si>
  <si>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</si>
  <si>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</si>
  <si>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部门编码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</si>
  <si>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</si>
  <si>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</si>
  <si>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</si>
  <si>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</si>
  <si>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</si>
  <si>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</si>
  <si>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</si>
  <si>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</si>
  <si>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</si>
  <si>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</si>
  <si>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</si>
  <si>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</si>
  <si>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</si>
  <si>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</si>
  <si>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</si>
  <si>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</si>
  <si>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</si>
  <si>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</si>
  <si>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</si>
  <si>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</si>
  <si>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</si>
  <si>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</si>
  <si>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</si>
  <si>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</si>
  <si>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</si>
  <si>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</si>
  <si>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</si>
  <si>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</si>
  <si>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</si>
  <si>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</si>
  <si>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公车运行维护费</t>
    </r>
  </si>
  <si>
    <t>182001-民宗局</t>
  </si>
  <si>
    <t>保障单位日常运转，提高预算编制质量，严格执行预算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</si>
  <si>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</si>
  <si>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</si>
  <si>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运转保障率</t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</si>
  <si>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</si>
  <si>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</si>
  <si>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</si>
  <si>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</si>
  <si>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</si>
  <si>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</si>
  <si>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</si>
  <si>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</si>
  <si>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</si>
  <si>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</si>
  <si>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</si>
  <si>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</si>
  <si>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</si>
  <si>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</si>
  <si>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“三公经费”控制率[计算方法为：（三公经费实际支出数/预算安排数]×100%）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</si>
  <si>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</si>
  <si>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182001-民宗局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</si>
  <si>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</si>
  <si>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</si>
  <si>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寺管会费用</t>
    </r>
  </si>
  <si>
    <r>
      <rPr>
        <sz val="9"/>
        <rFont val="宋体"/>
        <charset val="134"/>
      </rPr>
      <t>我县共有8座开放宗教活动场所，僧人270人，活佛1人。寺管会在我县加强宗教活动场所管理，维护宗教领域稳定工作方面发挥了积极重要的作用。解决每个寺庙办公经费1万元，共计8万元和寺管会成员生活补助15.0720万元。符合开放性宗教活动场所寺管会组成人员中非国家公职身份的主任、副主任及其成员的生活补助和办公经费。决策部署，符合州委、县政府的维稳重点任务要求，具有现实需求，具有明显的经济、社会效益等必要性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</si>
  <si>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</si>
  <si>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</si>
  <si>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寺管所人员经费开支</t>
    </r>
  </si>
  <si>
    <r>
      <rPr>
        <sz val="9"/>
        <rFont val="宋体"/>
        <charset val="134"/>
      </rPr>
      <t>≥</t>
    </r>
  </si>
  <si>
    <t>30</t>
  </si>
  <si>
    <t>90</t>
  </si>
  <si>
    <t>部门（单位）整体支出绩效目标申报表</t>
  </si>
  <si>
    <t>预算年度:2022</t>
  </si>
  <si>
    <t>预算（单位）名称：</t>
  </si>
  <si>
    <t>182-黑水县民宗局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</si>
  <si>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</si>
  <si>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</si>
  <si>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</si>
  <si>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</si>
  <si>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</si>
  <si>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</si>
  <si>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</si>
  <si>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</si>
  <si>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工资性支出、社会保障缴费、住房公积金、其他工资福利支出、离退休费、遗属生活补助、体检费等</t>
  </si>
  <si>
    <t>定额公用经费</t>
  </si>
  <si>
    <t>保障机关日常运行（日常公用经费和公务用车运行维护费）</t>
  </si>
  <si>
    <t>部
门
整
体
绩
效
情
况</t>
  </si>
  <si>
    <t>整体绩效目标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</si>
  <si>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</si>
  <si>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</si>
  <si>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</si>
  <si>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</si>
  <si>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</si>
  <si>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</si>
  <si>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</si>
  <si>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保障人员经费</t>
  </si>
  <si>
    <t>≤</t>
  </si>
  <si>
    <t>20</t>
  </si>
  <si>
    <t>质量指标</t>
  </si>
  <si>
    <t>预算编制准确率（计算方法：（执行数-预算数）/预算数））</t>
  </si>
  <si>
    <t>时效指标</t>
  </si>
  <si>
    <t>按时发放率</t>
  </si>
  <si>
    <t>＝</t>
  </si>
  <si>
    <t>效益指标</t>
  </si>
  <si>
    <t>经济效益指标</t>
  </si>
  <si>
    <t>三公经费控制率</t>
  </si>
  <si>
    <t>社会效益指标</t>
  </si>
  <si>
    <t>运转类保率</t>
  </si>
  <si>
    <t>满意度指标</t>
  </si>
  <si>
    <t>帮扶对象满意度指标</t>
  </si>
  <si>
    <t>寺管会生活补助完成率</t>
  </si>
  <si>
    <t>其他说明</t>
  </si>
  <si>
    <t>寺管会生活补助经费</t>
    <phoneticPr fontId="9" type="noConversion"/>
  </si>
  <si>
    <t>保障寺管会人员的生活补助</t>
    <phoneticPr fontId="9" type="noConversion"/>
  </si>
  <si>
    <t xml:space="preserve">依法管理全县民族宗教事务，处理涉及民族宗教关系的重大事件和矛盾纠纷，承办县委、县政府交办的其他工作。贯彻执行党和国家关于民族宗教工作的方针、政策、法律、法规以及县委、县政府的决策部署；协助相关部门起草民族宗教地方性法规、规章草案，协调推进本系统依法行政，落实行政执法责任制；保障少数民族合法权益，联系民族乡，指导、督查、协调“一法两规定两条例”等民族宗教法律法规的贯彻落实。 </t>
    <phoneticPr fontId="9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</si>
</sst>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178" formatCode="0_ "/>
    <numFmt numFmtId="179" formatCode="#,##0.00_ "/>
    <numFmt numFmtId="180" formatCode="&quot;\&quot;#,##0.00_);\(&quot;\&quot;#,##0.00\)"/>
    <numFmt numFmtId="181" formatCode="#,##0.0000"/>
  </numFmts>
  <fonts count="29">
    <font>
      <sz val="9"/>
      <color indexed="8"/>
      <name val="宋体"/>
      <charset val="134"/>
    </font>
    <font>
      <b/>
      <sz val="16"/>
      <color rgb="FF80808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808080"/>
      <name val="微软雅黑"/>
      <charset val="134"/>
    </font>
    <font>
      <b/>
      <sz val="11"/>
      <color rgb="FFFF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9"/>
      <name val="Times New Roman"/>
      <family val="1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family val="1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1" fontId="0" fillId="0" borderId="0"/>
    <xf numFmtId="0" fontId="20" fillId="0" borderId="0"/>
  </cellStyleXfs>
  <cellXfs count="348">
    <xf numFmtId="1" fontId="0" fillId="0" borderId="0" xfId="0" applyNumberFormat="1" applyFont="1" applyFill="1"/>
    <xf numFmtId="0" fontId="2" fillId="0" borderId="5" xfId="1" applyFont="1" applyFill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right" vertical="center" wrapText="1"/>
    </xf>
    <xf numFmtId="176" fontId="2" fillId="0" borderId="5" xfId="1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176" fontId="2" fillId="0" borderId="5" xfId="1" applyNumberFormat="1" applyFont="1" applyFill="1" applyBorder="1" applyAlignment="1">
      <alignment horizontal="right" vertical="center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Alignment="1">
      <alignment vertical="center"/>
    </xf>
    <xf numFmtId="0" fontId="7" fillId="0" borderId="15" xfId="0" applyNumberFormat="1" applyFont="1" applyFill="1" applyBorder="1" applyAlignment="1">
      <alignment vertical="center" wrapText="1"/>
    </xf>
    <xf numFmtId="0" fontId="8" fillId="3" borderId="16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lef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/>
    <xf numFmtId="0" fontId="9" fillId="4" borderId="0" xfId="0" applyNumberFormat="1" applyFont="1" applyFill="1"/>
    <xf numFmtId="0" fontId="9" fillId="4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>
      <alignment horizontal="right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4" borderId="21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vertical="center" wrapText="1"/>
    </xf>
    <xf numFmtId="3" fontId="9" fillId="0" borderId="23" xfId="0" applyNumberFormat="1" applyFont="1" applyBorder="1" applyAlignment="1" applyProtection="1">
      <alignment vertical="center" wrapText="1"/>
    </xf>
    <xf numFmtId="3" fontId="9" fillId="0" borderId="19" xfId="0" applyNumberFormat="1" applyFont="1" applyBorder="1" applyAlignment="1" applyProtection="1">
      <alignment vertical="center" wrapText="1"/>
    </xf>
    <xf numFmtId="3" fontId="9" fillId="0" borderId="24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1" fontId="9" fillId="0" borderId="0" xfId="0" applyNumberFormat="1" applyFont="1" applyFill="1" applyAlignment="1" applyProtection="1">
      <alignment vertical="center" wrapText="1"/>
    </xf>
    <xf numFmtId="0" fontId="9" fillId="4" borderId="0" xfId="0" applyNumberFormat="1" applyFont="1" applyFill="1" applyAlignment="1" applyProtection="1">
      <alignment vertical="center" wrapText="1"/>
    </xf>
    <xf numFmtId="0" fontId="13" fillId="4" borderId="0" xfId="0" applyNumberFormat="1" applyFont="1" applyFill="1" applyAlignment="1" applyProtection="1">
      <alignment vertical="center" wrapText="1"/>
    </xf>
    <xf numFmtId="0" fontId="8" fillId="4" borderId="0" xfId="0" applyNumberFormat="1" applyFont="1" applyFill="1" applyAlignment="1" applyProtection="1">
      <alignment vertical="center" wrapText="1"/>
    </xf>
    <xf numFmtId="0" fontId="0" fillId="4" borderId="0" xfId="0" applyNumberFormat="1" applyFont="1" applyFill="1"/>
    <xf numFmtId="0" fontId="12" fillId="4" borderId="0" xfId="0" applyNumberFormat="1" applyFont="1" applyFill="1"/>
    <xf numFmtId="0" fontId="9" fillId="4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4" borderId="0" xfId="0" applyNumberFormat="1" applyFont="1" applyFill="1" applyBorder="1"/>
    <xf numFmtId="0" fontId="0" fillId="0" borderId="0" xfId="0" applyNumberFormat="1" applyFont="1" applyFill="1"/>
    <xf numFmtId="0" fontId="11" fillId="0" borderId="0" xfId="0" applyNumberFormat="1" applyFont="1" applyFill="1"/>
    <xf numFmtId="0" fontId="11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Fill="1" applyAlignment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" fontId="9" fillId="0" borderId="18" xfId="0" applyNumberFormat="1" applyFont="1" applyBorder="1" applyAlignment="1" applyProtection="1">
      <alignment vertical="center" wrapText="1"/>
    </xf>
    <xf numFmtId="3" fontId="9" fillId="0" borderId="25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3" fontId="9" fillId="0" borderId="20" xfId="0" applyNumberFormat="1" applyFont="1" applyBorder="1" applyAlignment="1" applyProtection="1">
      <alignment vertical="center" wrapText="1"/>
    </xf>
    <xf numFmtId="0" fontId="14" fillId="0" borderId="0" xfId="0" applyNumberFormat="1" applyFont="1" applyFill="1"/>
    <xf numFmtId="0" fontId="15" fillId="0" borderId="0" xfId="0" applyNumberFormat="1" applyFont="1" applyFill="1" applyAlignment="1">
      <alignment horizontal="centerContinuous" vertical="center"/>
    </xf>
    <xf numFmtId="1" fontId="16" fillId="0" borderId="0" xfId="0" applyNumberFormat="1" applyFont="1" applyFill="1"/>
    <xf numFmtId="0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/>
    </xf>
    <xf numFmtId="49" fontId="9" fillId="0" borderId="5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3" fontId="9" fillId="0" borderId="27" xfId="0" applyNumberFormat="1" applyFont="1" applyBorder="1" applyAlignment="1" applyProtection="1">
      <alignment vertical="center" wrapText="1"/>
    </xf>
    <xf numFmtId="177" fontId="0" fillId="0" borderId="0" xfId="0" applyNumberFormat="1" applyFont="1" applyFill="1"/>
    <xf numFmtId="177" fontId="11" fillId="0" borderId="0" xfId="0" applyNumberFormat="1" applyFont="1" applyFill="1"/>
    <xf numFmtId="177" fontId="11" fillId="0" borderId="0" xfId="0" applyNumberFormat="1" applyFont="1" applyFill="1" applyAlignment="1">
      <alignment horizontal="centerContinuous" vertical="center"/>
    </xf>
    <xf numFmtId="177" fontId="11" fillId="0" borderId="0" xfId="0" applyNumberFormat="1" applyFont="1" applyFill="1" applyAlignment="1">
      <alignment horizontal="right" vertical="center"/>
    </xf>
    <xf numFmtId="177" fontId="16" fillId="0" borderId="0" xfId="0" applyNumberFormat="1" applyFont="1" applyFill="1"/>
    <xf numFmtId="177" fontId="9" fillId="0" borderId="0" xfId="0" applyNumberFormat="1" applyFont="1" applyFill="1" applyAlignment="1"/>
    <xf numFmtId="177" fontId="9" fillId="0" borderId="2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6" xfId="0" applyNumberFormat="1" applyFont="1" applyFill="1" applyBorder="1" applyAlignment="1" applyProtection="1">
      <alignment vertical="center" wrapText="1"/>
    </xf>
    <xf numFmtId="177" fontId="9" fillId="0" borderId="5" xfId="0" applyNumberFormat="1" applyFont="1" applyFill="1" applyBorder="1" applyAlignment="1" applyProtection="1">
      <alignment vertical="center" wrapText="1"/>
    </xf>
    <xf numFmtId="177" fontId="9" fillId="0" borderId="7" xfId="0" applyNumberFormat="1" applyFont="1" applyFill="1" applyBorder="1" applyAlignment="1" applyProtection="1">
      <alignment vertical="center" wrapText="1"/>
    </xf>
    <xf numFmtId="177" fontId="9" fillId="0" borderId="30" xfId="0" applyNumberFormat="1" applyFont="1" applyBorder="1" applyAlignment="1" applyProtection="1">
      <alignment vertical="center" wrapText="1"/>
    </xf>
    <xf numFmtId="177" fontId="9" fillId="0" borderId="6" xfId="0" applyNumberFormat="1" applyFont="1" applyBorder="1" applyAlignment="1" applyProtection="1">
      <alignment vertical="center" wrapText="1"/>
    </xf>
    <xf numFmtId="177" fontId="9" fillId="0" borderId="27" xfId="0" applyNumberFormat="1" applyFont="1" applyBorder="1" applyAlignment="1" applyProtection="1">
      <alignment vertical="center" wrapText="1"/>
    </xf>
    <xf numFmtId="178" fontId="9" fillId="0" borderId="7" xfId="0" applyNumberFormat="1" applyFont="1" applyFill="1" applyBorder="1" applyAlignment="1" applyProtection="1">
      <alignment vertical="center" wrapText="1"/>
    </xf>
    <xf numFmtId="177" fontId="9" fillId="0" borderId="31" xfId="0" applyNumberFormat="1" applyFont="1" applyBorder="1" applyAlignment="1" applyProtection="1">
      <alignment vertical="center" wrapText="1"/>
    </xf>
    <xf numFmtId="177" fontId="9" fillId="0" borderId="32" xfId="0" applyNumberFormat="1" applyFont="1" applyBorder="1" applyAlignment="1" applyProtection="1">
      <alignment vertical="center" wrapText="1"/>
    </xf>
    <xf numFmtId="177" fontId="9" fillId="0" borderId="5" xfId="0" applyNumberFormat="1" applyFont="1" applyBorder="1" applyAlignment="1" applyProtection="1">
      <alignment vertical="center" wrapText="1"/>
    </xf>
    <xf numFmtId="177" fontId="9" fillId="0" borderId="2" xfId="0" applyNumberFormat="1" applyFont="1" applyBorder="1" applyAlignment="1" applyProtection="1">
      <alignment vertical="center" wrapText="1"/>
    </xf>
    <xf numFmtId="177" fontId="9" fillId="0" borderId="33" xfId="0" applyNumberFormat="1" applyFont="1" applyBorder="1" applyAlignment="1" applyProtection="1">
      <alignment vertical="center" wrapText="1"/>
    </xf>
    <xf numFmtId="177" fontId="14" fillId="0" borderId="0" xfId="0" applyNumberFormat="1" applyFont="1" applyFill="1" applyBorder="1"/>
    <xf numFmtId="177" fontId="14" fillId="0" borderId="0" xfId="0" applyNumberFormat="1" applyFont="1" applyFill="1"/>
    <xf numFmtId="177" fontId="15" fillId="0" borderId="0" xfId="0" applyNumberFormat="1" applyFont="1" applyFill="1" applyBorder="1" applyAlignment="1">
      <alignment horizontal="centerContinuous" vertical="center"/>
    </xf>
    <xf numFmtId="177" fontId="15" fillId="0" borderId="0" xfId="0" applyNumberFormat="1" applyFont="1" applyFill="1" applyBorder="1"/>
    <xf numFmtId="177" fontId="16" fillId="0" borderId="0" xfId="0" applyNumberFormat="1" applyFont="1" applyFill="1" applyBorder="1"/>
    <xf numFmtId="177" fontId="14" fillId="0" borderId="0" xfId="0" applyNumberFormat="1" applyFont="1" applyFill="1" applyBorder="1" applyAlignment="1">
      <alignment horizontal="centerContinuous" vertical="center"/>
    </xf>
    <xf numFmtId="177" fontId="17" fillId="0" borderId="0" xfId="0" applyNumberFormat="1" applyFont="1" applyFill="1" applyBorder="1" applyAlignment="1">
      <alignment horizontal="centerContinuous" vertical="center"/>
    </xf>
    <xf numFmtId="177" fontId="14" fillId="0" borderId="0" xfId="0" applyNumberFormat="1" applyFont="1" applyFill="1" applyAlignment="1">
      <alignment horizontal="centerContinuous" vertical="center"/>
    </xf>
    <xf numFmtId="177" fontId="16" fillId="0" borderId="0" xfId="0" applyNumberFormat="1" applyFont="1" applyFill="1" applyBorder="1" applyAlignment="1">
      <alignment horizontal="centerContinuous" vertical="center"/>
    </xf>
    <xf numFmtId="177" fontId="9" fillId="0" borderId="0" xfId="0" applyNumberFormat="1" applyFont="1" applyFill="1"/>
    <xf numFmtId="177" fontId="9" fillId="0" borderId="27" xfId="0" applyNumberFormat="1" applyFont="1" applyFill="1" applyBorder="1" applyAlignment="1">
      <alignment horizontal="center" vertical="center" wrapText="1"/>
    </xf>
    <xf numFmtId="177" fontId="9" fillId="0" borderId="27" xfId="0" applyNumberFormat="1" applyFont="1" applyFill="1" applyBorder="1" applyAlignment="1" applyProtection="1">
      <alignment vertical="center" wrapText="1"/>
    </xf>
    <xf numFmtId="49" fontId="9" fillId="0" borderId="27" xfId="0" applyNumberFormat="1" applyFont="1" applyFill="1" applyBorder="1" applyAlignment="1" applyProtection="1">
      <alignment vertical="center" wrapText="1"/>
    </xf>
    <xf numFmtId="177" fontId="18" fillId="0" borderId="0" xfId="0" applyNumberFormat="1" applyFont="1" applyFill="1" applyBorder="1"/>
    <xf numFmtId="177" fontId="18" fillId="0" borderId="0" xfId="0" applyNumberFormat="1" applyFont="1" applyFill="1"/>
    <xf numFmtId="177" fontId="0" fillId="0" borderId="0" xfId="0" applyNumberFormat="1" applyFont="1" applyFill="1" applyBorder="1"/>
    <xf numFmtId="177" fontId="9" fillId="0" borderId="18" xfId="0" applyNumberFormat="1" applyFont="1" applyFill="1" applyBorder="1" applyAlignment="1" applyProtection="1">
      <alignment vertical="center" wrapText="1"/>
    </xf>
    <xf numFmtId="177" fontId="9" fillId="0" borderId="20" xfId="0" applyNumberFormat="1" applyFont="1" applyFill="1" applyBorder="1" applyAlignment="1" applyProtection="1">
      <alignment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3" fontId="9" fillId="0" borderId="20" xfId="0" applyNumberFormat="1" applyFont="1" applyBorder="1" applyAlignment="1" applyProtection="1">
      <alignment horizontal="center" vertical="center" wrapText="1"/>
    </xf>
    <xf numFmtId="0" fontId="0" fillId="4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4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4" borderId="0" xfId="0" applyNumberFormat="1" applyFont="1" applyFill="1" applyBorder="1" applyAlignment="1">
      <alignment horizontal="center"/>
    </xf>
    <xf numFmtId="0" fontId="18" fillId="4" borderId="0" xfId="0" applyNumberFormat="1" applyFont="1" applyFill="1"/>
    <xf numFmtId="0" fontId="18" fillId="4" borderId="0" xfId="0" applyNumberFormat="1" applyFont="1" applyFill="1" applyBorder="1"/>
    <xf numFmtId="3" fontId="9" fillId="0" borderId="27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/>
    <xf numFmtId="0" fontId="9" fillId="4" borderId="0" xfId="0" applyNumberFormat="1" applyFont="1" applyFill="1" applyAlignment="1"/>
    <xf numFmtId="0" fontId="18" fillId="0" borderId="0" xfId="0" applyNumberFormat="1" applyFont="1" applyFill="1" applyBorder="1"/>
    <xf numFmtId="0" fontId="18" fillId="0" borderId="0" xfId="0" applyNumberFormat="1" applyFont="1" applyFill="1"/>
    <xf numFmtId="0" fontId="11" fillId="0" borderId="4" xfId="0" applyNumberFormat="1" applyFont="1" applyFill="1" applyBorder="1" applyAlignment="1">
      <alignment horizontal="center" vertical="center"/>
    </xf>
    <xf numFmtId="177" fontId="11" fillId="0" borderId="21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0" borderId="21" xfId="0" applyNumberFormat="1" applyFont="1" applyFill="1" applyBorder="1" applyAlignment="1" applyProtection="1">
      <alignment horizontal="center" vertical="center"/>
    </xf>
    <xf numFmtId="177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vertical="center"/>
    </xf>
    <xf numFmtId="177" fontId="11" fillId="0" borderId="32" xfId="0" applyNumberFormat="1" applyFont="1" applyBorder="1" applyAlignment="1" applyProtection="1">
      <alignment vertical="center" wrapText="1"/>
    </xf>
    <xf numFmtId="177" fontId="11" fillId="0" borderId="27" xfId="0" applyNumberFormat="1" applyFont="1" applyBorder="1" applyAlignment="1" applyProtection="1">
      <alignment vertical="center" wrapText="1"/>
    </xf>
    <xf numFmtId="177" fontId="11" fillId="0" borderId="11" xfId="0" applyNumberFormat="1" applyFont="1" applyBorder="1" applyAlignment="1" applyProtection="1">
      <alignment vertical="center" wrapText="1"/>
    </xf>
    <xf numFmtId="177" fontId="11" fillId="0" borderId="34" xfId="0" applyNumberFormat="1" applyFont="1" applyBorder="1" applyAlignment="1" applyProtection="1">
      <alignment vertical="center" wrapText="1"/>
    </xf>
    <xf numFmtId="177" fontId="11" fillId="0" borderId="35" xfId="0" applyNumberFormat="1" applyFont="1" applyBorder="1" applyAlignment="1" applyProtection="1">
      <alignment vertical="center" wrapText="1"/>
    </xf>
    <xf numFmtId="177" fontId="11" fillId="0" borderId="36" xfId="0" applyNumberFormat="1" applyFont="1" applyBorder="1" applyAlignment="1" applyProtection="1">
      <alignment vertical="center" wrapText="1"/>
    </xf>
    <xf numFmtId="1" fontId="11" fillId="0" borderId="6" xfId="0" applyNumberFormat="1" applyFont="1" applyFill="1" applyBorder="1" applyAlignment="1">
      <alignment vertical="center"/>
    </xf>
    <xf numFmtId="177" fontId="11" fillId="0" borderId="37" xfId="0" applyNumberFormat="1" applyFont="1" applyBorder="1" applyAlignment="1" applyProtection="1">
      <alignment vertical="center" wrapText="1"/>
    </xf>
    <xf numFmtId="177" fontId="11" fillId="0" borderId="27" xfId="0" applyNumberFormat="1" applyFont="1" applyBorder="1" applyAlignment="1">
      <alignment vertical="center" wrapText="1"/>
    </xf>
    <xf numFmtId="177" fontId="11" fillId="0" borderId="38" xfId="0" applyNumberFormat="1" applyFont="1" applyBorder="1" applyAlignment="1" applyProtection="1">
      <alignment vertical="center" wrapText="1"/>
    </xf>
    <xf numFmtId="177" fontId="11" fillId="0" borderId="39" xfId="0" applyNumberFormat="1" applyFont="1" applyBorder="1" applyAlignment="1" applyProtection="1">
      <alignment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177" fontId="11" fillId="0" borderId="35" xfId="0" applyNumberFormat="1" applyFont="1" applyBorder="1" applyAlignment="1">
      <alignment vertical="center" wrapText="1"/>
    </xf>
    <xf numFmtId="177" fontId="11" fillId="0" borderId="7" xfId="0" applyNumberFormat="1" applyFont="1" applyFill="1" applyBorder="1" applyAlignment="1">
      <alignment horizontal="center" vertical="center"/>
    </xf>
    <xf numFmtId="177" fontId="11" fillId="0" borderId="36" xfId="0" applyNumberFormat="1" applyFont="1" applyBorder="1" applyAlignment="1">
      <alignment vertical="center" wrapText="1"/>
    </xf>
    <xf numFmtId="177" fontId="11" fillId="0" borderId="12" xfId="0" applyNumberFormat="1" applyFont="1" applyBorder="1" applyAlignment="1">
      <alignment vertical="center" wrapText="1"/>
    </xf>
    <xf numFmtId="177" fontId="11" fillId="0" borderId="40" xfId="0" applyNumberFormat="1" applyFont="1" applyBorder="1" applyAlignment="1">
      <alignment vertical="center" wrapText="1"/>
    </xf>
    <xf numFmtId="177" fontId="11" fillId="0" borderId="7" xfId="0" applyNumberFormat="1" applyFont="1" applyFill="1" applyBorder="1" applyAlignment="1">
      <alignment vertical="center"/>
    </xf>
    <xf numFmtId="177" fontId="11" fillId="0" borderId="7" xfId="0" applyNumberFormat="1" applyFont="1" applyBorder="1" applyAlignment="1" applyProtection="1">
      <alignment vertical="center" wrapText="1"/>
    </xf>
    <xf numFmtId="177" fontId="11" fillId="0" borderId="41" xfId="0" applyNumberFormat="1" applyFont="1" applyBorder="1" applyAlignment="1" applyProtection="1">
      <alignment vertical="center" wrapText="1"/>
    </xf>
    <xf numFmtId="177" fontId="11" fillId="0" borderId="35" xfId="0" applyNumberFormat="1" applyFont="1" applyBorder="1" applyAlignment="1">
      <alignment horizontal="right" vertical="center" wrapText="1"/>
    </xf>
    <xf numFmtId="177" fontId="11" fillId="0" borderId="37" xfId="0" applyNumberFormat="1" applyFont="1" applyBorder="1" applyAlignment="1">
      <alignment vertical="center" wrapText="1"/>
    </xf>
    <xf numFmtId="177" fontId="11" fillId="0" borderId="13" xfId="0" applyNumberFormat="1" applyFont="1" applyBorder="1" applyAlignment="1">
      <alignment vertical="center" wrapText="1"/>
    </xf>
    <xf numFmtId="177" fontId="11" fillId="0" borderId="42" xfId="0" applyNumberFormat="1" applyFont="1" applyBorder="1" applyAlignment="1">
      <alignment vertical="center" wrapText="1"/>
    </xf>
    <xf numFmtId="177" fontId="11" fillId="0" borderId="38" xfId="0" applyNumberFormat="1" applyFont="1" applyBorder="1" applyAlignment="1">
      <alignment horizontal="right" vertical="center" wrapText="1"/>
    </xf>
    <xf numFmtId="177" fontId="11" fillId="0" borderId="38" xfId="0" applyNumberFormat="1" applyFont="1" applyBorder="1" applyAlignment="1">
      <alignment vertical="center" wrapText="1"/>
    </xf>
    <xf numFmtId="177" fontId="11" fillId="0" borderId="43" xfId="0" applyNumberFormat="1" applyFont="1" applyBorder="1" applyAlignment="1">
      <alignment vertical="center" wrapText="1"/>
    </xf>
    <xf numFmtId="177" fontId="11" fillId="0" borderId="44" xfId="0" applyNumberFormat="1" applyFont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177" fontId="21" fillId="0" borderId="0" xfId="0" applyNumberFormat="1" applyFont="1" applyFill="1"/>
    <xf numFmtId="177" fontId="18" fillId="0" borderId="0" xfId="0" applyNumberFormat="1" applyFont="1" applyFill="1" applyAlignment="1">
      <alignment horizontal="center"/>
    </xf>
    <xf numFmtId="1" fontId="20" fillId="0" borderId="0" xfId="0" applyNumberFormat="1" applyFont="1" applyFill="1"/>
    <xf numFmtId="0" fontId="11" fillId="4" borderId="0" xfId="0" applyNumberFormat="1" applyFont="1" applyFill="1"/>
    <xf numFmtId="0" fontId="11" fillId="4" borderId="0" xfId="0" applyNumberFormat="1" applyFont="1" applyFill="1" applyAlignment="1"/>
    <xf numFmtId="0" fontId="11" fillId="4" borderId="2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 applyProtection="1">
      <alignment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179" fontId="11" fillId="0" borderId="18" xfId="0" applyNumberFormat="1" applyFont="1" applyBorder="1" applyAlignment="1" applyProtection="1">
      <alignment vertical="center" wrapText="1"/>
    </xf>
    <xf numFmtId="3" fontId="11" fillId="0" borderId="25" xfId="0" applyNumberFormat="1" applyFont="1" applyBorder="1" applyAlignment="1" applyProtection="1">
      <alignment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0" fillId="4" borderId="5" xfId="0" applyNumberFormat="1" applyFont="1" applyFill="1" applyBorder="1"/>
    <xf numFmtId="0" fontId="0" fillId="0" borderId="5" xfId="0" applyNumberFormat="1" applyFont="1" applyFill="1" applyBorder="1"/>
    <xf numFmtId="0" fontId="9" fillId="0" borderId="5" xfId="0" applyNumberFormat="1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1" fontId="0" fillId="0" borderId="5" xfId="0" applyNumberFormat="1" applyFont="1" applyFill="1" applyBorder="1"/>
    <xf numFmtId="0" fontId="9" fillId="4" borderId="5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>
      <alignment horizontal="center" vertical="center"/>
    </xf>
    <xf numFmtId="0" fontId="15" fillId="4" borderId="0" xfId="0" applyNumberFormat="1" applyFont="1" applyFill="1" applyBorder="1" applyAlignment="1">
      <alignment horizontal="center" vertical="center"/>
    </xf>
    <xf numFmtId="0" fontId="17" fillId="4" borderId="0" xfId="0" applyNumberFormat="1" applyFont="1" applyFill="1" applyBorder="1" applyAlignment="1">
      <alignment horizontal="center" vertical="center"/>
    </xf>
    <xf numFmtId="0" fontId="14" fillId="4" borderId="0" xfId="0" applyNumberFormat="1" applyFont="1" applyFill="1" applyAlignment="1">
      <alignment horizontal="center" vertical="center"/>
    </xf>
    <xf numFmtId="0" fontId="14" fillId="4" borderId="0" xfId="0" applyNumberFormat="1" applyFont="1" applyFill="1"/>
    <xf numFmtId="0" fontId="11" fillId="4" borderId="0" xfId="0" applyNumberFormat="1" applyFont="1" applyFill="1" applyAlignment="1" applyProtection="1">
      <alignment vertical="center"/>
    </xf>
    <xf numFmtId="0" fontId="11" fillId="4" borderId="0" xfId="0" applyNumberFormat="1" applyFont="1" applyFill="1" applyAlignment="1">
      <alignment horizontal="right" vertical="center"/>
    </xf>
    <xf numFmtId="3" fontId="11" fillId="0" borderId="24" xfId="0" applyNumberFormat="1" applyFont="1" applyBorder="1" applyAlignment="1" applyProtection="1">
      <alignment vertical="center" wrapText="1"/>
    </xf>
    <xf numFmtId="0" fontId="9" fillId="0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4" borderId="5" xfId="0" applyNumberFormat="1" applyFont="1" applyFill="1" applyBorder="1" applyAlignment="1">
      <alignment horizontal="center"/>
    </xf>
    <xf numFmtId="0" fontId="9" fillId="4" borderId="5" xfId="0" applyNumberFormat="1" applyFont="1" applyFill="1" applyBorder="1" applyAlignment="1" applyProtection="1">
      <alignment horizontal="center" vertical="center" wrapText="1"/>
    </xf>
    <xf numFmtId="3" fontId="9" fillId="0" borderId="9" xfId="0" applyNumberFormat="1" applyFont="1" applyBorder="1" applyAlignment="1" applyProtection="1">
      <alignment horizontal="center" vertical="center" wrapText="1"/>
    </xf>
    <xf numFmtId="3" fontId="9" fillId="0" borderId="22" xfId="0" applyNumberFormat="1" applyFont="1" applyBorder="1" applyAlignment="1" applyProtection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 wrapText="1"/>
    </xf>
    <xf numFmtId="0" fontId="9" fillId="4" borderId="9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3" fontId="9" fillId="0" borderId="5" xfId="0" applyNumberFormat="1" applyFont="1" applyBorder="1" applyAlignment="1" applyProtection="1">
      <alignment horizontal="center" vertical="center" wrapText="1"/>
    </xf>
    <xf numFmtId="0" fontId="18" fillId="4" borderId="0" xfId="0" applyNumberFormat="1" applyFont="1" applyFill="1" applyAlignment="1">
      <alignment horizontal="center"/>
    </xf>
    <xf numFmtId="0" fontId="9" fillId="4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horizontal="center" vertical="center"/>
    </xf>
    <xf numFmtId="1" fontId="22" fillId="0" borderId="0" xfId="0" applyNumberFormat="1" applyFont="1" applyFill="1"/>
    <xf numFmtId="177" fontId="21" fillId="0" borderId="47" xfId="0" applyNumberFormat="1" applyFont="1" applyBorder="1" applyAlignment="1"/>
    <xf numFmtId="0" fontId="18" fillId="0" borderId="0" xfId="0" applyNumberFormat="1" applyFont="1" applyFill="1" applyAlignment="1">
      <alignment horizontal="center"/>
    </xf>
    <xf numFmtId="177" fontId="18" fillId="0" borderId="0" xfId="0" applyNumberFormat="1" applyFont="1" applyBorder="1" applyAlignment="1"/>
    <xf numFmtId="1" fontId="23" fillId="0" borderId="0" xfId="0" applyNumberFormat="1" applyFont="1" applyFill="1"/>
    <xf numFmtId="181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177" fontId="10" fillId="0" borderId="0" xfId="0" applyNumberFormat="1" applyFont="1" applyFill="1" applyAlignment="1" applyProtection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/>
    </xf>
    <xf numFmtId="177" fontId="11" fillId="0" borderId="20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180" fontId="9" fillId="0" borderId="8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45" xfId="0" applyNumberFormat="1" applyFont="1" applyFill="1" applyBorder="1" applyAlignment="1" applyProtection="1">
      <alignment horizontal="center" vertical="center" wrapText="1"/>
    </xf>
    <xf numFmtId="0" fontId="9" fillId="0" borderId="46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1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9" fillId="4" borderId="5" xfId="0" applyNumberFormat="1" applyFont="1" applyFill="1" applyBorder="1" applyAlignment="1" applyProtection="1">
      <alignment horizontal="center" vertical="center" wrapText="1"/>
    </xf>
    <xf numFmtId="0" fontId="9" fillId="4" borderId="2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left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4" borderId="7" xfId="0" applyNumberFormat="1" applyFont="1" applyFill="1" applyBorder="1" applyAlignment="1" applyProtection="1">
      <alignment horizontal="center" vertical="center"/>
    </xf>
    <xf numFmtId="0" fontId="11" fillId="4" borderId="6" xfId="0" applyNumberFormat="1" applyFont="1" applyFill="1" applyBorder="1" applyAlignment="1" applyProtection="1">
      <alignment horizontal="center" vertical="center"/>
    </xf>
    <xf numFmtId="0" fontId="11" fillId="4" borderId="9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177" fontId="11" fillId="0" borderId="18" xfId="0" applyNumberFormat="1" applyFont="1" applyFill="1" applyBorder="1" applyAlignment="1">
      <alignment horizontal="center" vertical="center"/>
    </xf>
    <xf numFmtId="177" fontId="11" fillId="0" borderId="19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177" fontId="9" fillId="0" borderId="27" xfId="0" applyNumberFormat="1" applyFont="1" applyFill="1" applyBorder="1" applyAlignment="1" applyProtection="1">
      <alignment horizontal="center" vertical="center" wrapText="1"/>
    </xf>
    <xf numFmtId="177" fontId="9" fillId="0" borderId="18" xfId="0" applyNumberFormat="1" applyFont="1" applyFill="1" applyBorder="1" applyAlignment="1" applyProtection="1">
      <alignment horizontal="center" vertical="center" wrapText="1"/>
    </xf>
    <xf numFmtId="177" fontId="9" fillId="0" borderId="20" xfId="0" applyNumberFormat="1" applyFont="1" applyFill="1" applyBorder="1" applyAlignment="1" applyProtection="1">
      <alignment horizontal="center" vertical="center" wrapText="1"/>
    </xf>
    <xf numFmtId="177" fontId="9" fillId="0" borderId="27" xfId="0" applyNumberFormat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 wrapText="1"/>
    </xf>
    <xf numFmtId="177" fontId="0" fillId="0" borderId="32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 applyProtection="1">
      <alignment horizontal="left" vertical="center"/>
    </xf>
    <xf numFmtId="177" fontId="9" fillId="0" borderId="5" xfId="0" applyNumberFormat="1" applyFont="1" applyFill="1" applyBorder="1" applyAlignment="1" applyProtection="1">
      <alignment horizontal="center" vertical="center"/>
    </xf>
    <xf numFmtId="177" fontId="9" fillId="0" borderId="8" xfId="0" applyNumberFormat="1" applyFont="1" applyFill="1" applyBorder="1" applyAlignment="1" applyProtection="1">
      <alignment horizontal="center" vertical="center" wrapText="1"/>
    </xf>
    <xf numFmtId="177" fontId="9" fillId="0" borderId="5" xfId="0" applyNumberFormat="1" applyFont="1" applyFill="1" applyBorder="1" applyAlignment="1" applyProtection="1">
      <alignment horizontal="center" vertical="center" wrapText="1"/>
    </xf>
    <xf numFmtId="177" fontId="9" fillId="0" borderId="28" xfId="0" applyNumberFormat="1" applyFont="1" applyFill="1" applyBorder="1" applyAlignment="1">
      <alignment horizontal="center" vertical="center"/>
    </xf>
    <xf numFmtId="177" fontId="9" fillId="0" borderId="29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 applyProtection="1">
      <alignment horizontal="center" vertical="center"/>
    </xf>
    <xf numFmtId="177" fontId="9" fillId="0" borderId="22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11" xfId="0" applyNumberFormat="1" applyFont="1" applyFill="1" applyBorder="1" applyAlignment="1" applyProtection="1">
      <alignment horizontal="center" vertical="center" wrapText="1"/>
    </xf>
    <xf numFmtId="177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 applyProtection="1">
      <alignment horizontal="center" vertical="center" wrapText="1"/>
    </xf>
    <xf numFmtId="1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/>
    </xf>
    <xf numFmtId="1" fontId="9" fillId="0" borderId="9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" fontId="9" fillId="0" borderId="13" xfId="0" applyNumberFormat="1" applyFont="1" applyFill="1" applyBorder="1" applyAlignment="1" applyProtection="1">
      <alignment horizontal="center" vertical="center" wrapText="1"/>
    </xf>
    <xf numFmtId="1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 wrapText="1"/>
    </xf>
    <xf numFmtId="1" fontId="9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right" vertical="center" wrapText="1"/>
    </xf>
    <xf numFmtId="0" fontId="9" fillId="0" borderId="16" xfId="0" applyNumberFormat="1" applyFont="1" applyFill="1" applyBorder="1" applyAlignment="1">
      <alignment horizontal="lef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 wrapText="1"/>
    </xf>
    <xf numFmtId="0" fontId="27" fillId="0" borderId="5" xfId="0" applyNumberFormat="1" applyFont="1" applyFill="1" applyBorder="1" applyAlignment="1">
      <alignment vertical="center"/>
    </xf>
    <xf numFmtId="0" fontId="27" fillId="0" borderId="5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5" fillId="2" borderId="13" xfId="0" applyNumberFormat="1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8"/>
  <sheetViews>
    <sheetView showGridLines="0" showZeros="0" workbookViewId="0">
      <selection activeCell="A7" sqref="A7"/>
    </sheetView>
  </sheetViews>
  <sheetFormatPr defaultColWidth="9.1640625" defaultRowHeight="11.25"/>
  <cols>
    <col min="1" max="1" width="163.83203125" customWidth="1"/>
  </cols>
  <sheetData>
    <row r="1" spans="1:1" ht="14.25">
      <c r="A1" s="223"/>
    </row>
    <row r="3" spans="1:1" ht="102" customHeight="1">
      <c r="A3" s="224" t="s">
        <v>0</v>
      </c>
    </row>
    <row r="4" spans="1:1" ht="107.25" customHeight="1">
      <c r="A4" s="225" t="s">
        <v>1</v>
      </c>
    </row>
    <row r="5" spans="1:1" ht="409.5" hidden="1" customHeight="1">
      <c r="A5" s="226"/>
    </row>
    <row r="6" spans="1:1" ht="29.25" customHeight="1">
      <c r="A6" s="227"/>
    </row>
    <row r="7" spans="1:1" ht="78" customHeight="1"/>
    <row r="8" spans="1:1" ht="82.5" customHeight="1">
      <c r="A8" s="228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28" type="noConversion"/>
  <printOptions horizontalCentered="1" verticalCentered="1"/>
  <pageMargins left="0.59097224473953203" right="0.59097224473953203" top="0.59097224473953203" bottom="0.59097224473953203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I31"/>
  <sheetViews>
    <sheetView showGridLines="0" showZeros="0" workbookViewId="0">
      <selection activeCell="F10" sqref="F10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5"/>
      <c r="B1" s="45"/>
      <c r="C1" s="45"/>
      <c r="D1" s="45"/>
      <c r="E1" s="46"/>
      <c r="F1" s="45"/>
      <c r="G1" s="45"/>
      <c r="H1" s="22" t="s">
        <v>388</v>
      </c>
      <c r="I1" s="58"/>
    </row>
    <row r="2" spans="1:9" ht="25.5" customHeight="1">
      <c r="A2" s="229" t="s">
        <v>389</v>
      </c>
      <c r="B2" s="229"/>
      <c r="C2" s="229"/>
      <c r="D2" s="229"/>
      <c r="E2" s="229"/>
      <c r="F2" s="229"/>
      <c r="G2" s="229"/>
      <c r="H2" s="229"/>
      <c r="I2" s="58"/>
    </row>
    <row r="3" spans="1:9" ht="20.100000000000001" customHeight="1">
      <c r="A3" s="276" t="s">
        <v>5</v>
      </c>
      <c r="B3" s="276"/>
      <c r="C3" s="276"/>
      <c r="D3" s="276"/>
      <c r="E3" s="48"/>
      <c r="F3" s="48"/>
      <c r="G3" s="48"/>
      <c r="H3" s="22" t="s">
        <v>6</v>
      </c>
      <c r="I3" s="58"/>
    </row>
    <row r="4" spans="1:9" ht="20.100000000000001" customHeight="1">
      <c r="A4" s="292" t="s">
        <v>390</v>
      </c>
      <c r="B4" s="292" t="s">
        <v>391</v>
      </c>
      <c r="C4" s="293" t="s">
        <v>392</v>
      </c>
      <c r="D4" s="293"/>
      <c r="E4" s="294"/>
      <c r="F4" s="294"/>
      <c r="G4" s="294"/>
      <c r="H4" s="293"/>
      <c r="I4" s="58"/>
    </row>
    <row r="5" spans="1:9" ht="20.100000000000001" customHeight="1">
      <c r="A5" s="292"/>
      <c r="B5" s="292"/>
      <c r="C5" s="299" t="s">
        <v>62</v>
      </c>
      <c r="D5" s="301" t="s">
        <v>271</v>
      </c>
      <c r="E5" s="295" t="s">
        <v>393</v>
      </c>
      <c r="F5" s="296"/>
      <c r="G5" s="297"/>
      <c r="H5" s="302" t="s">
        <v>276</v>
      </c>
      <c r="I5" s="58"/>
    </row>
    <row r="6" spans="1:9" ht="33.75" customHeight="1">
      <c r="A6" s="298"/>
      <c r="B6" s="298"/>
      <c r="C6" s="300"/>
      <c r="D6" s="238"/>
      <c r="E6" s="49" t="s">
        <v>77</v>
      </c>
      <c r="F6" s="50" t="s">
        <v>394</v>
      </c>
      <c r="G6" s="51" t="s">
        <v>395</v>
      </c>
      <c r="H6" s="303"/>
      <c r="I6" s="58"/>
    </row>
    <row r="7" spans="1:9" ht="33.75" customHeight="1">
      <c r="A7" s="29" t="s">
        <v>396</v>
      </c>
      <c r="B7" s="29" t="s">
        <v>397</v>
      </c>
      <c r="C7" s="52">
        <f>SUM(D7,E7,H7)</f>
        <v>0</v>
      </c>
      <c r="D7" s="53" t="s">
        <v>398</v>
      </c>
      <c r="E7" s="53">
        <f>SUM(F7,G7)</f>
        <v>0</v>
      </c>
      <c r="F7" s="53" t="s">
        <v>399</v>
      </c>
      <c r="G7" s="54" t="s">
        <v>400</v>
      </c>
      <c r="H7" s="55" t="s">
        <v>401</v>
      </c>
      <c r="I7" s="58"/>
    </row>
    <row r="8" spans="1:9" ht="20.100000000000001" customHeight="1">
      <c r="A8" s="29" t="s">
        <v>85</v>
      </c>
      <c r="B8" s="29" t="s">
        <v>0</v>
      </c>
      <c r="C8" s="52">
        <f>D8+E8+H8</f>
        <v>48500</v>
      </c>
      <c r="D8" s="53"/>
      <c r="E8" s="53">
        <f>F8+G8</f>
        <v>47500</v>
      </c>
      <c r="F8" s="53"/>
      <c r="G8" s="54">
        <v>47500</v>
      </c>
      <c r="H8" s="55">
        <v>1000</v>
      </c>
      <c r="I8" s="66"/>
    </row>
    <row r="9" spans="1:9" ht="20.100000000000001" customHeight="1">
      <c r="A9" s="56"/>
      <c r="B9" s="56"/>
      <c r="C9" s="56"/>
      <c r="D9" s="56"/>
      <c r="E9" s="57"/>
      <c r="F9" s="56"/>
      <c r="G9" s="56"/>
      <c r="H9" s="58"/>
      <c r="I9" s="58"/>
    </row>
    <row r="10" spans="1:9" ht="20.100000000000001" customHeight="1">
      <c r="A10" s="59"/>
      <c r="B10" s="59"/>
      <c r="C10" s="59"/>
      <c r="D10" s="59"/>
      <c r="E10" s="60"/>
      <c r="F10" s="61"/>
      <c r="G10" s="61"/>
      <c r="H10" s="58"/>
      <c r="I10" s="63"/>
    </row>
    <row r="11" spans="1:9" ht="20.100000000000001" customHeight="1">
      <c r="A11" s="59"/>
      <c r="B11" s="59"/>
      <c r="C11" s="59"/>
      <c r="D11" s="59"/>
      <c r="E11" s="62"/>
      <c r="F11" s="59"/>
      <c r="G11" s="59"/>
      <c r="H11" s="63"/>
      <c r="I11" s="63"/>
    </row>
    <row r="12" spans="1:9" ht="20.100000000000001" customHeight="1">
      <c r="A12" s="59"/>
      <c r="B12" s="59"/>
      <c r="C12" s="59"/>
      <c r="D12" s="59"/>
      <c r="E12" s="62"/>
      <c r="F12" s="59"/>
      <c r="G12" s="59"/>
      <c r="H12" s="63"/>
      <c r="I12" s="63"/>
    </row>
    <row r="13" spans="1:9" ht="20.100000000000001" customHeight="1">
      <c r="A13" s="59"/>
      <c r="B13" s="59"/>
      <c r="C13" s="59"/>
      <c r="D13" s="59"/>
      <c r="E13" s="60"/>
      <c r="F13" s="59"/>
      <c r="G13" s="59"/>
      <c r="H13" s="63"/>
      <c r="I13" s="63"/>
    </row>
    <row r="14" spans="1:9" ht="20.100000000000001" customHeight="1">
      <c r="A14" s="59"/>
      <c r="B14" s="59"/>
      <c r="C14" s="59"/>
      <c r="D14" s="59"/>
      <c r="E14" s="60"/>
      <c r="F14" s="59"/>
      <c r="G14" s="59"/>
      <c r="H14" s="63"/>
      <c r="I14" s="63"/>
    </row>
    <row r="15" spans="1:9" ht="20.100000000000001" customHeight="1">
      <c r="A15" s="59"/>
      <c r="B15" s="59"/>
      <c r="C15" s="59"/>
      <c r="D15" s="59"/>
      <c r="E15" s="62"/>
      <c r="F15" s="59"/>
      <c r="G15" s="59"/>
      <c r="H15" s="63"/>
      <c r="I15" s="63"/>
    </row>
    <row r="16" spans="1:9" ht="20.100000000000001" customHeight="1">
      <c r="A16" s="59"/>
      <c r="B16" s="59"/>
      <c r="C16" s="59"/>
      <c r="D16" s="59"/>
      <c r="E16" s="62"/>
      <c r="F16" s="59"/>
      <c r="G16" s="59"/>
      <c r="H16" s="63"/>
      <c r="I16" s="63"/>
    </row>
    <row r="17" spans="1:9" ht="20.100000000000001" customHeight="1">
      <c r="A17" s="59"/>
      <c r="B17" s="59"/>
      <c r="C17" s="59"/>
      <c r="D17" s="59"/>
      <c r="E17" s="60"/>
      <c r="F17" s="59"/>
      <c r="G17" s="59"/>
      <c r="H17" s="63"/>
      <c r="I17" s="63"/>
    </row>
    <row r="18" spans="1:9" ht="20.100000000000001" customHeight="1">
      <c r="A18" s="59"/>
      <c r="B18" s="59"/>
      <c r="C18" s="59"/>
      <c r="D18" s="59"/>
      <c r="E18" s="60"/>
      <c r="F18" s="59"/>
      <c r="G18" s="59"/>
      <c r="H18" s="63"/>
      <c r="I18" s="63"/>
    </row>
    <row r="19" spans="1:9" ht="20.100000000000001" customHeight="1">
      <c r="A19" s="59"/>
      <c r="B19" s="59"/>
      <c r="C19" s="59"/>
      <c r="D19" s="59"/>
      <c r="E19" s="64"/>
      <c r="F19" s="59"/>
      <c r="G19" s="59"/>
      <c r="H19" s="63"/>
      <c r="I19" s="63"/>
    </row>
    <row r="20" spans="1:9" ht="20.100000000000001" customHeight="1">
      <c r="A20" s="59"/>
      <c r="B20" s="59"/>
      <c r="C20" s="59"/>
      <c r="D20" s="59"/>
      <c r="E20" s="62"/>
      <c r="F20" s="59"/>
      <c r="G20" s="59"/>
      <c r="H20" s="63"/>
      <c r="I20" s="63"/>
    </row>
    <row r="21" spans="1:9" ht="20.100000000000001" customHeight="1">
      <c r="A21" s="62"/>
      <c r="B21" s="62"/>
      <c r="C21" s="62"/>
      <c r="D21" s="62"/>
      <c r="E21" s="62"/>
      <c r="F21" s="59"/>
      <c r="G21" s="59"/>
      <c r="H21" s="63"/>
      <c r="I21" s="63"/>
    </row>
    <row r="22" spans="1:9" ht="20.100000000000001" customHeight="1">
      <c r="A22" s="63"/>
      <c r="B22" s="63"/>
      <c r="C22" s="63"/>
      <c r="D22" s="63"/>
      <c r="E22" s="65"/>
      <c r="F22" s="63"/>
      <c r="G22" s="63"/>
      <c r="H22" s="63"/>
      <c r="I22" s="63"/>
    </row>
    <row r="23" spans="1:9" ht="20.100000000000001" customHeight="1">
      <c r="A23" s="63"/>
      <c r="B23" s="63"/>
      <c r="C23" s="63"/>
      <c r="D23" s="63"/>
      <c r="E23" s="65"/>
      <c r="F23" s="63"/>
      <c r="G23" s="63"/>
      <c r="H23" s="63"/>
      <c r="I23" s="63"/>
    </row>
    <row r="24" spans="1:9" ht="20.100000000000001" customHeight="1">
      <c r="A24" s="63"/>
      <c r="B24" s="63"/>
      <c r="C24" s="63"/>
      <c r="D24" s="63"/>
      <c r="E24" s="65"/>
      <c r="F24" s="63"/>
      <c r="G24" s="63"/>
      <c r="H24" s="63"/>
      <c r="I24" s="63"/>
    </row>
    <row r="25" spans="1:9" ht="20.100000000000001" customHeight="1">
      <c r="A25" s="63"/>
      <c r="B25" s="63"/>
      <c r="C25" s="63"/>
      <c r="D25" s="63"/>
      <c r="E25" s="65"/>
      <c r="F25" s="63"/>
      <c r="G25" s="63"/>
      <c r="H25" s="63"/>
      <c r="I25" s="63"/>
    </row>
    <row r="26" spans="1:9" ht="20.100000000000001" customHeight="1">
      <c r="A26" s="63"/>
      <c r="B26" s="63"/>
      <c r="C26" s="63"/>
      <c r="D26" s="63"/>
      <c r="E26" s="65"/>
      <c r="F26" s="63"/>
      <c r="G26" s="63"/>
      <c r="H26" s="63"/>
      <c r="I26" s="63"/>
    </row>
    <row r="27" spans="1:9" ht="20.100000000000001" customHeight="1">
      <c r="A27" s="63"/>
      <c r="B27" s="63"/>
      <c r="C27" s="63"/>
      <c r="D27" s="63"/>
      <c r="E27" s="65"/>
      <c r="F27" s="63"/>
      <c r="G27" s="63"/>
      <c r="H27" s="63"/>
      <c r="I27" s="63"/>
    </row>
    <row r="28" spans="1:9" ht="20.100000000000001" customHeight="1">
      <c r="A28" s="63"/>
      <c r="B28" s="63"/>
      <c r="C28" s="63"/>
      <c r="D28" s="63"/>
      <c r="E28" s="65"/>
      <c r="F28" s="63"/>
      <c r="G28" s="63"/>
      <c r="H28" s="63"/>
      <c r="I28" s="63"/>
    </row>
    <row r="29" spans="1:9" ht="20.100000000000001" customHeight="1">
      <c r="A29" s="63"/>
      <c r="B29" s="63"/>
      <c r="C29" s="63"/>
      <c r="D29" s="63"/>
      <c r="E29" s="65"/>
      <c r="F29" s="63"/>
      <c r="G29" s="63"/>
      <c r="H29" s="63"/>
      <c r="I29" s="63"/>
    </row>
    <row r="30" spans="1:9" ht="20.100000000000001" customHeight="1">
      <c r="A30" s="63"/>
      <c r="B30" s="63"/>
      <c r="C30" s="63"/>
      <c r="D30" s="63"/>
      <c r="E30" s="65"/>
      <c r="F30" s="63"/>
      <c r="G30" s="63"/>
      <c r="H30" s="63"/>
      <c r="I30" s="63"/>
    </row>
    <row r="31" spans="1:9" ht="20.100000000000001" customHeight="1">
      <c r="A31" s="63"/>
      <c r="B31" s="63"/>
      <c r="C31" s="63"/>
      <c r="D31" s="63"/>
      <c r="E31" s="65"/>
      <c r="F31" s="63"/>
      <c r="G31" s="63"/>
      <c r="H31" s="63"/>
      <c r="I31" s="63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3:D3"/>
    <mergeCell ref="C4:H4"/>
    <mergeCell ref="E5:G5"/>
    <mergeCell ref="A4:A6"/>
    <mergeCell ref="B4:B6"/>
    <mergeCell ref="C5:C6"/>
    <mergeCell ref="D5:D6"/>
    <mergeCell ref="H5:H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IK48"/>
  <sheetViews>
    <sheetView showGridLines="0" showZeros="0" workbookViewId="0">
      <selection activeCell="A8" sqref="A8:D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7"/>
      <c r="B1" s="18"/>
      <c r="C1" s="18"/>
      <c r="D1" s="18"/>
      <c r="E1" s="18"/>
      <c r="F1" s="18"/>
      <c r="G1" s="18"/>
      <c r="H1" s="19" t="s">
        <v>402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</row>
    <row r="2" spans="1:245" ht="20.100000000000001" customHeight="1">
      <c r="A2" s="229" t="s">
        <v>403</v>
      </c>
      <c r="B2" s="229"/>
      <c r="C2" s="229"/>
      <c r="D2" s="229"/>
      <c r="E2" s="229"/>
      <c r="F2" s="229"/>
      <c r="G2" s="229"/>
      <c r="H2" s="22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</row>
    <row r="3" spans="1:245" ht="20.100000000000001" customHeight="1">
      <c r="A3" s="67" t="s">
        <v>391</v>
      </c>
      <c r="B3" s="20"/>
      <c r="C3" s="20"/>
      <c r="D3" s="20"/>
      <c r="E3" s="20"/>
      <c r="F3" s="21"/>
      <c r="G3" s="21"/>
      <c r="H3" s="22" t="s">
        <v>6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</row>
    <row r="4" spans="1:245" ht="20.100000000000001" customHeight="1">
      <c r="A4" s="287" t="s">
        <v>61</v>
      </c>
      <c r="B4" s="288"/>
      <c r="C4" s="288"/>
      <c r="D4" s="288"/>
      <c r="E4" s="289"/>
      <c r="F4" s="304" t="s">
        <v>404</v>
      </c>
      <c r="G4" s="293"/>
      <c r="H4" s="29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</row>
    <row r="5" spans="1:245" ht="20.100000000000001" customHeight="1">
      <c r="A5" s="287" t="s">
        <v>70</v>
      </c>
      <c r="B5" s="288"/>
      <c r="C5" s="289"/>
      <c r="D5" s="306" t="s">
        <v>71</v>
      </c>
      <c r="E5" s="301" t="s">
        <v>111</v>
      </c>
      <c r="F5" s="237" t="s">
        <v>62</v>
      </c>
      <c r="G5" s="237" t="s">
        <v>107</v>
      </c>
      <c r="H5" s="293" t="s">
        <v>108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</row>
    <row r="6" spans="1:245" ht="20.100000000000001" customHeight="1">
      <c r="A6" s="24" t="s">
        <v>82</v>
      </c>
      <c r="B6" s="25" t="s">
        <v>83</v>
      </c>
      <c r="C6" s="26" t="s">
        <v>84</v>
      </c>
      <c r="D6" s="307"/>
      <c r="E6" s="298"/>
      <c r="F6" s="238"/>
      <c r="G6" s="238"/>
      <c r="H6" s="294"/>
      <c r="I6" s="44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</row>
    <row r="7" spans="1:245" ht="20.100000000000001" customHeight="1">
      <c r="A7" s="29" t="s">
        <v>82</v>
      </c>
      <c r="B7" s="29" t="s">
        <v>83</v>
      </c>
      <c r="C7" s="29" t="s">
        <v>84</v>
      </c>
      <c r="D7" s="29" t="s">
        <v>396</v>
      </c>
      <c r="E7" s="29" t="s">
        <v>405</v>
      </c>
      <c r="F7" s="30">
        <f>SUM(G7,H7)</f>
        <v>0</v>
      </c>
      <c r="G7" s="31" t="s">
        <v>406</v>
      </c>
      <c r="H7" s="32" t="s">
        <v>407</v>
      </c>
      <c r="I7" s="44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</row>
    <row r="8" spans="1:245" ht="20.100000000000001" customHeight="1">
      <c r="A8" s="305" t="s">
        <v>408</v>
      </c>
      <c r="B8" s="305"/>
      <c r="C8" s="305"/>
      <c r="D8" s="305"/>
      <c r="E8" s="33"/>
      <c r="F8" s="33"/>
      <c r="G8" s="3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</row>
    <row r="9" spans="1:245" ht="20.100000000000001" customHeight="1">
      <c r="A9" s="34"/>
      <c r="B9" s="34"/>
      <c r="C9" s="34"/>
      <c r="D9" s="35"/>
      <c r="E9" s="35"/>
      <c r="F9" s="35"/>
      <c r="G9" s="35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</row>
    <row r="10" spans="1:245" ht="20.100000000000001" customHeight="1">
      <c r="A10" s="34"/>
      <c r="B10" s="34"/>
      <c r="C10" s="34"/>
      <c r="D10" s="34"/>
      <c r="E10" s="34"/>
      <c r="F10" s="34"/>
      <c r="G10" s="34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</row>
    <row r="11" spans="1:245" ht="20.100000000000001" customHeight="1">
      <c r="A11" s="34"/>
      <c r="B11" s="34"/>
      <c r="C11" s="34"/>
      <c r="D11" s="35"/>
      <c r="E11" s="35"/>
      <c r="F11" s="35"/>
      <c r="G11" s="35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</row>
    <row r="12" spans="1:245" ht="20.100000000000001" customHeight="1">
      <c r="A12" s="34"/>
      <c r="B12" s="34"/>
      <c r="C12" s="34"/>
      <c r="D12" s="35"/>
      <c r="E12" s="35"/>
      <c r="F12" s="35"/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</row>
    <row r="13" spans="1:245" ht="20.100000000000001" customHeight="1">
      <c r="A13" s="34"/>
      <c r="B13" s="34"/>
      <c r="C13" s="34"/>
      <c r="D13" s="34"/>
      <c r="E13" s="34"/>
      <c r="F13" s="34"/>
      <c r="G13" s="34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</row>
    <row r="14" spans="1:245" ht="20.100000000000001" customHeight="1">
      <c r="A14" s="34"/>
      <c r="B14" s="34"/>
      <c r="C14" s="34"/>
      <c r="D14" s="35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</row>
    <row r="15" spans="1:245" ht="20.100000000000001" customHeight="1">
      <c r="A15" s="36"/>
      <c r="B15" s="34"/>
      <c r="C15" s="34"/>
      <c r="D15" s="35"/>
      <c r="E15" s="35"/>
      <c r="F15" s="35"/>
      <c r="G15" s="35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</row>
    <row r="16" spans="1:245" ht="20.100000000000001" customHeight="1">
      <c r="A16" s="36"/>
      <c r="B16" s="36"/>
      <c r="C16" s="34"/>
      <c r="D16" s="34"/>
      <c r="E16" s="36"/>
      <c r="F16" s="36"/>
      <c r="G16" s="36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</row>
    <row r="17" spans="1:245" ht="20.100000000000001" customHeight="1">
      <c r="A17" s="36"/>
      <c r="B17" s="36"/>
      <c r="C17" s="34"/>
      <c r="D17" s="35"/>
      <c r="E17" s="35"/>
      <c r="F17" s="35"/>
      <c r="G17" s="35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</row>
    <row r="18" spans="1:245" ht="20.100000000000001" customHeight="1">
      <c r="A18" s="34"/>
      <c r="B18" s="36"/>
      <c r="C18" s="34"/>
      <c r="D18" s="35"/>
      <c r="E18" s="35"/>
      <c r="F18" s="35"/>
      <c r="G18" s="35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</row>
    <row r="19" spans="1:245" ht="20.100000000000001" customHeight="1">
      <c r="A19" s="34"/>
      <c r="B19" s="36"/>
      <c r="C19" s="36"/>
      <c r="D19" s="36"/>
      <c r="E19" s="36"/>
      <c r="F19" s="36"/>
      <c r="G19" s="36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</row>
    <row r="20" spans="1:245" ht="20.100000000000001" customHeight="1">
      <c r="A20" s="36"/>
      <c r="B20" s="36"/>
      <c r="C20" s="36"/>
      <c r="D20" s="35"/>
      <c r="E20" s="35"/>
      <c r="F20" s="35"/>
      <c r="G20" s="35"/>
      <c r="H20" s="35"/>
      <c r="I20" s="36"/>
      <c r="J20" s="34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</row>
    <row r="21" spans="1:245" ht="20.100000000000001" customHeight="1">
      <c r="A21" s="36"/>
      <c r="B21" s="36"/>
      <c r="C21" s="36"/>
      <c r="D21" s="35"/>
      <c r="E21" s="35"/>
      <c r="F21" s="35"/>
      <c r="G21" s="35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</row>
    <row r="22" spans="1:245" ht="20.100000000000001" customHeight="1">
      <c r="A22" s="36"/>
      <c r="B22" s="36"/>
      <c r="C22" s="36"/>
      <c r="D22" s="36"/>
      <c r="E22" s="36"/>
      <c r="F22" s="36"/>
      <c r="G22" s="36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</row>
    <row r="23" spans="1:245" ht="20.100000000000001" customHeight="1">
      <c r="A23" s="36"/>
      <c r="B23" s="36"/>
      <c r="C23" s="36"/>
      <c r="D23" s="35"/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</row>
    <row r="24" spans="1:245" ht="20.100000000000001" customHeight="1">
      <c r="A24" s="36"/>
      <c r="B24" s="36"/>
      <c r="C24" s="36"/>
      <c r="D24" s="35"/>
      <c r="E24" s="35"/>
      <c r="F24" s="35"/>
      <c r="G24" s="35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</row>
    <row r="25" spans="1:245" ht="20.100000000000001" customHeight="1">
      <c r="A25" s="36"/>
      <c r="B25" s="36"/>
      <c r="C25" s="36"/>
      <c r="D25" s="36"/>
      <c r="E25" s="36"/>
      <c r="F25" s="36"/>
      <c r="G25" s="36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</row>
    <row r="26" spans="1:245" ht="20.100000000000001" customHeight="1">
      <c r="A26" s="36"/>
      <c r="B26" s="36"/>
      <c r="C26" s="36"/>
      <c r="D26" s="35"/>
      <c r="E26" s="35"/>
      <c r="F26" s="35"/>
      <c r="G26" s="35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</row>
    <row r="27" spans="1:245" ht="20.100000000000001" customHeight="1">
      <c r="A27" s="36"/>
      <c r="B27" s="36"/>
      <c r="C27" s="36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</row>
    <row r="28" spans="1:245" ht="20.100000000000001" customHeight="1">
      <c r="A28" s="36"/>
      <c r="B28" s="36"/>
      <c r="C28" s="36"/>
      <c r="D28" s="36"/>
      <c r="E28" s="36"/>
      <c r="F28" s="36"/>
      <c r="G28" s="36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</row>
    <row r="29" spans="1:245" ht="20.100000000000001" customHeight="1">
      <c r="A29" s="36"/>
      <c r="B29" s="36"/>
      <c r="C29" s="36"/>
      <c r="D29" s="35"/>
      <c r="E29" s="35"/>
      <c r="F29" s="35"/>
      <c r="G29" s="35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</row>
    <row r="30" spans="1:245" ht="20.100000000000001" customHeight="1">
      <c r="A30" s="36"/>
      <c r="B30" s="36"/>
      <c r="C30" s="36"/>
      <c r="D30" s="35"/>
      <c r="E30" s="35"/>
      <c r="F30" s="35"/>
      <c r="G30" s="35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</row>
    <row r="31" spans="1:245" ht="20.100000000000001" customHeight="1">
      <c r="A31" s="36"/>
      <c r="B31" s="36"/>
      <c r="C31" s="36"/>
      <c r="D31" s="36"/>
      <c r="E31" s="36"/>
      <c r="F31" s="36"/>
      <c r="G31" s="36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</row>
    <row r="32" spans="1:245" ht="20.100000000000001" customHeight="1">
      <c r="A32" s="36"/>
      <c r="B32" s="36"/>
      <c r="C32" s="36"/>
      <c r="D32" s="36"/>
      <c r="E32" s="37"/>
      <c r="F32" s="37"/>
      <c r="G32" s="37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</row>
    <row r="33" spans="1:245" ht="20.100000000000001" customHeight="1">
      <c r="A33" s="36"/>
      <c r="B33" s="36"/>
      <c r="C33" s="36"/>
      <c r="D33" s="36"/>
      <c r="E33" s="37"/>
      <c r="F33" s="37"/>
      <c r="G33" s="37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</row>
    <row r="34" spans="1:245" ht="20.100000000000001" customHeight="1">
      <c r="A34" s="36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</row>
    <row r="35" spans="1:245" ht="20.100000000000001" customHeight="1">
      <c r="A35" s="36"/>
      <c r="B35" s="36"/>
      <c r="C35" s="36"/>
      <c r="D35" s="36"/>
      <c r="E35" s="38"/>
      <c r="F35" s="38"/>
      <c r="G35" s="38"/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</row>
    <row r="36" spans="1:245" ht="20.100000000000001" customHeight="1">
      <c r="A36" s="39"/>
      <c r="B36" s="39"/>
      <c r="C36" s="39"/>
      <c r="D36" s="39"/>
      <c r="E36" s="40"/>
      <c r="F36" s="40"/>
      <c r="G36" s="40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</row>
    <row r="37" spans="1:245" ht="20.100000000000001" customHeight="1">
      <c r="A37" s="41"/>
      <c r="B37" s="41"/>
      <c r="C37" s="41"/>
      <c r="D37" s="41"/>
      <c r="E37" s="41"/>
      <c r="F37" s="41"/>
      <c r="G37" s="41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</row>
    <row r="38" spans="1:245" ht="20.100000000000001" customHeight="1">
      <c r="A38" s="39"/>
      <c r="B38" s="39"/>
      <c r="C38" s="39"/>
      <c r="D38" s="39"/>
      <c r="E38" s="39"/>
      <c r="F38" s="39"/>
      <c r="G38" s="39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</row>
    <row r="39" spans="1:245" ht="20.100000000000001" customHeight="1">
      <c r="A39" s="43"/>
      <c r="B39" s="43"/>
      <c r="C39" s="43"/>
      <c r="D39" s="43"/>
      <c r="E39" s="43"/>
      <c r="F39" s="39"/>
      <c r="G39" s="39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</row>
    <row r="40" spans="1:245" ht="20.100000000000001" customHeight="1">
      <c r="A40" s="43"/>
      <c r="B40" s="43"/>
      <c r="C40" s="43"/>
      <c r="D40" s="43"/>
      <c r="E40" s="43"/>
      <c r="F40" s="39"/>
      <c r="G40" s="39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</row>
    <row r="41" spans="1:245" ht="20.100000000000001" customHeight="1">
      <c r="A41" s="43"/>
      <c r="B41" s="43"/>
      <c r="C41" s="43"/>
      <c r="D41" s="43"/>
      <c r="E41" s="43"/>
      <c r="F41" s="39"/>
      <c r="G41" s="39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</row>
    <row r="42" spans="1:245" ht="20.100000000000001" customHeight="1">
      <c r="A42" s="43"/>
      <c r="B42" s="43"/>
      <c r="C42" s="43"/>
      <c r="D42" s="43"/>
      <c r="E42" s="43"/>
      <c r="F42" s="39"/>
      <c r="G42" s="39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</row>
    <row r="43" spans="1:245" ht="20.100000000000001" customHeight="1">
      <c r="A43" s="43"/>
      <c r="B43" s="43"/>
      <c r="C43" s="43"/>
      <c r="D43" s="43"/>
      <c r="E43" s="43"/>
      <c r="F43" s="39"/>
      <c r="G43" s="39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</row>
    <row r="44" spans="1:245" ht="20.100000000000001" customHeight="1">
      <c r="A44" s="43"/>
      <c r="B44" s="43"/>
      <c r="C44" s="43"/>
      <c r="D44" s="43"/>
      <c r="E44" s="43"/>
      <c r="F44" s="39"/>
      <c r="G44" s="39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</row>
    <row r="45" spans="1:245" ht="20.100000000000001" customHeight="1">
      <c r="A45" s="43"/>
      <c r="B45" s="43"/>
      <c r="C45" s="43"/>
      <c r="D45" s="43"/>
      <c r="E45" s="43"/>
      <c r="F45" s="39"/>
      <c r="G45" s="39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</row>
    <row r="46" spans="1:245" ht="20.100000000000001" customHeight="1">
      <c r="A46" s="43"/>
      <c r="B46" s="43"/>
      <c r="C46" s="43"/>
      <c r="D46" s="43"/>
      <c r="E46" s="43"/>
      <c r="F46" s="39"/>
      <c r="G46" s="39"/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</row>
    <row r="47" spans="1:245" ht="20.100000000000001" customHeight="1">
      <c r="A47" s="43"/>
      <c r="B47" s="43"/>
      <c r="C47" s="43"/>
      <c r="D47" s="43"/>
      <c r="E47" s="43"/>
      <c r="F47" s="39"/>
      <c r="G47" s="39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</row>
    <row r="48" spans="1:245" ht="20.100000000000001" customHeight="1">
      <c r="A48" s="43"/>
      <c r="B48" s="43"/>
      <c r="C48" s="43"/>
      <c r="D48" s="43"/>
      <c r="E48" s="43"/>
      <c r="F48" s="39"/>
      <c r="G48" s="39"/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8:D8"/>
    <mergeCell ref="D5:D6"/>
    <mergeCell ref="E5:E6"/>
    <mergeCell ref="F5:F6"/>
    <mergeCell ref="G5:G6"/>
    <mergeCell ref="H5:H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I30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5"/>
      <c r="B1" s="45"/>
      <c r="C1" s="45"/>
      <c r="D1" s="45"/>
      <c r="E1" s="46"/>
      <c r="F1" s="45"/>
      <c r="G1" s="45"/>
      <c r="H1" s="22" t="s">
        <v>409</v>
      </c>
      <c r="I1" s="58"/>
    </row>
    <row r="2" spans="1:9" ht="25.5" customHeight="1">
      <c r="A2" s="229" t="s">
        <v>410</v>
      </c>
      <c r="B2" s="229"/>
      <c r="C2" s="229"/>
      <c r="D2" s="229"/>
      <c r="E2" s="229"/>
      <c r="F2" s="229"/>
      <c r="G2" s="229"/>
      <c r="H2" s="229"/>
      <c r="I2" s="58"/>
    </row>
    <row r="3" spans="1:9" ht="20.100000000000001" customHeight="1">
      <c r="A3" s="47" t="s">
        <v>391</v>
      </c>
      <c r="B3" s="48"/>
      <c r="C3" s="48"/>
      <c r="D3" s="48"/>
      <c r="E3" s="48"/>
      <c r="F3" s="48"/>
      <c r="G3" s="48"/>
      <c r="H3" s="22" t="s">
        <v>6</v>
      </c>
      <c r="I3" s="58"/>
    </row>
    <row r="4" spans="1:9" ht="20.100000000000001" customHeight="1">
      <c r="A4" s="292" t="s">
        <v>390</v>
      </c>
      <c r="B4" s="292" t="s">
        <v>391</v>
      </c>
      <c r="C4" s="293" t="s">
        <v>392</v>
      </c>
      <c r="D4" s="293"/>
      <c r="E4" s="294"/>
      <c r="F4" s="294"/>
      <c r="G4" s="294"/>
      <c r="H4" s="293"/>
      <c r="I4" s="58"/>
    </row>
    <row r="5" spans="1:9" ht="20.100000000000001" customHeight="1">
      <c r="A5" s="292"/>
      <c r="B5" s="292"/>
      <c r="C5" s="299" t="s">
        <v>62</v>
      </c>
      <c r="D5" s="301" t="s">
        <v>271</v>
      </c>
      <c r="E5" s="295" t="s">
        <v>393</v>
      </c>
      <c r="F5" s="296"/>
      <c r="G5" s="297"/>
      <c r="H5" s="302" t="s">
        <v>276</v>
      </c>
      <c r="I5" s="58"/>
    </row>
    <row r="6" spans="1:9" ht="33.75" customHeight="1">
      <c r="A6" s="298"/>
      <c r="B6" s="298"/>
      <c r="C6" s="300"/>
      <c r="D6" s="238"/>
      <c r="E6" s="49" t="s">
        <v>77</v>
      </c>
      <c r="F6" s="50" t="s">
        <v>394</v>
      </c>
      <c r="G6" s="51" t="s">
        <v>395</v>
      </c>
      <c r="H6" s="303"/>
      <c r="I6" s="58"/>
    </row>
    <row r="7" spans="1:9" ht="20.100000000000001" customHeight="1">
      <c r="A7" s="29" t="s">
        <v>396</v>
      </c>
      <c r="B7" s="29" t="s">
        <v>397</v>
      </c>
      <c r="C7" s="52">
        <f>SUM(D7,E7,H7)</f>
        <v>0</v>
      </c>
      <c r="D7" s="53" t="s">
        <v>398</v>
      </c>
      <c r="E7" s="53">
        <f>SUM(F7,G7)</f>
        <v>0</v>
      </c>
      <c r="F7" s="53" t="s">
        <v>399</v>
      </c>
      <c r="G7" s="54" t="s">
        <v>400</v>
      </c>
      <c r="H7" s="55" t="s">
        <v>401</v>
      </c>
      <c r="I7" s="66"/>
    </row>
    <row r="8" spans="1:9" ht="27" customHeight="1">
      <c r="A8" s="56" t="s">
        <v>408</v>
      </c>
      <c r="B8" s="56"/>
      <c r="C8" s="56"/>
      <c r="D8" s="56"/>
      <c r="E8" s="57"/>
      <c r="F8" s="56"/>
      <c r="G8" s="56"/>
      <c r="H8" s="58"/>
      <c r="I8" s="58"/>
    </row>
    <row r="9" spans="1:9" ht="20.100000000000001" customHeight="1">
      <c r="A9" s="59"/>
      <c r="B9" s="59"/>
      <c r="C9" s="59"/>
      <c r="D9" s="59"/>
      <c r="E9" s="60"/>
      <c r="F9" s="61"/>
      <c r="G9" s="61"/>
      <c r="H9" s="58"/>
      <c r="I9" s="63"/>
    </row>
    <row r="10" spans="1:9" ht="20.100000000000001" customHeight="1">
      <c r="A10" s="59"/>
      <c r="B10" s="59"/>
      <c r="C10" s="59"/>
      <c r="D10" s="59"/>
      <c r="E10" s="62"/>
      <c r="F10" s="59"/>
      <c r="G10" s="59"/>
      <c r="H10" s="63"/>
      <c r="I10" s="63"/>
    </row>
    <row r="11" spans="1:9" ht="20.100000000000001" customHeight="1">
      <c r="A11" s="59"/>
      <c r="B11" s="59"/>
      <c r="C11" s="59"/>
      <c r="D11" s="59"/>
      <c r="E11" s="62"/>
      <c r="F11" s="59"/>
      <c r="G11" s="59"/>
      <c r="H11" s="63"/>
      <c r="I11" s="63"/>
    </row>
    <row r="12" spans="1:9" ht="20.100000000000001" customHeight="1">
      <c r="A12" s="59"/>
      <c r="B12" s="59"/>
      <c r="C12" s="59"/>
      <c r="D12" s="59"/>
      <c r="E12" s="60"/>
      <c r="F12" s="59"/>
      <c r="G12" s="59"/>
      <c r="H12" s="63"/>
      <c r="I12" s="63"/>
    </row>
    <row r="13" spans="1:9" ht="20.100000000000001" customHeight="1">
      <c r="A13" s="59"/>
      <c r="B13" s="59"/>
      <c r="C13" s="59"/>
      <c r="D13" s="59"/>
      <c r="E13" s="60"/>
      <c r="F13" s="59"/>
      <c r="G13" s="59"/>
      <c r="H13" s="63"/>
      <c r="I13" s="63"/>
    </row>
    <row r="14" spans="1:9" ht="20.100000000000001" customHeight="1">
      <c r="A14" s="59"/>
      <c r="B14" s="59"/>
      <c r="C14" s="59"/>
      <c r="D14" s="59"/>
      <c r="E14" s="62"/>
      <c r="F14" s="59"/>
      <c r="G14" s="59"/>
      <c r="H14" s="63"/>
      <c r="I14" s="63"/>
    </row>
    <row r="15" spans="1:9" ht="20.100000000000001" customHeight="1">
      <c r="A15" s="59"/>
      <c r="B15" s="59"/>
      <c r="C15" s="59"/>
      <c r="D15" s="59"/>
      <c r="E15" s="62"/>
      <c r="F15" s="59"/>
      <c r="G15" s="59"/>
      <c r="H15" s="63"/>
      <c r="I15" s="63"/>
    </row>
    <row r="16" spans="1:9" ht="20.100000000000001" customHeight="1">
      <c r="A16" s="59"/>
      <c r="B16" s="59"/>
      <c r="C16" s="59"/>
      <c r="D16" s="59"/>
      <c r="E16" s="60"/>
      <c r="F16" s="59"/>
      <c r="G16" s="59"/>
      <c r="H16" s="63"/>
      <c r="I16" s="63"/>
    </row>
    <row r="17" spans="1:9" ht="20.100000000000001" customHeight="1">
      <c r="A17" s="59"/>
      <c r="B17" s="59"/>
      <c r="C17" s="59"/>
      <c r="D17" s="59"/>
      <c r="E17" s="60"/>
      <c r="F17" s="59"/>
      <c r="G17" s="59"/>
      <c r="H17" s="63"/>
      <c r="I17" s="63"/>
    </row>
    <row r="18" spans="1:9" ht="20.100000000000001" customHeight="1">
      <c r="A18" s="59"/>
      <c r="B18" s="59"/>
      <c r="C18" s="59"/>
      <c r="D18" s="59"/>
      <c r="E18" s="64"/>
      <c r="F18" s="59"/>
      <c r="G18" s="59"/>
      <c r="H18" s="63"/>
      <c r="I18" s="63"/>
    </row>
    <row r="19" spans="1:9" ht="20.100000000000001" customHeight="1">
      <c r="A19" s="59"/>
      <c r="B19" s="59"/>
      <c r="C19" s="59"/>
      <c r="D19" s="59"/>
      <c r="E19" s="62"/>
      <c r="F19" s="59"/>
      <c r="G19" s="59"/>
      <c r="H19" s="63"/>
      <c r="I19" s="63"/>
    </row>
    <row r="20" spans="1:9" ht="20.100000000000001" customHeight="1">
      <c r="A20" s="62"/>
      <c r="B20" s="62"/>
      <c r="C20" s="62"/>
      <c r="D20" s="62"/>
      <c r="E20" s="62"/>
      <c r="F20" s="59"/>
      <c r="G20" s="59"/>
      <c r="H20" s="63"/>
      <c r="I20" s="63"/>
    </row>
    <row r="21" spans="1:9" ht="20.100000000000001" customHeight="1">
      <c r="A21" s="63"/>
      <c r="B21" s="63"/>
      <c r="C21" s="63"/>
      <c r="D21" s="63"/>
      <c r="E21" s="65"/>
      <c r="F21" s="63"/>
      <c r="G21" s="63"/>
      <c r="H21" s="63"/>
      <c r="I21" s="63"/>
    </row>
    <row r="22" spans="1:9" ht="20.100000000000001" customHeight="1">
      <c r="A22" s="63"/>
      <c r="B22" s="63"/>
      <c r="C22" s="63"/>
      <c r="D22" s="63"/>
      <c r="E22" s="65"/>
      <c r="F22" s="63"/>
      <c r="G22" s="63"/>
      <c r="H22" s="63"/>
      <c r="I22" s="63"/>
    </row>
    <row r="23" spans="1:9" ht="20.100000000000001" customHeight="1">
      <c r="A23" s="63"/>
      <c r="B23" s="63"/>
      <c r="C23" s="63"/>
      <c r="D23" s="63"/>
      <c r="E23" s="65"/>
      <c r="F23" s="63"/>
      <c r="G23" s="63"/>
      <c r="H23" s="63"/>
      <c r="I23" s="63"/>
    </row>
    <row r="24" spans="1:9" ht="20.100000000000001" customHeight="1">
      <c r="A24" s="63"/>
      <c r="B24" s="63"/>
      <c r="C24" s="63"/>
      <c r="D24" s="63"/>
      <c r="E24" s="65"/>
      <c r="F24" s="63"/>
      <c r="G24" s="63"/>
      <c r="H24" s="63"/>
      <c r="I24" s="63"/>
    </row>
    <row r="25" spans="1:9" ht="20.100000000000001" customHeight="1">
      <c r="A25" s="63"/>
      <c r="B25" s="63"/>
      <c r="C25" s="63"/>
      <c r="D25" s="63"/>
      <c r="E25" s="65"/>
      <c r="F25" s="63"/>
      <c r="G25" s="63"/>
      <c r="H25" s="63"/>
      <c r="I25" s="63"/>
    </row>
    <row r="26" spans="1:9" ht="20.100000000000001" customHeight="1">
      <c r="A26" s="63"/>
      <c r="B26" s="63"/>
      <c r="C26" s="63"/>
      <c r="D26" s="63"/>
      <c r="E26" s="65"/>
      <c r="F26" s="63"/>
      <c r="G26" s="63"/>
      <c r="H26" s="63"/>
      <c r="I26" s="63"/>
    </row>
    <row r="27" spans="1:9" ht="20.100000000000001" customHeight="1">
      <c r="A27" s="63"/>
      <c r="B27" s="63"/>
      <c r="C27" s="63"/>
      <c r="D27" s="63"/>
      <c r="E27" s="65"/>
      <c r="F27" s="63"/>
      <c r="G27" s="63"/>
      <c r="H27" s="63"/>
      <c r="I27" s="63"/>
    </row>
    <row r="28" spans="1:9" ht="20.100000000000001" customHeight="1">
      <c r="A28" s="63"/>
      <c r="B28" s="63"/>
      <c r="C28" s="63"/>
      <c r="D28" s="63"/>
      <c r="E28" s="65"/>
      <c r="F28" s="63"/>
      <c r="G28" s="63"/>
      <c r="H28" s="63"/>
      <c r="I28" s="63"/>
    </row>
    <row r="29" spans="1:9" ht="20.100000000000001" customHeight="1">
      <c r="A29" s="63"/>
      <c r="B29" s="63"/>
      <c r="C29" s="63"/>
      <c r="D29" s="63"/>
      <c r="E29" s="65"/>
      <c r="F29" s="63"/>
      <c r="G29" s="63"/>
      <c r="H29" s="63"/>
      <c r="I29" s="63"/>
    </row>
    <row r="30" spans="1:9" ht="20.100000000000001" customHeight="1">
      <c r="A30" s="63"/>
      <c r="B30" s="63"/>
      <c r="C30" s="63"/>
      <c r="D30" s="63"/>
      <c r="E30" s="65"/>
      <c r="F30" s="63"/>
      <c r="G30" s="63"/>
      <c r="H30" s="63"/>
      <c r="I30" s="63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IK48"/>
  <sheetViews>
    <sheetView showGridLines="0" showZeros="0" workbookViewId="0">
      <selection activeCell="D9" sqref="D9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7"/>
      <c r="B1" s="18"/>
      <c r="C1" s="18"/>
      <c r="D1" s="18"/>
      <c r="E1" s="18"/>
      <c r="F1" s="18"/>
      <c r="G1" s="18"/>
      <c r="H1" s="19" t="s">
        <v>411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</row>
    <row r="2" spans="1:245" ht="20.100000000000001" customHeight="1">
      <c r="A2" s="229" t="s">
        <v>412</v>
      </c>
      <c r="B2" s="229"/>
      <c r="C2" s="229"/>
      <c r="D2" s="229"/>
      <c r="E2" s="229"/>
      <c r="F2" s="229"/>
      <c r="G2" s="229"/>
      <c r="H2" s="22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</row>
    <row r="3" spans="1:245" ht="20.100000000000001" customHeight="1">
      <c r="A3" s="20" t="s">
        <v>16</v>
      </c>
      <c r="B3" s="20"/>
      <c r="C3" s="20"/>
      <c r="D3" s="20"/>
      <c r="E3" s="20"/>
      <c r="F3" s="21"/>
      <c r="G3" s="21"/>
      <c r="H3" s="22" t="s">
        <v>6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</row>
    <row r="4" spans="1:245" ht="20.100000000000001" customHeight="1">
      <c r="A4" s="287" t="s">
        <v>61</v>
      </c>
      <c r="B4" s="288"/>
      <c r="C4" s="288"/>
      <c r="D4" s="288"/>
      <c r="E4" s="289"/>
      <c r="F4" s="304" t="s">
        <v>413</v>
      </c>
      <c r="G4" s="293"/>
      <c r="H4" s="293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</row>
    <row r="5" spans="1:245" ht="20.100000000000001" customHeight="1">
      <c r="A5" s="287" t="s">
        <v>70</v>
      </c>
      <c r="B5" s="288"/>
      <c r="C5" s="289"/>
      <c r="D5" s="306" t="s">
        <v>71</v>
      </c>
      <c r="E5" s="301" t="s">
        <v>111</v>
      </c>
      <c r="F5" s="237" t="s">
        <v>62</v>
      </c>
      <c r="G5" s="237" t="s">
        <v>107</v>
      </c>
      <c r="H5" s="293" t="s">
        <v>108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</row>
    <row r="6" spans="1:245" ht="20.100000000000001" customHeight="1">
      <c r="A6" s="24" t="s">
        <v>82</v>
      </c>
      <c r="B6" s="25" t="s">
        <v>83</v>
      </c>
      <c r="C6" s="26" t="s">
        <v>84</v>
      </c>
      <c r="D6" s="307"/>
      <c r="E6" s="298"/>
      <c r="F6" s="238"/>
      <c r="G6" s="238"/>
      <c r="H6" s="294"/>
      <c r="I6" s="44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</row>
    <row r="7" spans="1:245" ht="20.100000000000001" customHeight="1">
      <c r="A7" s="29" t="s">
        <v>16</v>
      </c>
      <c r="B7" s="29" t="s">
        <v>16</v>
      </c>
      <c r="C7" s="29" t="s">
        <v>16</v>
      </c>
      <c r="D7" s="29" t="s">
        <v>16</v>
      </c>
      <c r="E7" s="29" t="s">
        <v>16</v>
      </c>
      <c r="F7" s="30" t="s">
        <v>16</v>
      </c>
      <c r="G7" s="31" t="s">
        <v>16</v>
      </c>
      <c r="H7" s="32" t="s">
        <v>16</v>
      </c>
      <c r="I7" s="44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</row>
    <row r="8" spans="1:245" ht="20.100000000000001" customHeight="1">
      <c r="A8" s="308" t="s">
        <v>408</v>
      </c>
      <c r="B8" s="308"/>
      <c r="C8" s="308"/>
      <c r="D8" s="33"/>
      <c r="E8" s="33"/>
      <c r="F8" s="33"/>
      <c r="G8" s="3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</row>
    <row r="9" spans="1:245" ht="20.100000000000001" customHeight="1">
      <c r="A9" s="34"/>
      <c r="B9" s="34"/>
      <c r="C9" s="34"/>
      <c r="D9" s="35"/>
      <c r="E9" s="35"/>
      <c r="F9" s="35"/>
      <c r="G9" s="35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</row>
    <row r="10" spans="1:245" ht="20.100000000000001" customHeight="1">
      <c r="A10" s="34"/>
      <c r="B10" s="34"/>
      <c r="C10" s="34"/>
      <c r="D10" s="34"/>
      <c r="E10" s="34"/>
      <c r="F10" s="34"/>
      <c r="G10" s="34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</row>
    <row r="11" spans="1:245" ht="20.100000000000001" customHeight="1">
      <c r="A11" s="34"/>
      <c r="B11" s="34"/>
      <c r="C11" s="34"/>
      <c r="D11" s="35"/>
      <c r="E11" s="35"/>
      <c r="F11" s="35"/>
      <c r="G11" s="35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</row>
    <row r="12" spans="1:245" ht="20.100000000000001" customHeight="1">
      <c r="A12" s="34"/>
      <c r="B12" s="34"/>
      <c r="C12" s="34"/>
      <c r="D12" s="35"/>
      <c r="E12" s="35"/>
      <c r="F12" s="35"/>
      <c r="G12" s="35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</row>
    <row r="13" spans="1:245" ht="20.100000000000001" customHeight="1">
      <c r="A13" s="34"/>
      <c r="B13" s="34"/>
      <c r="C13" s="34"/>
      <c r="D13" s="34"/>
      <c r="E13" s="34"/>
      <c r="F13" s="34"/>
      <c r="G13" s="34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</row>
    <row r="14" spans="1:245" ht="20.100000000000001" customHeight="1">
      <c r="A14" s="34"/>
      <c r="B14" s="34"/>
      <c r="C14" s="34"/>
      <c r="D14" s="35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</row>
    <row r="15" spans="1:245" ht="20.100000000000001" customHeight="1">
      <c r="A15" s="36"/>
      <c r="B15" s="34"/>
      <c r="C15" s="34"/>
      <c r="D15" s="35"/>
      <c r="E15" s="35"/>
      <c r="F15" s="35"/>
      <c r="G15" s="35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</row>
    <row r="16" spans="1:245" ht="20.100000000000001" customHeight="1">
      <c r="A16" s="36"/>
      <c r="B16" s="36"/>
      <c r="C16" s="34"/>
      <c r="D16" s="34"/>
      <c r="E16" s="36"/>
      <c r="F16" s="36"/>
      <c r="G16" s="36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</row>
    <row r="17" spans="1:245" ht="20.100000000000001" customHeight="1">
      <c r="A17" s="36"/>
      <c r="B17" s="36"/>
      <c r="C17" s="34"/>
      <c r="D17" s="35"/>
      <c r="E17" s="35"/>
      <c r="F17" s="35"/>
      <c r="G17" s="35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</row>
    <row r="18" spans="1:245" ht="20.100000000000001" customHeight="1">
      <c r="A18" s="34"/>
      <c r="B18" s="36"/>
      <c r="C18" s="34"/>
      <c r="D18" s="35"/>
      <c r="E18" s="35"/>
      <c r="F18" s="35"/>
      <c r="G18" s="35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</row>
    <row r="19" spans="1:245" ht="20.100000000000001" customHeight="1">
      <c r="A19" s="34"/>
      <c r="B19" s="36"/>
      <c r="C19" s="36"/>
      <c r="D19" s="36"/>
      <c r="E19" s="36"/>
      <c r="F19" s="36"/>
      <c r="G19" s="36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</row>
    <row r="20" spans="1:245" ht="20.100000000000001" customHeight="1">
      <c r="A20" s="36"/>
      <c r="B20" s="36"/>
      <c r="C20" s="36"/>
      <c r="D20" s="35"/>
      <c r="E20" s="35"/>
      <c r="F20" s="35"/>
      <c r="G20" s="35"/>
      <c r="H20" s="35"/>
      <c r="I20" s="36"/>
      <c r="J20" s="34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</row>
    <row r="21" spans="1:245" ht="20.100000000000001" customHeight="1">
      <c r="A21" s="36"/>
      <c r="B21" s="36"/>
      <c r="C21" s="36"/>
      <c r="D21" s="35"/>
      <c r="E21" s="35"/>
      <c r="F21" s="35"/>
      <c r="G21" s="35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</row>
    <row r="22" spans="1:245" ht="20.100000000000001" customHeight="1">
      <c r="A22" s="36"/>
      <c r="B22" s="36"/>
      <c r="C22" s="36"/>
      <c r="D22" s="36"/>
      <c r="E22" s="36"/>
      <c r="F22" s="36"/>
      <c r="G22" s="36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</row>
    <row r="23" spans="1:245" ht="20.100000000000001" customHeight="1">
      <c r="A23" s="36"/>
      <c r="B23" s="36"/>
      <c r="C23" s="36"/>
      <c r="D23" s="35"/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</row>
    <row r="24" spans="1:245" ht="20.100000000000001" customHeight="1">
      <c r="A24" s="36"/>
      <c r="B24" s="36"/>
      <c r="C24" s="36"/>
      <c r="D24" s="35"/>
      <c r="E24" s="35"/>
      <c r="F24" s="35"/>
      <c r="G24" s="35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</row>
    <row r="25" spans="1:245" ht="20.100000000000001" customHeight="1">
      <c r="A25" s="36"/>
      <c r="B25" s="36"/>
      <c r="C25" s="36"/>
      <c r="D25" s="36"/>
      <c r="E25" s="36"/>
      <c r="F25" s="36"/>
      <c r="G25" s="36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</row>
    <row r="26" spans="1:245" ht="20.100000000000001" customHeight="1">
      <c r="A26" s="36"/>
      <c r="B26" s="36"/>
      <c r="C26" s="36"/>
      <c r="D26" s="35"/>
      <c r="E26" s="35"/>
      <c r="F26" s="35"/>
      <c r="G26" s="35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</row>
    <row r="27" spans="1:245" ht="20.100000000000001" customHeight="1">
      <c r="A27" s="36"/>
      <c r="B27" s="36"/>
      <c r="C27" s="36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</row>
    <row r="28" spans="1:245" ht="20.100000000000001" customHeight="1">
      <c r="A28" s="36"/>
      <c r="B28" s="36"/>
      <c r="C28" s="36"/>
      <c r="D28" s="36"/>
      <c r="E28" s="36"/>
      <c r="F28" s="36"/>
      <c r="G28" s="36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</row>
    <row r="29" spans="1:245" ht="20.100000000000001" customHeight="1">
      <c r="A29" s="36"/>
      <c r="B29" s="36"/>
      <c r="C29" s="36"/>
      <c r="D29" s="35"/>
      <c r="E29" s="35"/>
      <c r="F29" s="35"/>
      <c r="G29" s="35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</row>
    <row r="30" spans="1:245" ht="20.100000000000001" customHeight="1">
      <c r="A30" s="36"/>
      <c r="B30" s="36"/>
      <c r="C30" s="36"/>
      <c r="D30" s="35"/>
      <c r="E30" s="35"/>
      <c r="F30" s="35"/>
      <c r="G30" s="35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</row>
    <row r="31" spans="1:245" ht="20.100000000000001" customHeight="1">
      <c r="A31" s="36"/>
      <c r="B31" s="36"/>
      <c r="C31" s="36"/>
      <c r="D31" s="36"/>
      <c r="E31" s="36"/>
      <c r="F31" s="36"/>
      <c r="G31" s="36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</row>
    <row r="32" spans="1:245" ht="20.100000000000001" customHeight="1">
      <c r="A32" s="36"/>
      <c r="B32" s="36"/>
      <c r="C32" s="36"/>
      <c r="D32" s="36"/>
      <c r="E32" s="37"/>
      <c r="F32" s="37"/>
      <c r="G32" s="37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</row>
    <row r="33" spans="1:245" ht="20.100000000000001" customHeight="1">
      <c r="A33" s="36"/>
      <c r="B33" s="36"/>
      <c r="C33" s="36"/>
      <c r="D33" s="36"/>
      <c r="E33" s="37"/>
      <c r="F33" s="37"/>
      <c r="G33" s="37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</row>
    <row r="34" spans="1:245" ht="20.100000000000001" customHeight="1">
      <c r="A34" s="36"/>
      <c r="B34" s="36"/>
      <c r="C34" s="36"/>
      <c r="D34" s="36"/>
      <c r="E34" s="36"/>
      <c r="F34" s="36"/>
      <c r="G34" s="36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</row>
    <row r="35" spans="1:245" ht="20.100000000000001" customHeight="1">
      <c r="A35" s="36"/>
      <c r="B35" s="36"/>
      <c r="C35" s="36"/>
      <c r="D35" s="36"/>
      <c r="E35" s="38"/>
      <c r="F35" s="38"/>
      <c r="G35" s="38"/>
      <c r="H35" s="3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</row>
    <row r="36" spans="1:245" ht="20.100000000000001" customHeight="1">
      <c r="A36" s="39"/>
      <c r="B36" s="39"/>
      <c r="C36" s="39"/>
      <c r="D36" s="39"/>
      <c r="E36" s="40"/>
      <c r="F36" s="40"/>
      <c r="G36" s="40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</row>
    <row r="37" spans="1:245" ht="20.100000000000001" customHeight="1">
      <c r="A37" s="41"/>
      <c r="B37" s="41"/>
      <c r="C37" s="41"/>
      <c r="D37" s="41"/>
      <c r="E37" s="41"/>
      <c r="F37" s="41"/>
      <c r="G37" s="41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</row>
    <row r="38" spans="1:245" ht="20.100000000000001" customHeight="1">
      <c r="A38" s="39"/>
      <c r="B38" s="39"/>
      <c r="C38" s="39"/>
      <c r="D38" s="39"/>
      <c r="E38" s="39"/>
      <c r="F38" s="39"/>
      <c r="G38" s="39"/>
      <c r="H38" s="42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</row>
    <row r="39" spans="1:245" ht="20.100000000000001" customHeight="1">
      <c r="A39" s="43"/>
      <c r="B39" s="43"/>
      <c r="C39" s="43"/>
      <c r="D39" s="43"/>
      <c r="E39" s="43"/>
      <c r="F39" s="39"/>
      <c r="G39" s="39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</row>
    <row r="40" spans="1:245" ht="20.100000000000001" customHeight="1">
      <c r="A40" s="43"/>
      <c r="B40" s="43"/>
      <c r="C40" s="43"/>
      <c r="D40" s="43"/>
      <c r="E40" s="43"/>
      <c r="F40" s="39"/>
      <c r="G40" s="39"/>
      <c r="H40" s="4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</row>
    <row r="41" spans="1:245" ht="20.100000000000001" customHeight="1">
      <c r="A41" s="43"/>
      <c r="B41" s="43"/>
      <c r="C41" s="43"/>
      <c r="D41" s="43"/>
      <c r="E41" s="43"/>
      <c r="F41" s="39"/>
      <c r="G41" s="39"/>
      <c r="H41" s="4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</row>
    <row r="42" spans="1:245" ht="20.100000000000001" customHeight="1">
      <c r="A42" s="43"/>
      <c r="B42" s="43"/>
      <c r="C42" s="43"/>
      <c r="D42" s="43"/>
      <c r="E42" s="43"/>
      <c r="F42" s="39"/>
      <c r="G42" s="39"/>
      <c r="H42" s="42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</row>
    <row r="43" spans="1:245" ht="20.100000000000001" customHeight="1">
      <c r="A43" s="43"/>
      <c r="B43" s="43"/>
      <c r="C43" s="43"/>
      <c r="D43" s="43"/>
      <c r="E43" s="43"/>
      <c r="F43" s="39"/>
      <c r="G43" s="39"/>
      <c r="H43" s="42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</row>
    <row r="44" spans="1:245" ht="20.100000000000001" customHeight="1">
      <c r="A44" s="43"/>
      <c r="B44" s="43"/>
      <c r="C44" s="43"/>
      <c r="D44" s="43"/>
      <c r="E44" s="43"/>
      <c r="F44" s="39"/>
      <c r="G44" s="39"/>
      <c r="H44" s="42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</row>
    <row r="45" spans="1:245" ht="20.100000000000001" customHeight="1">
      <c r="A45" s="43"/>
      <c r="B45" s="43"/>
      <c r="C45" s="43"/>
      <c r="D45" s="43"/>
      <c r="E45" s="43"/>
      <c r="F45" s="39"/>
      <c r="G45" s="39"/>
      <c r="H45" s="42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</row>
    <row r="46" spans="1:245" ht="20.100000000000001" customHeight="1">
      <c r="A46" s="43"/>
      <c r="B46" s="43"/>
      <c r="C46" s="43"/>
      <c r="D46" s="43"/>
      <c r="E46" s="43"/>
      <c r="F46" s="39"/>
      <c r="G46" s="39"/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</row>
    <row r="47" spans="1:245" ht="20.100000000000001" customHeight="1">
      <c r="A47" s="43"/>
      <c r="B47" s="43"/>
      <c r="C47" s="43"/>
      <c r="D47" s="43"/>
      <c r="E47" s="43"/>
      <c r="F47" s="39"/>
      <c r="G47" s="39"/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</row>
    <row r="48" spans="1:245" ht="20.100000000000001" customHeight="1">
      <c r="A48" s="43"/>
      <c r="B48" s="43"/>
      <c r="C48" s="43"/>
      <c r="D48" s="43"/>
      <c r="E48" s="43"/>
      <c r="F48" s="39"/>
      <c r="G48" s="39"/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8:C8"/>
    <mergeCell ref="D5:D6"/>
    <mergeCell ref="E5:E6"/>
    <mergeCell ref="F5:F6"/>
    <mergeCell ref="G5:G6"/>
    <mergeCell ref="H5:H6"/>
  </mergeCells>
  <phoneticPr fontId="28" type="noConversion"/>
  <printOptions horizontalCentered="1"/>
  <pageMargins left="0.39375001192092901" right="0.39375001192092901" top="0.78750002384185802" bottom="0.39375001192092901" header="0.39375001192092901" footer="0"/>
  <pageSetup paperSize="9" scale="98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L40"/>
  <sheetViews>
    <sheetView workbookViewId="0">
      <selection activeCell="F12" sqref="F12"/>
    </sheetView>
  </sheetViews>
  <sheetFormatPr defaultColWidth="12" defaultRowHeight="11.25"/>
  <cols>
    <col min="1" max="1" width="15.33203125" style="12" customWidth="1"/>
    <col min="2" max="2" width="25.5" style="12" customWidth="1"/>
    <col min="3" max="3" width="16.1640625" style="12" customWidth="1"/>
    <col min="4" max="4" width="15.5" style="12" customWidth="1"/>
    <col min="5" max="5" width="11.83203125" style="12" customWidth="1"/>
    <col min="6" max="6" width="17.1640625" style="12" customWidth="1"/>
    <col min="7" max="8" width="20.5" style="12" customWidth="1"/>
    <col min="9" max="9" width="22" style="12" customWidth="1"/>
    <col min="10" max="10" width="19" style="12" customWidth="1"/>
    <col min="11" max="11" width="13.33203125" style="12" customWidth="1"/>
    <col min="12" max="12" width="20" style="12" customWidth="1"/>
    <col min="13" max="13" width="2" style="12" customWidth="1"/>
    <col min="14" max="14" width="13" style="12" customWidth="1"/>
    <col min="15" max="16384" width="12" style="12"/>
  </cols>
  <sheetData>
    <row r="1" spans="1:12" ht="16.350000000000001" customHeight="1">
      <c r="A1" s="309" t="s">
        <v>414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22.9" customHeight="1">
      <c r="A2" s="310"/>
      <c r="B2" s="310"/>
      <c r="C2" s="310"/>
      <c r="D2" s="310"/>
      <c r="E2" s="13"/>
      <c r="F2" s="13"/>
      <c r="G2" s="13"/>
      <c r="H2" s="13"/>
      <c r="I2" s="13"/>
      <c r="J2" s="311" t="s">
        <v>415</v>
      </c>
      <c r="K2" s="311"/>
      <c r="L2" s="311"/>
    </row>
    <row r="3" spans="1:12" ht="19.5" customHeight="1">
      <c r="A3" s="14" t="s">
        <v>416</v>
      </c>
      <c r="B3" s="14" t="s">
        <v>391</v>
      </c>
      <c r="C3" s="14" t="s">
        <v>417</v>
      </c>
      <c r="D3" s="14" t="s">
        <v>418</v>
      </c>
      <c r="E3" s="14" t="s">
        <v>419</v>
      </c>
      <c r="F3" s="14" t="s">
        <v>420</v>
      </c>
      <c r="G3" s="14" t="s">
        <v>421</v>
      </c>
      <c r="H3" s="14" t="s">
        <v>422</v>
      </c>
      <c r="I3" s="14" t="s">
        <v>423</v>
      </c>
      <c r="J3" s="14" t="s">
        <v>424</v>
      </c>
      <c r="K3" s="14" t="s">
        <v>425</v>
      </c>
      <c r="L3" s="14" t="s">
        <v>426</v>
      </c>
    </row>
    <row r="4" spans="1:12" ht="36.950000000000003" customHeight="1">
      <c r="A4" s="312" t="s">
        <v>427</v>
      </c>
      <c r="B4" s="312" t="s">
        <v>428</v>
      </c>
      <c r="C4" s="313">
        <v>47500</v>
      </c>
      <c r="D4" s="312" t="s">
        <v>429</v>
      </c>
      <c r="E4" s="15" t="s">
        <v>430</v>
      </c>
      <c r="F4" s="15" t="s">
        <v>431</v>
      </c>
      <c r="G4" s="15" t="s">
        <v>432</v>
      </c>
      <c r="H4" s="15" t="s">
        <v>433</v>
      </c>
      <c r="I4" s="15" t="s">
        <v>434</v>
      </c>
      <c r="J4" s="15" t="s">
        <v>435</v>
      </c>
      <c r="K4" s="15" t="s">
        <v>436</v>
      </c>
      <c r="L4" s="15" t="s">
        <v>437</v>
      </c>
    </row>
    <row r="5" spans="1:12" ht="24.4" customHeight="1">
      <c r="A5" s="312"/>
      <c r="B5" s="312"/>
      <c r="C5" s="313"/>
      <c r="D5" s="312"/>
      <c r="E5" s="15" t="s">
        <v>438</v>
      </c>
      <c r="F5" s="15" t="s">
        <v>439</v>
      </c>
      <c r="G5" s="15" t="s">
        <v>440</v>
      </c>
      <c r="H5" s="15" t="s">
        <v>441</v>
      </c>
      <c r="I5" s="15" t="s">
        <v>356</v>
      </c>
      <c r="J5" s="15" t="s">
        <v>442</v>
      </c>
      <c r="K5" s="15" t="s">
        <v>436</v>
      </c>
      <c r="L5" s="15" t="s">
        <v>443</v>
      </c>
    </row>
    <row r="6" spans="1:12" ht="24.4" customHeight="1">
      <c r="A6" s="312"/>
      <c r="B6" s="312"/>
      <c r="C6" s="313"/>
      <c r="D6" s="312"/>
      <c r="E6" s="15" t="s">
        <v>438</v>
      </c>
      <c r="F6" s="15" t="s">
        <v>444</v>
      </c>
      <c r="G6" s="15" t="s">
        <v>445</v>
      </c>
      <c r="H6" s="15" t="s">
        <v>441</v>
      </c>
      <c r="I6" s="15" t="s">
        <v>446</v>
      </c>
      <c r="J6" s="15" t="s">
        <v>435</v>
      </c>
      <c r="K6" s="15" t="s">
        <v>436</v>
      </c>
      <c r="L6" s="15" t="s">
        <v>443</v>
      </c>
    </row>
    <row r="7" spans="1:12" ht="24.4" customHeight="1">
      <c r="A7" s="312"/>
      <c r="B7" s="312"/>
      <c r="C7" s="313"/>
      <c r="D7" s="312"/>
      <c r="E7" s="15" t="s">
        <v>430</v>
      </c>
      <c r="F7" s="15" t="s">
        <v>431</v>
      </c>
      <c r="G7" s="15" t="s">
        <v>447</v>
      </c>
      <c r="H7" s="15" t="s">
        <v>441</v>
      </c>
      <c r="I7" s="15" t="s">
        <v>434</v>
      </c>
      <c r="J7" s="15" t="s">
        <v>435</v>
      </c>
      <c r="K7" s="15" t="s">
        <v>436</v>
      </c>
      <c r="L7" s="15" t="s">
        <v>443</v>
      </c>
    </row>
    <row r="8" spans="1:12" ht="24.4" customHeight="1">
      <c r="A8" s="312" t="s">
        <v>448</v>
      </c>
      <c r="B8" s="312" t="s">
        <v>449</v>
      </c>
      <c r="C8" s="313">
        <v>213750</v>
      </c>
      <c r="D8" s="312" t="s">
        <v>429</v>
      </c>
      <c r="E8" s="15" t="s">
        <v>438</v>
      </c>
      <c r="F8" s="15" t="s">
        <v>439</v>
      </c>
      <c r="G8" s="15" t="s">
        <v>440</v>
      </c>
      <c r="H8" s="15" t="s">
        <v>441</v>
      </c>
      <c r="I8" s="15" t="s">
        <v>356</v>
      </c>
      <c r="J8" s="15" t="s">
        <v>442</v>
      </c>
      <c r="K8" s="15" t="s">
        <v>436</v>
      </c>
      <c r="L8" s="15" t="s">
        <v>443</v>
      </c>
    </row>
    <row r="9" spans="1:12" ht="24.4" customHeight="1">
      <c r="A9" s="312"/>
      <c r="B9" s="312"/>
      <c r="C9" s="313"/>
      <c r="D9" s="312"/>
      <c r="E9" s="15" t="s">
        <v>430</v>
      </c>
      <c r="F9" s="15" t="s">
        <v>431</v>
      </c>
      <c r="G9" s="15" t="s">
        <v>450</v>
      </c>
      <c r="H9" s="15" t="s">
        <v>433</v>
      </c>
      <c r="I9" s="15" t="s">
        <v>434</v>
      </c>
      <c r="J9" s="15" t="s">
        <v>435</v>
      </c>
      <c r="K9" s="15" t="s">
        <v>436</v>
      </c>
      <c r="L9" s="15" t="s">
        <v>437</v>
      </c>
    </row>
    <row r="10" spans="1:12" ht="24.4" customHeight="1">
      <c r="A10" s="312"/>
      <c r="B10" s="312"/>
      <c r="C10" s="313"/>
      <c r="D10" s="312"/>
      <c r="E10" s="15" t="s">
        <v>438</v>
      </c>
      <c r="F10" s="15" t="s">
        <v>444</v>
      </c>
      <c r="G10" s="15" t="s">
        <v>445</v>
      </c>
      <c r="H10" s="15" t="s">
        <v>441</v>
      </c>
      <c r="I10" s="15" t="s">
        <v>446</v>
      </c>
      <c r="J10" s="15" t="s">
        <v>435</v>
      </c>
      <c r="K10" s="15" t="s">
        <v>436</v>
      </c>
      <c r="L10" s="15" t="s">
        <v>443</v>
      </c>
    </row>
    <row r="11" spans="1:12" ht="24.4" customHeight="1">
      <c r="A11" s="312"/>
      <c r="B11" s="312"/>
      <c r="C11" s="313"/>
      <c r="D11" s="312"/>
      <c r="E11" s="15" t="s">
        <v>430</v>
      </c>
      <c r="F11" s="15" t="s">
        <v>431</v>
      </c>
      <c r="G11" s="15" t="s">
        <v>451</v>
      </c>
      <c r="H11" s="15" t="s">
        <v>441</v>
      </c>
      <c r="I11" s="15" t="s">
        <v>434</v>
      </c>
      <c r="J11" s="15" t="s">
        <v>435</v>
      </c>
      <c r="K11" s="15" t="s">
        <v>436</v>
      </c>
      <c r="L11" s="15" t="s">
        <v>443</v>
      </c>
    </row>
    <row r="12" spans="1:12" ht="255.95" customHeight="1">
      <c r="A12" s="15" t="s">
        <v>452</v>
      </c>
      <c r="B12" s="15" t="s">
        <v>449</v>
      </c>
      <c r="C12" s="16">
        <v>150720</v>
      </c>
      <c r="D12" s="15" t="s">
        <v>453</v>
      </c>
      <c r="E12" s="15" t="s">
        <v>454</v>
      </c>
      <c r="F12" s="15" t="s">
        <v>455</v>
      </c>
      <c r="G12" s="15" t="s">
        <v>456</v>
      </c>
      <c r="H12" s="15" t="s">
        <v>457</v>
      </c>
      <c r="I12" s="15" t="s">
        <v>458</v>
      </c>
      <c r="J12" s="15" t="s">
        <v>84</v>
      </c>
      <c r="K12" s="15" t="s">
        <v>459</v>
      </c>
      <c r="L12" s="15" t="s">
        <v>437</v>
      </c>
    </row>
    <row r="13" spans="1:12" ht="24.4" customHeight="1"/>
    <row r="14" spans="1:12" ht="24.4" customHeight="1"/>
    <row r="15" spans="1:12" ht="24.4" customHeight="1"/>
    <row r="16" spans="1:12" ht="24.4" customHeight="1"/>
    <row r="17" ht="24.4" customHeight="1"/>
    <row r="18" ht="24.4" customHeight="1"/>
    <row r="19" ht="24.4" customHeight="1"/>
    <row r="20" ht="24.4" customHeight="1"/>
    <row r="21" ht="24.4" customHeight="1"/>
    <row r="22" ht="24.4" customHeight="1"/>
    <row r="23" ht="24.4" customHeight="1"/>
    <row r="24" ht="24.4" customHeight="1"/>
    <row r="25" ht="24.4" customHeight="1"/>
    <row r="26" ht="24.4" customHeight="1"/>
    <row r="27" ht="24.4" customHeight="1"/>
    <row r="28" ht="24.4" customHeight="1"/>
    <row r="29" ht="24.4" customHeight="1"/>
    <row r="30" ht="24.4" customHeight="1"/>
    <row r="31" ht="24.4" customHeight="1"/>
    <row r="32" ht="24.4" customHeight="1"/>
    <row r="33" ht="24.4" customHeight="1"/>
    <row r="34" ht="24.4" customHeight="1"/>
    <row r="35" ht="24.4" customHeight="1"/>
    <row r="36" ht="24.4" customHeight="1"/>
    <row r="37" ht="24.4" customHeight="1"/>
    <row r="38" ht="24.4" customHeight="1"/>
    <row r="39" ht="24.4" customHeight="1"/>
    <row r="40" ht="24.4" customHeight="1"/>
  </sheetData>
  <mergeCells count="11">
    <mergeCell ref="A1:L1"/>
    <mergeCell ref="A2:D2"/>
    <mergeCell ref="J2:L2"/>
    <mergeCell ref="A4:A7"/>
    <mergeCell ref="A8:A11"/>
    <mergeCell ref="B4:B7"/>
    <mergeCell ref="B8:B11"/>
    <mergeCell ref="C4:C7"/>
    <mergeCell ref="C8:C11"/>
    <mergeCell ref="D4:D7"/>
    <mergeCell ref="D8:D11"/>
  </mergeCells>
  <phoneticPr fontId="28" type="noConversion"/>
  <pageMargins left="0.7" right="0.7" top="0.75" bottom="0.75" header="0.3" footer="0.3"/>
  <pageSetup paperSize="9" scale="5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K20"/>
  <sheetViews>
    <sheetView tabSelected="1" workbookViewId="0">
      <selection activeCell="C11" sqref="C11:K11"/>
    </sheetView>
  </sheetViews>
  <sheetFormatPr defaultColWidth="9.33203125" defaultRowHeight="11.25"/>
  <cols>
    <col min="3" max="3" width="17.83203125" customWidth="1"/>
    <col min="4" max="4" width="18.1640625" customWidth="1"/>
    <col min="5" max="6" width="20.5" customWidth="1"/>
    <col min="7" max="7" width="14" customWidth="1"/>
    <col min="8" max="8" width="16" customWidth="1"/>
    <col min="9" max="9" width="17.6640625" customWidth="1"/>
    <col min="11" max="11" width="22.1640625" customWidth="1"/>
  </cols>
  <sheetData>
    <row r="1" spans="1:11" ht="22.5">
      <c r="A1" s="337" t="s">
        <v>460</v>
      </c>
      <c r="B1" s="338"/>
      <c r="C1" s="338"/>
      <c r="D1" s="338"/>
      <c r="E1" s="338"/>
      <c r="F1" s="338"/>
      <c r="G1" s="338"/>
      <c r="H1" s="338"/>
      <c r="I1" s="338"/>
      <c r="J1" s="338"/>
      <c r="K1" s="339"/>
    </row>
    <row r="2" spans="1:11" ht="13.5">
      <c r="A2" s="340" t="s">
        <v>461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</row>
    <row r="3" spans="1:11" ht="13.5">
      <c r="A3" s="343" t="s">
        <v>462</v>
      </c>
      <c r="B3" s="344"/>
      <c r="C3" s="345" t="s">
        <v>463</v>
      </c>
      <c r="D3" s="345"/>
      <c r="E3" s="345"/>
      <c r="F3" s="345"/>
      <c r="G3" s="345"/>
      <c r="H3" s="345"/>
      <c r="I3" s="345"/>
      <c r="J3" s="346"/>
      <c r="K3" s="347"/>
    </row>
    <row r="4" spans="1:11" ht="13.5">
      <c r="A4" s="318" t="s">
        <v>464</v>
      </c>
      <c r="B4" s="318"/>
      <c r="C4" s="316" t="s">
        <v>465</v>
      </c>
      <c r="D4" s="327" t="s">
        <v>107</v>
      </c>
      <c r="E4" s="327"/>
      <c r="F4" s="327"/>
      <c r="G4" s="327"/>
      <c r="H4" s="328" t="s">
        <v>108</v>
      </c>
      <c r="I4" s="328"/>
      <c r="J4" s="328"/>
      <c r="K4" s="328"/>
    </row>
    <row r="5" spans="1:11" ht="27">
      <c r="A5" s="319"/>
      <c r="B5" s="319"/>
      <c r="C5" s="317"/>
      <c r="D5" s="1" t="s">
        <v>62</v>
      </c>
      <c r="E5" s="1" t="s">
        <v>466</v>
      </c>
      <c r="F5" s="1" t="s">
        <v>467</v>
      </c>
      <c r="G5" s="1" t="s">
        <v>468</v>
      </c>
      <c r="H5" s="1" t="s">
        <v>62</v>
      </c>
      <c r="I5" s="1" t="s">
        <v>466</v>
      </c>
      <c r="J5" s="1" t="s">
        <v>467</v>
      </c>
      <c r="K5" s="1" t="s">
        <v>468</v>
      </c>
    </row>
    <row r="6" spans="1:11" ht="13.5">
      <c r="A6" s="319"/>
      <c r="B6" s="319"/>
      <c r="C6" s="2">
        <v>1754533.6</v>
      </c>
      <c r="D6" s="3">
        <v>1603813.6</v>
      </c>
      <c r="E6" s="3">
        <v>1603813.6</v>
      </c>
      <c r="F6" s="3" t="s">
        <v>16</v>
      </c>
      <c r="G6" s="3" t="s">
        <v>16</v>
      </c>
      <c r="H6" s="3">
        <v>150720</v>
      </c>
      <c r="I6" s="9">
        <v>150720</v>
      </c>
      <c r="J6" s="3" t="s">
        <v>16</v>
      </c>
      <c r="K6" s="3" t="s">
        <v>16</v>
      </c>
    </row>
    <row r="7" spans="1:11" ht="13.5">
      <c r="A7" s="320" t="s">
        <v>469</v>
      </c>
      <c r="B7" s="320"/>
      <c r="C7" s="329" t="s">
        <v>470</v>
      </c>
      <c r="D7" s="330"/>
      <c r="E7" s="330"/>
      <c r="F7" s="331"/>
      <c r="G7" s="314" t="s">
        <v>471</v>
      </c>
      <c r="H7" s="314"/>
      <c r="I7" s="314"/>
      <c r="J7" s="314"/>
      <c r="K7" s="314"/>
    </row>
    <row r="8" spans="1:11" ht="13.5">
      <c r="A8" s="321"/>
      <c r="B8" s="322"/>
      <c r="C8" s="322" t="s">
        <v>343</v>
      </c>
      <c r="D8" s="322"/>
      <c r="E8" s="322"/>
      <c r="F8" s="322"/>
      <c r="G8" s="322" t="s">
        <v>472</v>
      </c>
      <c r="H8" s="322"/>
      <c r="I8" s="322"/>
      <c r="J8" s="322"/>
      <c r="K8" s="322"/>
    </row>
    <row r="9" spans="1:11" ht="13.5">
      <c r="A9" s="321"/>
      <c r="B9" s="322"/>
      <c r="C9" s="322" t="s">
        <v>473</v>
      </c>
      <c r="D9" s="322"/>
      <c r="E9" s="322"/>
      <c r="F9" s="322"/>
      <c r="G9" s="322" t="s">
        <v>474</v>
      </c>
      <c r="H9" s="322"/>
      <c r="I9" s="322"/>
      <c r="J9" s="322"/>
      <c r="K9" s="322"/>
    </row>
    <row r="10" spans="1:11" ht="13.5">
      <c r="A10" s="321"/>
      <c r="B10" s="322"/>
      <c r="C10" s="324" t="s">
        <v>501</v>
      </c>
      <c r="D10" s="322"/>
      <c r="E10" s="322"/>
      <c r="F10" s="322"/>
      <c r="G10" s="324" t="s">
        <v>502</v>
      </c>
      <c r="H10" s="322"/>
      <c r="I10" s="322"/>
      <c r="J10" s="322"/>
      <c r="K10" s="322"/>
    </row>
    <row r="11" spans="1:11" ht="27">
      <c r="A11" s="314" t="s">
        <v>475</v>
      </c>
      <c r="B11" s="4" t="s">
        <v>476</v>
      </c>
      <c r="C11" s="325" t="s">
        <v>503</v>
      </c>
      <c r="D11" s="326"/>
      <c r="E11" s="326"/>
      <c r="F11" s="326"/>
      <c r="G11" s="326"/>
      <c r="H11" s="326"/>
      <c r="I11" s="326"/>
      <c r="J11" s="326"/>
      <c r="K11" s="326"/>
    </row>
    <row r="12" spans="1:11" ht="21">
      <c r="A12" s="314"/>
      <c r="B12" s="333" t="s">
        <v>477</v>
      </c>
      <c r="C12" s="333"/>
      <c r="D12" s="333"/>
      <c r="E12" s="333"/>
      <c r="F12" s="333"/>
      <c r="G12" s="333"/>
      <c r="H12" s="333"/>
      <c r="I12" s="333"/>
      <c r="J12" s="333"/>
      <c r="K12" s="333"/>
    </row>
    <row r="13" spans="1:11" ht="27">
      <c r="A13" s="314"/>
      <c r="B13" s="5" t="s">
        <v>419</v>
      </c>
      <c r="C13" s="334" t="s">
        <v>420</v>
      </c>
      <c r="D13" s="335"/>
      <c r="E13" s="334" t="s">
        <v>478</v>
      </c>
      <c r="F13" s="336"/>
      <c r="G13" s="335"/>
      <c r="H13" s="5" t="s">
        <v>479</v>
      </c>
      <c r="I13" s="5" t="s">
        <v>480</v>
      </c>
      <c r="J13" s="5" t="s">
        <v>481</v>
      </c>
      <c r="K13" s="5" t="s">
        <v>425</v>
      </c>
    </row>
    <row r="14" spans="1:11" ht="27">
      <c r="A14" s="315"/>
      <c r="B14" s="6" t="s">
        <v>482</v>
      </c>
      <c r="C14" s="7" t="s">
        <v>483</v>
      </c>
      <c r="D14" s="7" t="s">
        <v>16</v>
      </c>
      <c r="E14" s="323" t="s">
        <v>484</v>
      </c>
      <c r="F14" s="323"/>
      <c r="G14" s="323"/>
      <c r="H14" s="8" t="s">
        <v>485</v>
      </c>
      <c r="I14" s="10" t="s">
        <v>458</v>
      </c>
      <c r="J14" s="11" t="s">
        <v>84</v>
      </c>
      <c r="K14" s="7" t="s">
        <v>486</v>
      </c>
    </row>
    <row r="15" spans="1:11" ht="27">
      <c r="A15" s="315"/>
      <c r="B15" s="6" t="s">
        <v>482</v>
      </c>
      <c r="C15" s="7" t="s">
        <v>487</v>
      </c>
      <c r="D15" s="7"/>
      <c r="E15" s="323" t="s">
        <v>488</v>
      </c>
      <c r="F15" s="323"/>
      <c r="G15" s="323"/>
      <c r="H15" s="8" t="s">
        <v>485</v>
      </c>
      <c r="I15" s="10" t="s">
        <v>486</v>
      </c>
      <c r="J15" s="11" t="s">
        <v>84</v>
      </c>
      <c r="K15" s="7" t="s">
        <v>458</v>
      </c>
    </row>
    <row r="16" spans="1:11" ht="27">
      <c r="A16" s="315"/>
      <c r="B16" s="6" t="s">
        <v>482</v>
      </c>
      <c r="C16" s="7" t="s">
        <v>489</v>
      </c>
      <c r="D16" s="7"/>
      <c r="E16" s="323" t="s">
        <v>490</v>
      </c>
      <c r="F16" s="323"/>
      <c r="G16" s="323"/>
      <c r="H16" s="8" t="s">
        <v>491</v>
      </c>
      <c r="I16" s="10" t="s">
        <v>434</v>
      </c>
      <c r="J16" s="11" t="s">
        <v>84</v>
      </c>
      <c r="K16" s="7" t="s">
        <v>434</v>
      </c>
    </row>
    <row r="17" spans="1:11" ht="27">
      <c r="A17" s="315"/>
      <c r="B17" s="6" t="s">
        <v>492</v>
      </c>
      <c r="C17" s="7" t="s">
        <v>493</v>
      </c>
      <c r="D17" s="7"/>
      <c r="E17" s="323" t="s">
        <v>494</v>
      </c>
      <c r="F17" s="323"/>
      <c r="G17" s="323"/>
      <c r="H17" s="8" t="s">
        <v>485</v>
      </c>
      <c r="I17" s="10" t="s">
        <v>434</v>
      </c>
      <c r="J17" s="11" t="s">
        <v>84</v>
      </c>
      <c r="K17" s="7" t="s">
        <v>434</v>
      </c>
    </row>
    <row r="18" spans="1:11" ht="27">
      <c r="A18" s="315"/>
      <c r="B18" s="6" t="s">
        <v>492</v>
      </c>
      <c r="C18" s="7" t="s">
        <v>495</v>
      </c>
      <c r="D18" s="7"/>
      <c r="E18" s="323" t="s">
        <v>496</v>
      </c>
      <c r="F18" s="323"/>
      <c r="G18" s="323"/>
      <c r="H18" s="8" t="s">
        <v>491</v>
      </c>
      <c r="I18" s="10" t="s">
        <v>434</v>
      </c>
      <c r="J18" s="11" t="s">
        <v>84</v>
      </c>
      <c r="K18" s="7" t="s">
        <v>434</v>
      </c>
    </row>
    <row r="19" spans="1:11" ht="27">
      <c r="A19" s="315"/>
      <c r="B19" s="6" t="s">
        <v>497</v>
      </c>
      <c r="C19" s="7" t="s">
        <v>498</v>
      </c>
      <c r="D19" s="7"/>
      <c r="E19" s="323" t="s">
        <v>499</v>
      </c>
      <c r="F19" s="323"/>
      <c r="G19" s="323"/>
      <c r="H19" s="8" t="s">
        <v>491</v>
      </c>
      <c r="I19" s="10" t="s">
        <v>434</v>
      </c>
      <c r="J19" s="11" t="s">
        <v>84</v>
      </c>
      <c r="K19" s="7" t="s">
        <v>434</v>
      </c>
    </row>
    <row r="20" spans="1:11" ht="27">
      <c r="A20" s="4" t="s">
        <v>500</v>
      </c>
      <c r="B20" s="326" t="s">
        <v>16</v>
      </c>
      <c r="C20" s="332"/>
      <c r="D20" s="332"/>
      <c r="E20" s="332"/>
      <c r="F20" s="332"/>
      <c r="G20" s="332"/>
      <c r="H20" s="326"/>
      <c r="I20" s="326"/>
      <c r="J20" s="326"/>
      <c r="K20" s="326"/>
    </row>
  </sheetData>
  <mergeCells count="30">
    <mergeCell ref="G7:K7"/>
    <mergeCell ref="C8:F8"/>
    <mergeCell ref="G8:K8"/>
    <mergeCell ref="A1:K1"/>
    <mergeCell ref="A2:K2"/>
    <mergeCell ref="A3:B3"/>
    <mergeCell ref="C3:I3"/>
    <mergeCell ref="J3:K3"/>
    <mergeCell ref="B20:K20"/>
    <mergeCell ref="B12:K12"/>
    <mergeCell ref="C13:D13"/>
    <mergeCell ref="E13:G13"/>
    <mergeCell ref="E14:G14"/>
    <mergeCell ref="E15:G15"/>
    <mergeCell ref="A11:A19"/>
    <mergeCell ref="C4:C5"/>
    <mergeCell ref="A4:B6"/>
    <mergeCell ref="A7:B10"/>
    <mergeCell ref="E16:G16"/>
    <mergeCell ref="E17:G17"/>
    <mergeCell ref="E18:G18"/>
    <mergeCell ref="E19:G19"/>
    <mergeCell ref="C9:F9"/>
    <mergeCell ref="G9:K9"/>
    <mergeCell ref="C10:F10"/>
    <mergeCell ref="G10:K10"/>
    <mergeCell ref="C11:K11"/>
    <mergeCell ref="D4:G4"/>
    <mergeCell ref="H4:K4"/>
    <mergeCell ref="C7:F7"/>
  </mergeCells>
  <phoneticPr fontId="9" type="noConversion"/>
  <pageMargins left="0.75" right="0.75" top="1" bottom="1" header="0.5" footer="0.5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43"/>
  <sheetViews>
    <sheetView showGridLines="0" showZeros="0" topLeftCell="A7" workbookViewId="0">
      <selection activeCell="B6" sqref="B6"/>
    </sheetView>
  </sheetViews>
  <sheetFormatPr defaultColWidth="8.6640625" defaultRowHeight="20.25" customHeight="1"/>
  <cols>
    <col min="1" max="1" width="36.5" customWidth="1"/>
    <col min="2" max="2" width="36.5" style="72" customWidth="1"/>
    <col min="3" max="3" width="36.5" customWidth="1"/>
    <col min="4" max="4" width="38.5" style="72" customWidth="1"/>
  </cols>
  <sheetData>
    <row r="1" spans="1:31" ht="20.25" customHeight="1">
      <c r="A1" s="133"/>
      <c r="B1" s="106"/>
      <c r="C1" s="133"/>
      <c r="D1" s="75" t="s">
        <v>3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</row>
    <row r="2" spans="1:31" ht="20.25" customHeight="1">
      <c r="A2" s="229" t="s">
        <v>4</v>
      </c>
      <c r="B2" s="230"/>
      <c r="C2" s="229"/>
      <c r="D2" s="230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</row>
    <row r="3" spans="1:31" ht="20.25" customHeight="1">
      <c r="A3" s="215" t="s">
        <v>5</v>
      </c>
      <c r="B3" s="216"/>
      <c r="C3" s="45"/>
      <c r="D3" s="75" t="s">
        <v>6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</row>
    <row r="4" spans="1:31" ht="15" customHeight="1">
      <c r="A4" s="231" t="s">
        <v>7</v>
      </c>
      <c r="B4" s="232"/>
      <c r="C4" s="231" t="s">
        <v>8</v>
      </c>
      <c r="D4" s="232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</row>
    <row r="5" spans="1:31" ht="15" customHeight="1">
      <c r="A5" s="134" t="s">
        <v>9</v>
      </c>
      <c r="B5" s="135" t="s">
        <v>10</v>
      </c>
      <c r="C5" s="134" t="s">
        <v>9</v>
      </c>
      <c r="D5" s="135" t="s">
        <v>10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</row>
    <row r="6" spans="1:31" ht="15" customHeight="1">
      <c r="A6" s="139" t="s">
        <v>11</v>
      </c>
      <c r="B6" s="143">
        <v>1754533.6</v>
      </c>
      <c r="C6" s="217" t="s">
        <v>12</v>
      </c>
      <c r="D6" s="143">
        <v>1316097.55</v>
      </c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</row>
    <row r="7" spans="1:31" ht="15" customHeight="1">
      <c r="A7" s="139" t="s">
        <v>13</v>
      </c>
      <c r="B7" s="143"/>
      <c r="C7" s="217" t="s">
        <v>14</v>
      </c>
      <c r="D7" s="14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</row>
    <row r="8" spans="1:31" ht="15" customHeight="1">
      <c r="A8" s="139" t="s">
        <v>15</v>
      </c>
      <c r="B8" s="143" t="s">
        <v>16</v>
      </c>
      <c r="C8" s="217" t="s">
        <v>17</v>
      </c>
      <c r="D8" s="14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</row>
    <row r="9" spans="1:31" ht="15" customHeight="1">
      <c r="A9" s="139" t="s">
        <v>18</v>
      </c>
      <c r="B9" s="143"/>
      <c r="C9" s="217" t="s">
        <v>19</v>
      </c>
      <c r="D9" s="14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</row>
    <row r="10" spans="1:31" ht="15" customHeight="1">
      <c r="A10" s="139" t="s">
        <v>20</v>
      </c>
      <c r="B10" s="143" t="s">
        <v>16</v>
      </c>
      <c r="C10" s="217" t="s">
        <v>21</v>
      </c>
      <c r="D10" s="14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</row>
    <row r="11" spans="1:31" ht="15" customHeight="1">
      <c r="A11" s="139" t="s">
        <v>22</v>
      </c>
      <c r="B11" s="143" t="s">
        <v>16</v>
      </c>
      <c r="C11" s="217" t="s">
        <v>23</v>
      </c>
      <c r="D11" s="14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</row>
    <row r="12" spans="1:31" ht="15" customHeight="1">
      <c r="A12" s="139"/>
      <c r="B12" s="143"/>
      <c r="C12" s="217" t="s">
        <v>24</v>
      </c>
      <c r="D12" s="14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</row>
    <row r="13" spans="1:31" ht="15" customHeight="1">
      <c r="A13" s="148"/>
      <c r="B13" s="143"/>
      <c r="C13" s="217" t="s">
        <v>25</v>
      </c>
      <c r="D13" s="143">
        <v>210524.4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</row>
    <row r="14" spans="1:31" ht="15" customHeight="1">
      <c r="A14" s="148"/>
      <c r="B14" s="143"/>
      <c r="C14" s="217" t="s">
        <v>26</v>
      </c>
      <c r="D14" s="14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</row>
    <row r="15" spans="1:31" ht="15" customHeight="1">
      <c r="A15" s="148"/>
      <c r="B15" s="149"/>
      <c r="C15" s="217" t="s">
        <v>27</v>
      </c>
      <c r="D15" s="143">
        <v>89889.45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</row>
    <row r="16" spans="1:31" ht="15" customHeight="1">
      <c r="A16" s="148"/>
      <c r="B16" s="146"/>
      <c r="C16" s="217" t="s">
        <v>28</v>
      </c>
      <c r="D16" s="14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</row>
    <row r="17" spans="1:31" ht="15" customHeight="1">
      <c r="A17" s="148"/>
      <c r="B17" s="146"/>
      <c r="C17" s="217" t="s">
        <v>29</v>
      </c>
      <c r="D17" s="14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</row>
    <row r="18" spans="1:31" ht="15" customHeight="1">
      <c r="A18" s="148"/>
      <c r="B18" s="146"/>
      <c r="C18" s="217" t="s">
        <v>30</v>
      </c>
      <c r="D18" s="14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</row>
    <row r="19" spans="1:31" ht="15" customHeight="1">
      <c r="A19" s="148"/>
      <c r="B19" s="146"/>
      <c r="C19" s="217" t="s">
        <v>31</v>
      </c>
      <c r="D19" s="14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</row>
    <row r="20" spans="1:31" ht="15" customHeight="1">
      <c r="A20" s="148"/>
      <c r="B20" s="146"/>
      <c r="C20" s="217" t="s">
        <v>32</v>
      </c>
      <c r="D20" s="14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</row>
    <row r="21" spans="1:31" ht="15" customHeight="1">
      <c r="A21" s="148"/>
      <c r="B21" s="146"/>
      <c r="C21" s="217" t="s">
        <v>33</v>
      </c>
      <c r="D21" s="14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</row>
    <row r="22" spans="1:31" ht="15" customHeight="1">
      <c r="A22" s="148"/>
      <c r="B22" s="146"/>
      <c r="C22" s="217" t="s">
        <v>34</v>
      </c>
      <c r="D22" s="14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</row>
    <row r="23" spans="1:31" ht="15" customHeight="1">
      <c r="A23" s="148"/>
      <c r="B23" s="146"/>
      <c r="C23" s="217" t="s">
        <v>35</v>
      </c>
      <c r="D23" s="14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</row>
    <row r="24" spans="1:31" ht="15" customHeight="1">
      <c r="A24" s="148"/>
      <c r="B24" s="146"/>
      <c r="C24" s="217" t="s">
        <v>36</v>
      </c>
      <c r="D24" s="14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</row>
    <row r="25" spans="1:31" ht="15" customHeight="1">
      <c r="A25" s="148"/>
      <c r="B25" s="146"/>
      <c r="C25" s="217" t="s">
        <v>37</v>
      </c>
      <c r="D25" s="143">
        <v>138022.20000000001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</row>
    <row r="26" spans="1:31" ht="15" customHeight="1">
      <c r="A26" s="139"/>
      <c r="B26" s="146"/>
      <c r="C26" s="217" t="s">
        <v>38</v>
      </c>
      <c r="D26" s="14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</row>
    <row r="27" spans="1:31" ht="15" customHeight="1">
      <c r="A27" s="139"/>
      <c r="B27" s="146"/>
      <c r="C27" s="217" t="s">
        <v>39</v>
      </c>
      <c r="D27" s="14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</row>
    <row r="28" spans="1:31" ht="15" customHeight="1">
      <c r="A28" s="139"/>
      <c r="B28" s="146"/>
      <c r="C28" s="217" t="s">
        <v>40</v>
      </c>
      <c r="D28" s="14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</row>
    <row r="29" spans="1:31" ht="15" customHeight="1">
      <c r="A29" s="139"/>
      <c r="B29" s="146"/>
      <c r="C29" s="217" t="s">
        <v>41</v>
      </c>
      <c r="D29" s="14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</row>
    <row r="30" spans="1:31" ht="15" customHeight="1">
      <c r="A30" s="139"/>
      <c r="B30" s="146"/>
      <c r="C30" s="217" t="s">
        <v>42</v>
      </c>
      <c r="D30" s="14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</row>
    <row r="31" spans="1:31" ht="15" customHeight="1">
      <c r="A31" s="139"/>
      <c r="B31" s="146"/>
      <c r="C31" s="217" t="s">
        <v>43</v>
      </c>
      <c r="D31" s="14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</row>
    <row r="32" spans="1:31" ht="15" customHeight="1">
      <c r="A32" s="139"/>
      <c r="B32" s="146"/>
      <c r="C32" s="217" t="s">
        <v>44</v>
      </c>
      <c r="D32" s="14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</row>
    <row r="33" spans="1:31" ht="15" customHeight="1">
      <c r="A33" s="139"/>
      <c r="B33" s="146"/>
      <c r="C33" s="217" t="s">
        <v>45</v>
      </c>
      <c r="D33" s="14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</row>
    <row r="34" spans="1:31" ht="15" customHeight="1">
      <c r="A34" s="139"/>
      <c r="B34" s="146"/>
      <c r="C34" s="217" t="s">
        <v>46</v>
      </c>
      <c r="D34" s="14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</row>
    <row r="35" spans="1:31" ht="15" customHeight="1">
      <c r="A35" s="139"/>
      <c r="B35" s="146"/>
      <c r="C35" s="217" t="s">
        <v>47</v>
      </c>
      <c r="D35" s="150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</row>
    <row r="36" spans="1:31" ht="15" customHeight="1">
      <c r="A36" s="153" t="s">
        <v>48</v>
      </c>
      <c r="B36" s="143">
        <v>1754533.6</v>
      </c>
      <c r="C36" s="218" t="s">
        <v>49</v>
      </c>
      <c r="D36" s="143">
        <v>1754533.6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</row>
    <row r="37" spans="1:31" ht="15" customHeight="1">
      <c r="A37" s="139" t="s">
        <v>50</v>
      </c>
      <c r="B37" s="146"/>
      <c r="C37" s="217" t="s">
        <v>51</v>
      </c>
      <c r="D37" s="14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</row>
    <row r="38" spans="1:31" ht="15" customHeight="1">
      <c r="A38" s="139" t="s">
        <v>52</v>
      </c>
      <c r="B38" s="146" t="s">
        <v>53</v>
      </c>
      <c r="C38" s="217" t="s">
        <v>54</v>
      </c>
      <c r="D38" s="143"/>
      <c r="E38" s="173"/>
      <c r="F38" s="173"/>
      <c r="G38" s="219" t="s">
        <v>55</v>
      </c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</row>
    <row r="39" spans="1:31" ht="15" customHeight="1">
      <c r="A39" s="139"/>
      <c r="B39" s="146"/>
      <c r="C39" s="217" t="s">
        <v>56</v>
      </c>
      <c r="D39" s="14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</row>
    <row r="40" spans="1:31" ht="15" customHeight="1">
      <c r="A40" s="139"/>
      <c r="B40" s="162"/>
      <c r="C40" s="217"/>
      <c r="D40" s="150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</row>
    <row r="41" spans="1:31" ht="15" customHeight="1">
      <c r="A41" s="153" t="s">
        <v>57</v>
      </c>
      <c r="B41" s="166">
        <f>SUM(B36:B38)</f>
        <v>1754533.6</v>
      </c>
      <c r="C41" s="218" t="s">
        <v>58</v>
      </c>
      <c r="D41" s="150">
        <f>SUM(D36,D37,D39)</f>
        <v>1754533.6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</row>
    <row r="42" spans="1:31" ht="20.25" customHeight="1">
      <c r="A42" s="170"/>
      <c r="B42" s="220"/>
      <c r="C42" s="221"/>
      <c r="D42" s="22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</row>
    <row r="43" spans="1:31" ht="11.25">
      <c r="B43" s="107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scale="79" orientation="portrait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T14"/>
  <sheetViews>
    <sheetView showGridLines="0" showZeros="0" workbookViewId="0">
      <selection activeCell="F7" sqref="F7"/>
    </sheetView>
  </sheetViews>
  <sheetFormatPr defaultColWidth="9.1640625" defaultRowHeight="12.75" customHeight="1"/>
  <cols>
    <col min="1" max="1" width="4.83203125" style="121" customWidth="1"/>
    <col min="2" max="2" width="8.1640625" style="121" customWidth="1"/>
    <col min="3" max="3" width="12.33203125" style="121" customWidth="1"/>
    <col min="4" max="4" width="9.1640625" style="121" customWidth="1"/>
    <col min="5" max="5" width="36.6640625" style="121" customWidth="1"/>
    <col min="6" max="6" width="17.6640625" style="121" customWidth="1"/>
    <col min="7" max="7" width="15.5" style="121" customWidth="1"/>
    <col min="8" max="8" width="21" style="121" customWidth="1"/>
    <col min="9" max="15" width="14.83203125" style="121" customWidth="1"/>
    <col min="16" max="18" width="12.33203125" style="121" customWidth="1"/>
    <col min="19" max="19" width="16" style="121" customWidth="1"/>
    <col min="20" max="20" width="17" style="121" customWidth="1"/>
    <col min="21" max="16384" width="9.1640625" style="121"/>
  </cols>
  <sheetData>
    <row r="1" spans="1:20" ht="20.100000000000001" customHeight="1">
      <c r="A1" s="200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11"/>
      <c r="T1" s="212" t="s">
        <v>59</v>
      </c>
    </row>
    <row r="2" spans="1:20" ht="20.100000000000001" customHeight="1">
      <c r="A2" s="229" t="s">
        <v>60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0" ht="20.100000000000001" customHeight="1">
      <c r="A3" s="241" t="s">
        <v>5</v>
      </c>
      <c r="B3" s="241"/>
      <c r="C3" s="241"/>
      <c r="D3" s="241"/>
      <c r="E3" s="241"/>
      <c r="F3" s="241"/>
      <c r="G3" s="241"/>
      <c r="H3" s="200"/>
      <c r="I3" s="200"/>
      <c r="J3" s="201"/>
      <c r="K3" s="201"/>
      <c r="L3" s="201"/>
      <c r="M3" s="201"/>
      <c r="N3" s="201"/>
      <c r="O3" s="201"/>
      <c r="P3" s="201"/>
      <c r="Q3" s="201"/>
      <c r="R3" s="201"/>
      <c r="S3" s="120"/>
      <c r="T3" s="213" t="s">
        <v>6</v>
      </c>
    </row>
    <row r="4" spans="1:20" ht="20.100000000000001" customHeight="1">
      <c r="A4" s="242" t="s">
        <v>61</v>
      </c>
      <c r="B4" s="242"/>
      <c r="C4" s="242"/>
      <c r="D4" s="242"/>
      <c r="E4" s="242"/>
      <c r="F4" s="237" t="s">
        <v>62</v>
      </c>
      <c r="G4" s="237" t="s">
        <v>63</v>
      </c>
      <c r="H4" s="243" t="s">
        <v>64</v>
      </c>
      <c r="I4" s="243"/>
      <c r="J4" s="244"/>
      <c r="K4" s="245" t="s">
        <v>65</v>
      </c>
      <c r="L4" s="237"/>
      <c r="M4" s="249" t="s">
        <v>66</v>
      </c>
      <c r="N4" s="246" t="s">
        <v>67</v>
      </c>
      <c r="O4" s="247"/>
      <c r="P4" s="247"/>
      <c r="Q4" s="247"/>
      <c r="R4" s="248"/>
      <c r="S4" s="245" t="s">
        <v>68</v>
      </c>
      <c r="T4" s="237" t="s">
        <v>69</v>
      </c>
    </row>
    <row r="5" spans="1:20" ht="20.100000000000001" customHeight="1">
      <c r="A5" s="242" t="s">
        <v>70</v>
      </c>
      <c r="B5" s="242"/>
      <c r="C5" s="242"/>
      <c r="D5" s="237" t="s">
        <v>71</v>
      </c>
      <c r="E5" s="237" t="s">
        <v>72</v>
      </c>
      <c r="F5" s="237"/>
      <c r="G5" s="237"/>
      <c r="H5" s="239" t="s">
        <v>64</v>
      </c>
      <c r="I5" s="233" t="s">
        <v>73</v>
      </c>
      <c r="J5" s="233" t="s">
        <v>74</v>
      </c>
      <c r="K5" s="235" t="s">
        <v>75</v>
      </c>
      <c r="L5" s="237" t="s">
        <v>76</v>
      </c>
      <c r="M5" s="250"/>
      <c r="N5" s="252" t="s">
        <v>77</v>
      </c>
      <c r="O5" s="252" t="s">
        <v>78</v>
      </c>
      <c r="P5" s="252" t="s">
        <v>79</v>
      </c>
      <c r="Q5" s="252" t="s">
        <v>80</v>
      </c>
      <c r="R5" s="252" t="s">
        <v>81</v>
      </c>
      <c r="S5" s="237"/>
      <c r="T5" s="237"/>
    </row>
    <row r="6" spans="1:20" ht="30.75" customHeight="1">
      <c r="A6" s="114" t="s">
        <v>82</v>
      </c>
      <c r="B6" s="115" t="s">
        <v>83</v>
      </c>
      <c r="C6" s="114" t="s">
        <v>84</v>
      </c>
      <c r="D6" s="237"/>
      <c r="E6" s="237"/>
      <c r="F6" s="237"/>
      <c r="G6" s="237"/>
      <c r="H6" s="240"/>
      <c r="I6" s="234"/>
      <c r="J6" s="234"/>
      <c r="K6" s="236"/>
      <c r="L6" s="238"/>
      <c r="M6" s="251"/>
      <c r="N6" s="238"/>
      <c r="O6" s="238"/>
      <c r="P6" s="238"/>
      <c r="Q6" s="238"/>
      <c r="R6" s="238"/>
      <c r="S6" s="238"/>
      <c r="T6" s="238"/>
    </row>
    <row r="7" spans="1:20" ht="30.75" customHeight="1">
      <c r="A7" s="29" t="s">
        <v>16</v>
      </c>
      <c r="B7" s="29" t="s">
        <v>16</v>
      </c>
      <c r="C7" s="29" t="s">
        <v>16</v>
      </c>
      <c r="D7" s="29" t="s">
        <v>16</v>
      </c>
      <c r="E7" s="29" t="s">
        <v>62</v>
      </c>
      <c r="F7" s="140">
        <v>1754533.6</v>
      </c>
      <c r="G7" s="202"/>
      <c r="H7" s="140">
        <v>1754533.6</v>
      </c>
      <c r="I7" s="205"/>
      <c r="J7" s="206"/>
      <c r="K7" s="207"/>
      <c r="L7" s="27"/>
      <c r="M7" s="208"/>
      <c r="N7" s="28"/>
      <c r="O7" s="209"/>
      <c r="P7" s="27"/>
      <c r="Q7" s="27"/>
      <c r="R7" s="28"/>
      <c r="S7" s="214"/>
      <c r="T7" s="214"/>
    </row>
    <row r="8" spans="1:20" ht="30.75" customHeight="1">
      <c r="A8" s="29" t="s">
        <v>16</v>
      </c>
      <c r="B8" s="29" t="s">
        <v>16</v>
      </c>
      <c r="C8" s="29" t="s">
        <v>16</v>
      </c>
      <c r="D8" s="29" t="s">
        <v>85</v>
      </c>
      <c r="E8" s="29" t="s">
        <v>86</v>
      </c>
      <c r="F8" s="140">
        <v>1754533.6</v>
      </c>
      <c r="G8" s="202"/>
      <c r="H8" s="140">
        <v>1754533.6</v>
      </c>
      <c r="I8" s="205"/>
      <c r="J8" s="206"/>
      <c r="K8" s="207"/>
      <c r="L8" s="27"/>
      <c r="M8" s="208"/>
      <c r="N8" s="28"/>
      <c r="O8" s="209"/>
      <c r="P8" s="27"/>
      <c r="Q8" s="27"/>
      <c r="R8" s="28"/>
      <c r="S8" s="214"/>
      <c r="T8" s="214"/>
    </row>
    <row r="9" spans="1:20" ht="30.75" customHeight="1">
      <c r="A9" s="29" t="s">
        <v>87</v>
      </c>
      <c r="B9" s="29" t="s">
        <v>88</v>
      </c>
      <c r="C9" s="29" t="s">
        <v>89</v>
      </c>
      <c r="D9" s="29" t="s">
        <v>90</v>
      </c>
      <c r="E9" s="29" t="s">
        <v>91</v>
      </c>
      <c r="F9" s="140">
        <v>1316097.55</v>
      </c>
      <c r="G9" s="202"/>
      <c r="H9" s="140">
        <v>1316097.55</v>
      </c>
      <c r="I9" s="205"/>
      <c r="J9" s="206"/>
      <c r="K9" s="207"/>
      <c r="L9" s="27"/>
      <c r="M9" s="208"/>
      <c r="N9" s="28"/>
      <c r="O9" s="209"/>
      <c r="P9" s="27"/>
      <c r="Q9" s="27"/>
      <c r="R9" s="28"/>
      <c r="S9" s="214"/>
      <c r="T9" s="214"/>
    </row>
    <row r="10" spans="1:20" ht="30.75" customHeight="1">
      <c r="A10" s="29" t="s">
        <v>92</v>
      </c>
      <c r="B10" s="29" t="s">
        <v>93</v>
      </c>
      <c r="C10" s="29" t="s">
        <v>93</v>
      </c>
      <c r="D10" s="29" t="s">
        <v>90</v>
      </c>
      <c r="E10" s="29" t="s">
        <v>94</v>
      </c>
      <c r="F10" s="140">
        <v>140349.6</v>
      </c>
      <c r="G10" s="202"/>
      <c r="H10" s="140">
        <v>140349.6</v>
      </c>
      <c r="I10" s="205"/>
      <c r="J10" s="206"/>
      <c r="K10" s="207"/>
      <c r="L10" s="27"/>
      <c r="M10" s="208"/>
      <c r="N10" s="28"/>
      <c r="O10" s="209"/>
      <c r="P10" s="27"/>
      <c r="Q10" s="27"/>
      <c r="R10" s="28"/>
      <c r="S10" s="214"/>
      <c r="T10" s="214"/>
    </row>
    <row r="11" spans="1:20" ht="30.75" customHeight="1">
      <c r="A11" s="29" t="s">
        <v>92</v>
      </c>
      <c r="B11" s="29" t="s">
        <v>93</v>
      </c>
      <c r="C11" s="29" t="s">
        <v>95</v>
      </c>
      <c r="D11" s="29" t="s">
        <v>90</v>
      </c>
      <c r="E11" s="29" t="s">
        <v>96</v>
      </c>
      <c r="F11" s="140">
        <v>70174.8</v>
      </c>
      <c r="G11" s="202"/>
      <c r="H11" s="140">
        <v>70174.8</v>
      </c>
      <c r="I11" s="205"/>
      <c r="J11" s="206"/>
      <c r="K11" s="207"/>
      <c r="L11" s="27"/>
      <c r="M11" s="208"/>
      <c r="N11" s="28"/>
      <c r="O11" s="209"/>
      <c r="P11" s="27"/>
      <c r="Q11" s="27"/>
      <c r="R11" s="28"/>
      <c r="S11" s="214"/>
      <c r="T11" s="214"/>
    </row>
    <row r="12" spans="1:20" ht="30.75" customHeight="1">
      <c r="A12" s="29" t="s">
        <v>97</v>
      </c>
      <c r="B12" s="29" t="s">
        <v>98</v>
      </c>
      <c r="C12" s="29" t="s">
        <v>89</v>
      </c>
      <c r="D12" s="29" t="s">
        <v>90</v>
      </c>
      <c r="E12" s="29" t="s">
        <v>99</v>
      </c>
      <c r="F12" s="140">
        <v>61402.95</v>
      </c>
      <c r="G12" s="202"/>
      <c r="H12" s="140">
        <v>61402.95</v>
      </c>
      <c r="I12" s="210"/>
      <c r="J12" s="210"/>
      <c r="K12" s="210"/>
      <c r="L12" s="23"/>
      <c r="M12" s="204"/>
      <c r="N12" s="23"/>
      <c r="O12" s="23"/>
      <c r="P12" s="23"/>
      <c r="Q12" s="23"/>
      <c r="R12" s="23"/>
      <c r="S12" s="23"/>
      <c r="T12" s="23"/>
    </row>
    <row r="13" spans="1:20" ht="30.75" customHeight="1">
      <c r="A13" s="29" t="s">
        <v>97</v>
      </c>
      <c r="B13" s="29" t="s">
        <v>98</v>
      </c>
      <c r="C13" s="29" t="s">
        <v>100</v>
      </c>
      <c r="D13" s="29" t="s">
        <v>90</v>
      </c>
      <c r="E13" s="29" t="s">
        <v>101</v>
      </c>
      <c r="F13" s="140">
        <v>28486.5</v>
      </c>
      <c r="G13" s="203"/>
      <c r="H13" s="140">
        <v>28486.5</v>
      </c>
      <c r="I13" s="210"/>
      <c r="J13" s="210"/>
      <c r="K13" s="210"/>
      <c r="L13" s="23"/>
      <c r="M13" s="204"/>
      <c r="N13" s="23"/>
      <c r="O13" s="23"/>
      <c r="P13" s="23"/>
      <c r="Q13" s="23"/>
      <c r="R13" s="23"/>
      <c r="S13" s="23"/>
      <c r="T13" s="23"/>
    </row>
    <row r="14" spans="1:20" ht="30.75" customHeight="1">
      <c r="A14" s="29" t="s">
        <v>102</v>
      </c>
      <c r="B14" s="29" t="s">
        <v>103</v>
      </c>
      <c r="C14" s="29" t="s">
        <v>89</v>
      </c>
      <c r="D14" s="29" t="s">
        <v>90</v>
      </c>
      <c r="E14" s="29" t="s">
        <v>104</v>
      </c>
      <c r="F14" s="140">
        <v>138022.20000000001</v>
      </c>
      <c r="G14" s="203"/>
      <c r="H14" s="140">
        <v>138022.20000000001</v>
      </c>
      <c r="I14" s="210"/>
      <c r="J14" s="210"/>
      <c r="K14" s="210"/>
      <c r="L14" s="23"/>
      <c r="M14" s="204"/>
      <c r="N14" s="23"/>
      <c r="O14" s="23"/>
      <c r="P14" s="23"/>
      <c r="Q14" s="23"/>
      <c r="R14" s="23"/>
      <c r="S14" s="23"/>
      <c r="T14" s="23"/>
    </row>
  </sheetData>
  <sheetProtection formatCells="0" formatColumns="0" formatRows="0" insertColumns="0" insertRows="0" insertHyperlinks="0" deleteColumns="0" deleteRows="0" sort="0" autoFilter="0" pivotTables="0"/>
  <mergeCells count="24">
    <mergeCell ref="A2:T2"/>
    <mergeCell ref="A3:G3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  <mergeCell ref="A5:C5"/>
    <mergeCell ref="D5:D6"/>
    <mergeCell ref="J5:J6"/>
    <mergeCell ref="K5:K6"/>
    <mergeCell ref="L5:L6"/>
    <mergeCell ref="E5:E6"/>
    <mergeCell ref="F4:F6"/>
    <mergeCell ref="G4:G6"/>
    <mergeCell ref="H5:H6"/>
    <mergeCell ref="I5:I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scale="57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44"/>
  <sheetViews>
    <sheetView showGridLines="0" showZeros="0" workbookViewId="0">
      <selection activeCell="E20" sqref="E20"/>
    </sheetView>
  </sheetViews>
  <sheetFormatPr defaultColWidth="9.1640625" defaultRowHeight="12.75" customHeight="1"/>
  <cols>
    <col min="1" max="1" width="5" customWidth="1"/>
    <col min="2" max="2" width="7.1640625" customWidth="1"/>
    <col min="3" max="3" width="10.33203125" customWidth="1"/>
    <col min="4" max="4" width="10.1640625" customWidth="1"/>
    <col min="5" max="5" width="50.83203125" customWidth="1"/>
    <col min="6" max="6" width="16.1640625" customWidth="1"/>
    <col min="7" max="7" width="19.1640625" customWidth="1"/>
    <col min="8" max="8" width="21" customWidth="1"/>
    <col min="9" max="10" width="14.5" customWidth="1"/>
    <col min="11" max="12" width="10.6640625" customWidth="1"/>
  </cols>
  <sheetData>
    <row r="1" spans="1:12" ht="20.100000000000001" customHeight="1">
      <c r="A1" s="45"/>
      <c r="B1" s="174"/>
      <c r="C1" s="174"/>
      <c r="D1" s="174"/>
      <c r="E1" s="174"/>
      <c r="F1" s="174"/>
      <c r="G1" s="174"/>
      <c r="H1" s="174"/>
      <c r="I1" s="174"/>
      <c r="J1" s="198" t="s">
        <v>105</v>
      </c>
    </row>
    <row r="2" spans="1:12" ht="20.100000000000001" customHeight="1">
      <c r="A2" s="229" t="s">
        <v>106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2" ht="20.100000000000001" customHeight="1">
      <c r="A3" s="253" t="s">
        <v>5</v>
      </c>
      <c r="B3" s="253"/>
      <c r="C3" s="253"/>
      <c r="D3" s="253"/>
      <c r="E3" s="253"/>
      <c r="F3" s="253"/>
      <c r="G3" s="253"/>
      <c r="H3" s="175"/>
      <c r="I3" s="175"/>
      <c r="J3" s="22" t="s">
        <v>6</v>
      </c>
      <c r="K3" s="39"/>
      <c r="L3" s="39"/>
    </row>
    <row r="4" spans="1:12" ht="20.100000000000001" customHeight="1">
      <c r="A4" s="231" t="s">
        <v>61</v>
      </c>
      <c r="B4" s="254"/>
      <c r="C4" s="254"/>
      <c r="D4" s="254"/>
      <c r="E4" s="255"/>
      <c r="F4" s="260" t="s">
        <v>62</v>
      </c>
      <c r="G4" s="261" t="s">
        <v>107</v>
      </c>
      <c r="H4" s="263" t="s">
        <v>108</v>
      </c>
      <c r="I4" s="263" t="s">
        <v>109</v>
      </c>
      <c r="J4" s="257" t="s">
        <v>110</v>
      </c>
      <c r="K4" s="39"/>
      <c r="L4" s="39"/>
    </row>
    <row r="5" spans="1:12" ht="20.100000000000001" customHeight="1">
      <c r="A5" s="231" t="s">
        <v>70</v>
      </c>
      <c r="B5" s="254"/>
      <c r="C5" s="255"/>
      <c r="D5" s="256" t="s">
        <v>71</v>
      </c>
      <c r="E5" s="258" t="s">
        <v>111</v>
      </c>
      <c r="F5" s="261"/>
      <c r="G5" s="261"/>
      <c r="H5" s="263"/>
      <c r="I5" s="263"/>
      <c r="J5" s="257"/>
      <c r="K5" s="39"/>
      <c r="L5" s="39"/>
    </row>
    <row r="6" spans="1:12" ht="15" customHeight="1">
      <c r="A6" s="176" t="s">
        <v>82</v>
      </c>
      <c r="B6" s="176" t="s">
        <v>83</v>
      </c>
      <c r="C6" s="177" t="s">
        <v>84</v>
      </c>
      <c r="D6" s="257"/>
      <c r="E6" s="259"/>
      <c r="F6" s="262"/>
      <c r="G6" s="262"/>
      <c r="H6" s="264"/>
      <c r="I6" s="264"/>
      <c r="J6" s="265"/>
      <c r="K6" s="39"/>
      <c r="L6" s="39"/>
    </row>
    <row r="7" spans="1:12" ht="15" customHeight="1">
      <c r="A7" s="178"/>
      <c r="B7" s="178"/>
      <c r="C7" s="178"/>
      <c r="D7" s="179"/>
      <c r="E7" s="179" t="s">
        <v>0</v>
      </c>
      <c r="F7" s="180">
        <v>1754533.6</v>
      </c>
      <c r="G7" s="180">
        <v>1754533.6</v>
      </c>
      <c r="H7" s="181">
        <v>150720</v>
      </c>
      <c r="I7" s="181"/>
      <c r="J7" s="199"/>
      <c r="K7" s="39"/>
      <c r="L7" s="39"/>
    </row>
    <row r="8" spans="1:12" ht="15" customHeight="1">
      <c r="A8" s="182" t="s">
        <v>87</v>
      </c>
      <c r="B8" s="183"/>
      <c r="C8" s="184"/>
      <c r="D8" s="184">
        <v>182</v>
      </c>
      <c r="E8" s="185" t="s">
        <v>112</v>
      </c>
      <c r="F8" s="186">
        <v>1316097.55</v>
      </c>
      <c r="G8" s="186">
        <v>1316097.55</v>
      </c>
      <c r="H8" s="181"/>
      <c r="I8" s="181"/>
      <c r="J8" s="199"/>
      <c r="K8" s="39"/>
      <c r="L8" s="39"/>
    </row>
    <row r="9" spans="1:12" ht="15" customHeight="1">
      <c r="A9" s="182"/>
      <c r="B9" s="182" t="s">
        <v>113</v>
      </c>
      <c r="C9" s="184"/>
      <c r="D9" s="184">
        <v>182</v>
      </c>
      <c r="E9" s="185" t="s">
        <v>114</v>
      </c>
      <c r="F9" s="186">
        <v>1316097.55</v>
      </c>
      <c r="G9" s="186">
        <v>1316097.55</v>
      </c>
      <c r="H9" s="181"/>
      <c r="I9" s="181"/>
      <c r="J9" s="199"/>
      <c r="K9" s="39"/>
      <c r="L9" s="39"/>
    </row>
    <row r="10" spans="1:12" ht="15" customHeight="1">
      <c r="A10" s="187"/>
      <c r="B10" s="183"/>
      <c r="C10" s="182" t="s">
        <v>115</v>
      </c>
      <c r="D10" s="184">
        <v>182</v>
      </c>
      <c r="E10" s="185" t="s">
        <v>116</v>
      </c>
      <c r="F10" s="186">
        <v>1316097.55</v>
      </c>
      <c r="G10" s="186">
        <v>1316097.55</v>
      </c>
      <c r="H10" s="181"/>
      <c r="I10" s="181"/>
      <c r="J10" s="199"/>
      <c r="K10" s="39"/>
      <c r="L10" s="39"/>
    </row>
    <row r="11" spans="1:12" ht="15" customHeight="1">
      <c r="A11" s="182" t="s">
        <v>92</v>
      </c>
      <c r="B11" s="183"/>
      <c r="C11" s="184"/>
      <c r="D11" s="184">
        <v>182</v>
      </c>
      <c r="E11" s="185" t="s">
        <v>117</v>
      </c>
      <c r="F11" s="186">
        <v>210524.4</v>
      </c>
      <c r="G11" s="186">
        <v>210524.4</v>
      </c>
      <c r="H11" s="181"/>
      <c r="I11" s="181"/>
      <c r="J11" s="199"/>
      <c r="K11" s="39"/>
      <c r="L11" s="39"/>
    </row>
    <row r="12" spans="1:12" ht="15" customHeight="1">
      <c r="A12" s="187"/>
      <c r="B12" s="182" t="s">
        <v>118</v>
      </c>
      <c r="C12" s="183"/>
      <c r="D12" s="184">
        <v>182</v>
      </c>
      <c r="E12" s="185" t="s">
        <v>119</v>
      </c>
      <c r="F12" s="186">
        <v>210525.4</v>
      </c>
      <c r="G12" s="186">
        <v>210525.4</v>
      </c>
      <c r="H12" s="181"/>
      <c r="I12" s="181"/>
      <c r="J12" s="199"/>
      <c r="K12" s="39"/>
      <c r="L12" s="39"/>
    </row>
    <row r="13" spans="1:12" ht="15" customHeight="1">
      <c r="A13" s="187"/>
      <c r="B13" s="183"/>
      <c r="C13" s="182" t="s">
        <v>120</v>
      </c>
      <c r="D13" s="184">
        <v>182</v>
      </c>
      <c r="E13" s="185" t="s">
        <v>121</v>
      </c>
      <c r="F13" s="186">
        <v>140349.6</v>
      </c>
      <c r="G13" s="186">
        <v>140349.6</v>
      </c>
      <c r="H13" s="181"/>
      <c r="I13" s="181"/>
      <c r="J13" s="199"/>
      <c r="K13" s="39"/>
      <c r="L13" s="39"/>
    </row>
    <row r="14" spans="1:12" ht="15" customHeight="1">
      <c r="A14" s="187"/>
      <c r="B14" s="183"/>
      <c r="C14" s="182" t="s">
        <v>122</v>
      </c>
      <c r="D14" s="184">
        <v>182</v>
      </c>
      <c r="E14" s="185" t="s">
        <v>123</v>
      </c>
      <c r="F14" s="186">
        <v>70174.8</v>
      </c>
      <c r="G14" s="186">
        <v>70174.8</v>
      </c>
      <c r="H14" s="181"/>
      <c r="I14" s="181"/>
      <c r="J14" s="199"/>
      <c r="K14" s="39"/>
      <c r="L14" s="39"/>
    </row>
    <row r="15" spans="1:12" ht="15" customHeight="1">
      <c r="A15" s="182" t="s">
        <v>97</v>
      </c>
      <c r="B15" s="183"/>
      <c r="C15" s="183"/>
      <c r="D15" s="184">
        <v>182</v>
      </c>
      <c r="E15" s="185" t="s">
        <v>124</v>
      </c>
      <c r="F15" s="186">
        <v>89889.45</v>
      </c>
      <c r="G15" s="186">
        <v>89889.45</v>
      </c>
      <c r="H15" s="181"/>
      <c r="I15" s="181"/>
      <c r="J15" s="199"/>
      <c r="K15" s="39"/>
      <c r="L15" s="39"/>
    </row>
    <row r="16" spans="1:12" ht="15" customHeight="1">
      <c r="A16" s="187"/>
      <c r="B16" s="182" t="s">
        <v>125</v>
      </c>
      <c r="C16" s="184"/>
      <c r="D16" s="184">
        <v>182</v>
      </c>
      <c r="E16" s="185" t="s">
        <v>126</v>
      </c>
      <c r="F16" s="186">
        <v>89889.45</v>
      </c>
      <c r="G16" s="186">
        <v>89889.45</v>
      </c>
      <c r="H16" s="181"/>
      <c r="I16" s="181"/>
      <c r="J16" s="199"/>
      <c r="K16" s="39"/>
      <c r="L16" s="39"/>
    </row>
    <row r="17" spans="1:12" ht="15" customHeight="1">
      <c r="A17" s="187"/>
      <c r="B17" s="183"/>
      <c r="C17" s="182" t="s">
        <v>127</v>
      </c>
      <c r="D17" s="184">
        <v>182</v>
      </c>
      <c r="E17" s="185" t="s">
        <v>128</v>
      </c>
      <c r="F17" s="186">
        <v>61402.95</v>
      </c>
      <c r="G17" s="186">
        <v>61402.95</v>
      </c>
      <c r="H17" s="181"/>
      <c r="I17" s="181"/>
      <c r="J17" s="199"/>
      <c r="K17" s="39"/>
      <c r="L17" s="39"/>
    </row>
    <row r="18" spans="1:12" ht="15" customHeight="1">
      <c r="A18" s="187"/>
      <c r="B18" s="183"/>
      <c r="C18" s="182" t="s">
        <v>129</v>
      </c>
      <c r="D18" s="184">
        <v>182</v>
      </c>
      <c r="E18" s="185" t="s">
        <v>130</v>
      </c>
      <c r="F18" s="186">
        <v>28486.5</v>
      </c>
      <c r="G18" s="186">
        <v>28486.5</v>
      </c>
      <c r="H18" s="181"/>
      <c r="I18" s="181"/>
      <c r="J18" s="199"/>
      <c r="K18" s="39"/>
      <c r="L18" s="39"/>
    </row>
    <row r="19" spans="1:12" ht="15" customHeight="1">
      <c r="A19" s="182" t="s">
        <v>102</v>
      </c>
      <c r="B19" s="183"/>
      <c r="C19" s="183"/>
      <c r="D19" s="184">
        <v>182</v>
      </c>
      <c r="E19" s="185" t="s">
        <v>131</v>
      </c>
      <c r="F19" s="186">
        <v>138022.20000000001</v>
      </c>
      <c r="G19" s="186">
        <v>138022.20000000001</v>
      </c>
      <c r="H19" s="181"/>
      <c r="I19" s="181"/>
      <c r="J19" s="199"/>
      <c r="K19" s="39"/>
      <c r="L19" s="39"/>
    </row>
    <row r="20" spans="1:12" ht="15" customHeight="1">
      <c r="A20" s="187"/>
      <c r="B20" s="182" t="s">
        <v>132</v>
      </c>
      <c r="C20" s="188"/>
      <c r="D20" s="184">
        <v>182</v>
      </c>
      <c r="E20" s="185" t="s">
        <v>133</v>
      </c>
      <c r="F20" s="186">
        <v>138022.20000000001</v>
      </c>
      <c r="G20" s="186">
        <v>138022.20000000001</v>
      </c>
      <c r="H20" s="181"/>
      <c r="I20" s="181"/>
      <c r="J20" s="199"/>
      <c r="K20" s="39"/>
      <c r="L20" s="39"/>
    </row>
    <row r="21" spans="1:12" ht="15" customHeight="1">
      <c r="A21" s="187"/>
      <c r="B21" s="183"/>
      <c r="C21" s="182" t="s">
        <v>134</v>
      </c>
      <c r="D21" s="184">
        <v>182</v>
      </c>
      <c r="E21" s="185" t="s">
        <v>135</v>
      </c>
      <c r="F21" s="186">
        <v>138022.20000000001</v>
      </c>
      <c r="G21" s="186">
        <v>138022.20000000001</v>
      </c>
      <c r="H21" s="181"/>
      <c r="I21" s="181"/>
      <c r="J21" s="199"/>
      <c r="K21" s="39"/>
      <c r="L21" s="39"/>
    </row>
    <row r="22" spans="1:12" ht="20.100000000000001" customHeight="1">
      <c r="A22" s="189"/>
      <c r="B22" s="189"/>
      <c r="C22" s="189"/>
      <c r="D22" s="189"/>
      <c r="E22" s="190"/>
      <c r="F22" s="59"/>
      <c r="G22" s="59"/>
      <c r="H22" s="59"/>
      <c r="I22" s="59"/>
      <c r="J22" s="59"/>
      <c r="K22" s="43"/>
      <c r="L22" s="43"/>
    </row>
    <row r="23" spans="1:12" ht="20.100000000000001" customHeight="1">
      <c r="A23" s="189"/>
      <c r="B23" s="189"/>
      <c r="C23" s="189"/>
      <c r="D23" s="189"/>
      <c r="E23" s="189"/>
      <c r="F23" s="191"/>
      <c r="G23" s="191"/>
      <c r="H23" s="59"/>
      <c r="I23" s="59"/>
      <c r="J23" s="59"/>
      <c r="K23" s="43"/>
      <c r="L23" s="43"/>
    </row>
    <row r="24" spans="1:12" ht="20.100000000000001" customHeight="1">
      <c r="A24" s="192"/>
      <c r="B24" s="189"/>
      <c r="C24" s="189"/>
      <c r="D24" s="189"/>
      <c r="E24" s="189"/>
      <c r="F24" s="191"/>
      <c r="G24" s="191"/>
      <c r="H24" s="59"/>
      <c r="I24" s="59"/>
      <c r="J24" s="59"/>
      <c r="K24" s="43"/>
      <c r="L24" s="43"/>
    </row>
    <row r="25" spans="1:12" ht="20.100000000000001" customHeight="1">
      <c r="A25" s="192"/>
      <c r="B25" s="189"/>
      <c r="C25" s="189"/>
      <c r="D25" s="189"/>
      <c r="E25" s="190"/>
      <c r="F25" s="191"/>
      <c r="G25" s="191"/>
      <c r="H25" s="59"/>
      <c r="I25" s="59"/>
      <c r="J25" s="59"/>
      <c r="K25" s="43"/>
      <c r="L25" s="43"/>
    </row>
    <row r="26" spans="1:12" ht="20.100000000000001" customHeight="1">
      <c r="A26" s="192"/>
      <c r="B26" s="189"/>
      <c r="C26" s="189"/>
      <c r="D26" s="189"/>
      <c r="E26" s="190"/>
      <c r="F26" s="191"/>
      <c r="G26" s="191"/>
      <c r="H26" s="59"/>
      <c r="I26" s="59"/>
      <c r="J26" s="59"/>
      <c r="K26" s="43"/>
      <c r="L26" s="130"/>
    </row>
    <row r="27" spans="1:12" ht="20.100000000000001" customHeight="1">
      <c r="A27" s="192"/>
      <c r="B27" s="189"/>
      <c r="C27" s="192"/>
      <c r="D27" s="189"/>
      <c r="E27" s="189"/>
      <c r="F27" s="191"/>
      <c r="G27" s="191"/>
      <c r="H27" s="59"/>
      <c r="I27" s="59"/>
      <c r="J27" s="59"/>
      <c r="K27" s="43"/>
      <c r="L27" s="43"/>
    </row>
    <row r="28" spans="1:12" ht="20.100000000000001" customHeight="1">
      <c r="A28" s="192"/>
      <c r="B28" s="192"/>
      <c r="C28" s="189"/>
      <c r="D28" s="189"/>
      <c r="E28" s="192"/>
      <c r="F28" s="191"/>
      <c r="G28" s="191"/>
      <c r="H28" s="59"/>
      <c r="I28" s="59"/>
      <c r="J28" s="59"/>
      <c r="K28" s="43"/>
      <c r="L28" s="43"/>
    </row>
    <row r="29" spans="1:12" ht="20.100000000000001" customHeight="1">
      <c r="A29" s="192"/>
      <c r="B29" s="192"/>
      <c r="C29" s="189"/>
      <c r="D29" s="189"/>
      <c r="E29" s="193"/>
      <c r="F29" s="191"/>
      <c r="G29" s="191"/>
      <c r="H29" s="191"/>
      <c r="I29" s="59"/>
      <c r="J29" s="191"/>
      <c r="K29" s="43"/>
      <c r="L29" s="43"/>
    </row>
    <row r="30" spans="1:12" ht="20.100000000000001" customHeight="1">
      <c r="A30" s="192"/>
      <c r="B30" s="192"/>
      <c r="C30" s="192"/>
      <c r="D30" s="189"/>
      <c r="E30" s="193"/>
      <c r="F30" s="191"/>
      <c r="G30" s="191"/>
      <c r="H30" s="191"/>
      <c r="I30" s="191"/>
      <c r="J30" s="191"/>
      <c r="K30" s="43"/>
      <c r="L30" s="43"/>
    </row>
    <row r="31" spans="1:12" ht="20.100000000000001" customHeight="1">
      <c r="A31" s="192"/>
      <c r="B31" s="192"/>
      <c r="C31" s="192"/>
      <c r="D31" s="189"/>
      <c r="E31" s="194"/>
      <c r="F31" s="191"/>
      <c r="G31" s="191"/>
      <c r="H31" s="191"/>
      <c r="I31" s="191"/>
      <c r="J31" s="191"/>
      <c r="K31" s="43"/>
      <c r="L31" s="43"/>
    </row>
    <row r="32" spans="1:12" ht="20.100000000000001" customHeight="1">
      <c r="A32" s="192"/>
      <c r="B32" s="192"/>
      <c r="C32" s="192"/>
      <c r="D32" s="192"/>
      <c r="E32" s="194"/>
      <c r="F32" s="191"/>
      <c r="G32" s="191"/>
      <c r="H32" s="191"/>
      <c r="I32" s="191"/>
      <c r="J32" s="191"/>
      <c r="K32" s="43"/>
      <c r="L32" s="43"/>
    </row>
    <row r="33" spans="1:12" ht="20.100000000000001" customHeight="1">
      <c r="A33" s="192"/>
      <c r="B33" s="192"/>
      <c r="C33" s="192"/>
      <c r="D33" s="192"/>
      <c r="E33" s="194"/>
      <c r="F33" s="191"/>
      <c r="G33" s="191"/>
      <c r="H33" s="191"/>
      <c r="I33" s="191"/>
      <c r="J33" s="191"/>
      <c r="K33" s="43"/>
      <c r="L33" s="43"/>
    </row>
    <row r="34" spans="1:12" ht="20.100000000000001" customHeight="1">
      <c r="A34" s="195"/>
      <c r="B34" s="195"/>
      <c r="C34" s="195"/>
      <c r="D34" s="195"/>
      <c r="E34" s="195"/>
      <c r="F34" s="196"/>
      <c r="G34" s="191"/>
      <c r="H34" s="191"/>
      <c r="I34" s="191"/>
      <c r="J34" s="191"/>
      <c r="K34" s="43"/>
      <c r="L34" s="43"/>
    </row>
    <row r="35" spans="1:12" ht="20.100000000000001" customHeight="1">
      <c r="A35" s="197"/>
      <c r="B35" s="197"/>
      <c r="C35" s="197"/>
      <c r="D35" s="197"/>
      <c r="E35" s="197"/>
      <c r="F35" s="196"/>
      <c r="G35" s="191"/>
      <c r="H35" s="191"/>
      <c r="I35" s="191"/>
      <c r="J35" s="191"/>
      <c r="K35" s="43"/>
      <c r="L35" s="43"/>
    </row>
    <row r="36" spans="1:12" ht="20.100000000000001" customHeight="1">
      <c r="A36" s="127"/>
      <c r="B36" s="127"/>
      <c r="C36" s="127"/>
      <c r="D36" s="127"/>
      <c r="E36" s="127"/>
      <c r="F36" s="127"/>
      <c r="G36" s="128"/>
      <c r="H36" s="128"/>
      <c r="I36" s="128"/>
      <c r="J36" s="128"/>
      <c r="K36" s="42"/>
      <c r="L36" s="42"/>
    </row>
    <row r="37" spans="1:12" ht="20.100000000000001" customHeight="1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42"/>
      <c r="L37" s="42"/>
    </row>
    <row r="38" spans="1:12" ht="20.100000000000001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42"/>
      <c r="L38" s="42"/>
    </row>
    <row r="39" spans="1:12" ht="20.100000000000001" customHeight="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42"/>
      <c r="L39" s="42"/>
    </row>
    <row r="40" spans="1:12" ht="20.100000000000001" customHeight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42"/>
      <c r="L40" s="42"/>
    </row>
    <row r="41" spans="1:12" ht="20.100000000000001" customHeight="1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42"/>
      <c r="L41" s="42"/>
    </row>
    <row r="42" spans="1:12" ht="20.100000000000001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42"/>
      <c r="L42" s="42"/>
    </row>
    <row r="43" spans="1:12" ht="20.100000000000001" customHeight="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42"/>
      <c r="L43" s="42"/>
    </row>
    <row r="44" spans="1:12" ht="20.100000000000001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42"/>
      <c r="L44" s="42"/>
    </row>
  </sheetData>
  <sheetProtection formatCells="0" formatColumns="0" formatRows="0" insertColumns="0" insertRows="0" insertHyperlinks="0" deleteColumns="0" deleteRows="0" sort="0" autoFilter="0" pivotTables="0"/>
  <mergeCells count="11">
    <mergeCell ref="A2:J2"/>
    <mergeCell ref="A3:G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H40"/>
  <sheetViews>
    <sheetView showGridLines="0" showZeros="0" workbookViewId="0">
      <selection activeCell="B11" sqref="B11"/>
    </sheetView>
  </sheetViews>
  <sheetFormatPr defaultColWidth="9.1640625" defaultRowHeight="20.25" customHeight="1"/>
  <cols>
    <col min="1" max="1" width="31.5" customWidth="1"/>
    <col min="2" max="2" width="24.83203125" style="72" customWidth="1"/>
    <col min="3" max="3" width="31.5" style="72" customWidth="1"/>
    <col min="4" max="4" width="24.1640625" style="72" customWidth="1"/>
    <col min="5" max="8" width="19.83203125" style="72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33"/>
      <c r="B1" s="106"/>
      <c r="C1" s="106"/>
      <c r="D1" s="106"/>
      <c r="E1" s="106"/>
      <c r="F1" s="106"/>
      <c r="G1" s="106"/>
      <c r="H1" s="75" t="s">
        <v>136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</row>
    <row r="2" spans="1:34" ht="20.25" customHeight="1">
      <c r="A2" s="229" t="s">
        <v>137</v>
      </c>
      <c r="B2" s="230"/>
      <c r="C2" s="230"/>
      <c r="D2" s="230"/>
      <c r="E2" s="230"/>
      <c r="F2" s="230"/>
      <c r="G2" s="230"/>
      <c r="H2" s="230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</row>
    <row r="3" spans="1:34" ht="20.25" customHeight="1">
      <c r="A3" s="253" t="s">
        <v>5</v>
      </c>
      <c r="B3" s="253"/>
      <c r="C3" s="253"/>
      <c r="D3" s="253"/>
      <c r="E3" s="253"/>
      <c r="F3" s="253"/>
      <c r="G3" s="253"/>
      <c r="H3" s="75" t="s">
        <v>6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</row>
    <row r="4" spans="1:34" ht="20.25" customHeight="1">
      <c r="A4" s="231" t="s">
        <v>7</v>
      </c>
      <c r="B4" s="232"/>
      <c r="C4" s="266" t="s">
        <v>8</v>
      </c>
      <c r="D4" s="267"/>
      <c r="E4" s="267"/>
      <c r="F4" s="267"/>
      <c r="G4" s="267"/>
      <c r="H4" s="232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</row>
    <row r="5" spans="1:34" ht="34.5" customHeight="1">
      <c r="A5" s="134" t="s">
        <v>9</v>
      </c>
      <c r="B5" s="135" t="s">
        <v>10</v>
      </c>
      <c r="C5" s="136" t="s">
        <v>9</v>
      </c>
      <c r="D5" s="135" t="s">
        <v>62</v>
      </c>
      <c r="E5" s="135" t="s">
        <v>138</v>
      </c>
      <c r="F5" s="137" t="s">
        <v>139</v>
      </c>
      <c r="G5" s="135" t="s">
        <v>140</v>
      </c>
      <c r="H5" s="138" t="s">
        <v>141</v>
      </c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</row>
    <row r="6" spans="1:34" ht="20.25" customHeight="1">
      <c r="A6" s="139" t="s">
        <v>142</v>
      </c>
      <c r="B6" s="140">
        <v>1754533.6</v>
      </c>
      <c r="C6" s="141" t="s">
        <v>143</v>
      </c>
      <c r="D6" s="142">
        <f>SUM(D7:D36)</f>
        <v>1754533.6</v>
      </c>
      <c r="E6" s="142">
        <f t="shared" ref="E6:H6" si="0">SUM(E7:E36)</f>
        <v>1754533.6</v>
      </c>
      <c r="F6" s="142">
        <f t="shared" si="0"/>
        <v>0</v>
      </c>
      <c r="G6" s="142">
        <f t="shared" si="0"/>
        <v>0</v>
      </c>
      <c r="H6" s="142">
        <f t="shared" si="0"/>
        <v>0</v>
      </c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</row>
    <row r="7" spans="1:34" ht="20.25" customHeight="1">
      <c r="A7" s="139" t="s">
        <v>144</v>
      </c>
      <c r="B7" s="140">
        <v>1754533.6</v>
      </c>
      <c r="C7" s="141" t="s">
        <v>145</v>
      </c>
      <c r="D7" s="143">
        <v>1316097.55</v>
      </c>
      <c r="E7" s="143">
        <v>1316097.55</v>
      </c>
      <c r="F7" s="142"/>
      <c r="G7" s="144"/>
      <c r="H7" s="142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</row>
    <row r="8" spans="1:34" ht="20.25" customHeight="1">
      <c r="A8" s="139" t="s">
        <v>146</v>
      </c>
      <c r="B8" s="145"/>
      <c r="C8" s="141" t="s">
        <v>147</v>
      </c>
      <c r="D8" s="143"/>
      <c r="E8" s="143"/>
      <c r="F8" s="145"/>
      <c r="G8" s="144"/>
      <c r="H8" s="145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</row>
    <row r="9" spans="1:34" ht="20.25" customHeight="1">
      <c r="A9" s="139" t="s">
        <v>148</v>
      </c>
      <c r="B9" s="146" t="s">
        <v>16</v>
      </c>
      <c r="C9" s="141" t="s">
        <v>149</v>
      </c>
      <c r="D9" s="143"/>
      <c r="E9" s="143"/>
      <c r="F9" s="145"/>
      <c r="G9" s="144"/>
      <c r="H9" s="145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</row>
    <row r="10" spans="1:34" ht="20.25" customHeight="1">
      <c r="A10" s="139" t="s">
        <v>150</v>
      </c>
      <c r="B10" s="147">
        <f>SUM(B11:B14)</f>
        <v>0</v>
      </c>
      <c r="C10" s="141" t="s">
        <v>151</v>
      </c>
      <c r="D10" s="143"/>
      <c r="E10" s="143"/>
      <c r="F10" s="145"/>
      <c r="G10" s="144"/>
      <c r="H10" s="145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</row>
    <row r="11" spans="1:34" ht="20.25" customHeight="1">
      <c r="A11" s="139" t="s">
        <v>144</v>
      </c>
      <c r="B11" s="145"/>
      <c r="C11" s="141" t="s">
        <v>152</v>
      </c>
      <c r="D11" s="143"/>
      <c r="E11" s="143"/>
      <c r="F11" s="145"/>
      <c r="G11" s="144"/>
      <c r="H11" s="145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</row>
    <row r="12" spans="1:34" ht="20.25" customHeight="1">
      <c r="A12" s="139" t="s">
        <v>146</v>
      </c>
      <c r="B12" s="145"/>
      <c r="C12" s="141" t="s">
        <v>153</v>
      </c>
      <c r="D12" s="143"/>
      <c r="E12" s="143"/>
      <c r="F12" s="145"/>
      <c r="G12" s="144"/>
      <c r="H12" s="145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</row>
    <row r="13" spans="1:34" ht="20.25" customHeight="1">
      <c r="A13" s="139" t="s">
        <v>148</v>
      </c>
      <c r="B13" s="145" t="s">
        <v>16</v>
      </c>
      <c r="C13" s="141" t="s">
        <v>154</v>
      </c>
      <c r="D13" s="143"/>
      <c r="E13" s="143"/>
      <c r="F13" s="145"/>
      <c r="G13" s="144"/>
      <c r="H13" s="145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</row>
    <row r="14" spans="1:34" ht="20.25" customHeight="1">
      <c r="A14" s="139" t="s">
        <v>155</v>
      </c>
      <c r="B14" s="146"/>
      <c r="C14" s="141" t="s">
        <v>156</v>
      </c>
      <c r="D14" s="143">
        <v>210524.4</v>
      </c>
      <c r="E14" s="143">
        <v>210524.4</v>
      </c>
      <c r="F14" s="145"/>
      <c r="G14" s="144"/>
      <c r="H14" s="145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</row>
    <row r="15" spans="1:34" ht="20.25" customHeight="1">
      <c r="A15" s="148"/>
      <c r="B15" s="149"/>
      <c r="C15" s="141" t="s">
        <v>157</v>
      </c>
      <c r="D15" s="143"/>
      <c r="E15" s="143"/>
      <c r="F15" s="145"/>
      <c r="G15" s="144"/>
      <c r="H15" s="145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</row>
    <row r="16" spans="1:34" ht="20.25" customHeight="1">
      <c r="A16" s="148"/>
      <c r="B16" s="146"/>
      <c r="C16" s="141" t="s">
        <v>158</v>
      </c>
      <c r="D16" s="143">
        <v>89889.45</v>
      </c>
      <c r="E16" s="143">
        <v>89889.45</v>
      </c>
      <c r="F16" s="145"/>
      <c r="G16" s="144"/>
      <c r="H16" s="145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</row>
    <row r="17" spans="1:34" ht="20.25" customHeight="1">
      <c r="A17" s="148"/>
      <c r="B17" s="146"/>
      <c r="C17" s="141" t="s">
        <v>159</v>
      </c>
      <c r="D17" s="143"/>
      <c r="E17" s="143"/>
      <c r="F17" s="145"/>
      <c r="G17" s="144"/>
      <c r="H17" s="145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</row>
    <row r="18" spans="1:34" ht="20.25" customHeight="1">
      <c r="A18" s="148"/>
      <c r="B18" s="146"/>
      <c r="C18" s="141" t="s">
        <v>160</v>
      </c>
      <c r="D18" s="143"/>
      <c r="E18" s="143"/>
      <c r="F18" s="145"/>
      <c r="G18" s="144"/>
      <c r="H18" s="145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</row>
    <row r="19" spans="1:34" ht="20.25" customHeight="1">
      <c r="A19" s="148"/>
      <c r="B19" s="146"/>
      <c r="C19" s="141" t="s">
        <v>161</v>
      </c>
      <c r="D19" s="143"/>
      <c r="E19" s="143"/>
      <c r="F19" s="145"/>
      <c r="G19" s="144"/>
      <c r="H19" s="145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</row>
    <row r="20" spans="1:34" ht="20.25" customHeight="1">
      <c r="A20" s="148"/>
      <c r="B20" s="146"/>
      <c r="C20" s="141" t="s">
        <v>162</v>
      </c>
      <c r="D20" s="143"/>
      <c r="E20" s="143"/>
      <c r="F20" s="145"/>
      <c r="G20" s="144"/>
      <c r="H20" s="145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</row>
    <row r="21" spans="1:34" ht="20.25" customHeight="1">
      <c r="A21" s="148"/>
      <c r="B21" s="146"/>
      <c r="C21" s="141" t="s">
        <v>163</v>
      </c>
      <c r="D21" s="143"/>
      <c r="E21" s="143"/>
      <c r="F21" s="145"/>
      <c r="G21" s="144"/>
      <c r="H21" s="145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</row>
    <row r="22" spans="1:34" ht="20.25" customHeight="1">
      <c r="A22" s="148"/>
      <c r="B22" s="146"/>
      <c r="C22" s="141" t="s">
        <v>164</v>
      </c>
      <c r="D22" s="143"/>
      <c r="E22" s="143"/>
      <c r="F22" s="145"/>
      <c r="G22" s="144"/>
      <c r="H22" s="145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</row>
    <row r="23" spans="1:34" ht="20.25" customHeight="1">
      <c r="A23" s="148"/>
      <c r="B23" s="146"/>
      <c r="C23" s="141" t="s">
        <v>165</v>
      </c>
      <c r="D23" s="143"/>
      <c r="E23" s="143"/>
      <c r="F23" s="145"/>
      <c r="G23" s="144"/>
      <c r="H23" s="145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</row>
    <row r="24" spans="1:34" ht="20.25" customHeight="1">
      <c r="A24" s="148"/>
      <c r="B24" s="146"/>
      <c r="C24" s="141" t="s">
        <v>166</v>
      </c>
      <c r="D24" s="143"/>
      <c r="E24" s="143"/>
      <c r="F24" s="145"/>
      <c r="G24" s="144"/>
      <c r="H24" s="145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</row>
    <row r="25" spans="1:34" ht="20.25" customHeight="1">
      <c r="A25" s="148"/>
      <c r="B25" s="146"/>
      <c r="C25" s="141" t="s">
        <v>167</v>
      </c>
      <c r="D25" s="143"/>
      <c r="E25" s="143"/>
      <c r="F25" s="145"/>
      <c r="G25" s="144"/>
      <c r="H25" s="145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</row>
    <row r="26" spans="1:34" ht="20.25" customHeight="1">
      <c r="A26" s="139"/>
      <c r="B26" s="146"/>
      <c r="C26" s="141" t="s">
        <v>168</v>
      </c>
      <c r="D26" s="143">
        <v>138022.20000000001</v>
      </c>
      <c r="E26" s="143">
        <v>138022.20000000001</v>
      </c>
      <c r="F26" s="145"/>
      <c r="G26" s="144"/>
      <c r="H26" s="145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</row>
    <row r="27" spans="1:34" ht="20.25" customHeight="1">
      <c r="A27" s="139"/>
      <c r="B27" s="146"/>
      <c r="C27" s="141" t="s">
        <v>169</v>
      </c>
      <c r="D27" s="150">
        <f>SUM(E27:H27)</f>
        <v>0</v>
      </c>
      <c r="E27" s="145"/>
      <c r="F27" s="145"/>
      <c r="G27" s="144"/>
      <c r="H27" s="145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</row>
    <row r="28" spans="1:34" ht="20.25" customHeight="1">
      <c r="A28" s="139"/>
      <c r="B28" s="146"/>
      <c r="C28" s="141" t="s">
        <v>170</v>
      </c>
      <c r="D28" s="150">
        <f>SUM(E28:H28)</f>
        <v>0</v>
      </c>
      <c r="E28" s="145"/>
      <c r="F28" s="145"/>
      <c r="G28" s="144"/>
      <c r="H28" s="145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</row>
    <row r="29" spans="1:34" ht="20.25" customHeight="1">
      <c r="A29" s="139"/>
      <c r="B29" s="146"/>
      <c r="C29" s="141" t="s">
        <v>171</v>
      </c>
      <c r="D29" s="150"/>
      <c r="E29" s="145"/>
      <c r="F29" s="145"/>
      <c r="G29" s="144"/>
      <c r="H29" s="145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</row>
    <row r="30" spans="1:34" ht="20.25" customHeight="1">
      <c r="A30" s="139"/>
      <c r="B30" s="146"/>
      <c r="C30" s="141" t="s">
        <v>172</v>
      </c>
      <c r="D30" s="150">
        <f t="shared" ref="D30:D37" si="1">SUM(E30:H30)</f>
        <v>0</v>
      </c>
      <c r="E30" s="145"/>
      <c r="F30" s="145"/>
      <c r="G30" s="144"/>
      <c r="H30" s="145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</row>
    <row r="31" spans="1:34" ht="20.25" customHeight="1">
      <c r="A31" s="139"/>
      <c r="B31" s="146"/>
      <c r="C31" s="141" t="s">
        <v>173</v>
      </c>
      <c r="D31" s="150">
        <f t="shared" si="1"/>
        <v>0</v>
      </c>
      <c r="E31" s="145"/>
      <c r="F31" s="145"/>
      <c r="G31" s="144"/>
      <c r="H31" s="145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</row>
    <row r="32" spans="1:34" ht="20.25" customHeight="1">
      <c r="A32" s="139"/>
      <c r="B32" s="146"/>
      <c r="C32" s="141" t="s">
        <v>174</v>
      </c>
      <c r="D32" s="150">
        <f t="shared" si="1"/>
        <v>0</v>
      </c>
      <c r="E32" s="145"/>
      <c r="F32" s="145"/>
      <c r="G32" s="144"/>
      <c r="H32" s="145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</row>
    <row r="33" spans="1:34" ht="20.25" customHeight="1">
      <c r="A33" s="139"/>
      <c r="B33" s="146"/>
      <c r="C33" s="141" t="s">
        <v>175</v>
      </c>
      <c r="D33" s="150">
        <f t="shared" si="1"/>
        <v>0</v>
      </c>
      <c r="E33" s="145"/>
      <c r="F33" s="145"/>
      <c r="G33" s="144"/>
      <c r="H33" s="145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</row>
    <row r="34" spans="1:34" ht="20.25" customHeight="1">
      <c r="A34" s="139"/>
      <c r="B34" s="146"/>
      <c r="C34" s="141" t="s">
        <v>176</v>
      </c>
      <c r="D34" s="150">
        <f t="shared" si="1"/>
        <v>0</v>
      </c>
      <c r="E34" s="145"/>
      <c r="F34" s="145"/>
      <c r="G34" s="144"/>
      <c r="H34" s="145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</row>
    <row r="35" spans="1:34" ht="20.25" customHeight="1">
      <c r="A35" s="139"/>
      <c r="B35" s="146"/>
      <c r="C35" s="141" t="s">
        <v>177</v>
      </c>
      <c r="D35" s="150">
        <f t="shared" si="1"/>
        <v>0</v>
      </c>
      <c r="E35" s="151"/>
      <c r="F35" s="151"/>
      <c r="G35" s="152"/>
      <c r="H35" s="151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</row>
    <row r="36" spans="1:34" ht="20.25" customHeight="1">
      <c r="A36" s="153"/>
      <c r="B36" s="154"/>
      <c r="C36" s="155" t="s">
        <v>178</v>
      </c>
      <c r="D36" s="150">
        <f t="shared" si="1"/>
        <v>0</v>
      </c>
      <c r="E36" s="156"/>
      <c r="F36" s="156"/>
      <c r="G36" s="157"/>
      <c r="H36" s="158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</row>
    <row r="37" spans="1:34" ht="20.25" customHeight="1">
      <c r="A37" s="139"/>
      <c r="B37" s="146"/>
      <c r="C37" s="159" t="s">
        <v>179</v>
      </c>
      <c r="D37" s="150">
        <f t="shared" si="1"/>
        <v>0</v>
      </c>
      <c r="E37" s="146"/>
      <c r="F37" s="146"/>
      <c r="G37" s="160"/>
      <c r="H37" s="161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</row>
    <row r="38" spans="1:34" ht="20.25" customHeight="1">
      <c r="A38" s="139"/>
      <c r="B38" s="162"/>
      <c r="C38" s="159"/>
      <c r="D38" s="150"/>
      <c r="E38" s="163"/>
      <c r="F38" s="163"/>
      <c r="G38" s="164"/>
      <c r="H38" s="165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</row>
    <row r="39" spans="1:34" ht="20.25" customHeight="1">
      <c r="A39" s="153" t="s">
        <v>57</v>
      </c>
      <c r="B39" s="166">
        <f>SUM(B6,B10)</f>
        <v>1754533.6</v>
      </c>
      <c r="C39" s="155" t="s">
        <v>58</v>
      </c>
      <c r="D39" s="150">
        <f>SUM(E39:H39)</f>
        <v>1754533.6</v>
      </c>
      <c r="E39" s="167">
        <f>SUM(E7:E37)</f>
        <v>1754533.6</v>
      </c>
      <c r="F39" s="167">
        <f>SUM(F7:F37)</f>
        <v>0</v>
      </c>
      <c r="G39" s="168">
        <f>SUM(G7:G37)</f>
        <v>0</v>
      </c>
      <c r="H39" s="169">
        <f>SUM(H7:H37)</f>
        <v>0</v>
      </c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</row>
    <row r="40" spans="1:34" ht="20.25" customHeight="1">
      <c r="A40" s="170"/>
      <c r="B40" s="171"/>
      <c r="C40" s="172"/>
      <c r="D40" s="172"/>
      <c r="E40" s="172"/>
      <c r="F40" s="172"/>
      <c r="G40" s="172"/>
      <c r="H40" s="106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3:G3"/>
    <mergeCell ref="A4:B4"/>
    <mergeCell ref="C4:H4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scale="47" orientation="portrait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I59"/>
  <sheetViews>
    <sheetView showGridLines="0" showZeros="0" workbookViewId="0">
      <selection activeCell="A3" sqref="A3:G3"/>
    </sheetView>
  </sheetViews>
  <sheetFormatPr defaultColWidth="9.1640625" defaultRowHeight="12.75" customHeight="1"/>
  <cols>
    <col min="1" max="1" width="6.33203125" customWidth="1"/>
    <col min="2" max="2" width="10.5" customWidth="1"/>
    <col min="3" max="3" width="9.1640625" customWidth="1"/>
    <col min="4" max="4" width="30.6640625" customWidth="1"/>
    <col min="5" max="5" width="18.5" customWidth="1"/>
    <col min="6" max="6" width="11.1640625" customWidth="1"/>
    <col min="7" max="7" width="20.5" customWidth="1"/>
    <col min="8" max="8" width="23.3320312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 t="s">
        <v>180</v>
      </c>
    </row>
    <row r="2" spans="1:35" s="111" customFormat="1" ht="20.100000000000001" customHeight="1">
      <c r="A2" s="229" t="s">
        <v>181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</row>
    <row r="3" spans="1:35" ht="20.100000000000001" customHeight="1">
      <c r="A3" s="253" t="s">
        <v>5</v>
      </c>
      <c r="B3" s="253"/>
      <c r="C3" s="253"/>
      <c r="D3" s="253"/>
      <c r="E3" s="253"/>
      <c r="F3" s="253"/>
      <c r="G3" s="253"/>
      <c r="H3" s="48"/>
      <c r="I3" s="48"/>
      <c r="J3" s="48"/>
      <c r="K3" s="48"/>
      <c r="L3" s="48"/>
      <c r="M3" s="48"/>
      <c r="N3" s="48"/>
      <c r="O3" s="48"/>
      <c r="P3" s="48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9" t="s">
        <v>6</v>
      </c>
    </row>
    <row r="4" spans="1:35" ht="20.100000000000001" customHeight="1">
      <c r="A4" s="242" t="s">
        <v>61</v>
      </c>
      <c r="B4" s="242"/>
      <c r="C4" s="242"/>
      <c r="D4" s="242"/>
      <c r="E4" s="237" t="s">
        <v>182</v>
      </c>
      <c r="F4" s="243" t="s">
        <v>183</v>
      </c>
      <c r="G4" s="243"/>
      <c r="H4" s="243"/>
      <c r="I4" s="243"/>
      <c r="J4" s="243"/>
      <c r="K4" s="243"/>
      <c r="L4" s="243"/>
      <c r="M4" s="243"/>
      <c r="N4" s="243"/>
      <c r="O4" s="244"/>
      <c r="P4" s="269" t="s">
        <v>184</v>
      </c>
      <c r="Q4" s="243"/>
      <c r="R4" s="243"/>
      <c r="S4" s="243"/>
      <c r="T4" s="243"/>
      <c r="U4" s="243"/>
      <c r="V4" s="243"/>
      <c r="W4" s="243"/>
      <c r="X4" s="243"/>
      <c r="Y4" s="244"/>
      <c r="Z4" s="269" t="s">
        <v>185</v>
      </c>
      <c r="AA4" s="243"/>
      <c r="AB4" s="243"/>
      <c r="AC4" s="243"/>
      <c r="AD4" s="243"/>
      <c r="AE4" s="243"/>
      <c r="AF4" s="243"/>
      <c r="AG4" s="243"/>
      <c r="AH4" s="243"/>
      <c r="AI4" s="244"/>
    </row>
    <row r="5" spans="1:35" ht="21" customHeight="1">
      <c r="A5" s="242" t="s">
        <v>70</v>
      </c>
      <c r="B5" s="242"/>
      <c r="C5" s="237" t="s">
        <v>71</v>
      </c>
      <c r="D5" s="237" t="s">
        <v>72</v>
      </c>
      <c r="E5" s="237"/>
      <c r="F5" s="244" t="s">
        <v>62</v>
      </c>
      <c r="G5" s="268" t="s">
        <v>186</v>
      </c>
      <c r="H5" s="268"/>
      <c r="I5" s="268"/>
      <c r="J5" s="268" t="s">
        <v>187</v>
      </c>
      <c r="K5" s="268"/>
      <c r="L5" s="268"/>
      <c r="M5" s="268" t="s">
        <v>188</v>
      </c>
      <c r="N5" s="268"/>
      <c r="O5" s="268"/>
      <c r="P5" s="268" t="s">
        <v>62</v>
      </c>
      <c r="Q5" s="268" t="s">
        <v>186</v>
      </c>
      <c r="R5" s="268"/>
      <c r="S5" s="268"/>
      <c r="T5" s="268" t="s">
        <v>187</v>
      </c>
      <c r="U5" s="268"/>
      <c r="V5" s="268"/>
      <c r="W5" s="268" t="s">
        <v>188</v>
      </c>
      <c r="X5" s="268"/>
      <c r="Y5" s="268"/>
      <c r="Z5" s="268" t="s">
        <v>62</v>
      </c>
      <c r="AA5" s="268" t="s">
        <v>186</v>
      </c>
      <c r="AB5" s="268"/>
      <c r="AC5" s="268"/>
      <c r="AD5" s="268" t="s">
        <v>187</v>
      </c>
      <c r="AE5" s="268"/>
      <c r="AF5" s="268"/>
      <c r="AG5" s="268" t="s">
        <v>188</v>
      </c>
      <c r="AH5" s="268"/>
      <c r="AI5" s="268"/>
    </row>
    <row r="6" spans="1:35" ht="30.75" customHeight="1">
      <c r="A6" s="114" t="s">
        <v>82</v>
      </c>
      <c r="B6" s="115" t="s">
        <v>83</v>
      </c>
      <c r="C6" s="237"/>
      <c r="D6" s="237"/>
      <c r="E6" s="237"/>
      <c r="F6" s="244"/>
      <c r="G6" s="113" t="s">
        <v>77</v>
      </c>
      <c r="H6" s="113" t="s">
        <v>107</v>
      </c>
      <c r="I6" s="113" t="s">
        <v>108</v>
      </c>
      <c r="J6" s="113" t="s">
        <v>77</v>
      </c>
      <c r="K6" s="113" t="s">
        <v>107</v>
      </c>
      <c r="L6" s="113" t="s">
        <v>108</v>
      </c>
      <c r="M6" s="113" t="s">
        <v>77</v>
      </c>
      <c r="N6" s="113" t="s">
        <v>107</v>
      </c>
      <c r="O6" s="113" t="s">
        <v>108</v>
      </c>
      <c r="P6" s="268"/>
      <c r="Q6" s="113" t="s">
        <v>77</v>
      </c>
      <c r="R6" s="113" t="s">
        <v>107</v>
      </c>
      <c r="S6" s="113" t="s">
        <v>108</v>
      </c>
      <c r="T6" s="113" t="s">
        <v>77</v>
      </c>
      <c r="U6" s="113" t="s">
        <v>107</v>
      </c>
      <c r="V6" s="113" t="s">
        <v>108</v>
      </c>
      <c r="W6" s="113" t="s">
        <v>77</v>
      </c>
      <c r="X6" s="113" t="s">
        <v>107</v>
      </c>
      <c r="Y6" s="113" t="s">
        <v>108</v>
      </c>
      <c r="Z6" s="268"/>
      <c r="AA6" s="113" t="s">
        <v>77</v>
      </c>
      <c r="AB6" s="113" t="s">
        <v>107</v>
      </c>
      <c r="AC6" s="113" t="s">
        <v>108</v>
      </c>
      <c r="AD6" s="113" t="s">
        <v>77</v>
      </c>
      <c r="AE6" s="113" t="s">
        <v>107</v>
      </c>
      <c r="AF6" s="113" t="s">
        <v>108</v>
      </c>
      <c r="AG6" s="113" t="s">
        <v>77</v>
      </c>
      <c r="AH6" s="113" t="s">
        <v>107</v>
      </c>
      <c r="AI6" s="113" t="s">
        <v>108</v>
      </c>
    </row>
    <row r="7" spans="1:35" ht="30.75" customHeight="1">
      <c r="A7" s="114">
        <v>301</v>
      </c>
      <c r="B7" s="115"/>
      <c r="C7" s="23">
        <v>182</v>
      </c>
      <c r="D7" s="23" t="s">
        <v>0</v>
      </c>
      <c r="E7" s="23">
        <f>G7+I8</f>
        <v>1754533.6</v>
      </c>
      <c r="F7" s="112"/>
      <c r="G7" s="113">
        <v>1603813.6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</row>
    <row r="8" spans="1:35" ht="30.75" customHeight="1">
      <c r="A8" s="114">
        <v>201</v>
      </c>
      <c r="B8" s="115">
        <v>2301</v>
      </c>
      <c r="C8" s="23">
        <v>182</v>
      </c>
      <c r="D8" s="23" t="s">
        <v>189</v>
      </c>
      <c r="E8" s="23"/>
      <c r="F8" s="112"/>
      <c r="G8" s="23"/>
      <c r="H8" s="23"/>
      <c r="I8" s="113">
        <v>150720</v>
      </c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</row>
    <row r="9" spans="1:35" ht="30.75" customHeight="1">
      <c r="A9" s="116"/>
      <c r="B9" s="116"/>
      <c r="C9" s="116" t="s">
        <v>190</v>
      </c>
      <c r="D9" s="117" t="s">
        <v>191</v>
      </c>
      <c r="E9" s="118">
        <v>1328587.6000000001</v>
      </c>
      <c r="F9" s="119">
        <f>SUM(G9,J9,M9)</f>
        <v>1328587.6000000001</v>
      </c>
      <c r="G9" s="118">
        <v>1328587.6000000001</v>
      </c>
      <c r="H9" s="118">
        <v>1328587.6000000001</v>
      </c>
      <c r="I9" s="129"/>
      <c r="J9" s="129"/>
      <c r="K9" s="129"/>
      <c r="L9" s="129"/>
      <c r="M9" s="129">
        <f>SUM(N9,O9)</f>
        <v>0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 ht="30.75" customHeight="1">
      <c r="A10" s="114" t="s">
        <v>192</v>
      </c>
      <c r="B10" s="116"/>
      <c r="C10" s="116" t="s">
        <v>190</v>
      </c>
      <c r="D10" s="117" t="s">
        <v>193</v>
      </c>
      <c r="E10" s="118">
        <v>377244</v>
      </c>
      <c r="F10" s="119">
        <v>4396265.6900000004</v>
      </c>
      <c r="G10" s="118">
        <v>377244</v>
      </c>
      <c r="H10" s="118">
        <v>377244</v>
      </c>
      <c r="I10" s="129"/>
      <c r="J10" s="129"/>
      <c r="K10" s="129"/>
      <c r="L10" s="129"/>
      <c r="M10" s="129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</row>
    <row r="11" spans="1:35" ht="30.75" customHeight="1">
      <c r="A11" s="116"/>
      <c r="B11" s="114" t="s">
        <v>194</v>
      </c>
      <c r="C11" s="116" t="s">
        <v>190</v>
      </c>
      <c r="D11" s="117" t="s">
        <v>195</v>
      </c>
      <c r="E11" s="118">
        <v>468504</v>
      </c>
      <c r="F11" s="119">
        <v>1282548</v>
      </c>
      <c r="G11" s="118">
        <v>468504</v>
      </c>
      <c r="H11" s="118">
        <v>468504</v>
      </c>
      <c r="I11" s="129"/>
      <c r="J11" s="129"/>
      <c r="K11" s="129"/>
      <c r="L11" s="129"/>
      <c r="M11" s="129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</row>
    <row r="12" spans="1:35" ht="30.75" customHeight="1">
      <c r="A12" s="116"/>
      <c r="B12" s="114" t="s">
        <v>196</v>
      </c>
      <c r="C12" s="116" t="s">
        <v>190</v>
      </c>
      <c r="D12" s="117" t="s">
        <v>197</v>
      </c>
      <c r="E12" s="118">
        <v>31437</v>
      </c>
      <c r="F12" s="119">
        <v>1455732</v>
      </c>
      <c r="G12" s="118">
        <v>31437</v>
      </c>
      <c r="H12" s="118">
        <v>31437</v>
      </c>
      <c r="I12" s="129"/>
      <c r="J12" s="129"/>
      <c r="K12" s="129"/>
      <c r="L12" s="129"/>
      <c r="M12" s="129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</row>
    <row r="13" spans="1:35" ht="30.75" customHeight="1">
      <c r="A13" s="116"/>
      <c r="B13" s="114" t="s">
        <v>198</v>
      </c>
      <c r="C13" s="116" t="s">
        <v>190</v>
      </c>
      <c r="D13" s="117" t="s">
        <v>199</v>
      </c>
      <c r="E13" s="118">
        <v>140349.6</v>
      </c>
      <c r="F13" s="119">
        <v>106879</v>
      </c>
      <c r="G13" s="118">
        <v>140349.6</v>
      </c>
      <c r="H13" s="118">
        <v>140349.6</v>
      </c>
      <c r="I13" s="129"/>
      <c r="J13" s="129"/>
      <c r="K13" s="129"/>
      <c r="L13" s="129"/>
      <c r="M13" s="129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5" ht="30.75" customHeight="1">
      <c r="A14" s="116"/>
      <c r="B14" s="114" t="s">
        <v>200</v>
      </c>
      <c r="C14" s="116" t="s">
        <v>190</v>
      </c>
      <c r="D14" s="117" t="s">
        <v>201</v>
      </c>
      <c r="E14" s="118">
        <v>70174.8</v>
      </c>
      <c r="F14" s="119">
        <v>28704</v>
      </c>
      <c r="G14" s="118">
        <v>70174.8</v>
      </c>
      <c r="H14" s="118">
        <v>70174.8</v>
      </c>
      <c r="I14" s="129"/>
      <c r="J14" s="129"/>
      <c r="K14" s="129"/>
      <c r="L14" s="129"/>
      <c r="M14" s="129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5" ht="30.75" customHeight="1">
      <c r="A15" s="116"/>
      <c r="B15" s="114" t="s">
        <v>202</v>
      </c>
      <c r="C15" s="116" t="s">
        <v>190</v>
      </c>
      <c r="D15" s="117" t="s">
        <v>203</v>
      </c>
      <c r="E15" s="118">
        <v>61402.95</v>
      </c>
      <c r="F15" s="119">
        <v>460503.52</v>
      </c>
      <c r="G15" s="118">
        <v>61402.95</v>
      </c>
      <c r="H15" s="118">
        <v>61402.95</v>
      </c>
      <c r="I15" s="129"/>
      <c r="J15" s="129"/>
      <c r="K15" s="129"/>
      <c r="L15" s="129"/>
      <c r="M15" s="129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</row>
    <row r="16" spans="1:35" ht="30.75" customHeight="1">
      <c r="A16" s="116"/>
      <c r="B16" s="114" t="s">
        <v>204</v>
      </c>
      <c r="C16" s="116" t="s">
        <v>190</v>
      </c>
      <c r="D16" s="117" t="s">
        <v>205</v>
      </c>
      <c r="E16" s="118">
        <v>28486.5</v>
      </c>
      <c r="F16" s="119">
        <v>230194.64</v>
      </c>
      <c r="G16" s="118">
        <v>28486.5</v>
      </c>
      <c r="H16" s="118">
        <v>28486.5</v>
      </c>
      <c r="I16" s="129"/>
      <c r="J16" s="129"/>
      <c r="K16" s="129"/>
      <c r="L16" s="129"/>
      <c r="M16" s="129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</row>
    <row r="17" spans="1:35" ht="30.75" customHeight="1">
      <c r="A17" s="116"/>
      <c r="B17" s="114" t="s">
        <v>206</v>
      </c>
      <c r="C17" s="116" t="s">
        <v>190</v>
      </c>
      <c r="D17" s="117" t="s">
        <v>207</v>
      </c>
      <c r="E17" s="118">
        <v>12966.55</v>
      </c>
      <c r="F17" s="119">
        <v>201470.29</v>
      </c>
      <c r="G17" s="118">
        <v>12966.55</v>
      </c>
      <c r="H17" s="118">
        <v>12966.55</v>
      </c>
      <c r="I17" s="129"/>
      <c r="J17" s="129"/>
      <c r="K17" s="129"/>
      <c r="L17" s="129"/>
      <c r="M17" s="129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</row>
    <row r="18" spans="1:35" ht="30.75" customHeight="1">
      <c r="A18" s="116"/>
      <c r="B18" s="114" t="s">
        <v>208</v>
      </c>
      <c r="C18" s="116" t="s">
        <v>190</v>
      </c>
      <c r="D18" s="117" t="s">
        <v>209</v>
      </c>
      <c r="E18" s="118">
        <v>138022.20000000001</v>
      </c>
      <c r="F18" s="119">
        <v>126753.86</v>
      </c>
      <c r="G18" s="118">
        <v>138022.20000000001</v>
      </c>
      <c r="H18" s="118">
        <v>138022.20000000001</v>
      </c>
      <c r="I18" s="129"/>
      <c r="J18" s="129"/>
      <c r="K18" s="129"/>
      <c r="L18" s="129"/>
      <c r="M18" s="129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</row>
    <row r="19" spans="1:35" ht="30.75" customHeight="1">
      <c r="A19" s="116"/>
      <c r="B19" s="114" t="s">
        <v>210</v>
      </c>
      <c r="C19" s="116" t="s">
        <v>190</v>
      </c>
      <c r="D19" s="117" t="s">
        <v>211</v>
      </c>
      <c r="E19" s="118">
        <v>261250</v>
      </c>
      <c r="F19" s="119">
        <v>39456.82</v>
      </c>
      <c r="G19" s="118">
        <v>261250</v>
      </c>
      <c r="H19" s="118">
        <v>261250</v>
      </c>
      <c r="I19" s="129"/>
      <c r="J19" s="129"/>
      <c r="K19" s="129"/>
      <c r="L19" s="129"/>
      <c r="M19" s="129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</row>
    <row r="20" spans="1:35" ht="30.75" customHeight="1">
      <c r="A20" s="116"/>
      <c r="B20" s="114" t="s">
        <v>212</v>
      </c>
      <c r="C20" s="116" t="s">
        <v>190</v>
      </c>
      <c r="D20" s="117" t="s">
        <v>213</v>
      </c>
      <c r="E20" s="118">
        <v>83750</v>
      </c>
      <c r="F20" s="119">
        <v>464023.56</v>
      </c>
      <c r="G20" s="118">
        <v>83750</v>
      </c>
      <c r="H20" s="118">
        <v>83750</v>
      </c>
      <c r="I20" s="129"/>
      <c r="J20" s="129"/>
      <c r="K20" s="129"/>
      <c r="L20" s="129"/>
      <c r="M20" s="129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</row>
    <row r="21" spans="1:35" ht="30.75" customHeight="1">
      <c r="A21" s="116" t="s">
        <v>214</v>
      </c>
      <c r="B21" s="116"/>
      <c r="C21" s="116" t="s">
        <v>190</v>
      </c>
      <c r="D21" s="117" t="s">
        <v>215</v>
      </c>
      <c r="E21" s="118">
        <v>1000</v>
      </c>
      <c r="F21" s="119">
        <v>1045000</v>
      </c>
      <c r="G21" s="118">
        <v>1000</v>
      </c>
      <c r="H21" s="118">
        <v>1000</v>
      </c>
      <c r="I21" s="129"/>
      <c r="J21" s="129"/>
      <c r="K21" s="129"/>
      <c r="L21" s="129"/>
      <c r="M21" s="129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</row>
    <row r="22" spans="1:35" ht="30.75" customHeight="1">
      <c r="A22" s="116"/>
      <c r="B22" s="114" t="s">
        <v>216</v>
      </c>
      <c r="C22" s="116" t="s">
        <v>190</v>
      </c>
      <c r="D22" s="117" t="s">
        <v>217</v>
      </c>
      <c r="E22" s="118">
        <v>10000</v>
      </c>
      <c r="F22" s="119">
        <v>213500</v>
      </c>
      <c r="G22" s="118">
        <v>10000</v>
      </c>
      <c r="H22" s="118">
        <v>10000</v>
      </c>
      <c r="I22" s="129"/>
      <c r="J22" s="129"/>
      <c r="K22" s="129"/>
      <c r="L22" s="129"/>
      <c r="M22" s="129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</row>
    <row r="23" spans="1:35" ht="30.75" customHeight="1">
      <c r="A23" s="116"/>
      <c r="B23" s="114" t="s">
        <v>218</v>
      </c>
      <c r="C23" s="116" t="s">
        <v>190</v>
      </c>
      <c r="D23" s="117" t="s">
        <v>219</v>
      </c>
      <c r="E23" s="118">
        <v>18000</v>
      </c>
      <c r="F23" s="119">
        <v>13000</v>
      </c>
      <c r="G23" s="118">
        <v>18000</v>
      </c>
      <c r="H23" s="118">
        <v>18000</v>
      </c>
      <c r="I23" s="129"/>
      <c r="J23" s="129"/>
      <c r="K23" s="129"/>
      <c r="L23" s="129"/>
      <c r="M23" s="129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</row>
    <row r="24" spans="1:35" ht="30.75" customHeight="1">
      <c r="A24" s="116"/>
      <c r="B24" s="114" t="s">
        <v>220</v>
      </c>
      <c r="C24" s="116" t="s">
        <v>190</v>
      </c>
      <c r="D24" s="117" t="s">
        <v>221</v>
      </c>
      <c r="E24" s="118">
        <v>70000</v>
      </c>
      <c r="F24" s="119">
        <v>25000</v>
      </c>
      <c r="G24" s="118">
        <v>70000</v>
      </c>
      <c r="H24" s="118">
        <v>70000</v>
      </c>
      <c r="I24" s="129"/>
      <c r="J24" s="129"/>
      <c r="K24" s="129"/>
      <c r="L24" s="129"/>
      <c r="M24" s="129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</row>
    <row r="25" spans="1:35" ht="30.75" customHeight="1">
      <c r="A25" s="116"/>
      <c r="B25" s="114" t="s">
        <v>222</v>
      </c>
      <c r="C25" s="116" t="s">
        <v>190</v>
      </c>
      <c r="D25" s="117" t="s">
        <v>223</v>
      </c>
      <c r="E25" s="118">
        <v>10000</v>
      </c>
      <c r="F25" s="119">
        <v>85000</v>
      </c>
      <c r="G25" s="118">
        <v>10000</v>
      </c>
      <c r="H25" s="118">
        <v>10000</v>
      </c>
      <c r="I25" s="129"/>
      <c r="J25" s="129"/>
      <c r="K25" s="129"/>
      <c r="L25" s="129"/>
      <c r="M25" s="129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</row>
    <row r="26" spans="1:35" ht="30.75" customHeight="1">
      <c r="A26" s="116"/>
      <c r="B26" s="114" t="s">
        <v>224</v>
      </c>
      <c r="C26" s="116" t="s">
        <v>190</v>
      </c>
      <c r="D26" s="117" t="s">
        <v>225</v>
      </c>
      <c r="E26" s="118">
        <v>1000</v>
      </c>
      <c r="F26" s="119">
        <v>313000</v>
      </c>
      <c r="G26" s="118">
        <v>1000</v>
      </c>
      <c r="H26" s="118">
        <v>1000</v>
      </c>
      <c r="I26" s="129"/>
      <c r="J26" s="129"/>
      <c r="K26" s="129"/>
      <c r="L26" s="129"/>
      <c r="M26" s="129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</row>
    <row r="27" spans="1:35" ht="30.75" customHeight="1">
      <c r="A27" s="116"/>
      <c r="B27" s="114" t="s">
        <v>226</v>
      </c>
      <c r="C27" s="116" t="s">
        <v>190</v>
      </c>
      <c r="D27" s="117" t="s">
        <v>227</v>
      </c>
      <c r="E27" s="118">
        <v>20000</v>
      </c>
      <c r="F27" s="119">
        <v>15000</v>
      </c>
      <c r="G27" s="118">
        <v>20000</v>
      </c>
      <c r="H27" s="118">
        <v>20000</v>
      </c>
      <c r="I27" s="129"/>
      <c r="J27" s="129"/>
      <c r="K27" s="129"/>
      <c r="L27" s="129"/>
      <c r="M27" s="129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</row>
    <row r="28" spans="1:35" ht="30.75" customHeight="1">
      <c r="A28" s="116"/>
      <c r="B28" s="114" t="s">
        <v>228</v>
      </c>
      <c r="C28" s="116" t="s">
        <v>190</v>
      </c>
      <c r="D28" s="117" t="s">
        <v>229</v>
      </c>
      <c r="E28" s="118">
        <v>47500</v>
      </c>
      <c r="F28" s="119">
        <v>40000</v>
      </c>
      <c r="G28" s="118">
        <v>47500</v>
      </c>
      <c r="H28" s="118">
        <v>47500</v>
      </c>
      <c r="I28" s="129"/>
      <c r="J28" s="129"/>
      <c r="K28" s="129"/>
      <c r="L28" s="129"/>
      <c r="M28" s="129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ht="30.75" customHeight="1">
      <c r="A29" s="116"/>
      <c r="B29" s="114" t="s">
        <v>230</v>
      </c>
      <c r="C29" s="116" t="s">
        <v>190</v>
      </c>
      <c r="D29" s="117" t="s">
        <v>231</v>
      </c>
      <c r="E29" s="118">
        <v>13976</v>
      </c>
      <c r="F29" s="119">
        <v>36500</v>
      </c>
      <c r="G29" s="118">
        <v>13976</v>
      </c>
      <c r="H29" s="118">
        <v>13976</v>
      </c>
      <c r="I29" s="129"/>
      <c r="J29" s="129"/>
      <c r="K29" s="129"/>
      <c r="L29" s="129"/>
      <c r="M29" s="129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ht="30.75" customHeight="1">
      <c r="A30" s="116"/>
      <c r="B30" s="114" t="s">
        <v>232</v>
      </c>
      <c r="C30" s="116" t="s">
        <v>190</v>
      </c>
      <c r="D30" s="117" t="s">
        <v>233</v>
      </c>
      <c r="E30" s="118">
        <v>7776</v>
      </c>
      <c r="F30" s="119">
        <v>304000</v>
      </c>
      <c r="G30" s="118">
        <v>7776</v>
      </c>
      <c r="H30" s="118">
        <v>7776</v>
      </c>
      <c r="I30" s="129"/>
      <c r="J30" s="129"/>
      <c r="K30" s="129"/>
      <c r="L30" s="129"/>
      <c r="M30" s="129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ht="30.75" customHeight="1">
      <c r="A31" s="116" t="s">
        <v>234</v>
      </c>
      <c r="B31" s="116"/>
      <c r="C31" s="116" t="s">
        <v>190</v>
      </c>
      <c r="D31" s="117" t="s">
        <v>235</v>
      </c>
      <c r="E31" s="118">
        <v>6200</v>
      </c>
      <c r="F31" s="119">
        <v>191066</v>
      </c>
      <c r="G31" s="118">
        <v>6200</v>
      </c>
      <c r="H31" s="118">
        <v>6200</v>
      </c>
      <c r="I31" s="129"/>
      <c r="J31" s="129"/>
      <c r="K31" s="129"/>
      <c r="L31" s="129"/>
      <c r="M31" s="129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 ht="20.100000000000001" customHeight="1">
      <c r="A32" s="120"/>
      <c r="B32" s="120"/>
      <c r="C32" s="121"/>
      <c r="D32" s="121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20.100000000000001" customHeight="1">
      <c r="A33" s="123"/>
      <c r="B33" s="123"/>
      <c r="C33" s="121"/>
      <c r="D33" s="121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30"/>
      <c r="Q33" s="44"/>
      <c r="R33" s="130"/>
      <c r="S33" s="130"/>
      <c r="T33" s="130"/>
      <c r="U33" s="130"/>
      <c r="V33" s="44"/>
      <c r="W33" s="44"/>
      <c r="X33" s="44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</row>
    <row r="34" spans="1:35" ht="20.100000000000001" customHeight="1">
      <c r="A34" s="123"/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30"/>
      <c r="Q34" s="44"/>
      <c r="R34" s="130"/>
      <c r="S34" s="130"/>
      <c r="T34" s="130"/>
      <c r="U34" s="130"/>
      <c r="V34" s="44"/>
      <c r="W34" s="44"/>
      <c r="X34" s="44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</row>
    <row r="35" spans="1:35" ht="20.100000000000001" customHeight="1">
      <c r="A35" s="123"/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30"/>
      <c r="Q35" s="44"/>
      <c r="R35" s="130"/>
      <c r="S35" s="130"/>
      <c r="T35" s="130"/>
      <c r="U35" s="130"/>
      <c r="V35" s="44"/>
      <c r="W35" s="44"/>
      <c r="X35" s="44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</row>
    <row r="36" spans="1:35" ht="20.100000000000001" customHeight="1">
      <c r="A36" s="123"/>
      <c r="B36" s="123"/>
      <c r="C36" s="124"/>
      <c r="D36" s="125"/>
      <c r="E36" s="123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30"/>
      <c r="Q36" s="44"/>
      <c r="R36" s="130"/>
      <c r="S36" s="130"/>
      <c r="T36" s="130"/>
      <c r="U36" s="43"/>
      <c r="V36" s="44"/>
      <c r="W36" s="44"/>
      <c r="X36" s="44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</row>
    <row r="37" spans="1:35" ht="20.100000000000001" customHeight="1">
      <c r="A37" s="123"/>
      <c r="B37" s="123"/>
      <c r="C37" s="124"/>
      <c r="D37" s="125"/>
      <c r="E37" s="123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30"/>
      <c r="Q37" s="44"/>
      <c r="R37" s="130"/>
      <c r="S37" s="130"/>
      <c r="T37" s="130"/>
      <c r="U37" s="130"/>
      <c r="V37" s="44"/>
      <c r="W37" s="44"/>
      <c r="X37" s="44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</row>
    <row r="38" spans="1:35" ht="20.100000000000001" customHeight="1">
      <c r="A38" s="123"/>
      <c r="B38" s="123"/>
      <c r="C38" s="124"/>
      <c r="D38" s="124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30"/>
      <c r="Q38" s="44"/>
      <c r="R38" s="43"/>
      <c r="S38" s="130"/>
      <c r="T38" s="130"/>
      <c r="U38" s="130"/>
      <c r="V38" s="44"/>
      <c r="W38" s="44"/>
      <c r="X38" s="39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</row>
    <row r="39" spans="1:35" ht="20.100000000000001" customHeight="1">
      <c r="A39" s="123"/>
      <c r="B39" s="123"/>
      <c r="C39" s="124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43"/>
      <c r="Q39" s="44"/>
      <c r="R39" s="130"/>
      <c r="S39" s="130"/>
      <c r="T39" s="130"/>
      <c r="U39" s="130"/>
      <c r="V39" s="44"/>
      <c r="W39" s="44"/>
      <c r="X39" s="44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</row>
    <row r="40" spans="1:35" ht="20.100000000000001" customHeight="1">
      <c r="A40" s="123"/>
      <c r="B40" s="123"/>
      <c r="C40" s="123"/>
      <c r="D40" s="126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43"/>
      <c r="Q40" s="44"/>
      <c r="R40" s="130"/>
      <c r="S40" s="43"/>
      <c r="T40" s="130"/>
      <c r="U40" s="130"/>
      <c r="V40" s="44"/>
      <c r="W40" s="44"/>
      <c r="X40" s="39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</row>
    <row r="41" spans="1:35" ht="20.100000000000001" customHeight="1">
      <c r="A41" s="123"/>
      <c r="B41" s="124"/>
      <c r="C41" s="123"/>
      <c r="D41" s="126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43"/>
      <c r="Q41" s="39"/>
      <c r="R41" s="130"/>
      <c r="S41" s="43"/>
      <c r="T41" s="130"/>
      <c r="U41" s="130"/>
      <c r="V41" s="44"/>
      <c r="W41" s="44"/>
      <c r="X41" s="44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</row>
    <row r="42" spans="1:35" ht="20.100000000000001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43"/>
      <c r="Q42" s="39"/>
      <c r="R42" s="130"/>
      <c r="S42" s="130"/>
      <c r="T42" s="130"/>
      <c r="U42" s="43"/>
      <c r="V42" s="44"/>
      <c r="W42" s="44"/>
      <c r="X42" s="44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</row>
    <row r="43" spans="1:35" ht="20.100000000000001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43"/>
      <c r="Q43" s="39"/>
      <c r="R43" s="130"/>
      <c r="S43" s="130"/>
      <c r="T43" s="43"/>
      <c r="U43" s="43"/>
      <c r="V43" s="39"/>
      <c r="W43" s="44"/>
      <c r="X43" s="44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20.100000000000001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39"/>
      <c r="R44" s="43"/>
      <c r="S44" s="130"/>
      <c r="T44" s="43"/>
      <c r="U44" s="43"/>
      <c r="V44" s="39"/>
      <c r="W44" s="39"/>
      <c r="X44" s="44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20.100000000000001" customHeight="1">
      <c r="A45" s="39"/>
      <c r="B45" s="39"/>
      <c r="C45" s="39"/>
      <c r="D45" s="39"/>
      <c r="E45" s="39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39"/>
      <c r="R45" s="43"/>
      <c r="S45" s="130"/>
      <c r="T45" s="43"/>
      <c r="U45" s="43"/>
      <c r="V45" s="39"/>
      <c r="W45" s="39"/>
      <c r="X45" s="39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20.100000000000001" customHeight="1">
      <c r="A46" s="41"/>
      <c r="B46" s="41"/>
      <c r="C46" s="41"/>
      <c r="D46" s="41"/>
      <c r="E46" s="39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39"/>
      <c r="R46" s="43"/>
      <c r="S46" s="43"/>
      <c r="T46" s="43"/>
      <c r="U46" s="43"/>
      <c r="V46" s="39"/>
      <c r="W46" s="39"/>
      <c r="X46" s="39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20.100000000000001" customHeight="1">
      <c r="A47" s="127"/>
      <c r="B47" s="127"/>
      <c r="C47" s="127"/>
      <c r="D47" s="127"/>
      <c r="E47" s="127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7"/>
      <c r="R47" s="128"/>
      <c r="S47" s="128"/>
      <c r="T47" s="128"/>
      <c r="U47" s="132"/>
      <c r="V47" s="133"/>
      <c r="W47" s="127"/>
      <c r="X47" s="127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</row>
    <row r="48" spans="1:35" ht="20.100000000000001" customHeight="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7"/>
      <c r="R48" s="128"/>
      <c r="S48" s="128"/>
      <c r="T48" s="128"/>
      <c r="U48" s="128"/>
      <c r="V48" s="127"/>
      <c r="W48" s="127"/>
      <c r="X48" s="127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</row>
    <row r="49" spans="1:35" ht="20.100000000000001" customHeight="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7"/>
      <c r="R49" s="128"/>
      <c r="S49" s="128"/>
      <c r="T49" s="128"/>
      <c r="U49" s="128"/>
      <c r="V49" s="127"/>
      <c r="W49" s="127"/>
      <c r="X49" s="127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</row>
    <row r="50" spans="1:35" ht="20.100000000000001" customHeight="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7"/>
      <c r="R50" s="128"/>
      <c r="S50" s="128"/>
      <c r="T50" s="128"/>
      <c r="U50" s="128"/>
      <c r="V50" s="127"/>
      <c r="W50" s="127"/>
      <c r="X50" s="127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</row>
    <row r="51" spans="1:35" ht="20.100000000000001" customHeight="1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7"/>
      <c r="R51" s="128"/>
      <c r="S51" s="128"/>
      <c r="T51" s="128"/>
      <c r="U51" s="128"/>
      <c r="V51" s="127"/>
      <c r="W51" s="127"/>
      <c r="X51" s="127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</row>
    <row r="52" spans="1:35" ht="20.100000000000001" customHeight="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7"/>
      <c r="R52" s="128"/>
      <c r="S52" s="128"/>
      <c r="T52" s="128"/>
      <c r="U52" s="128"/>
      <c r="V52" s="127"/>
      <c r="W52" s="127"/>
      <c r="X52" s="127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</row>
    <row r="53" spans="1:35" ht="20.100000000000001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7"/>
      <c r="R53" s="128"/>
      <c r="S53" s="128"/>
      <c r="T53" s="128"/>
      <c r="U53" s="128"/>
      <c r="V53" s="127"/>
      <c r="W53" s="127"/>
      <c r="X53" s="127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</row>
    <row r="54" spans="1:35" ht="20.100000000000001" customHeight="1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7"/>
      <c r="R54" s="128"/>
      <c r="S54" s="128"/>
      <c r="T54" s="128"/>
      <c r="U54" s="128"/>
      <c r="V54" s="127"/>
      <c r="W54" s="127"/>
      <c r="X54" s="127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</row>
    <row r="55" spans="1:35" ht="20.100000000000001" customHeight="1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7"/>
      <c r="R55" s="128"/>
      <c r="S55" s="128"/>
      <c r="T55" s="128"/>
      <c r="U55" s="128"/>
      <c r="V55" s="127"/>
      <c r="W55" s="127"/>
      <c r="X55" s="127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</row>
    <row r="56" spans="1:35" ht="20.100000000000001" customHeight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7"/>
      <c r="R56" s="128"/>
      <c r="S56" s="128"/>
      <c r="T56" s="128"/>
      <c r="U56" s="128"/>
      <c r="V56" s="127"/>
      <c r="W56" s="127"/>
      <c r="X56" s="127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</row>
    <row r="57" spans="1:35" ht="20.100000000000001" customHeight="1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7"/>
      <c r="R57" s="128"/>
      <c r="S57" s="128"/>
      <c r="T57" s="128"/>
      <c r="U57" s="128"/>
      <c r="V57" s="127"/>
      <c r="W57" s="127"/>
      <c r="X57" s="127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</row>
    <row r="58" spans="1:35" ht="20.100000000000001" customHeight="1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7"/>
      <c r="R58" s="128"/>
      <c r="S58" s="128"/>
      <c r="T58" s="128"/>
      <c r="U58" s="128"/>
      <c r="V58" s="127"/>
      <c r="W58" s="127"/>
      <c r="X58" s="127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</row>
    <row r="59" spans="1:35" ht="20.100000000000001" customHeight="1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7"/>
      <c r="R59" s="128"/>
      <c r="S59" s="128"/>
      <c r="T59" s="128"/>
      <c r="U59" s="128"/>
      <c r="V59" s="127"/>
      <c r="W59" s="127"/>
      <c r="X59" s="127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</row>
  </sheetData>
  <sheetProtection formatCells="0" formatColumns="0" formatRows="0" insertColumns="0" insertRows="0" insertHyperlinks="0" deleteColumns="0" deleteRows="0" sort="0" autoFilter="0" pivotTables="0"/>
  <mergeCells count="22">
    <mergeCell ref="A2:AI2"/>
    <mergeCell ref="A3:G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T5:V5"/>
    <mergeCell ref="W5:Y5"/>
    <mergeCell ref="AA5:AC5"/>
    <mergeCell ref="AD5:AF5"/>
    <mergeCell ref="AG5:AI5"/>
    <mergeCell ref="Z5:Z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scale="42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DI21"/>
  <sheetViews>
    <sheetView showGridLines="0" showZeros="0" topLeftCell="A3" workbookViewId="0">
      <pane xSplit="6" topLeftCell="G1" activePane="topRight" state="frozen"/>
      <selection pane="topRight" activeCell="A3" sqref="A3:G3"/>
    </sheetView>
  </sheetViews>
  <sheetFormatPr defaultColWidth="9" defaultRowHeight="12.75" customHeight="1"/>
  <cols>
    <col min="1" max="1" width="5.83203125" style="72" customWidth="1"/>
    <col min="2" max="2" width="8" style="72" customWidth="1"/>
    <col min="3" max="3" width="11.83203125" style="72" customWidth="1"/>
    <col min="4" max="4" width="38" style="72" customWidth="1"/>
    <col min="5" max="5" width="17.5" style="72" customWidth="1"/>
    <col min="6" max="56" width="14.6640625" style="72" customWidth="1"/>
    <col min="57" max="57" width="15" style="72" customWidth="1"/>
    <col min="58" max="112" width="14.6640625" style="72" customWidth="1"/>
    <col min="113" max="113" width="10.6640625" style="72" customWidth="1"/>
    <col min="114" max="250" width="9.1640625" style="72" customWidth="1"/>
    <col min="251" max="16384" width="9" style="72"/>
  </cols>
  <sheetData>
    <row r="1" spans="1:112" ht="20.100000000000001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6"/>
      <c r="AH1" s="106"/>
      <c r="DH1" s="110" t="s">
        <v>236</v>
      </c>
    </row>
    <row r="2" spans="1:112" ht="20.100000000000001" customHeight="1">
      <c r="A2" s="230" t="s">
        <v>237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</row>
    <row r="3" spans="1:112" ht="20.100000000000001" customHeight="1">
      <c r="A3" s="253" t="s">
        <v>5</v>
      </c>
      <c r="B3" s="253"/>
      <c r="C3" s="253"/>
      <c r="D3" s="253"/>
      <c r="E3" s="253"/>
      <c r="F3" s="253"/>
      <c r="G3" s="253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DH3" s="75" t="s">
        <v>6</v>
      </c>
    </row>
    <row r="4" spans="1:112" ht="20.100000000000001" customHeight="1">
      <c r="A4" s="273" t="s">
        <v>61</v>
      </c>
      <c r="B4" s="273"/>
      <c r="C4" s="273"/>
      <c r="D4" s="273"/>
      <c r="E4" s="270" t="s">
        <v>62</v>
      </c>
      <c r="F4" s="270" t="s">
        <v>238</v>
      </c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 t="s">
        <v>239</v>
      </c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4" t="s">
        <v>240</v>
      </c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5"/>
      <c r="BH4" s="274"/>
      <c r="BI4" s="274" t="s">
        <v>241</v>
      </c>
      <c r="BJ4" s="274"/>
      <c r="BK4" s="274"/>
      <c r="BL4" s="274"/>
      <c r="BM4" s="274"/>
      <c r="BN4" s="274" t="s">
        <v>242</v>
      </c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 t="s">
        <v>243</v>
      </c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 t="s">
        <v>244</v>
      </c>
      <c r="CS4" s="274"/>
      <c r="CT4" s="274"/>
      <c r="CU4" s="274" t="s">
        <v>245</v>
      </c>
      <c r="CV4" s="274"/>
      <c r="CW4" s="274"/>
      <c r="CX4" s="274"/>
      <c r="CY4" s="274"/>
      <c r="CZ4" s="274"/>
      <c r="DA4" s="274" t="s">
        <v>246</v>
      </c>
      <c r="DB4" s="274"/>
      <c r="DC4" s="274"/>
      <c r="DD4" s="274" t="s">
        <v>247</v>
      </c>
      <c r="DE4" s="274"/>
      <c r="DF4" s="274"/>
      <c r="DG4" s="274"/>
      <c r="DH4" s="274"/>
    </row>
    <row r="5" spans="1:112" ht="20.100000000000001" customHeight="1">
      <c r="A5" s="273" t="s">
        <v>70</v>
      </c>
      <c r="B5" s="273"/>
      <c r="C5" s="273"/>
      <c r="D5" s="270" t="s">
        <v>72</v>
      </c>
      <c r="E5" s="270"/>
      <c r="F5" s="270" t="s">
        <v>77</v>
      </c>
      <c r="G5" s="270" t="s">
        <v>248</v>
      </c>
      <c r="H5" s="270" t="s">
        <v>249</v>
      </c>
      <c r="I5" s="270" t="s">
        <v>250</v>
      </c>
      <c r="J5" s="270" t="s">
        <v>251</v>
      </c>
      <c r="K5" s="270" t="s">
        <v>252</v>
      </c>
      <c r="L5" s="270" t="s">
        <v>253</v>
      </c>
      <c r="M5" s="270" t="s">
        <v>254</v>
      </c>
      <c r="N5" s="270" t="s">
        <v>255</v>
      </c>
      <c r="O5" s="270" t="s">
        <v>256</v>
      </c>
      <c r="P5" s="270" t="s">
        <v>257</v>
      </c>
      <c r="Q5" s="270" t="s">
        <v>258</v>
      </c>
      <c r="R5" s="270" t="s">
        <v>259</v>
      </c>
      <c r="S5" s="270" t="s">
        <v>260</v>
      </c>
      <c r="T5" s="270" t="s">
        <v>77</v>
      </c>
      <c r="U5" s="270" t="s">
        <v>261</v>
      </c>
      <c r="V5" s="270" t="s">
        <v>262</v>
      </c>
      <c r="W5" s="270" t="s">
        <v>263</v>
      </c>
      <c r="X5" s="270" t="s">
        <v>264</v>
      </c>
      <c r="Y5" s="270" t="s">
        <v>265</v>
      </c>
      <c r="Z5" s="270" t="s">
        <v>266</v>
      </c>
      <c r="AA5" s="270" t="s">
        <v>267</v>
      </c>
      <c r="AB5" s="270" t="s">
        <v>268</v>
      </c>
      <c r="AC5" s="270" t="s">
        <v>269</v>
      </c>
      <c r="AD5" s="270" t="s">
        <v>270</v>
      </c>
      <c r="AE5" s="270" t="s">
        <v>271</v>
      </c>
      <c r="AF5" s="270" t="s">
        <v>272</v>
      </c>
      <c r="AG5" s="270" t="s">
        <v>273</v>
      </c>
      <c r="AH5" s="270" t="s">
        <v>274</v>
      </c>
      <c r="AI5" s="270" t="s">
        <v>275</v>
      </c>
      <c r="AJ5" s="270" t="s">
        <v>276</v>
      </c>
      <c r="AK5" s="270" t="s">
        <v>277</v>
      </c>
      <c r="AL5" s="270" t="s">
        <v>278</v>
      </c>
      <c r="AM5" s="270" t="s">
        <v>279</v>
      </c>
      <c r="AN5" s="270" t="s">
        <v>280</v>
      </c>
      <c r="AO5" s="270" t="s">
        <v>281</v>
      </c>
      <c r="AP5" s="270" t="s">
        <v>282</v>
      </c>
      <c r="AQ5" s="270" t="s">
        <v>283</v>
      </c>
      <c r="AR5" s="270" t="s">
        <v>284</v>
      </c>
      <c r="AS5" s="270" t="s">
        <v>285</v>
      </c>
      <c r="AT5" s="270" t="s">
        <v>286</v>
      </c>
      <c r="AU5" s="270" t="s">
        <v>287</v>
      </c>
      <c r="AV5" s="270" t="s">
        <v>77</v>
      </c>
      <c r="AW5" s="270" t="s">
        <v>288</v>
      </c>
      <c r="AX5" s="270" t="s">
        <v>289</v>
      </c>
      <c r="AY5" s="270" t="s">
        <v>290</v>
      </c>
      <c r="AZ5" s="270" t="s">
        <v>291</v>
      </c>
      <c r="BA5" s="270" t="s">
        <v>292</v>
      </c>
      <c r="BB5" s="270" t="s">
        <v>293</v>
      </c>
      <c r="BC5" s="270" t="s">
        <v>259</v>
      </c>
      <c r="BD5" s="270" t="s">
        <v>294</v>
      </c>
      <c r="BE5" s="270" t="s">
        <v>295</v>
      </c>
      <c r="BF5" s="271" t="s">
        <v>296</v>
      </c>
      <c r="BG5" s="270" t="s">
        <v>297</v>
      </c>
      <c r="BH5" s="272" t="s">
        <v>298</v>
      </c>
      <c r="BI5" s="270" t="s">
        <v>77</v>
      </c>
      <c r="BJ5" s="270" t="s">
        <v>299</v>
      </c>
      <c r="BK5" s="270" t="s">
        <v>300</v>
      </c>
      <c r="BL5" s="270" t="s">
        <v>301</v>
      </c>
      <c r="BM5" s="270" t="s">
        <v>302</v>
      </c>
      <c r="BN5" s="270" t="s">
        <v>77</v>
      </c>
      <c r="BO5" s="270" t="s">
        <v>303</v>
      </c>
      <c r="BP5" s="270" t="s">
        <v>304</v>
      </c>
      <c r="BQ5" s="270" t="s">
        <v>305</v>
      </c>
      <c r="BR5" s="270" t="s">
        <v>306</v>
      </c>
      <c r="BS5" s="270" t="s">
        <v>307</v>
      </c>
      <c r="BT5" s="270" t="s">
        <v>308</v>
      </c>
      <c r="BU5" s="270" t="s">
        <v>309</v>
      </c>
      <c r="BV5" s="270" t="s">
        <v>310</v>
      </c>
      <c r="BW5" s="270" t="s">
        <v>311</v>
      </c>
      <c r="BX5" s="270" t="s">
        <v>312</v>
      </c>
      <c r="BY5" s="270" t="s">
        <v>313</v>
      </c>
      <c r="BZ5" s="270" t="s">
        <v>314</v>
      </c>
      <c r="CA5" s="270" t="s">
        <v>77</v>
      </c>
      <c r="CB5" s="270" t="s">
        <v>303</v>
      </c>
      <c r="CC5" s="270" t="s">
        <v>304</v>
      </c>
      <c r="CD5" s="270" t="s">
        <v>305</v>
      </c>
      <c r="CE5" s="270" t="s">
        <v>306</v>
      </c>
      <c r="CF5" s="270" t="s">
        <v>307</v>
      </c>
      <c r="CG5" s="270" t="s">
        <v>308</v>
      </c>
      <c r="CH5" s="270" t="s">
        <v>309</v>
      </c>
      <c r="CI5" s="270" t="s">
        <v>315</v>
      </c>
      <c r="CJ5" s="270" t="s">
        <v>316</v>
      </c>
      <c r="CK5" s="270" t="s">
        <v>317</v>
      </c>
      <c r="CL5" s="270" t="s">
        <v>318</v>
      </c>
      <c r="CM5" s="270" t="s">
        <v>310</v>
      </c>
      <c r="CN5" s="270" t="s">
        <v>311</v>
      </c>
      <c r="CO5" s="270" t="s">
        <v>319</v>
      </c>
      <c r="CP5" s="270" t="s">
        <v>313</v>
      </c>
      <c r="CQ5" s="270" t="s">
        <v>243</v>
      </c>
      <c r="CR5" s="270" t="s">
        <v>77</v>
      </c>
      <c r="CS5" s="270" t="s">
        <v>320</v>
      </c>
      <c r="CT5" s="270" t="s">
        <v>321</v>
      </c>
      <c r="CU5" s="270" t="s">
        <v>77</v>
      </c>
      <c r="CV5" s="270" t="s">
        <v>320</v>
      </c>
      <c r="CW5" s="270" t="s">
        <v>322</v>
      </c>
      <c r="CX5" s="270" t="s">
        <v>323</v>
      </c>
      <c r="CY5" s="270" t="s">
        <v>324</v>
      </c>
      <c r="CZ5" s="270" t="s">
        <v>321</v>
      </c>
      <c r="DA5" s="270" t="s">
        <v>77</v>
      </c>
      <c r="DB5" s="270" t="s">
        <v>246</v>
      </c>
      <c r="DC5" s="270" t="s">
        <v>325</v>
      </c>
      <c r="DD5" s="270" t="s">
        <v>77</v>
      </c>
      <c r="DE5" s="270" t="s">
        <v>326</v>
      </c>
      <c r="DF5" s="270" t="s">
        <v>327</v>
      </c>
      <c r="DG5" s="270" t="s">
        <v>328</v>
      </c>
      <c r="DH5" s="270" t="s">
        <v>247</v>
      </c>
    </row>
    <row r="6" spans="1:112" ht="30.75" customHeight="1">
      <c r="A6" s="102" t="s">
        <v>82</v>
      </c>
      <c r="B6" s="102" t="s">
        <v>83</v>
      </c>
      <c r="C6" s="102" t="s">
        <v>84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 t="s">
        <v>329</v>
      </c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1"/>
      <c r="BG6" s="270"/>
      <c r="BH6" s="272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</row>
    <row r="7" spans="1:112" ht="30.75" customHeight="1">
      <c r="A7" s="103" t="s">
        <v>16</v>
      </c>
      <c r="B7" s="103" t="s">
        <v>16</v>
      </c>
      <c r="C7" s="103" t="s">
        <v>16</v>
      </c>
      <c r="D7" s="103" t="s">
        <v>62</v>
      </c>
      <c r="E7" s="103">
        <f>E8+E11+E15+E18</f>
        <v>1603813.6</v>
      </c>
      <c r="F7" s="103" t="e">
        <f t="shared" ref="F7:AK7" si="0">F8+F11+F15+F19</f>
        <v>#REF!</v>
      </c>
      <c r="G7" s="103" t="e">
        <f t="shared" si="0"/>
        <v>#REF!</v>
      </c>
      <c r="H7" s="103" t="e">
        <f t="shared" si="0"/>
        <v>#REF!</v>
      </c>
      <c r="I7" s="103" t="e">
        <f t="shared" si="0"/>
        <v>#REF!</v>
      </c>
      <c r="J7" s="103" t="e">
        <f t="shared" si="0"/>
        <v>#REF!</v>
      </c>
      <c r="K7" s="103" t="e">
        <f t="shared" si="0"/>
        <v>#REF!</v>
      </c>
      <c r="L7" s="103" t="e">
        <f t="shared" si="0"/>
        <v>#REF!</v>
      </c>
      <c r="M7" s="103" t="e">
        <f t="shared" si="0"/>
        <v>#REF!</v>
      </c>
      <c r="N7" s="103">
        <f t="shared" si="0"/>
        <v>89889.45</v>
      </c>
      <c r="O7" s="103">
        <f t="shared" si="0"/>
        <v>0</v>
      </c>
      <c r="P7" s="103" t="e">
        <f t="shared" si="0"/>
        <v>#REF!</v>
      </c>
      <c r="Q7" s="103">
        <f t="shared" si="0"/>
        <v>138022.20000000001</v>
      </c>
      <c r="R7" s="103">
        <f t="shared" si="0"/>
        <v>0</v>
      </c>
      <c r="S7" s="103">
        <f t="shared" si="0"/>
        <v>0</v>
      </c>
      <c r="T7" s="103" t="e">
        <f t="shared" si="0"/>
        <v>#REF!</v>
      </c>
      <c r="U7" s="103" t="e">
        <f t="shared" si="0"/>
        <v>#REF!</v>
      </c>
      <c r="V7" s="103">
        <f t="shared" si="0"/>
        <v>0</v>
      </c>
      <c r="W7" s="103">
        <f t="shared" si="0"/>
        <v>0</v>
      </c>
      <c r="X7" s="103">
        <f t="shared" si="0"/>
        <v>0</v>
      </c>
      <c r="Y7" s="103" t="e">
        <f t="shared" si="0"/>
        <v>#REF!</v>
      </c>
      <c r="Z7" s="103" t="e">
        <f t="shared" si="0"/>
        <v>#REF!</v>
      </c>
      <c r="AA7" s="103" t="e">
        <f t="shared" si="0"/>
        <v>#REF!</v>
      </c>
      <c r="AB7" s="103">
        <f t="shared" si="0"/>
        <v>0</v>
      </c>
      <c r="AC7" s="103">
        <f t="shared" si="0"/>
        <v>0</v>
      </c>
      <c r="AD7" s="103" t="e">
        <f t="shared" si="0"/>
        <v>#REF!</v>
      </c>
      <c r="AE7" s="103">
        <f t="shared" si="0"/>
        <v>0</v>
      </c>
      <c r="AF7" s="103">
        <f t="shared" si="0"/>
        <v>0</v>
      </c>
      <c r="AG7" s="103">
        <f t="shared" si="0"/>
        <v>0</v>
      </c>
      <c r="AH7" s="103" t="e">
        <f t="shared" si="0"/>
        <v>#REF!</v>
      </c>
      <c r="AI7" s="103" t="e">
        <f t="shared" si="0"/>
        <v>#REF!</v>
      </c>
      <c r="AJ7" s="103" t="e">
        <f t="shared" si="0"/>
        <v>#REF!</v>
      </c>
      <c r="AK7" s="103">
        <f t="shared" si="0"/>
        <v>0</v>
      </c>
      <c r="AL7" s="103">
        <f t="shared" ref="AL7:BQ7" si="1">AL8+AL11+AL15+AL19</f>
        <v>0</v>
      </c>
      <c r="AM7" s="103">
        <f t="shared" si="1"/>
        <v>0</v>
      </c>
      <c r="AN7" s="103">
        <f t="shared" si="1"/>
        <v>0</v>
      </c>
      <c r="AO7" s="103">
        <f t="shared" si="1"/>
        <v>0</v>
      </c>
      <c r="AP7" s="103">
        <f t="shared" si="1"/>
        <v>0</v>
      </c>
      <c r="AQ7" s="103">
        <f t="shared" si="1"/>
        <v>0</v>
      </c>
      <c r="AR7" s="103" t="e">
        <f t="shared" si="1"/>
        <v>#REF!</v>
      </c>
      <c r="AS7" s="103">
        <f t="shared" si="1"/>
        <v>0</v>
      </c>
      <c r="AT7" s="103">
        <f t="shared" si="1"/>
        <v>0</v>
      </c>
      <c r="AU7" s="103">
        <f t="shared" si="1"/>
        <v>0</v>
      </c>
      <c r="AV7" s="103" t="e">
        <f t="shared" si="1"/>
        <v>#REF!</v>
      </c>
      <c r="AW7" s="103" t="e">
        <f t="shared" si="1"/>
        <v>#REF!</v>
      </c>
      <c r="AX7" s="103">
        <f t="shared" si="1"/>
        <v>0</v>
      </c>
      <c r="AY7" s="103">
        <f t="shared" si="1"/>
        <v>0</v>
      </c>
      <c r="AZ7" s="103">
        <f t="shared" si="1"/>
        <v>0</v>
      </c>
      <c r="BA7" s="103" t="e">
        <f t="shared" si="1"/>
        <v>#REF!</v>
      </c>
      <c r="BB7" s="103">
        <f t="shared" si="1"/>
        <v>0</v>
      </c>
      <c r="BC7" s="103" t="e">
        <f t="shared" si="1"/>
        <v>#REF!</v>
      </c>
      <c r="BD7" s="103">
        <f t="shared" si="1"/>
        <v>0</v>
      </c>
      <c r="BE7" s="103" t="e">
        <f t="shared" si="1"/>
        <v>#REF!</v>
      </c>
      <c r="BF7" s="103">
        <f t="shared" si="1"/>
        <v>0</v>
      </c>
      <c r="BG7" s="103">
        <f t="shared" si="1"/>
        <v>0</v>
      </c>
      <c r="BH7" s="103">
        <f t="shared" si="1"/>
        <v>0</v>
      </c>
      <c r="BI7" s="103">
        <f t="shared" si="1"/>
        <v>0</v>
      </c>
      <c r="BJ7" s="103">
        <f t="shared" si="1"/>
        <v>0</v>
      </c>
      <c r="BK7" s="103">
        <f t="shared" si="1"/>
        <v>0</v>
      </c>
      <c r="BL7" s="103">
        <f t="shared" si="1"/>
        <v>0</v>
      </c>
      <c r="BM7" s="103">
        <f t="shared" si="1"/>
        <v>0</v>
      </c>
      <c r="BN7" s="103">
        <f t="shared" si="1"/>
        <v>0</v>
      </c>
      <c r="BO7" s="103">
        <f t="shared" si="1"/>
        <v>0</v>
      </c>
      <c r="BP7" s="103">
        <f t="shared" si="1"/>
        <v>0</v>
      </c>
      <c r="BQ7" s="103">
        <f t="shared" si="1"/>
        <v>0</v>
      </c>
      <c r="BR7" s="103">
        <f t="shared" ref="BR7:DH7" si="2">BR8+BR11+BR15+BR19</f>
        <v>0</v>
      </c>
      <c r="BS7" s="103">
        <f t="shared" si="2"/>
        <v>0</v>
      </c>
      <c r="BT7" s="103">
        <f t="shared" si="2"/>
        <v>0</v>
      </c>
      <c r="BU7" s="103">
        <f t="shared" si="2"/>
        <v>0</v>
      </c>
      <c r="BV7" s="103">
        <f t="shared" si="2"/>
        <v>0</v>
      </c>
      <c r="BW7" s="103">
        <f t="shared" si="2"/>
        <v>0</v>
      </c>
      <c r="BX7" s="103">
        <f t="shared" si="2"/>
        <v>0</v>
      </c>
      <c r="BY7" s="103">
        <f t="shared" si="2"/>
        <v>0</v>
      </c>
      <c r="BZ7" s="103">
        <f t="shared" si="2"/>
        <v>0</v>
      </c>
      <c r="CA7" s="103">
        <f t="shared" si="2"/>
        <v>0</v>
      </c>
      <c r="CB7" s="103">
        <f t="shared" si="2"/>
        <v>0</v>
      </c>
      <c r="CC7" s="103">
        <f t="shared" si="2"/>
        <v>0</v>
      </c>
      <c r="CD7" s="103">
        <f t="shared" si="2"/>
        <v>0</v>
      </c>
      <c r="CE7" s="103">
        <f t="shared" si="2"/>
        <v>0</v>
      </c>
      <c r="CF7" s="103">
        <f t="shared" si="2"/>
        <v>0</v>
      </c>
      <c r="CG7" s="103">
        <f t="shared" si="2"/>
        <v>0</v>
      </c>
      <c r="CH7" s="103">
        <f t="shared" si="2"/>
        <v>0</v>
      </c>
      <c r="CI7" s="103">
        <f t="shared" si="2"/>
        <v>0</v>
      </c>
      <c r="CJ7" s="103">
        <f t="shared" si="2"/>
        <v>0</v>
      </c>
      <c r="CK7" s="103">
        <f t="shared" si="2"/>
        <v>0</v>
      </c>
      <c r="CL7" s="103">
        <f t="shared" si="2"/>
        <v>0</v>
      </c>
      <c r="CM7" s="103">
        <f t="shared" si="2"/>
        <v>0</v>
      </c>
      <c r="CN7" s="103">
        <f t="shared" si="2"/>
        <v>0</v>
      </c>
      <c r="CO7" s="103">
        <f t="shared" si="2"/>
        <v>0</v>
      </c>
      <c r="CP7" s="103">
        <f t="shared" si="2"/>
        <v>0</v>
      </c>
      <c r="CQ7" s="103">
        <f t="shared" si="2"/>
        <v>0</v>
      </c>
      <c r="CR7" s="103">
        <f t="shared" si="2"/>
        <v>0</v>
      </c>
      <c r="CS7" s="103">
        <f t="shared" si="2"/>
        <v>0</v>
      </c>
      <c r="CT7" s="103">
        <f t="shared" si="2"/>
        <v>0</v>
      </c>
      <c r="CU7" s="103">
        <f t="shared" si="2"/>
        <v>0</v>
      </c>
      <c r="CV7" s="103">
        <f t="shared" si="2"/>
        <v>0</v>
      </c>
      <c r="CW7" s="103">
        <f t="shared" si="2"/>
        <v>0</v>
      </c>
      <c r="CX7" s="103">
        <f t="shared" si="2"/>
        <v>0</v>
      </c>
      <c r="CY7" s="103">
        <f t="shared" si="2"/>
        <v>0</v>
      </c>
      <c r="CZ7" s="103">
        <f t="shared" si="2"/>
        <v>0</v>
      </c>
      <c r="DA7" s="103">
        <f t="shared" si="2"/>
        <v>0</v>
      </c>
      <c r="DB7" s="103">
        <f t="shared" si="2"/>
        <v>0</v>
      </c>
      <c r="DC7" s="103">
        <f t="shared" si="2"/>
        <v>0</v>
      </c>
      <c r="DD7" s="103">
        <f t="shared" si="2"/>
        <v>0</v>
      </c>
      <c r="DE7" s="103">
        <f t="shared" si="2"/>
        <v>0</v>
      </c>
      <c r="DF7" s="103">
        <f t="shared" si="2"/>
        <v>0</v>
      </c>
      <c r="DG7" s="103">
        <f t="shared" si="2"/>
        <v>0</v>
      </c>
      <c r="DH7" s="103">
        <f t="shared" si="2"/>
        <v>0</v>
      </c>
    </row>
    <row r="8" spans="1:112" ht="30.75" customHeight="1">
      <c r="A8" s="104" t="s">
        <v>16</v>
      </c>
      <c r="B8" s="104" t="s">
        <v>16</v>
      </c>
      <c r="C8" s="104" t="s">
        <v>16</v>
      </c>
      <c r="D8" s="104" t="s">
        <v>112</v>
      </c>
      <c r="E8" s="103">
        <f>E10</f>
        <v>1165377.55</v>
      </c>
      <c r="F8" s="103" t="e">
        <f t="shared" ref="F8:O8" si="3">F9</f>
        <v>#REF!</v>
      </c>
      <c r="G8" s="103" t="e">
        <f t="shared" si="3"/>
        <v>#REF!</v>
      </c>
      <c r="H8" s="103" t="e">
        <f t="shared" si="3"/>
        <v>#REF!</v>
      </c>
      <c r="I8" s="103" t="e">
        <f t="shared" si="3"/>
        <v>#REF!</v>
      </c>
      <c r="J8" s="103"/>
      <c r="K8" s="103" t="e">
        <f t="shared" si="3"/>
        <v>#REF!</v>
      </c>
      <c r="L8" s="103">
        <f t="shared" si="3"/>
        <v>0</v>
      </c>
      <c r="M8" s="103">
        <f t="shared" si="3"/>
        <v>0</v>
      </c>
      <c r="N8" s="103">
        <f t="shared" si="3"/>
        <v>0</v>
      </c>
      <c r="O8" s="103">
        <f t="shared" si="3"/>
        <v>0</v>
      </c>
      <c r="P8" s="103" t="e">
        <f t="shared" ref="P8:U8" si="4">P9</f>
        <v>#REF!</v>
      </c>
      <c r="Q8" s="103"/>
      <c r="R8" s="103"/>
      <c r="S8" s="103"/>
      <c r="T8" s="103" t="e">
        <f t="shared" si="4"/>
        <v>#REF!</v>
      </c>
      <c r="U8" s="103" t="e">
        <f t="shared" si="4"/>
        <v>#REF!</v>
      </c>
      <c r="V8" s="103"/>
      <c r="W8" s="103"/>
      <c r="X8" s="103"/>
      <c r="Y8" s="103" t="e">
        <f t="shared" ref="Y8:AA8" si="5">Y9</f>
        <v>#REF!</v>
      </c>
      <c r="Z8" s="103" t="e">
        <f t="shared" si="5"/>
        <v>#REF!</v>
      </c>
      <c r="AA8" s="103" t="e">
        <f t="shared" si="5"/>
        <v>#REF!</v>
      </c>
      <c r="AB8" s="103"/>
      <c r="AC8" s="103"/>
      <c r="AD8" s="103" t="e">
        <f t="shared" ref="AD8:AJ8" si="6">AD9</f>
        <v>#REF!</v>
      </c>
      <c r="AE8" s="103"/>
      <c r="AF8" s="103"/>
      <c r="AG8" s="103"/>
      <c r="AH8" s="103" t="e">
        <f t="shared" si="6"/>
        <v>#REF!</v>
      </c>
      <c r="AI8" s="103" t="e">
        <f t="shared" si="6"/>
        <v>#REF!</v>
      </c>
      <c r="AJ8" s="103" t="e">
        <f t="shared" si="6"/>
        <v>#REF!</v>
      </c>
      <c r="AK8" s="103"/>
      <c r="AL8" s="103"/>
      <c r="AM8" s="103"/>
      <c r="AN8" s="103"/>
      <c r="AO8" s="103"/>
      <c r="AP8" s="103"/>
      <c r="AQ8" s="103"/>
      <c r="AR8" s="103" t="e">
        <f t="shared" ref="AR8:AW8" si="7">AR9</f>
        <v>#REF!</v>
      </c>
      <c r="AS8" s="103"/>
      <c r="AT8" s="103"/>
      <c r="AU8" s="103"/>
      <c r="AV8" s="103" t="e">
        <f t="shared" si="7"/>
        <v>#REF!</v>
      </c>
      <c r="AW8" s="103" t="e">
        <f t="shared" si="7"/>
        <v>#REF!</v>
      </c>
      <c r="AX8" s="103"/>
      <c r="AY8" s="103"/>
      <c r="AZ8" s="103"/>
      <c r="BA8" s="103" t="e">
        <f t="shared" ref="BA8:BE8" si="8">BA9</f>
        <v>#REF!</v>
      </c>
      <c r="BB8" s="103"/>
      <c r="BC8" s="103" t="e">
        <f t="shared" si="8"/>
        <v>#REF!</v>
      </c>
      <c r="BD8" s="103"/>
      <c r="BE8" s="103" t="e">
        <f t="shared" si="8"/>
        <v>#REF!</v>
      </c>
      <c r="BF8" s="108"/>
      <c r="BG8" s="103"/>
      <c r="BH8" s="109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</row>
    <row r="9" spans="1:112" ht="30.75" customHeight="1">
      <c r="A9" s="104" t="s">
        <v>16</v>
      </c>
      <c r="B9" s="104" t="s">
        <v>16</v>
      </c>
      <c r="C9" s="104" t="s">
        <v>16</v>
      </c>
      <c r="D9" s="104" t="s">
        <v>330</v>
      </c>
      <c r="E9" s="103" t="e">
        <f t="shared" ref="E9:E17" si="9">F9+T9+AV9</f>
        <v>#REF!</v>
      </c>
      <c r="F9" s="103" t="e">
        <f>F10+#REF!</f>
        <v>#REF!</v>
      </c>
      <c r="G9" s="103" t="e">
        <f>G10+#REF!</f>
        <v>#REF!</v>
      </c>
      <c r="H9" s="103" t="e">
        <f>H10+#REF!</f>
        <v>#REF!</v>
      </c>
      <c r="I9" s="103" t="e">
        <f>I10+#REF!</f>
        <v>#REF!</v>
      </c>
      <c r="J9" s="103"/>
      <c r="K9" s="103" t="e">
        <f>K10+#REF!</f>
        <v>#REF!</v>
      </c>
      <c r="L9" s="103"/>
      <c r="M9" s="103"/>
      <c r="N9" s="103"/>
      <c r="O9" s="103"/>
      <c r="P9" s="103" t="e">
        <f>P10+#REF!</f>
        <v>#REF!</v>
      </c>
      <c r="Q9" s="103"/>
      <c r="R9" s="103"/>
      <c r="S9" s="103"/>
      <c r="T9" s="103" t="e">
        <f>T10+#REF!</f>
        <v>#REF!</v>
      </c>
      <c r="U9" s="103" t="e">
        <f>U10+#REF!</f>
        <v>#REF!</v>
      </c>
      <c r="V9" s="103"/>
      <c r="W9" s="103"/>
      <c r="X9" s="103"/>
      <c r="Y9" s="103" t="e">
        <f>Y10+#REF!</f>
        <v>#REF!</v>
      </c>
      <c r="Z9" s="103" t="e">
        <f>Z10+#REF!</f>
        <v>#REF!</v>
      </c>
      <c r="AA9" s="103" t="e">
        <f>AA10+#REF!</f>
        <v>#REF!</v>
      </c>
      <c r="AB9" s="103"/>
      <c r="AC9" s="103"/>
      <c r="AD9" s="103" t="e">
        <f>AD10+#REF!</f>
        <v>#REF!</v>
      </c>
      <c r="AE9" s="103"/>
      <c r="AF9" s="103"/>
      <c r="AG9" s="103"/>
      <c r="AH9" s="103" t="e">
        <f>AH10+#REF!</f>
        <v>#REF!</v>
      </c>
      <c r="AI9" s="103" t="e">
        <f>AI10+#REF!</f>
        <v>#REF!</v>
      </c>
      <c r="AJ9" s="103" t="e">
        <f>AJ10+#REF!</f>
        <v>#REF!</v>
      </c>
      <c r="AK9" s="103"/>
      <c r="AL9" s="103"/>
      <c r="AM9" s="103"/>
      <c r="AN9" s="103"/>
      <c r="AO9" s="103"/>
      <c r="AP9" s="103"/>
      <c r="AQ9" s="103"/>
      <c r="AR9" s="103" t="e">
        <f>AR10+#REF!</f>
        <v>#REF!</v>
      </c>
      <c r="AS9" s="103"/>
      <c r="AT9" s="103"/>
      <c r="AU9" s="103"/>
      <c r="AV9" s="103" t="e">
        <f>AV10+#REF!</f>
        <v>#REF!</v>
      </c>
      <c r="AW9" s="103" t="e">
        <f>AW10+#REF!</f>
        <v>#REF!</v>
      </c>
      <c r="AX9" s="103"/>
      <c r="AY9" s="103"/>
      <c r="AZ9" s="103"/>
      <c r="BA9" s="103" t="e">
        <f>BA10+#REF!</f>
        <v>#REF!</v>
      </c>
      <c r="BB9" s="103"/>
      <c r="BC9" s="103" t="e">
        <f>BC10+#REF!</f>
        <v>#REF!</v>
      </c>
      <c r="BD9" s="103"/>
      <c r="BE9" s="103" t="e">
        <f>BE10+#REF!</f>
        <v>#REF!</v>
      </c>
      <c r="BF9" s="108"/>
      <c r="BG9" s="103"/>
      <c r="BH9" s="109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</row>
    <row r="10" spans="1:112" ht="30.75" customHeight="1">
      <c r="A10" s="104" t="s">
        <v>87</v>
      </c>
      <c r="B10" s="104" t="s">
        <v>88</v>
      </c>
      <c r="C10" s="104" t="s">
        <v>89</v>
      </c>
      <c r="D10" s="104" t="s">
        <v>331</v>
      </c>
      <c r="E10" s="103">
        <f t="shared" si="9"/>
        <v>1165377.55</v>
      </c>
      <c r="F10" s="103">
        <f>G10+H10+I10+J10+K10+L10+M10+N10+O10+P10+Q10+R10+S10</f>
        <v>890151.55</v>
      </c>
      <c r="G10" s="103">
        <v>377244</v>
      </c>
      <c r="H10" s="103">
        <v>468504</v>
      </c>
      <c r="I10" s="103">
        <v>31437</v>
      </c>
      <c r="J10" s="103"/>
      <c r="K10" s="103"/>
      <c r="L10" s="103"/>
      <c r="M10" s="103"/>
      <c r="N10" s="103"/>
      <c r="O10" s="103"/>
      <c r="P10" s="103">
        <v>12966.55</v>
      </c>
      <c r="Q10" s="103"/>
      <c r="R10" s="103"/>
      <c r="S10" s="103"/>
      <c r="T10" s="103">
        <f>U10+V10+W10+X10+Y10+Z10+AA10+AB10+AC10+AD10+AE10+AF10+AG10+AH10+AI10+AJ10+AK10+AL10+AM10+AN10+AO10+AP10+AQ10+AR10+AS10+AT10+AU10</f>
        <v>261250</v>
      </c>
      <c r="U10" s="103">
        <v>83750</v>
      </c>
      <c r="V10" s="103"/>
      <c r="W10" s="103"/>
      <c r="X10" s="103"/>
      <c r="Y10" s="103">
        <v>1000</v>
      </c>
      <c r="Z10" s="103">
        <v>10000</v>
      </c>
      <c r="AA10" s="103">
        <v>18000</v>
      </c>
      <c r="AB10" s="103"/>
      <c r="AC10" s="103"/>
      <c r="AD10" s="103">
        <v>70000</v>
      </c>
      <c r="AE10" s="103"/>
      <c r="AF10" s="103"/>
      <c r="AG10" s="103"/>
      <c r="AH10" s="103"/>
      <c r="AI10" s="103">
        <v>10000</v>
      </c>
      <c r="AJ10" s="103">
        <v>1000</v>
      </c>
      <c r="AK10" s="103"/>
      <c r="AL10" s="103"/>
      <c r="AM10" s="103"/>
      <c r="AN10" s="103">
        <v>20000</v>
      </c>
      <c r="AO10" s="103"/>
      <c r="AP10" s="103"/>
      <c r="AQ10" s="103"/>
      <c r="AR10" s="103">
        <v>47500</v>
      </c>
      <c r="AS10" s="103"/>
      <c r="AT10" s="103"/>
      <c r="AU10" s="103"/>
      <c r="AV10" s="103">
        <f>AW10+AX10+AY10+AZ10+BA10+BB10+BC10+BD10+BE10+BF10+BG10+BH10</f>
        <v>13976</v>
      </c>
      <c r="AW10" s="103"/>
      <c r="AX10" s="103"/>
      <c r="AY10" s="103"/>
      <c r="AZ10" s="103"/>
      <c r="BA10" s="103">
        <v>7776</v>
      </c>
      <c r="BB10" s="103"/>
      <c r="BC10" s="103">
        <v>6200</v>
      </c>
      <c r="BD10" s="103"/>
      <c r="BE10" s="103"/>
      <c r="BF10" s="108"/>
      <c r="BG10" s="103"/>
      <c r="BH10" s="109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</row>
    <row r="11" spans="1:112" ht="30.75" customHeight="1">
      <c r="A11" s="104" t="s">
        <v>16</v>
      </c>
      <c r="B11" s="104" t="s">
        <v>16</v>
      </c>
      <c r="C11" s="104" t="s">
        <v>16</v>
      </c>
      <c r="D11" s="104" t="s">
        <v>117</v>
      </c>
      <c r="E11" s="103">
        <f t="shared" si="9"/>
        <v>210524.4</v>
      </c>
      <c r="F11" s="103">
        <f>F12</f>
        <v>210524.4</v>
      </c>
      <c r="G11" s="103"/>
      <c r="H11" s="103"/>
      <c r="I11" s="103"/>
      <c r="J11" s="103"/>
      <c r="K11" s="103"/>
      <c r="L11" s="103">
        <f>L12</f>
        <v>140349.6</v>
      </c>
      <c r="M11" s="103">
        <f>M12</f>
        <v>70174.8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8"/>
      <c r="BG11" s="103"/>
      <c r="BH11" s="109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</row>
    <row r="12" spans="1:112" ht="30.75" customHeight="1">
      <c r="A12" s="104" t="s">
        <v>16</v>
      </c>
      <c r="B12" s="104" t="s">
        <v>16</v>
      </c>
      <c r="C12" s="104" t="s">
        <v>16</v>
      </c>
      <c r="D12" s="104" t="s">
        <v>332</v>
      </c>
      <c r="E12" s="103">
        <f t="shared" si="9"/>
        <v>210524.4</v>
      </c>
      <c r="F12" s="103">
        <f>F13+F14</f>
        <v>210524.4</v>
      </c>
      <c r="G12" s="103"/>
      <c r="H12" s="103"/>
      <c r="I12" s="103"/>
      <c r="J12" s="103"/>
      <c r="K12" s="103"/>
      <c r="L12" s="103">
        <f>L13+L14</f>
        <v>140349.6</v>
      </c>
      <c r="M12" s="103">
        <f>M13+M14</f>
        <v>70174.8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8"/>
      <c r="BG12" s="103"/>
      <c r="BH12" s="109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</row>
    <row r="13" spans="1:112" ht="30.75" customHeight="1">
      <c r="A13" s="104" t="s">
        <v>92</v>
      </c>
      <c r="B13" s="104" t="s">
        <v>93</v>
      </c>
      <c r="C13" s="104" t="s">
        <v>93</v>
      </c>
      <c r="D13" s="104" t="s">
        <v>333</v>
      </c>
      <c r="E13" s="103">
        <f t="shared" si="9"/>
        <v>140349.6</v>
      </c>
      <c r="F13" s="103">
        <f>G13+H13+I13+J13+K13+L13+M13+N13+O13+P13+Q13+R13+S13</f>
        <v>140349.6</v>
      </c>
      <c r="G13" s="103"/>
      <c r="H13" s="103"/>
      <c r="I13" s="103"/>
      <c r="J13" s="103"/>
      <c r="K13" s="103"/>
      <c r="L13" s="103">
        <v>140349.6</v>
      </c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8"/>
      <c r="BG13" s="103"/>
      <c r="BH13" s="109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</row>
    <row r="14" spans="1:112" ht="30.75" customHeight="1">
      <c r="A14" s="104" t="s">
        <v>92</v>
      </c>
      <c r="B14" s="104" t="s">
        <v>93</v>
      </c>
      <c r="C14" s="104" t="s">
        <v>95</v>
      </c>
      <c r="D14" s="104" t="s">
        <v>334</v>
      </c>
      <c r="E14" s="103">
        <f t="shared" si="9"/>
        <v>70174.8</v>
      </c>
      <c r="F14" s="103">
        <f>G14+H14+I14+J14+K14+L14+M14+N14+O14+P14+Q14+R14+S14</f>
        <v>70174.8</v>
      </c>
      <c r="G14" s="103"/>
      <c r="H14" s="103"/>
      <c r="I14" s="103"/>
      <c r="J14" s="103"/>
      <c r="K14" s="103"/>
      <c r="L14" s="103"/>
      <c r="M14" s="103">
        <v>70174.8</v>
      </c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8"/>
      <c r="BG14" s="103"/>
      <c r="BH14" s="109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</row>
    <row r="15" spans="1:112" ht="30.75" customHeight="1">
      <c r="A15" s="104" t="s">
        <v>16</v>
      </c>
      <c r="B15" s="104" t="s">
        <v>16</v>
      </c>
      <c r="C15" s="104" t="s">
        <v>16</v>
      </c>
      <c r="D15" s="104" t="s">
        <v>124</v>
      </c>
      <c r="E15" s="103">
        <f t="shared" si="9"/>
        <v>89889.45</v>
      </c>
      <c r="F15" s="103">
        <v>89889.45</v>
      </c>
      <c r="G15" s="103" t="e">
        <f>#REF!</f>
        <v>#REF!</v>
      </c>
      <c r="H15" s="103" t="e">
        <f>#REF!</f>
        <v>#REF!</v>
      </c>
      <c r="I15" s="103" t="e">
        <f>#REF!</f>
        <v>#REF!</v>
      </c>
      <c r="J15" s="103" t="e">
        <f>#REF!</f>
        <v>#REF!</v>
      </c>
      <c r="K15" s="103" t="e">
        <f>#REF!</f>
        <v>#REF!</v>
      </c>
      <c r="L15" s="103" t="e">
        <f>#REF!</f>
        <v>#REF!</v>
      </c>
      <c r="M15" s="103" t="e">
        <f>#REF!</f>
        <v>#REF!</v>
      </c>
      <c r="N15" s="103">
        <v>89889.45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8"/>
      <c r="BG15" s="103"/>
      <c r="BH15" s="109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</row>
    <row r="16" spans="1:112" ht="30.75" customHeight="1">
      <c r="A16" s="104" t="s">
        <v>97</v>
      </c>
      <c r="B16" s="104" t="s">
        <v>98</v>
      </c>
      <c r="C16" s="104" t="s">
        <v>89</v>
      </c>
      <c r="D16" s="104" t="s">
        <v>335</v>
      </c>
      <c r="E16" s="103">
        <f t="shared" si="9"/>
        <v>61402.95</v>
      </c>
      <c r="F16" s="103">
        <f>N16+O16</f>
        <v>61402.95</v>
      </c>
      <c r="G16" s="103"/>
      <c r="H16" s="103"/>
      <c r="I16" s="103"/>
      <c r="J16" s="103"/>
      <c r="K16" s="103"/>
      <c r="L16" s="103"/>
      <c r="M16" s="103"/>
      <c r="N16" s="103">
        <v>61402.95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8"/>
      <c r="BG16" s="103"/>
      <c r="BH16" s="109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</row>
    <row r="17" spans="1:113" ht="30.75" customHeight="1">
      <c r="A17" s="104" t="s">
        <v>97</v>
      </c>
      <c r="B17" s="104" t="s">
        <v>98</v>
      </c>
      <c r="C17" s="104" t="s">
        <v>100</v>
      </c>
      <c r="D17" s="104" t="s">
        <v>336</v>
      </c>
      <c r="E17" s="103">
        <f t="shared" si="9"/>
        <v>28486.5</v>
      </c>
      <c r="F17" s="103">
        <f>N17+O17</f>
        <v>28486.5</v>
      </c>
      <c r="G17" s="103"/>
      <c r="H17" s="103"/>
      <c r="I17" s="103"/>
      <c r="J17" s="103"/>
      <c r="K17" s="103"/>
      <c r="L17" s="103"/>
      <c r="M17" s="103"/>
      <c r="N17" s="103">
        <v>28486.5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8"/>
      <c r="BG17" s="103"/>
      <c r="BH17" s="109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</row>
    <row r="18" spans="1:113" ht="30.75" customHeight="1">
      <c r="A18" s="104" t="s">
        <v>16</v>
      </c>
      <c r="B18" s="104" t="s">
        <v>16</v>
      </c>
      <c r="C18" s="104" t="s">
        <v>16</v>
      </c>
      <c r="D18" s="104" t="s">
        <v>131</v>
      </c>
      <c r="E18" s="103">
        <v>138022.20000000001</v>
      </c>
      <c r="F18" s="103">
        <v>138022.20000000001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8"/>
      <c r="BG18" s="103"/>
      <c r="BH18" s="109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</row>
    <row r="19" spans="1:113" ht="30.75" customHeight="1">
      <c r="A19" s="104" t="s">
        <v>16</v>
      </c>
      <c r="B19" s="104" t="s">
        <v>16</v>
      </c>
      <c r="C19" s="104" t="s">
        <v>16</v>
      </c>
      <c r="D19" s="104" t="s">
        <v>337</v>
      </c>
      <c r="E19" s="103">
        <v>138022.20000000001</v>
      </c>
      <c r="F19" s="103">
        <v>138022.20000000001</v>
      </c>
      <c r="G19" s="103">
        <f t="shared" ref="G19:P19" si="10">G20</f>
        <v>0</v>
      </c>
      <c r="H19" s="103">
        <f t="shared" si="10"/>
        <v>0</v>
      </c>
      <c r="I19" s="103">
        <f t="shared" si="10"/>
        <v>0</v>
      </c>
      <c r="J19" s="103">
        <f t="shared" si="10"/>
        <v>0</v>
      </c>
      <c r="K19" s="103">
        <f t="shared" si="10"/>
        <v>0</v>
      </c>
      <c r="L19" s="103">
        <f t="shared" si="10"/>
        <v>0</v>
      </c>
      <c r="M19" s="103">
        <f t="shared" si="10"/>
        <v>0</v>
      </c>
      <c r="N19" s="103">
        <f t="shared" si="10"/>
        <v>0</v>
      </c>
      <c r="O19" s="103">
        <f t="shared" si="10"/>
        <v>0</v>
      </c>
      <c r="P19" s="103">
        <f t="shared" si="10"/>
        <v>0</v>
      </c>
      <c r="Q19" s="103">
        <v>138022.20000000001</v>
      </c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8"/>
      <c r="BG19" s="103"/>
      <c r="BH19" s="109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</row>
    <row r="20" spans="1:113" ht="30.75" customHeight="1">
      <c r="A20" s="104" t="s">
        <v>102</v>
      </c>
      <c r="B20" s="104" t="s">
        <v>103</v>
      </c>
      <c r="C20" s="104" t="s">
        <v>89</v>
      </c>
      <c r="D20" s="104" t="s">
        <v>338</v>
      </c>
      <c r="E20" s="103">
        <v>138022.20000000001</v>
      </c>
      <c r="F20" s="103">
        <v>138022.20000000001</v>
      </c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>
        <v>138023.20000000001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8"/>
      <c r="BG20" s="103"/>
      <c r="BH20" s="109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</row>
    <row r="21" spans="1:113" ht="20.100000000000001" customHeight="1">
      <c r="A21" s="105"/>
      <c r="B21" s="105"/>
      <c r="C21" s="105"/>
      <c r="D21" s="105"/>
      <c r="E21" s="105"/>
      <c r="F21" s="105"/>
      <c r="G21" s="106"/>
      <c r="H21" s="106"/>
      <c r="I21" s="106"/>
      <c r="J21" s="106"/>
      <c r="K21" s="106"/>
      <c r="L21" s="106"/>
      <c r="M21" s="105"/>
      <c r="N21" s="105"/>
      <c r="O21" s="105"/>
      <c r="P21" s="105"/>
      <c r="Q21" s="105"/>
      <c r="R21" s="105"/>
      <c r="S21" s="105"/>
      <c r="T21" s="105"/>
      <c r="U21" s="105"/>
      <c r="V21" s="106"/>
      <c r="W21" s="106"/>
      <c r="X21" s="106"/>
      <c r="Y21" s="105"/>
      <c r="Z21" s="105"/>
      <c r="AA21" s="105"/>
      <c r="AB21" s="105"/>
      <c r="AC21" s="105"/>
      <c r="AD21" s="106"/>
      <c r="AE21" s="106"/>
      <c r="AF21" s="105"/>
      <c r="AG21" s="105"/>
      <c r="AH21" s="105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</row>
  </sheetData>
  <sheetProtection formatCells="0" formatColumns="0" formatRows="0" insertColumns="0" insertRows="0" insertHyperlinks="0" deleteColumns="0" deleteRows="0" sort="0" autoFilter="0" pivotTables="0"/>
  <mergeCells count="123">
    <mergeCell ref="A2:DH2"/>
    <mergeCell ref="A3:G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66" scale="10" fitToHeight="10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56"/>
  <sheetViews>
    <sheetView showGridLines="0" showZeros="0" workbookViewId="0">
      <selection activeCell="D23" sqref="D23"/>
    </sheetView>
  </sheetViews>
  <sheetFormatPr defaultColWidth="9.1640625" defaultRowHeight="12.75" customHeight="1"/>
  <cols>
    <col min="1" max="1" width="8.1640625" style="72" customWidth="1"/>
    <col min="2" max="2" width="5.5" style="72" customWidth="1"/>
    <col min="3" max="3" width="9.1640625" style="72" customWidth="1"/>
    <col min="4" max="4" width="40.5" style="72" customWidth="1"/>
    <col min="5" max="5" width="25.83203125" style="72" customWidth="1"/>
    <col min="6" max="7" width="21.83203125" style="72" customWidth="1"/>
    <col min="8" max="8" width="8.6640625" style="72" customWidth="1"/>
    <col min="9" max="16384" width="9.1640625" style="72"/>
  </cols>
  <sheetData>
    <row r="1" spans="1:8" ht="20.100000000000001" customHeight="1">
      <c r="A1" s="73"/>
      <c r="B1" s="73"/>
      <c r="C1" s="73"/>
      <c r="D1" s="74"/>
      <c r="E1" s="73"/>
      <c r="F1" s="73"/>
      <c r="G1" s="75" t="s">
        <v>339</v>
      </c>
      <c r="H1" s="76"/>
    </row>
    <row r="2" spans="1:8" ht="25.5" customHeight="1">
      <c r="A2" s="230" t="s">
        <v>340</v>
      </c>
      <c r="B2" s="230"/>
      <c r="C2" s="230"/>
      <c r="D2" s="230"/>
      <c r="E2" s="230"/>
      <c r="F2" s="230"/>
      <c r="G2" s="230"/>
      <c r="H2" s="76"/>
    </row>
    <row r="3" spans="1:8" ht="20.100000000000001" customHeight="1">
      <c r="A3" s="276" t="s">
        <v>5</v>
      </c>
      <c r="B3" s="276"/>
      <c r="C3" s="276"/>
      <c r="D3" s="276"/>
      <c r="E3" s="77"/>
      <c r="F3" s="77"/>
      <c r="G3" s="75" t="s">
        <v>6</v>
      </c>
      <c r="H3" s="76"/>
    </row>
    <row r="4" spans="1:8" ht="20.100000000000001" customHeight="1">
      <c r="A4" s="277" t="s">
        <v>341</v>
      </c>
      <c r="B4" s="277"/>
      <c r="C4" s="277"/>
      <c r="D4" s="277"/>
      <c r="E4" s="278" t="s">
        <v>107</v>
      </c>
      <c r="F4" s="279"/>
      <c r="G4" s="279"/>
      <c r="H4" s="76"/>
    </row>
    <row r="5" spans="1:8" ht="20.100000000000001" customHeight="1">
      <c r="A5" s="280" t="s">
        <v>70</v>
      </c>
      <c r="B5" s="281"/>
      <c r="C5" s="282" t="s">
        <v>71</v>
      </c>
      <c r="D5" s="284" t="s">
        <v>342</v>
      </c>
      <c r="E5" s="279" t="s">
        <v>62</v>
      </c>
      <c r="F5" s="277" t="s">
        <v>343</v>
      </c>
      <c r="G5" s="279" t="s">
        <v>344</v>
      </c>
      <c r="H5" s="76"/>
    </row>
    <row r="6" spans="1:8" ht="18" customHeight="1">
      <c r="A6" s="78" t="s">
        <v>82</v>
      </c>
      <c r="B6" s="79" t="s">
        <v>83</v>
      </c>
      <c r="C6" s="283"/>
      <c r="D6" s="285"/>
      <c r="E6" s="286"/>
      <c r="F6" s="283"/>
      <c r="G6" s="286"/>
      <c r="H6" s="76"/>
    </row>
    <row r="7" spans="1:8" ht="20.100000000000001" customHeight="1">
      <c r="A7" s="80"/>
      <c r="B7" s="81"/>
      <c r="C7" s="82" t="s">
        <v>16</v>
      </c>
      <c r="D7" s="80" t="s">
        <v>62</v>
      </c>
      <c r="E7" s="83"/>
      <c r="F7" s="84"/>
      <c r="G7" s="85"/>
      <c r="H7" s="76"/>
    </row>
    <row r="8" spans="1:8" ht="20.100000000000001" customHeight="1">
      <c r="A8" s="80"/>
      <c r="B8" s="81"/>
      <c r="C8" s="86">
        <v>182</v>
      </c>
      <c r="D8" s="80" t="s">
        <v>0</v>
      </c>
      <c r="E8" s="83">
        <f>E9+E20+E30</f>
        <v>1603813.6</v>
      </c>
      <c r="F8" s="84">
        <f>F9+F30</f>
        <v>1342563.6</v>
      </c>
      <c r="G8" s="85">
        <f>G20</f>
        <v>261250</v>
      </c>
      <c r="H8" s="76"/>
    </row>
    <row r="9" spans="1:8" ht="20.100000000000001" customHeight="1">
      <c r="A9" s="80" t="s">
        <v>192</v>
      </c>
      <c r="B9" s="81" t="s">
        <v>16</v>
      </c>
      <c r="C9" s="86">
        <v>182</v>
      </c>
      <c r="D9" s="80" t="s">
        <v>345</v>
      </c>
      <c r="E9" s="83">
        <f>E10+E11+E12+E13+E14+E15+E16+E17+E18+E19</f>
        <v>1328587.6000000001</v>
      </c>
      <c r="F9" s="83">
        <f>F10+F11+F12+F13+F14+F15+F16+F17+F18+F19</f>
        <v>1328587.6000000001</v>
      </c>
      <c r="G9" s="85"/>
      <c r="H9" s="76"/>
    </row>
    <row r="10" spans="1:8" ht="20.100000000000001" customHeight="1">
      <c r="A10" s="80" t="s">
        <v>346</v>
      </c>
      <c r="B10" s="81" t="s">
        <v>89</v>
      </c>
      <c r="C10" s="86">
        <v>182</v>
      </c>
      <c r="D10" s="80" t="s">
        <v>347</v>
      </c>
      <c r="E10" s="83">
        <v>377244</v>
      </c>
      <c r="F10" s="83">
        <v>377244</v>
      </c>
      <c r="G10" s="85"/>
      <c r="H10" s="76"/>
    </row>
    <row r="11" spans="1:8" ht="20.100000000000001" customHeight="1">
      <c r="A11" s="80" t="s">
        <v>346</v>
      </c>
      <c r="B11" s="81" t="s">
        <v>103</v>
      </c>
      <c r="C11" s="86">
        <v>182</v>
      </c>
      <c r="D11" s="80" t="s">
        <v>348</v>
      </c>
      <c r="E11" s="83">
        <v>468504</v>
      </c>
      <c r="F11" s="83">
        <v>468504</v>
      </c>
      <c r="G11" s="85"/>
      <c r="H11" s="76"/>
    </row>
    <row r="12" spans="1:8" ht="20.100000000000001" customHeight="1">
      <c r="A12" s="80" t="s">
        <v>346</v>
      </c>
      <c r="B12" s="81" t="s">
        <v>100</v>
      </c>
      <c r="C12" s="86">
        <v>182</v>
      </c>
      <c r="D12" s="80" t="s">
        <v>349</v>
      </c>
      <c r="E12" s="83">
        <v>31437</v>
      </c>
      <c r="F12" s="83">
        <v>31437</v>
      </c>
      <c r="G12" s="85"/>
      <c r="H12" s="76"/>
    </row>
    <row r="13" spans="1:8" ht="20.100000000000001" customHeight="1">
      <c r="A13" s="80" t="s">
        <v>346</v>
      </c>
      <c r="B13" s="81" t="s">
        <v>350</v>
      </c>
      <c r="C13" s="86">
        <v>182</v>
      </c>
      <c r="D13" s="80" t="s">
        <v>351</v>
      </c>
      <c r="E13" s="83">
        <v>0</v>
      </c>
      <c r="F13" s="83">
        <v>0</v>
      </c>
      <c r="G13" s="85"/>
      <c r="H13" s="76"/>
    </row>
    <row r="14" spans="1:8" ht="20.100000000000001" customHeight="1">
      <c r="A14" s="80" t="s">
        <v>346</v>
      </c>
      <c r="B14" s="81" t="s">
        <v>352</v>
      </c>
      <c r="C14" s="86">
        <v>182</v>
      </c>
      <c r="D14" s="80" t="s">
        <v>353</v>
      </c>
      <c r="E14" s="83">
        <v>140349.6</v>
      </c>
      <c r="F14" s="83">
        <v>140349.6</v>
      </c>
      <c r="G14" s="85"/>
      <c r="H14" s="76"/>
    </row>
    <row r="15" spans="1:8" ht="20.100000000000001" customHeight="1">
      <c r="A15" s="80" t="s">
        <v>346</v>
      </c>
      <c r="B15" s="81" t="s">
        <v>354</v>
      </c>
      <c r="C15" s="86">
        <v>182</v>
      </c>
      <c r="D15" s="80" t="s">
        <v>355</v>
      </c>
      <c r="E15" s="83">
        <v>70174.8</v>
      </c>
      <c r="F15" s="83">
        <v>70174.8</v>
      </c>
      <c r="G15" s="85"/>
      <c r="H15" s="76"/>
    </row>
    <row r="16" spans="1:8" ht="20.100000000000001" customHeight="1">
      <c r="A16" s="80" t="s">
        <v>346</v>
      </c>
      <c r="B16" s="81" t="s">
        <v>356</v>
      </c>
      <c r="C16" s="86">
        <v>182</v>
      </c>
      <c r="D16" s="80" t="s">
        <v>357</v>
      </c>
      <c r="E16" s="83">
        <v>61402.95</v>
      </c>
      <c r="F16" s="83">
        <v>61402.95</v>
      </c>
      <c r="G16" s="85"/>
      <c r="H16" s="76"/>
    </row>
    <row r="17" spans="1:8" ht="20.100000000000001" customHeight="1">
      <c r="A17" s="80" t="s">
        <v>346</v>
      </c>
      <c r="B17" s="81" t="s">
        <v>98</v>
      </c>
      <c r="C17" s="86">
        <v>182</v>
      </c>
      <c r="D17" s="80" t="s">
        <v>358</v>
      </c>
      <c r="E17" s="83">
        <v>28486.5</v>
      </c>
      <c r="F17" s="83">
        <v>28486.5</v>
      </c>
      <c r="G17" s="85"/>
      <c r="H17" s="76"/>
    </row>
    <row r="18" spans="1:8" ht="20.100000000000001" customHeight="1">
      <c r="A18" s="80" t="s">
        <v>346</v>
      </c>
      <c r="B18" s="81" t="s">
        <v>359</v>
      </c>
      <c r="C18" s="86">
        <v>182</v>
      </c>
      <c r="D18" s="80" t="s">
        <v>360</v>
      </c>
      <c r="E18" s="83">
        <v>12966.55</v>
      </c>
      <c r="F18" s="83">
        <v>12966.55</v>
      </c>
      <c r="G18" s="85"/>
      <c r="H18" s="76"/>
    </row>
    <row r="19" spans="1:8" ht="20.100000000000001" customHeight="1">
      <c r="A19" s="80" t="s">
        <v>346</v>
      </c>
      <c r="B19" s="81" t="s">
        <v>361</v>
      </c>
      <c r="C19" s="86">
        <v>182</v>
      </c>
      <c r="D19" s="80" t="s">
        <v>338</v>
      </c>
      <c r="E19" s="87">
        <v>138022.20000000001</v>
      </c>
      <c r="F19" s="87">
        <v>138022.20000000001</v>
      </c>
      <c r="G19" s="88"/>
      <c r="H19" s="76"/>
    </row>
    <row r="20" spans="1:8" ht="20.100000000000001" customHeight="1">
      <c r="A20" s="80" t="s">
        <v>214</v>
      </c>
      <c r="B20" s="81" t="s">
        <v>16</v>
      </c>
      <c r="C20" s="86">
        <v>182</v>
      </c>
      <c r="D20" s="80" t="s">
        <v>362</v>
      </c>
      <c r="E20" s="83">
        <f>E21+E22+E23+E24+E25+E26+E27+E28+E29</f>
        <v>261250</v>
      </c>
      <c r="F20" s="89">
        <f>H21+H22+H23+H24+H25+H26+H27+H28+H29</f>
        <v>0</v>
      </c>
      <c r="G20" s="89">
        <f>G21+G22+G23+G24+G25+G26+G27+G28+G29</f>
        <v>261250</v>
      </c>
      <c r="H20" s="76"/>
    </row>
    <row r="21" spans="1:8" ht="20.100000000000001" customHeight="1">
      <c r="A21" s="80" t="s">
        <v>363</v>
      </c>
      <c r="B21" s="81" t="s">
        <v>89</v>
      </c>
      <c r="C21" s="86">
        <v>182</v>
      </c>
      <c r="D21" s="81" t="s">
        <v>364</v>
      </c>
      <c r="E21" s="89">
        <v>83750</v>
      </c>
      <c r="F21" s="89"/>
      <c r="G21" s="89">
        <v>83750</v>
      </c>
      <c r="H21" s="76"/>
    </row>
    <row r="22" spans="1:8" ht="20.100000000000001" customHeight="1">
      <c r="A22" s="80" t="s">
        <v>363</v>
      </c>
      <c r="B22" s="81" t="s">
        <v>93</v>
      </c>
      <c r="C22" s="86">
        <v>182</v>
      </c>
      <c r="D22" s="81" t="s">
        <v>365</v>
      </c>
      <c r="E22" s="89">
        <v>1000</v>
      </c>
      <c r="F22" s="89"/>
      <c r="G22" s="89">
        <v>1000</v>
      </c>
      <c r="H22" s="76"/>
    </row>
    <row r="23" spans="1:8" ht="20.100000000000001" customHeight="1">
      <c r="A23" s="80" t="s">
        <v>363</v>
      </c>
      <c r="B23" s="81" t="s">
        <v>95</v>
      </c>
      <c r="C23" s="86">
        <v>182</v>
      </c>
      <c r="D23" s="81" t="s">
        <v>366</v>
      </c>
      <c r="E23" s="89">
        <v>10000</v>
      </c>
      <c r="F23" s="89"/>
      <c r="G23" s="89">
        <v>10000</v>
      </c>
      <c r="H23" s="76"/>
    </row>
    <row r="24" spans="1:8" ht="20.100000000000001" customHeight="1">
      <c r="A24" s="80" t="s">
        <v>363</v>
      </c>
      <c r="B24" s="81" t="s">
        <v>350</v>
      </c>
      <c r="C24" s="86">
        <v>182</v>
      </c>
      <c r="D24" s="81" t="s">
        <v>367</v>
      </c>
      <c r="E24" s="89">
        <v>18000</v>
      </c>
      <c r="F24" s="89"/>
      <c r="G24" s="89">
        <v>18000</v>
      </c>
      <c r="H24" s="76"/>
    </row>
    <row r="25" spans="1:8" ht="20.100000000000001" customHeight="1">
      <c r="A25" s="80" t="s">
        <v>363</v>
      </c>
      <c r="B25" s="81" t="s">
        <v>98</v>
      </c>
      <c r="C25" s="86">
        <v>182</v>
      </c>
      <c r="D25" s="81" t="s">
        <v>368</v>
      </c>
      <c r="E25" s="89">
        <v>70000</v>
      </c>
      <c r="F25" s="89"/>
      <c r="G25" s="89">
        <v>70000</v>
      </c>
      <c r="H25" s="76"/>
    </row>
    <row r="26" spans="1:8" ht="20.100000000000001" customHeight="1">
      <c r="A26" s="80" t="s">
        <v>363</v>
      </c>
      <c r="B26" s="81" t="s">
        <v>369</v>
      </c>
      <c r="C26" s="86">
        <v>182</v>
      </c>
      <c r="D26" s="81" t="s">
        <v>370</v>
      </c>
      <c r="E26" s="89">
        <v>20000</v>
      </c>
      <c r="F26" s="89"/>
      <c r="G26" s="89">
        <v>20000</v>
      </c>
      <c r="H26" s="76"/>
    </row>
    <row r="27" spans="1:8" ht="20.100000000000001" customHeight="1">
      <c r="A27" s="80" t="s">
        <v>363</v>
      </c>
      <c r="B27" s="81" t="s">
        <v>371</v>
      </c>
      <c r="C27" s="86">
        <v>182</v>
      </c>
      <c r="D27" s="81" t="s">
        <v>372</v>
      </c>
      <c r="E27" s="89">
        <v>10000</v>
      </c>
      <c r="F27" s="89"/>
      <c r="G27" s="89">
        <v>10000</v>
      </c>
      <c r="H27" s="76"/>
    </row>
    <row r="28" spans="1:8" ht="20.100000000000001" customHeight="1">
      <c r="A28" s="80" t="s">
        <v>363</v>
      </c>
      <c r="B28" s="81" t="s">
        <v>373</v>
      </c>
      <c r="C28" s="86">
        <v>182</v>
      </c>
      <c r="D28" s="81" t="s">
        <v>374</v>
      </c>
      <c r="E28" s="89">
        <v>1000</v>
      </c>
      <c r="F28" s="89"/>
      <c r="G28" s="89">
        <v>1000</v>
      </c>
      <c r="H28" s="76"/>
    </row>
    <row r="29" spans="1:8" ht="20.100000000000001" customHeight="1">
      <c r="A29" s="80" t="s">
        <v>363</v>
      </c>
      <c r="B29" s="81" t="s">
        <v>375</v>
      </c>
      <c r="C29" s="86">
        <v>182</v>
      </c>
      <c r="D29" s="81" t="s">
        <v>376</v>
      </c>
      <c r="E29" s="89">
        <v>47500</v>
      </c>
      <c r="F29" s="89"/>
      <c r="G29" s="89">
        <v>47500</v>
      </c>
      <c r="H29" s="76"/>
    </row>
    <row r="30" spans="1:8" ht="20.100000000000001" customHeight="1">
      <c r="A30" s="80" t="s">
        <v>234</v>
      </c>
      <c r="B30" s="81" t="s">
        <v>16</v>
      </c>
      <c r="C30" s="86">
        <v>182</v>
      </c>
      <c r="D30" s="80" t="s">
        <v>377</v>
      </c>
      <c r="E30" s="84">
        <f>E31+E32+E33+E34</f>
        <v>13976</v>
      </c>
      <c r="F30" s="90">
        <f>F31+F32+F33+F34</f>
        <v>13976</v>
      </c>
      <c r="G30" s="91"/>
      <c r="H30" s="76"/>
    </row>
    <row r="31" spans="1:8" ht="20.100000000000001" customHeight="1">
      <c r="A31" s="80" t="s">
        <v>378</v>
      </c>
      <c r="B31" s="81" t="s">
        <v>89</v>
      </c>
      <c r="C31" s="86">
        <v>182</v>
      </c>
      <c r="D31" s="80" t="s">
        <v>379</v>
      </c>
      <c r="E31" s="84"/>
      <c r="F31" s="84"/>
      <c r="G31" s="85"/>
      <c r="H31" s="76"/>
    </row>
    <row r="32" spans="1:8" ht="20.100000000000001" customHeight="1">
      <c r="A32" s="80" t="s">
        <v>378</v>
      </c>
      <c r="B32" s="81" t="s">
        <v>93</v>
      </c>
      <c r="C32" s="86">
        <v>182</v>
      </c>
      <c r="D32" s="80" t="s">
        <v>380</v>
      </c>
      <c r="E32" s="84">
        <v>7776</v>
      </c>
      <c r="F32" s="84">
        <v>7776</v>
      </c>
      <c r="G32" s="85"/>
      <c r="H32" s="76"/>
    </row>
    <row r="33" spans="1:8" ht="20.100000000000001" customHeight="1">
      <c r="A33" s="80" t="s">
        <v>378</v>
      </c>
      <c r="B33" s="81" t="s">
        <v>350</v>
      </c>
      <c r="C33" s="86">
        <v>182</v>
      </c>
      <c r="D33" s="80" t="s">
        <v>381</v>
      </c>
      <c r="E33" s="84">
        <v>6200</v>
      </c>
      <c r="F33" s="84">
        <v>6200</v>
      </c>
      <c r="G33" s="85"/>
      <c r="H33" s="76"/>
    </row>
    <row r="34" spans="1:8" ht="20.100000000000001" customHeight="1">
      <c r="A34" s="80" t="s">
        <v>378</v>
      </c>
      <c r="B34" s="81" t="s">
        <v>354</v>
      </c>
      <c r="C34" s="86">
        <v>182</v>
      </c>
      <c r="D34" s="80" t="s">
        <v>382</v>
      </c>
      <c r="E34" s="84">
        <v>0</v>
      </c>
      <c r="F34" s="84">
        <v>0</v>
      </c>
      <c r="G34" s="85"/>
      <c r="H34" s="76"/>
    </row>
    <row r="35" spans="1:8" ht="20.100000000000001" customHeight="1">
      <c r="A35" s="92"/>
      <c r="B35" s="92"/>
      <c r="C35" s="93"/>
      <c r="D35" s="94"/>
      <c r="E35" s="95"/>
      <c r="F35" s="95"/>
      <c r="G35" s="76"/>
      <c r="H35" s="96"/>
    </row>
    <row r="36" spans="1:8" ht="20.100000000000001" customHeight="1">
      <c r="A36" s="92"/>
      <c r="B36" s="92"/>
      <c r="C36" s="93"/>
      <c r="D36" s="97"/>
      <c r="E36" s="92"/>
      <c r="F36" s="92"/>
      <c r="G36" s="96"/>
      <c r="H36" s="96"/>
    </row>
    <row r="37" spans="1:8" ht="20.100000000000001" customHeight="1">
      <c r="A37" s="92"/>
      <c r="B37" s="92"/>
      <c r="C37" s="93"/>
      <c r="D37" s="97"/>
      <c r="E37" s="92"/>
      <c r="F37" s="92"/>
      <c r="G37" s="96"/>
      <c r="H37" s="96"/>
    </row>
    <row r="38" spans="1:8" ht="20.100000000000001" customHeight="1">
      <c r="A38" s="92"/>
      <c r="B38" s="92"/>
      <c r="C38" s="93"/>
      <c r="D38" s="94"/>
      <c r="E38" s="92"/>
      <c r="F38" s="92"/>
      <c r="G38" s="96"/>
      <c r="H38" s="96"/>
    </row>
    <row r="39" spans="1:8" ht="20.100000000000001" customHeight="1">
      <c r="A39" s="92"/>
      <c r="B39" s="92"/>
      <c r="C39" s="93"/>
      <c r="D39" s="94"/>
      <c r="E39" s="92"/>
      <c r="F39" s="92"/>
      <c r="G39" s="96"/>
      <c r="H39" s="96"/>
    </row>
    <row r="40" spans="1:8" ht="20.100000000000001" customHeight="1">
      <c r="A40" s="92"/>
      <c r="B40" s="92"/>
      <c r="C40" s="93"/>
      <c r="D40" s="97"/>
      <c r="E40" s="92"/>
      <c r="F40" s="92"/>
      <c r="G40" s="96"/>
      <c r="H40" s="96"/>
    </row>
    <row r="41" spans="1:8" ht="20.100000000000001" customHeight="1">
      <c r="A41" s="92"/>
      <c r="B41" s="92"/>
      <c r="C41" s="93"/>
      <c r="D41" s="97"/>
      <c r="E41" s="92"/>
      <c r="F41" s="92"/>
      <c r="G41" s="96"/>
      <c r="H41" s="96"/>
    </row>
    <row r="42" spans="1:8" ht="20.100000000000001" customHeight="1">
      <c r="A42" s="92"/>
      <c r="B42" s="92"/>
      <c r="C42" s="93"/>
      <c r="D42" s="94"/>
      <c r="E42" s="92"/>
      <c r="F42" s="92"/>
      <c r="G42" s="96"/>
      <c r="H42" s="96"/>
    </row>
    <row r="43" spans="1:8" ht="20.100000000000001" customHeight="1">
      <c r="A43" s="92"/>
      <c r="B43" s="92"/>
      <c r="C43" s="93"/>
      <c r="D43" s="94"/>
      <c r="E43" s="92"/>
      <c r="F43" s="92"/>
      <c r="G43" s="96"/>
      <c r="H43" s="96"/>
    </row>
    <row r="44" spans="1:8" ht="20.100000000000001" customHeight="1">
      <c r="A44" s="92"/>
      <c r="B44" s="92"/>
      <c r="C44" s="93"/>
      <c r="D44" s="98"/>
      <c r="E44" s="92"/>
      <c r="F44" s="92"/>
      <c r="G44" s="96"/>
      <c r="H44" s="96"/>
    </row>
    <row r="45" spans="1:8" ht="20.100000000000001" customHeight="1">
      <c r="A45" s="92"/>
      <c r="B45" s="92"/>
      <c r="C45" s="93"/>
      <c r="D45" s="97"/>
      <c r="E45" s="92"/>
      <c r="F45" s="92"/>
      <c r="G45" s="96"/>
      <c r="H45" s="96"/>
    </row>
    <row r="46" spans="1:8" ht="20.100000000000001" customHeight="1">
      <c r="A46" s="97"/>
      <c r="B46" s="97"/>
      <c r="C46" s="99"/>
      <c r="D46" s="97"/>
      <c r="E46" s="92"/>
      <c r="F46" s="92"/>
      <c r="G46" s="96"/>
      <c r="H46" s="96"/>
    </row>
    <row r="47" spans="1:8" ht="20.100000000000001" customHeight="1">
      <c r="A47" s="96"/>
      <c r="B47" s="96"/>
      <c r="C47" s="76"/>
      <c r="D47" s="100"/>
      <c r="E47" s="96"/>
      <c r="F47" s="96"/>
      <c r="G47" s="96"/>
      <c r="H47" s="96"/>
    </row>
    <row r="48" spans="1:8" ht="20.100000000000001" customHeight="1">
      <c r="A48" s="96"/>
      <c r="B48" s="96"/>
      <c r="C48" s="76"/>
      <c r="D48" s="100"/>
      <c r="E48" s="96"/>
      <c r="F48" s="96"/>
      <c r="G48" s="96"/>
      <c r="H48" s="96"/>
    </row>
    <row r="49" spans="1:8" ht="20.100000000000001" customHeight="1">
      <c r="A49" s="96"/>
      <c r="B49" s="96"/>
      <c r="C49" s="76"/>
      <c r="D49" s="100"/>
      <c r="E49" s="96"/>
      <c r="F49" s="96"/>
      <c r="G49" s="96"/>
      <c r="H49" s="96"/>
    </row>
    <row r="50" spans="1:8" ht="20.100000000000001" customHeight="1">
      <c r="A50" s="96"/>
      <c r="B50" s="96"/>
      <c r="C50" s="76"/>
      <c r="D50" s="100"/>
      <c r="E50" s="96"/>
      <c r="F50" s="96"/>
      <c r="G50" s="96"/>
      <c r="H50" s="96"/>
    </row>
    <row r="51" spans="1:8" ht="20.100000000000001" customHeight="1">
      <c r="A51" s="96"/>
      <c r="B51" s="96"/>
      <c r="C51" s="76"/>
      <c r="D51" s="100"/>
      <c r="E51" s="96"/>
      <c r="F51" s="96"/>
      <c r="G51" s="96"/>
      <c r="H51" s="96"/>
    </row>
    <row r="52" spans="1:8" ht="20.100000000000001" customHeight="1">
      <c r="A52" s="96"/>
      <c r="B52" s="96"/>
      <c r="C52" s="76"/>
      <c r="D52" s="100"/>
      <c r="E52" s="96"/>
      <c r="F52" s="96"/>
      <c r="G52" s="96"/>
      <c r="H52" s="96"/>
    </row>
    <row r="53" spans="1:8" ht="20.100000000000001" customHeight="1">
      <c r="A53" s="96"/>
      <c r="B53" s="96"/>
      <c r="C53" s="76"/>
      <c r="D53" s="100"/>
      <c r="E53" s="96"/>
      <c r="F53" s="96"/>
      <c r="G53" s="96"/>
      <c r="H53" s="96"/>
    </row>
    <row r="54" spans="1:8" ht="20.100000000000001" customHeight="1">
      <c r="A54" s="96"/>
      <c r="B54" s="96"/>
      <c r="C54" s="76"/>
      <c r="D54" s="100"/>
      <c r="E54" s="96"/>
      <c r="F54" s="96"/>
      <c r="G54" s="96"/>
      <c r="H54" s="96"/>
    </row>
    <row r="55" spans="1:8" ht="20.100000000000001" customHeight="1">
      <c r="A55" s="96"/>
      <c r="B55" s="96"/>
      <c r="C55" s="76"/>
      <c r="D55" s="100"/>
      <c r="E55" s="96"/>
      <c r="F55" s="96"/>
      <c r="G55" s="96"/>
      <c r="H55" s="96"/>
    </row>
    <row r="56" spans="1:8" ht="20.100000000000001" customHeight="1">
      <c r="A56" s="96"/>
      <c r="B56" s="96"/>
      <c r="C56" s="76"/>
      <c r="D56" s="100"/>
      <c r="E56" s="96"/>
      <c r="F56" s="96"/>
      <c r="G56" s="96"/>
      <c r="H56" s="96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scale="50" fitToHeight="100" orientation="portrait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I47"/>
  <sheetViews>
    <sheetView showGridLines="0" showZeros="0" workbookViewId="0">
      <selection activeCell="E17" sqref="E1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7"/>
      <c r="B1" s="18"/>
      <c r="C1" s="18"/>
      <c r="D1" s="18"/>
      <c r="E1" s="18"/>
      <c r="F1" s="19" t="s">
        <v>383</v>
      </c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</row>
    <row r="2" spans="1:243" ht="20.100000000000001" customHeight="1">
      <c r="A2" s="229" t="s">
        <v>384</v>
      </c>
      <c r="B2" s="229"/>
      <c r="C2" s="229"/>
      <c r="D2" s="229"/>
      <c r="E2" s="229"/>
      <c r="F2" s="22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</row>
    <row r="3" spans="1:243" ht="20.100000000000001" customHeight="1">
      <c r="A3" s="67" t="s">
        <v>5</v>
      </c>
      <c r="B3" s="20"/>
      <c r="C3" s="20"/>
      <c r="D3" s="68"/>
      <c r="E3" s="68"/>
      <c r="F3" s="22" t="s">
        <v>6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</row>
    <row r="4" spans="1:243" ht="20.100000000000001" customHeight="1">
      <c r="A4" s="287" t="s">
        <v>70</v>
      </c>
      <c r="B4" s="288"/>
      <c r="C4" s="289"/>
      <c r="D4" s="290" t="s">
        <v>71</v>
      </c>
      <c r="E4" s="292" t="s">
        <v>385</v>
      </c>
      <c r="F4" s="293" t="s">
        <v>75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</row>
    <row r="5" spans="1:243" ht="20.100000000000001" customHeight="1">
      <c r="A5" s="24" t="s">
        <v>82</v>
      </c>
      <c r="B5" s="25" t="s">
        <v>83</v>
      </c>
      <c r="C5" s="26" t="s">
        <v>84</v>
      </c>
      <c r="D5" s="291"/>
      <c r="E5" s="292"/>
      <c r="F5" s="294"/>
      <c r="G5" s="44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</row>
    <row r="6" spans="1:243" ht="20.100000000000001" customHeight="1">
      <c r="A6" s="69" t="s">
        <v>87</v>
      </c>
      <c r="B6" s="69" t="s">
        <v>386</v>
      </c>
      <c r="C6" s="69" t="s">
        <v>192</v>
      </c>
      <c r="D6" s="70" t="s">
        <v>85</v>
      </c>
      <c r="E6" s="70" t="s">
        <v>387</v>
      </c>
      <c r="F6" s="71">
        <v>150720</v>
      </c>
      <c r="G6" s="44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</row>
    <row r="7" spans="1:243" ht="20.100000000000001" customHeight="1">
      <c r="A7" s="69" t="s">
        <v>87</v>
      </c>
      <c r="B7" s="69" t="s">
        <v>386</v>
      </c>
      <c r="C7" s="69" t="s">
        <v>192</v>
      </c>
      <c r="D7" s="70" t="s">
        <v>85</v>
      </c>
      <c r="E7" s="70" t="s">
        <v>387</v>
      </c>
      <c r="F7" s="71">
        <v>150720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</row>
    <row r="8" spans="1:243" ht="20.100000000000001" customHeight="1">
      <c r="A8" s="34"/>
      <c r="B8" s="34"/>
      <c r="C8" s="34"/>
      <c r="D8" s="35"/>
      <c r="E8" s="35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</row>
    <row r="9" spans="1:243" ht="20.100000000000001" customHeight="1">
      <c r="A9" s="34"/>
      <c r="B9" s="34"/>
      <c r="C9" s="34"/>
      <c r="D9" s="34"/>
      <c r="E9" s="34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</row>
    <row r="10" spans="1:243" ht="20.100000000000001" customHeight="1">
      <c r="A10" s="34"/>
      <c r="B10" s="34"/>
      <c r="C10" s="34"/>
      <c r="D10" s="35"/>
      <c r="E10" s="35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</row>
    <row r="11" spans="1:243" ht="20.100000000000001" customHeight="1">
      <c r="A11" s="34"/>
      <c r="B11" s="34"/>
      <c r="C11" s="34"/>
      <c r="D11" s="35"/>
      <c r="E11" s="35" t="s">
        <v>16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</row>
    <row r="12" spans="1:243" ht="20.100000000000001" customHeight="1">
      <c r="A12" s="34"/>
      <c r="B12" s="34"/>
      <c r="C12" s="34"/>
      <c r="D12" s="34"/>
      <c r="E12" s="34"/>
      <c r="F12" s="35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</row>
    <row r="13" spans="1:243" ht="20.100000000000001" customHeight="1">
      <c r="A13" s="34"/>
      <c r="B13" s="34"/>
      <c r="C13" s="34"/>
      <c r="D13" s="35"/>
      <c r="E13" s="35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</row>
    <row r="14" spans="1:243" ht="20.100000000000001" customHeight="1">
      <c r="A14" s="36"/>
      <c r="B14" s="34"/>
      <c r="C14" s="34"/>
      <c r="D14" s="35"/>
      <c r="E14" s="35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</row>
    <row r="15" spans="1:243" ht="20.100000000000001" customHeight="1">
      <c r="A15" s="36"/>
      <c r="B15" s="36"/>
      <c r="C15" s="34"/>
      <c r="D15" s="34"/>
      <c r="E15" s="36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</row>
    <row r="16" spans="1:243" ht="20.100000000000001" customHeight="1">
      <c r="A16" s="36"/>
      <c r="B16" s="36"/>
      <c r="C16" s="34"/>
      <c r="D16" s="35"/>
      <c r="E16" s="35"/>
      <c r="F16" s="35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</row>
    <row r="17" spans="1:243" ht="20.100000000000001" customHeight="1">
      <c r="A17" s="34"/>
      <c r="B17" s="36"/>
      <c r="C17" s="34"/>
      <c r="D17" s="35"/>
      <c r="E17" s="35"/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</row>
    <row r="18" spans="1:243" ht="20.100000000000001" customHeight="1">
      <c r="A18" s="34"/>
      <c r="B18" s="36"/>
      <c r="C18" s="36"/>
      <c r="D18" s="36"/>
      <c r="E18" s="36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</row>
    <row r="19" spans="1:243" ht="20.100000000000001" customHeight="1">
      <c r="A19" s="36"/>
      <c r="B19" s="36"/>
      <c r="C19" s="36"/>
      <c r="D19" s="35"/>
      <c r="E19" s="35"/>
      <c r="F19" s="35"/>
      <c r="G19" s="36"/>
      <c r="H19" s="34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</row>
    <row r="20" spans="1:243" ht="20.100000000000001" customHeight="1">
      <c r="A20" s="36"/>
      <c r="B20" s="36"/>
      <c r="C20" s="36"/>
      <c r="D20" s="35"/>
      <c r="E20" s="35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</row>
    <row r="21" spans="1:243" ht="20.100000000000001" customHeight="1">
      <c r="A21" s="36"/>
      <c r="B21" s="36"/>
      <c r="C21" s="36"/>
      <c r="D21" s="36"/>
      <c r="E21" s="36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</row>
    <row r="22" spans="1:243" ht="20.100000000000001" customHeight="1">
      <c r="A22" s="36"/>
      <c r="B22" s="36"/>
      <c r="C22" s="36"/>
      <c r="D22" s="35"/>
      <c r="E22" s="35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</row>
    <row r="23" spans="1:243" ht="20.100000000000001" customHeight="1">
      <c r="A23" s="36"/>
      <c r="B23" s="36"/>
      <c r="C23" s="36"/>
      <c r="D23" s="35"/>
      <c r="E23" s="35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</row>
    <row r="24" spans="1:243" ht="20.100000000000001" customHeight="1">
      <c r="A24" s="36"/>
      <c r="B24" s="36"/>
      <c r="C24" s="36"/>
      <c r="D24" s="36"/>
      <c r="E24" s="36"/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</row>
    <row r="25" spans="1:243" ht="20.100000000000001" customHeight="1">
      <c r="A25" s="36"/>
      <c r="B25" s="36"/>
      <c r="C25" s="36"/>
      <c r="D25" s="35"/>
      <c r="E25" s="35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</row>
    <row r="26" spans="1:243" ht="20.100000000000001" customHeight="1">
      <c r="A26" s="36"/>
      <c r="B26" s="36"/>
      <c r="C26" s="36"/>
      <c r="D26" s="35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</row>
    <row r="27" spans="1:243" ht="20.100000000000001" customHeight="1">
      <c r="A27" s="36"/>
      <c r="B27" s="36"/>
      <c r="C27" s="36"/>
      <c r="D27" s="36"/>
      <c r="E27" s="36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</row>
    <row r="28" spans="1:243" ht="20.100000000000001" customHeight="1">
      <c r="A28" s="36"/>
      <c r="B28" s="36"/>
      <c r="C28" s="36"/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</row>
    <row r="29" spans="1:243" ht="20.100000000000001" customHeight="1">
      <c r="A29" s="36"/>
      <c r="B29" s="36"/>
      <c r="C29" s="36"/>
      <c r="D29" s="35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</row>
    <row r="30" spans="1:243" ht="20.100000000000001" customHeight="1">
      <c r="A30" s="36"/>
      <c r="B30" s="36"/>
      <c r="C30" s="36"/>
      <c r="D30" s="36"/>
      <c r="E30" s="36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</row>
    <row r="31" spans="1:243" ht="20.100000000000001" customHeight="1">
      <c r="A31" s="36"/>
      <c r="B31" s="36"/>
      <c r="C31" s="36"/>
      <c r="D31" s="36"/>
      <c r="E31" s="37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</row>
    <row r="32" spans="1:243" ht="20.100000000000001" customHeight="1">
      <c r="A32" s="36"/>
      <c r="B32" s="36"/>
      <c r="C32" s="36"/>
      <c r="D32" s="36"/>
      <c r="E32" s="37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</row>
    <row r="33" spans="1:243" ht="20.100000000000001" customHeight="1">
      <c r="A33" s="36"/>
      <c r="B33" s="36"/>
      <c r="C33" s="36"/>
      <c r="D33" s="36"/>
      <c r="E33" s="36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</row>
    <row r="34" spans="1:243" ht="20.100000000000001" customHeight="1">
      <c r="A34" s="36"/>
      <c r="B34" s="36"/>
      <c r="C34" s="36"/>
      <c r="D34" s="36"/>
      <c r="E34" s="38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</row>
    <row r="35" spans="1:243" ht="20.100000000000001" customHeight="1">
      <c r="A35" s="39"/>
      <c r="B35" s="39"/>
      <c r="C35" s="39"/>
      <c r="D35" s="39"/>
      <c r="E35" s="40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</row>
    <row r="36" spans="1:243" ht="20.100000000000001" customHeight="1">
      <c r="A36" s="41"/>
      <c r="B36" s="41"/>
      <c r="C36" s="41"/>
      <c r="D36" s="41"/>
      <c r="E36" s="41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</row>
    <row r="37" spans="1:243" ht="20.100000000000001" customHeight="1">
      <c r="A37" s="39"/>
      <c r="B37" s="39"/>
      <c r="C37" s="39"/>
      <c r="D37" s="39"/>
      <c r="E37" s="39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</row>
    <row r="38" spans="1:243" ht="20.100000000000001" customHeight="1">
      <c r="A38" s="43"/>
      <c r="B38" s="43"/>
      <c r="C38" s="43"/>
      <c r="D38" s="43"/>
      <c r="E38" s="43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</row>
    <row r="39" spans="1:243" ht="20.100000000000001" customHeight="1">
      <c r="A39" s="43"/>
      <c r="B39" s="43"/>
      <c r="C39" s="43"/>
      <c r="D39" s="43"/>
      <c r="E39" s="43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</row>
    <row r="40" spans="1:243" ht="20.100000000000001" customHeight="1">
      <c r="A40" s="43"/>
      <c r="B40" s="43"/>
      <c r="C40" s="43"/>
      <c r="D40" s="43"/>
      <c r="E40" s="43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</row>
    <row r="41" spans="1:243" ht="20.100000000000001" customHeight="1">
      <c r="A41" s="43"/>
      <c r="B41" s="43"/>
      <c r="C41" s="43"/>
      <c r="D41" s="43"/>
      <c r="E41" s="43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</row>
    <row r="42" spans="1:243" ht="20.100000000000001" customHeight="1">
      <c r="A42" s="43"/>
      <c r="B42" s="43"/>
      <c r="C42" s="43"/>
      <c r="D42" s="43"/>
      <c r="E42" s="43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</row>
    <row r="43" spans="1:243" ht="20.100000000000001" customHeight="1">
      <c r="A43" s="43"/>
      <c r="B43" s="43"/>
      <c r="C43" s="43"/>
      <c r="D43" s="43"/>
      <c r="E43" s="43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</row>
    <row r="44" spans="1:243" ht="20.100000000000001" customHeight="1">
      <c r="A44" s="43"/>
      <c r="B44" s="43"/>
      <c r="C44" s="43"/>
      <c r="D44" s="43"/>
      <c r="E44" s="43"/>
      <c r="F44" s="42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</row>
    <row r="45" spans="1:243" ht="20.100000000000001" customHeight="1">
      <c r="A45" s="43"/>
      <c r="B45" s="43"/>
      <c r="C45" s="43"/>
      <c r="D45" s="43"/>
      <c r="E45" s="43"/>
      <c r="F45" s="4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</row>
    <row r="46" spans="1:243" ht="20.100000000000001" customHeight="1">
      <c r="A46" s="43"/>
      <c r="B46" s="43"/>
      <c r="C46" s="43"/>
      <c r="D46" s="43"/>
      <c r="E46" s="43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</row>
    <row r="47" spans="1:243" ht="20.100000000000001" customHeight="1">
      <c r="A47" s="43"/>
      <c r="B47" s="43"/>
      <c r="C47" s="43"/>
      <c r="D47" s="43"/>
      <c r="E47" s="43"/>
      <c r="F47" s="42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28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35</vt:i4>
      </vt:variant>
    </vt:vector>
  </HeadingPairs>
  <TitlesOfParts>
    <vt:vector size="5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整体支出绩效目标申报表</vt:lpstr>
      <vt:lpstr>'1'!DETAILRANGE</vt:lpstr>
      <vt:lpstr>'2'!DETAILRANGE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2021-04-19T03:45:00Z</dcterms:created>
  <dcterms:modified xsi:type="dcterms:W3CDTF">2022-04-26T08:35:44Z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B9BAC4C684B84125A96B0690CFE9D2A8</vt:lpwstr>
  </property>
  <property fmtid="{D5CDD505-2E9C-101B-9397-08002B2CF9AE}" pid="4" name="commondata">
    <vt:lpwstr>eyJoZGlkIjoiZTM5NjI2YTBiNjE5MDE4OWM1ZWE1Njg0NDQ1ODE2ZjAifQ==</vt:lpwstr>
  </property>
</Properties>
</file>