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整体支出绩效目标申报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'1-1'!#REF!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'3-3'!$A$8:$H$8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'1-1'!$A$1:$T$14</definedName>
    <definedName name="_xlnm.Print_Area" localSheetId="3">'1-2'!$A$1:$J$21</definedName>
    <definedName name="_xlnm.Print_Area" localSheetId="4">'2'!$A$1:$H$39</definedName>
    <definedName name="_xlnm.Print_Area" localSheetId="5">'2-1'!$A$1:$AI$31</definedName>
    <definedName name="_xlnm.Print_Area" localSheetId="6">'3'!$A$1:$DH$20</definedName>
    <definedName name="_xlnm.Print_Area" localSheetId="7">'3-1'!$A$1:$G$34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<sst xmlns="http://schemas.openxmlformats.org/spreadsheetml/2006/main" count="882" uniqueCount="489">
  <si>
    <t>黑水县民族宗教局</t>
  </si>
  <si>
    <t>2022年部门预算</t>
  </si>
  <si>
    <t>报送日期：2022年1月13日</t>
  </si>
  <si>
    <t>表1</t>
  </si>
  <si>
    <t>部门收支总表</t>
  </si>
  <si>
    <t>单位名称：黑水县民族宗教局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</si>
  <si>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</si>
  <si>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</si>
  <si>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</si>
  <si>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</si>
  <si>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</si>
  <si>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</si>
  <si>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</si>
  <si>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</si>
  <si>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</si>
  <si>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</si>
  <si>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</si>
  <si>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</si>
  <si>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</si>
  <si>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</si>
  <si>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</si>
  <si>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</si>
  <si>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</si>
  <si>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</si>
  <si>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</si>
  <si>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</si>
  <si>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</si>
  <si>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</si>
  <si>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</si>
  <si>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</si>
  <si>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</si>
  <si>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</si>
  <si>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</si>
  <si>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</si>
  <si>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</si>
  <si>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</si>
  <si>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</si>
  <si>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</si>
  <si>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</si>
  <si>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</si>
  <si>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</si>
  <si>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</si>
  <si>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</si>
  <si>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</si>
  <si>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</si>
  <si>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</si>
  <si>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</si>
  <si>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</si>
  <si>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</si>
  <si>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</si>
  <si>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</si>
  <si>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</si>
  <si>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</si>
  <si>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</si>
  <si>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</si>
  <si>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</si>
  <si>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</si>
  <si>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</si>
  <si>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</si>
  <si>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</si>
  <si>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</si>
  <si>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</si>
  <si>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</si>
  <si>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</si>
  <si>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</si>
  <si>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</si>
  <si>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</si>
  <si>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</si>
  <si>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</si>
  <si>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</si>
  <si>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</si>
  <si>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</si>
  <si>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</si>
  <si>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</si>
  <si>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</si>
  <si>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</si>
  <si>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</si>
  <si>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</si>
  <si>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</si>
  <si>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</si>
  <si>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</si>
  <si>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</si>
  <si>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</si>
  <si>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</si>
  <si>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</si>
  <si>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182</t>
  </si>
  <si>
    <t>黑水县民宗局</t>
  </si>
  <si>
    <t>201</t>
  </si>
  <si>
    <t>23</t>
  </si>
  <si>
    <t>01</t>
  </si>
  <si>
    <t xml:space="preserve">  182</t>
  </si>
  <si>
    <t xml:space="preserve">  行政运行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</si>
  <si>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</si>
  <si>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</si>
  <si>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</si>
  <si>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</si>
  <si>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</si>
  <si>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</si>
  <si>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</si>
  <si>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</si>
  <si>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</si>
  <si>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</si>
  <si>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</si>
  <si>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</si>
  <si>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</si>
  <si>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</si>
  <si>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</si>
  <si>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</si>
  <si>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</si>
  <si>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</si>
  <si>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</si>
  <si>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</si>
  <si>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一般公共服务支出</t>
  </si>
  <si>
    <t> 20102</t>
  </si>
  <si>
    <t> 民族事务</t>
  </si>
  <si>
    <t>  2010201</t>
  </si>
  <si>
    <t>  行政运行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</si>
  <si>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</si>
  <si>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</si>
  <si>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</si>
  <si>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</si>
  <si>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</si>
  <si>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</si>
  <si>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</si>
  <si>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卫生健康支出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</si>
  <si>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</si>
  <si>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</si>
  <si>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</si>
  <si>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</si>
  <si>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</si>
  <si>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</si>
  <si>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住房保障支出</t>
  </si>
  <si>
    <t> 22102</t>
  </si>
  <si>
    <t> 住房改革支出</t>
  </si>
  <si>
    <t>  2210201</t>
  </si>
  <si>
    <t>  住房公积金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</si>
  <si>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</si>
  <si>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</si>
  <si>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</si>
  <si>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</si>
  <si>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</si>
  <si>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</si>
  <si>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</si>
  <si>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</si>
  <si>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</si>
  <si>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</si>
  <si>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</si>
  <si>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</si>
  <si>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</si>
  <si>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</si>
  <si>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</si>
  <si>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</si>
  <si>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</si>
  <si>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</si>
  <si>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</si>
  <si>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</si>
  <si>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</si>
  <si>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</si>
  <si>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</si>
  <si>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</si>
  <si>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</si>
  <si>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</si>
  <si>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</si>
  <si>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</si>
  <si>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</si>
  <si>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</si>
  <si>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</si>
  <si>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</si>
  <si>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</si>
  <si>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</si>
  <si>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</si>
  <si>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</si>
  <si>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</si>
  <si>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</si>
  <si>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</si>
  <si>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</si>
  <si>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</si>
  <si>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</si>
  <si>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</si>
  <si>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</si>
  <si>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</si>
  <si>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</si>
  <si>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</si>
  <si>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</si>
  <si>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</si>
  <si>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</si>
  <si>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</si>
  <si>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</si>
  <si>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</si>
  <si>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行政运行</t>
  </si>
  <si>
    <t>102</t>
  </si>
  <si>
    <r>
      <rPr>
        <sz val="11"/>
        <rFont val="宋体"/>
        <charset val="134"/>
      </rPr>
      <t>工资福利支出</t>
    </r>
  </si>
  <si>
    <t>301</t>
  </si>
  <si>
    <r>
      <rPr>
        <sz val="11"/>
        <rFont val="宋体"/>
        <charset val="134"/>
      </rPr>
      <t> 基本工资</t>
    </r>
  </si>
  <si>
    <t> 30101</t>
  </si>
  <si>
    <t> 津贴补贴</t>
  </si>
  <si>
    <t> 30102</t>
  </si>
  <si>
    <r>
      <rPr>
        <sz val="11"/>
        <rFont val="宋体"/>
        <charset val="134"/>
      </rPr>
      <t> 奖金</t>
    </r>
  </si>
  <si>
    <t> 30103</t>
  </si>
  <si>
    <r>
      <rPr>
        <sz val="11"/>
        <rFont val="宋体"/>
        <charset val="134"/>
      </rPr>
      <t> 机关事业单位基本养老保险缴费</t>
    </r>
  </si>
  <si>
    <t> 30107</t>
  </si>
  <si>
    <r>
      <rPr>
        <sz val="11"/>
        <rFont val="宋体"/>
        <charset val="134"/>
      </rPr>
      <t> 职业年金缴费</t>
    </r>
  </si>
  <si>
    <t> 30108</t>
  </si>
  <si>
    <r>
      <rPr>
        <sz val="11"/>
        <rFont val="宋体"/>
        <charset val="134"/>
      </rPr>
      <t> 职工基本医疗保险缴费</t>
    </r>
  </si>
  <si>
    <t> 30109</t>
  </si>
  <si>
    <r>
      <rPr>
        <sz val="11"/>
        <rFont val="宋体"/>
        <charset val="134"/>
      </rPr>
      <t> 公务员医疗补助缴费</t>
    </r>
  </si>
  <si>
    <t> 30110</t>
  </si>
  <si>
    <r>
      <rPr>
        <sz val="11"/>
        <rFont val="宋体"/>
        <charset val="134"/>
      </rPr>
      <t> 其他社会保障缴费</t>
    </r>
  </si>
  <si>
    <t> 30111</t>
  </si>
  <si>
    <r>
      <rPr>
        <sz val="11"/>
        <rFont val="宋体"/>
        <charset val="134"/>
      </rPr>
      <t> 住房公积金</t>
    </r>
  </si>
  <si>
    <t> 30112</t>
  </si>
  <si>
    <r>
      <rPr>
        <sz val="11"/>
        <rFont val="宋体"/>
        <charset val="134"/>
      </rPr>
      <t>商品和服务支出</t>
    </r>
  </si>
  <si>
    <t> 30113</t>
  </si>
  <si>
    <r>
      <rPr>
        <sz val="11"/>
        <rFont val="宋体"/>
        <charset val="134"/>
      </rPr>
      <t> 办公费</t>
    </r>
  </si>
  <si>
    <t>302</t>
  </si>
  <si>
    <r>
      <rPr>
        <sz val="11"/>
        <rFont val="宋体"/>
        <charset val="134"/>
      </rPr>
      <t> 水费</t>
    </r>
  </si>
  <si>
    <t> 30201</t>
  </si>
  <si>
    <r>
      <rPr>
        <sz val="11"/>
        <rFont val="宋体"/>
        <charset val="134"/>
      </rPr>
      <t> 电费</t>
    </r>
  </si>
  <si>
    <t> 30205</t>
  </si>
  <si>
    <r>
      <rPr>
        <sz val="11"/>
        <rFont val="宋体"/>
        <charset val="134"/>
      </rPr>
      <t> 邮电费</t>
    </r>
  </si>
  <si>
    <t> 30206</t>
  </si>
  <si>
    <r>
      <rPr>
        <sz val="11"/>
        <rFont val="宋体"/>
        <charset val="134"/>
      </rPr>
      <t> 差旅费</t>
    </r>
  </si>
  <si>
    <t> 30207</t>
  </si>
  <si>
    <r>
      <rPr>
        <sz val="11"/>
        <rFont val="宋体"/>
        <charset val="134"/>
      </rPr>
      <t> 培训费</t>
    </r>
  </si>
  <si>
    <t> 30211</t>
  </si>
  <si>
    <r>
      <rPr>
        <sz val="11"/>
        <rFont val="宋体"/>
        <charset val="134"/>
      </rPr>
      <t> 公务接待费</t>
    </r>
  </si>
  <si>
    <t> 30215</t>
  </si>
  <si>
    <r>
      <rPr>
        <sz val="11"/>
        <rFont val="宋体"/>
        <charset val="134"/>
      </rPr>
      <t> 劳务费</t>
    </r>
  </si>
  <si>
    <t> 30216</t>
  </si>
  <si>
    <r>
      <rPr>
        <sz val="11"/>
        <rFont val="宋体"/>
        <charset val="134"/>
      </rPr>
      <t> 公务用车运行维护费</t>
    </r>
  </si>
  <si>
    <t> 30217</t>
  </si>
  <si>
    <r>
      <rPr>
        <sz val="11"/>
        <rFont val="宋体"/>
        <charset val="134"/>
      </rPr>
      <t>对个人和家庭的补助</t>
    </r>
  </si>
  <si>
    <t> 30231</t>
  </si>
  <si>
    <r>
      <rPr>
        <sz val="11"/>
        <rFont val="宋体"/>
        <charset val="134"/>
      </rPr>
      <t> 生活补助</t>
    </r>
  </si>
  <si>
    <t>303</t>
  </si>
  <si>
    <r>
      <rPr>
        <sz val="11"/>
        <rFont val="宋体"/>
        <charset val="134"/>
      </rPr>
      <t> 医疗费补助</t>
    </r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</si>
  <si>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</si>
  <si>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</si>
  <si>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</si>
  <si>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</si>
  <si>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</si>
  <si>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</si>
  <si>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</si>
  <si>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</si>
  <si>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</si>
  <si>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</si>
  <si>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</si>
  <si>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</si>
  <si>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</si>
  <si>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</si>
  <si>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</si>
  <si>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</si>
  <si>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</si>
  <si>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</si>
  <si>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</si>
  <si>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</si>
  <si>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</si>
  <si>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</si>
  <si>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</si>
  <si>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</si>
  <si>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</si>
  <si>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</si>
  <si>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</si>
  <si>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</si>
  <si>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</si>
  <si>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</si>
  <si>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</si>
  <si>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</si>
  <si>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</si>
  <si>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</si>
  <si>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</si>
  <si>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</si>
  <si>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</si>
  <si>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</si>
  <si>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</si>
  <si>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</si>
  <si>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</si>
  <si>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</si>
  <si>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</si>
  <si>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</si>
  <si>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</si>
  <si>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</si>
  <si>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</si>
  <si>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</si>
  <si>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</si>
  <si>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</si>
  <si>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</si>
  <si>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</si>
  <si>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</si>
  <si>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</si>
  <si>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</si>
  <si>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</si>
  <si>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</si>
  <si>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</si>
  <si>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</si>
  <si>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</si>
  <si>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</si>
  <si>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</si>
  <si>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</si>
  <si>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</si>
  <si>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</si>
  <si>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</si>
  <si>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</si>
  <si>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</si>
  <si>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</si>
  <si>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</si>
  <si>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</si>
  <si>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</si>
  <si>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</si>
  <si>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</si>
  <si>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</si>
  <si>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</si>
  <si>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</si>
  <si>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</si>
  <si>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</si>
  <si>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</si>
  <si>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</si>
  <si>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</si>
  <si>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</si>
  <si>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</si>
  <si>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</si>
  <si>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</si>
  <si>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</si>
  <si>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</si>
  <si>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</si>
  <si>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</si>
  <si>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</si>
  <si>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</si>
  <si>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</si>
  <si>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</si>
  <si>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 xml:space="preserve">  民族事务</t>
  </si>
  <si>
    <t xml:space="preserve">    行政运行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</si>
  <si>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</si>
  <si>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</si>
  <si>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</si>
  <si>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行政单位医疗</t>
  </si>
  <si>
    <t xml:space="preserve">    公务员医疗补助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</si>
  <si>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</si>
  <si>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</si>
  <si>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</si>
  <si>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</si>
  <si>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</si>
  <si>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</si>
  <si>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</si>
  <si>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</si>
  <si>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</si>
  <si>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</si>
  <si>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</si>
  <si>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</si>
  <si>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</si>
  <si>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</si>
  <si>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</si>
  <si>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</si>
  <si>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</si>
  <si>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</si>
  <si>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</si>
  <si>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</si>
  <si>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</si>
  <si>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</si>
  <si>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</si>
  <si>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</si>
  <si>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</si>
  <si>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</si>
  <si>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</si>
  <si>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</si>
  <si>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</si>
  <si>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</si>
  <si>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</si>
  <si>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</si>
  <si>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15</t>
  </si>
  <si>
    <t xml:space="preserve">    劳务费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</si>
  <si>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</si>
  <si>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</si>
  <si>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</si>
  <si>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</si>
  <si>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</si>
  <si>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</si>
  <si>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对个人和家庭的补助</t>
  </si>
  <si>
    <t xml:space="preserve">  303</t>
  </si>
  <si>
    <t xml:space="preserve">    离休费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</si>
  <si>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</si>
  <si>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</si>
  <si>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</si>
  <si>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</si>
  <si>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</si>
  <si>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</si>
  <si>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2</t>
  </si>
  <si>
    <t>寺管会生活补助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</si>
  <si>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</si>
  <si>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</si>
  <si>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</si>
  <si>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</si>
  <si>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</si>
  <si>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</si>
  <si>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</si>
  <si>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</si>
  <si>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部门编码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</si>
  <si>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</si>
  <si>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</si>
  <si>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</si>
  <si>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</si>
  <si>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</si>
  <si>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</si>
  <si>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</si>
  <si>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</si>
  <si>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</si>
  <si>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</si>
  <si>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</si>
  <si>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此表无内容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</si>
  <si>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</si>
  <si>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</si>
  <si>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</si>
  <si>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</si>
  <si>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</si>
  <si>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项目支出绩效表</t>
  </si>
  <si>
    <t>金额单位：元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</si>
  <si>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</si>
  <si>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</si>
  <si>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</si>
  <si>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</si>
  <si>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</si>
  <si>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</si>
  <si>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</si>
  <si>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</si>
  <si>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</si>
  <si>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</si>
  <si>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</si>
  <si>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公车运行维护费</t>
    </r>
  </si>
  <si>
    <t>182001-民宗局</t>
  </si>
  <si>
    <t>保障单位日常运转，提高预算编制质量，严格执行预算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</si>
  <si>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</si>
  <si>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</si>
  <si>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t>运转保障率</t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</si>
  <si>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</si>
  <si>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</si>
  <si>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</si>
  <si>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</si>
  <si>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</si>
  <si>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</si>
  <si>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</si>
  <si>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</si>
  <si>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</si>
  <si>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</si>
  <si>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</si>
  <si>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</si>
  <si>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</si>
  <si>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</si>
  <si>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“三公经费”控制率[计算方法为：（三公经费实际支出数/预算安排数]×100%）</t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</si>
  <si>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</si>
  <si>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182001-民宗局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</si>
  <si>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</si>
  <si>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</si>
  <si>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寺管会费用</t>
    </r>
  </si>
  <si>
    <r>
      <rPr>
        <sz val="9"/>
        <rFont val="宋体"/>
        <charset val="134"/>
      </rPr>
      <t>我县共有8座开放宗教活动场所，僧人270人，活佛1人。寺管会在我县加强宗教活动场所管理，维护宗教领域稳定工作方面发挥了积极重要的作用。解决每个寺庙办公经费1万元，共计8万元和寺管会成员生活补助15.0720万元。符合开放性宗教活动场所寺管会组成人员中非国家公职身份的主任、副主任及其成员的生活补助和办公经费。决策部署，符合州委、县政府的维稳重点任务要求，具有现实需求，具有明显的经济、社会效益等必要性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</si>
  <si>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</si>
  <si>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</si>
  <si>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寺管所人员经费开支</t>
    </r>
  </si>
  <si>
    <r>
      <rPr>
        <sz val="9"/>
        <rFont val="宋体"/>
        <charset val="134"/>
      </rPr>
      <t>≥</t>
    </r>
  </si>
  <si>
    <t>30</t>
  </si>
  <si>
    <t>90</t>
  </si>
  <si>
    <t>部门整体支出绩效目标表</t>
  </si>
  <si>
    <t>（2022年度）</t>
  </si>
  <si>
    <t>年度主要任务</t>
  </si>
  <si>
    <t>任务名称</t>
  </si>
  <si>
    <t>主要内容</t>
  </si>
  <si>
    <t>工资性支出、社会保障缴费、住房公积金、其他工资福利支出、离退休费、遗属生活补助、体检费等</t>
  </si>
  <si>
    <t>定额公用经费</t>
  </si>
  <si>
    <t>保障机关日常运行（日常公用经费和公务用车运行维护费）</t>
  </si>
  <si>
    <t xml:space="preserve"> 寺管会生活补助</t>
  </si>
  <si>
    <t>保障8座寺庙寺管会人员生活补助</t>
  </si>
  <si>
    <t>年度部门整体支出预算</t>
  </si>
  <si>
    <t>资金总额</t>
  </si>
  <si>
    <t>财政拨款</t>
  </si>
  <si>
    <t>其他资金</t>
  </si>
  <si>
    <t>年度总体目标</t>
  </si>
  <si>
    <t xml:space="preserve">依法管理全县民族宗教事务，处理涉及民族宗教关系的重大事件和矛盾纠纷，承办县委、县政府交办的其他工作。贯彻执行党和国家关于民族宗教工作的方针、政策、法律、法规以及县委、县政府的决策部署；协助相关部门起草民族宗教地方性法规、规章草案，协调推进本系统依法行政，落实行政执法责任制；保障少数民族合法权益，联系民族乡，指导、督查、协调“一法两规定两条例”等民族宗教法律法规的贯彻落实。 </t>
  </si>
  <si>
    <t>年度绩效指标</t>
  </si>
  <si>
    <t>指标值（包含数字及文字描述）</t>
  </si>
  <si>
    <t>产出指标</t>
  </si>
  <si>
    <t>数量指标</t>
  </si>
  <si>
    <t>保障人员经费</t>
  </si>
  <si>
    <t>≥90%</t>
  </si>
  <si>
    <t>效益指标</t>
  </si>
  <si>
    <t>社会效益指标</t>
  </si>
  <si>
    <t>运转类保率</t>
  </si>
  <si>
    <t>≥100%</t>
  </si>
  <si>
    <t>满意度指标</t>
  </si>
  <si>
    <t>服务对象满意度指标</t>
  </si>
  <si>
    <t>寺管会生活补助完成率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</si>
</sst>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  <numFmt numFmtId="179" formatCode="&quot;\&quot;#,##0.00_);\(&quot;\&quot;#,##0.00\)"/>
    <numFmt numFmtId="180" formatCode="#,##0.0000"/>
  </numFmts>
  <fonts count="46">
    <font>
      <sz val="9"/>
      <color indexed="8"/>
      <name val="宋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sz val="9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51" applyNumberFormat="0" applyAlignment="0" applyProtection="0">
      <alignment vertical="center"/>
    </xf>
    <xf numFmtId="0" fontId="36" fillId="6" borderId="52" applyNumberFormat="0" applyAlignment="0" applyProtection="0">
      <alignment vertical="center"/>
    </xf>
    <xf numFmtId="0" fontId="37" fillId="6" borderId="51" applyNumberFormat="0" applyAlignment="0" applyProtection="0">
      <alignment vertical="center"/>
    </xf>
    <xf numFmtId="0" fontId="38" fillId="7" borderId="53" applyNumberFormat="0" applyAlignment="0" applyProtection="0">
      <alignment vertical="center"/>
    </xf>
    <xf numFmtId="0" fontId="39" fillId="0" borderId="54" applyNumberFormat="0" applyFill="0" applyAlignment="0" applyProtection="0">
      <alignment vertical="center"/>
    </xf>
    <xf numFmtId="0" fontId="40" fillId="0" borderId="55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9" fillId="0" borderId="0"/>
  </cellStyleXfs>
  <cellXfs count="302">
    <xf numFmtId="1" fontId="0" fillId="0" borderId="0" xfId="0" applyNumberFormat="1" applyFont="1" applyFill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/>
    <xf numFmtId="0" fontId="8" fillId="3" borderId="0" xfId="0" applyNumberFormat="1" applyFont="1" applyFill="1"/>
    <xf numFmtId="0" fontId="8" fillId="3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>
      <alignment horizontal="right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1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3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/>
    </xf>
    <xf numFmtId="49" fontId="8" fillId="0" borderId="17" xfId="0" applyNumberFormat="1" applyFont="1" applyFill="1" applyBorder="1" applyAlignment="1" applyProtection="1">
      <alignment vertical="center" wrapText="1"/>
    </xf>
    <xf numFmtId="3" fontId="8" fillId="0" borderId="18" xfId="0" applyNumberFormat="1" applyFont="1" applyBorder="1" applyAlignment="1" applyProtection="1">
      <alignment vertical="center" wrapText="1"/>
    </xf>
    <xf numFmtId="3" fontId="8" fillId="0" borderId="8" xfId="0" applyNumberFormat="1" applyFont="1" applyBorder="1" applyAlignment="1" applyProtection="1">
      <alignment vertical="center" wrapText="1"/>
    </xf>
    <xf numFmtId="3" fontId="8" fillId="0" borderId="19" xfId="0" applyNumberFormat="1" applyFont="1" applyBorder="1" applyAlignment="1" applyProtection="1">
      <alignment vertical="center" wrapText="1"/>
    </xf>
    <xf numFmtId="0" fontId="11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1" fontId="8" fillId="0" borderId="0" xfId="0" applyNumberFormat="1" applyFont="1" applyFill="1" applyAlignment="1" applyProtection="1">
      <alignment vertical="center" wrapText="1"/>
    </xf>
    <xf numFmtId="0" fontId="8" fillId="3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7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1" fillId="3" borderId="0" xfId="0" applyNumberFormat="1" applyFont="1" applyFill="1"/>
    <xf numFmtId="0" fontId="8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0" fillId="0" borderId="0" xfId="0" applyNumberFormat="1" applyFont="1" applyFill="1"/>
    <xf numFmtId="0" fontId="10" fillId="0" borderId="0" xfId="0" applyNumberFormat="1" applyFont="1" applyFill="1" applyAlignment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0" xfId="0" applyNumberFormat="1" applyFont="1" applyFill="1" applyAlignment="1"/>
    <xf numFmtId="0" fontId="8" fillId="0" borderId="17" xfId="0" applyNumberFormat="1" applyFont="1" applyFill="1" applyBorder="1" applyAlignment="1" applyProtection="1">
      <alignment horizontal="center" vertical="center" wrapText="1"/>
    </xf>
    <xf numFmtId="1" fontId="8" fillId="0" borderId="1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1" fontId="8" fillId="0" borderId="20" xfId="0" applyNumberFormat="1" applyFont="1" applyFill="1" applyBorder="1" applyAlignment="1" applyProtection="1">
      <alignment horizontal="center" vertical="center" wrapText="1"/>
    </xf>
    <xf numFmtId="1" fontId="8" fillId="0" borderId="15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1" fontId="8" fillId="0" borderId="16" xfId="0" applyNumberFormat="1" applyFont="1" applyFill="1" applyBorder="1" applyAlignment="1" applyProtection="1">
      <alignment horizontal="center" vertical="center" wrapText="1"/>
    </xf>
    <xf numFmtId="3" fontId="8" fillId="0" borderId="2" xfId="0" applyNumberFormat="1" applyFont="1" applyBorder="1" applyAlignment="1" applyProtection="1">
      <alignment vertical="center" wrapText="1"/>
    </xf>
    <xf numFmtId="3" fontId="8" fillId="0" borderId="22" xfId="0" applyNumberFormat="1" applyFont="1" applyBorder="1" applyAlignment="1" applyProtection="1">
      <alignment vertical="center" wrapText="1"/>
    </xf>
    <xf numFmtId="3" fontId="8" fillId="0" borderId="23" xfId="0" applyNumberFormat="1" applyFont="1" applyBorder="1" applyAlignment="1" applyProtection="1">
      <alignment vertical="center" wrapText="1"/>
    </xf>
    <xf numFmtId="3" fontId="8" fillId="0" borderId="3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left"/>
    </xf>
    <xf numFmtId="1" fontId="8" fillId="0" borderId="24" xfId="0" applyNumberFormat="1" applyFont="1" applyFill="1" applyBorder="1" applyAlignment="1" applyProtection="1">
      <alignment horizontal="center" vertical="center" wrapText="1"/>
    </xf>
    <xf numFmtId="1" fontId="8" fillId="0" borderId="17" xfId="0" applyNumberFormat="1" applyFont="1" applyFill="1" applyBorder="1" applyAlignment="1" applyProtection="1">
      <alignment horizontal="center" vertical="center" wrapText="1"/>
    </xf>
    <xf numFmtId="49" fontId="8" fillId="0" borderId="10" xfId="0" applyNumberFormat="1" applyFont="1" applyFill="1" applyBorder="1" applyAlignment="1" applyProtection="1">
      <alignment vertical="center" wrapText="1"/>
    </xf>
    <xf numFmtId="49" fontId="8" fillId="0" borderId="12" xfId="0" applyNumberFormat="1" applyFont="1" applyFill="1" applyBorder="1" applyAlignment="1" applyProtection="1">
      <alignment vertical="center" wrapText="1"/>
    </xf>
    <xf numFmtId="3" fontId="8" fillId="0" borderId="1" xfId="0" applyNumberFormat="1" applyFont="1" applyBorder="1" applyAlignment="1" applyProtection="1">
      <alignment vertical="center" wrapText="1"/>
    </xf>
    <xf numFmtId="176" fontId="0" fillId="0" borderId="0" xfId="0" applyNumberFormat="1" applyFont="1" applyFill="1"/>
    <xf numFmtId="176" fontId="10" fillId="0" borderId="0" xfId="0" applyNumberFormat="1" applyFont="1" applyFill="1"/>
    <xf numFmtId="176" fontId="10" fillId="0" borderId="0" xfId="0" applyNumberFormat="1" applyFont="1" applyFill="1" applyAlignment="1">
      <alignment horizontal="centerContinuous" vertical="center"/>
    </xf>
    <xf numFmtId="176" fontId="10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/>
    <xf numFmtId="176" fontId="9" fillId="0" borderId="0" xfId="0" applyNumberFormat="1" applyFont="1" applyFill="1" applyAlignment="1" applyProtection="1">
      <alignment horizontal="center" vertical="center"/>
    </xf>
    <xf numFmtId="176" fontId="8" fillId="0" borderId="0" xfId="0" applyNumberFormat="1" applyFont="1" applyFill="1" applyAlignment="1"/>
    <xf numFmtId="176" fontId="8" fillId="0" borderId="10" xfId="0" applyNumberFormat="1" applyFont="1" applyFill="1" applyBorder="1" applyAlignment="1" applyProtection="1">
      <alignment horizontal="center" vertical="center"/>
    </xf>
    <xf numFmtId="176" fontId="8" fillId="0" borderId="9" xfId="0" applyNumberFormat="1" applyFont="1" applyFill="1" applyBorder="1" applyAlignment="1" applyProtection="1">
      <alignment horizontal="center" vertical="center" wrapText="1"/>
    </xf>
    <xf numFmtId="176" fontId="8" fillId="0" borderId="10" xfId="0" applyNumberFormat="1" applyFont="1" applyFill="1" applyBorder="1" applyAlignment="1" applyProtection="1">
      <alignment horizontal="center" vertical="center" wrapText="1"/>
    </xf>
    <xf numFmtId="176" fontId="8" fillId="0" borderId="25" xfId="0" applyNumberFormat="1" applyFont="1" applyFill="1" applyBorder="1" applyAlignment="1">
      <alignment horizontal="center" vertical="center"/>
    </xf>
    <xf numFmtId="176" fontId="8" fillId="0" borderId="26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 applyProtection="1">
      <alignment horizontal="center" vertical="center" wrapText="1"/>
    </xf>
    <xf numFmtId="176" fontId="8" fillId="0" borderId="13" xfId="0" applyNumberFormat="1" applyFont="1" applyFill="1" applyBorder="1" applyAlignment="1">
      <alignment horizontal="center" vertical="center" wrapText="1"/>
    </xf>
    <xf numFmtId="176" fontId="8" fillId="0" borderId="14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Fill="1" applyBorder="1" applyAlignment="1" applyProtection="1">
      <alignment horizontal="center" vertical="center"/>
    </xf>
    <xf numFmtId="176" fontId="8" fillId="0" borderId="27" xfId="0" applyNumberFormat="1" applyFont="1" applyFill="1" applyBorder="1" applyAlignment="1" applyProtection="1">
      <alignment horizontal="center" vertical="center" wrapText="1"/>
    </xf>
    <xf numFmtId="176" fontId="8" fillId="0" borderId="16" xfId="0" applyNumberFormat="1" applyFont="1" applyFill="1" applyBorder="1" applyAlignment="1" applyProtection="1">
      <alignment horizontal="center" vertical="center" wrapText="1"/>
    </xf>
    <xf numFmtId="176" fontId="8" fillId="0" borderId="17" xfId="0" applyNumberFormat="1" applyFont="1" applyFill="1" applyBorder="1" applyAlignment="1" applyProtection="1">
      <alignment vertical="center" wrapText="1"/>
    </xf>
    <xf numFmtId="176" fontId="8" fillId="0" borderId="10" xfId="0" applyNumberFormat="1" applyFont="1" applyFill="1" applyBorder="1" applyAlignment="1" applyProtection="1">
      <alignment vertical="center" wrapText="1"/>
    </xf>
    <xf numFmtId="176" fontId="8" fillId="0" borderId="24" xfId="0" applyNumberFormat="1" applyFont="1" applyFill="1" applyBorder="1" applyAlignment="1" applyProtection="1">
      <alignment vertical="center" wrapText="1"/>
    </xf>
    <xf numFmtId="176" fontId="8" fillId="0" borderId="28" xfId="0" applyNumberFormat="1" applyFont="1" applyBorder="1" applyAlignment="1" applyProtection="1">
      <alignment vertical="center" wrapText="1"/>
    </xf>
    <xf numFmtId="176" fontId="8" fillId="0" borderId="17" xfId="0" applyNumberFormat="1" applyFont="1" applyBorder="1" applyAlignment="1" applyProtection="1">
      <alignment vertical="center" wrapText="1"/>
    </xf>
    <xf numFmtId="176" fontId="8" fillId="0" borderId="1" xfId="0" applyNumberFormat="1" applyFont="1" applyBorder="1" applyAlignment="1" applyProtection="1">
      <alignment vertical="center" wrapText="1"/>
    </xf>
    <xf numFmtId="177" fontId="8" fillId="0" borderId="24" xfId="0" applyNumberFormat="1" applyFont="1" applyFill="1" applyBorder="1" applyAlignment="1" applyProtection="1">
      <alignment vertical="center" wrapText="1"/>
    </xf>
    <xf numFmtId="176" fontId="8" fillId="0" borderId="29" xfId="0" applyNumberFormat="1" applyFont="1" applyBorder="1" applyAlignment="1" applyProtection="1">
      <alignment vertical="center" wrapText="1"/>
    </xf>
    <xf numFmtId="176" fontId="8" fillId="0" borderId="30" xfId="0" applyNumberFormat="1" applyFont="1" applyBorder="1" applyAlignment="1" applyProtection="1">
      <alignment vertical="center" wrapText="1"/>
    </xf>
    <xf numFmtId="176" fontId="8" fillId="0" borderId="10" xfId="0" applyNumberFormat="1" applyFont="1" applyBorder="1" applyAlignment="1" applyProtection="1">
      <alignment vertical="center" wrapText="1"/>
    </xf>
    <xf numFmtId="176" fontId="8" fillId="0" borderId="12" xfId="0" applyNumberFormat="1" applyFont="1" applyBorder="1" applyAlignment="1" applyProtection="1">
      <alignment vertical="center" wrapText="1"/>
    </xf>
    <xf numFmtId="176" fontId="8" fillId="0" borderId="31" xfId="0" applyNumberFormat="1" applyFont="1" applyBorder="1" applyAlignment="1" applyProtection="1">
      <alignment vertical="center" wrapText="1"/>
    </xf>
    <xf numFmtId="176" fontId="13" fillId="0" borderId="0" xfId="0" applyNumberFormat="1" applyFont="1" applyFill="1" applyBorder="1"/>
    <xf numFmtId="176" fontId="13" fillId="0" borderId="0" xfId="0" applyNumberFormat="1" applyFont="1" applyFill="1"/>
    <xf numFmtId="176" fontId="14" fillId="0" borderId="0" xfId="0" applyNumberFormat="1" applyFont="1" applyFill="1" applyBorder="1" applyAlignment="1">
      <alignment horizontal="centerContinuous" vertical="center"/>
    </xf>
    <xf numFmtId="176" fontId="14" fillId="0" borderId="0" xfId="0" applyNumberFormat="1" applyFont="1" applyFill="1" applyBorder="1"/>
    <xf numFmtId="176" fontId="15" fillId="0" borderId="0" xfId="0" applyNumberFormat="1" applyFont="1" applyFill="1" applyBorder="1"/>
    <xf numFmtId="176" fontId="13" fillId="0" borderId="0" xfId="0" applyNumberFormat="1" applyFont="1" applyFill="1" applyBorder="1" applyAlignment="1">
      <alignment horizontal="centerContinuous" vertical="center"/>
    </xf>
    <xf numFmtId="176" fontId="16" fillId="0" borderId="0" xfId="0" applyNumberFormat="1" applyFont="1" applyFill="1" applyBorder="1" applyAlignment="1">
      <alignment horizontal="centerContinuous" vertical="center"/>
    </xf>
    <xf numFmtId="176" fontId="13" fillId="0" borderId="0" xfId="0" applyNumberFormat="1" applyFont="1" applyFill="1" applyAlignment="1">
      <alignment horizontal="centerContinuous" vertical="center"/>
    </xf>
    <xf numFmtId="176" fontId="15" fillId="0" borderId="0" xfId="0" applyNumberFormat="1" applyFont="1" applyFill="1" applyBorder="1" applyAlignment="1">
      <alignment horizontal="centerContinuous" vertical="center"/>
    </xf>
    <xf numFmtId="176" fontId="8" fillId="0" borderId="0" xfId="0" applyNumberFormat="1" applyFont="1" applyFill="1"/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176" fontId="17" fillId="0" borderId="0" xfId="0" applyNumberFormat="1" applyFont="1" applyFill="1" applyBorder="1"/>
    <xf numFmtId="176" fontId="17" fillId="0" borderId="0" xfId="0" applyNumberFormat="1" applyFont="1" applyFill="1"/>
    <xf numFmtId="176" fontId="0" fillId="0" borderId="0" xfId="0" applyNumberFormat="1" applyFont="1" applyFill="1" applyBorder="1"/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30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vertical="center" wrapText="1"/>
    </xf>
    <xf numFmtId="176" fontId="8" fillId="0" borderId="3" xfId="0" applyNumberFormat="1" applyFont="1" applyFill="1" applyBorder="1" applyAlignment="1" applyProtection="1">
      <alignment vertical="center" wrapText="1"/>
    </xf>
    <xf numFmtId="176" fontId="8" fillId="0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4" fontId="6" fillId="0" borderId="10" xfId="0" applyNumberFormat="1" applyFont="1" applyFill="1" applyBorder="1" applyAlignment="1">
      <alignment horizontal="right" vertical="center"/>
    </xf>
    <xf numFmtId="3" fontId="8" fillId="0" borderId="3" xfId="0" applyNumberFormat="1" applyFont="1" applyBorder="1" applyAlignment="1" applyProtection="1">
      <alignment horizontal="center" vertical="center" wrapText="1"/>
    </xf>
    <xf numFmtId="0" fontId="0" fillId="3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3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18" fillId="3" borderId="0" xfId="0" applyNumberFormat="1" applyFont="1" applyFill="1" applyBorder="1" applyAlignment="1">
      <alignment horizontal="center"/>
    </xf>
    <xf numFmtId="0" fontId="17" fillId="3" borderId="0" xfId="0" applyNumberFormat="1" applyFont="1" applyFill="1"/>
    <xf numFmtId="0" fontId="17" fillId="3" borderId="0" xfId="0" applyNumberFormat="1" applyFont="1" applyFill="1" applyBorder="1"/>
    <xf numFmtId="0" fontId="8" fillId="0" borderId="2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/>
    <xf numFmtId="0" fontId="8" fillId="3" borderId="0" xfId="0" applyNumberFormat="1" applyFont="1" applyFill="1" applyAlignment="1"/>
    <xf numFmtId="0" fontId="17" fillId="0" borderId="0" xfId="0" applyNumberFormat="1" applyFont="1" applyFill="1" applyBorder="1"/>
    <xf numFmtId="0" fontId="17" fillId="0" borderId="0" xfId="0" applyNumberFormat="1" applyFont="1" applyFill="1"/>
    <xf numFmtId="0" fontId="10" fillId="0" borderId="2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0" fontId="10" fillId="0" borderId="32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10" fillId="0" borderId="32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 applyProtection="1">
      <alignment horizontal="center" vertical="center"/>
    </xf>
    <xf numFmtId="176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>
      <alignment vertical="center"/>
    </xf>
    <xf numFmtId="4" fontId="8" fillId="0" borderId="10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>
      <alignment vertical="center"/>
    </xf>
    <xf numFmtId="176" fontId="10" fillId="0" borderId="30" xfId="0" applyNumberFormat="1" applyFont="1" applyBorder="1" applyAlignment="1" applyProtection="1">
      <alignment vertical="center" wrapText="1"/>
    </xf>
    <xf numFmtId="176" fontId="10" fillId="0" borderId="1" xfId="0" applyNumberFormat="1" applyFont="1" applyBorder="1" applyAlignment="1" applyProtection="1">
      <alignment vertical="center" wrapText="1"/>
    </xf>
    <xf numFmtId="176" fontId="10" fillId="0" borderId="27" xfId="0" applyNumberFormat="1" applyFont="1" applyBorder="1" applyAlignment="1" applyProtection="1">
      <alignment vertical="center" wrapText="1"/>
    </xf>
    <xf numFmtId="176" fontId="10" fillId="0" borderId="33" xfId="0" applyNumberFormat="1" applyFont="1" applyBorder="1" applyAlignment="1" applyProtection="1">
      <alignment vertical="center" wrapText="1"/>
    </xf>
    <xf numFmtId="176" fontId="10" fillId="0" borderId="34" xfId="0" applyNumberFormat="1" applyFont="1" applyBorder="1" applyAlignment="1" applyProtection="1">
      <alignment vertical="center" wrapText="1"/>
    </xf>
    <xf numFmtId="176" fontId="10" fillId="0" borderId="35" xfId="0" applyNumberFormat="1" applyFont="1" applyBorder="1" applyAlignment="1" applyProtection="1">
      <alignment vertical="center" wrapText="1"/>
    </xf>
    <xf numFmtId="1" fontId="10" fillId="0" borderId="17" xfId="0" applyNumberFormat="1" applyFont="1" applyFill="1" applyBorder="1" applyAlignment="1">
      <alignment vertical="center"/>
    </xf>
    <xf numFmtId="176" fontId="10" fillId="0" borderId="36" xfId="0" applyNumberFormat="1" applyFont="1" applyBorder="1" applyAlignment="1" applyProtection="1">
      <alignment vertical="center" wrapText="1"/>
    </xf>
    <xf numFmtId="176" fontId="10" fillId="0" borderId="1" xfId="0" applyNumberFormat="1" applyFont="1" applyBorder="1" applyAlignment="1">
      <alignment vertical="center" wrapText="1"/>
    </xf>
    <xf numFmtId="176" fontId="10" fillId="0" borderId="37" xfId="0" applyNumberFormat="1" applyFont="1" applyBorder="1" applyAlignment="1" applyProtection="1">
      <alignment vertical="center" wrapText="1"/>
    </xf>
    <xf numFmtId="176" fontId="10" fillId="0" borderId="38" xfId="0" applyNumberFormat="1" applyFont="1" applyBorder="1" applyAlignment="1" applyProtection="1">
      <alignment vertical="center" wrapText="1"/>
    </xf>
    <xf numFmtId="0" fontId="10" fillId="0" borderId="17" xfId="0" applyNumberFormat="1" applyFont="1" applyFill="1" applyBorder="1" applyAlignment="1">
      <alignment horizontal="center" vertical="center"/>
    </xf>
    <xf numFmtId="176" fontId="10" fillId="0" borderId="34" xfId="0" applyNumberFormat="1" applyFont="1" applyBorder="1" applyAlignment="1">
      <alignment vertical="center" wrapText="1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35" xfId="0" applyNumberFormat="1" applyFont="1" applyBorder="1" applyAlignment="1">
      <alignment vertical="center" wrapText="1"/>
    </xf>
    <xf numFmtId="176" fontId="10" fillId="0" borderId="21" xfId="0" applyNumberFormat="1" applyFont="1" applyBorder="1" applyAlignment="1">
      <alignment vertical="center" wrapText="1"/>
    </xf>
    <xf numFmtId="176" fontId="10" fillId="0" borderId="39" xfId="0" applyNumberFormat="1" applyFont="1" applyBorder="1" applyAlignment="1">
      <alignment vertical="center" wrapText="1"/>
    </xf>
    <xf numFmtId="176" fontId="10" fillId="0" borderId="24" xfId="0" applyNumberFormat="1" applyFont="1" applyFill="1" applyBorder="1" applyAlignment="1">
      <alignment vertical="center"/>
    </xf>
    <xf numFmtId="176" fontId="10" fillId="0" borderId="24" xfId="0" applyNumberFormat="1" applyFont="1" applyBorder="1" applyAlignment="1" applyProtection="1">
      <alignment vertical="center" wrapText="1"/>
    </xf>
    <xf numFmtId="176" fontId="10" fillId="0" borderId="40" xfId="0" applyNumberFormat="1" applyFont="1" applyBorder="1" applyAlignment="1" applyProtection="1">
      <alignment vertical="center" wrapText="1"/>
    </xf>
    <xf numFmtId="176" fontId="10" fillId="0" borderId="34" xfId="0" applyNumberFormat="1" applyFont="1" applyBorder="1" applyAlignment="1">
      <alignment horizontal="right" vertical="center" wrapText="1"/>
    </xf>
    <xf numFmtId="176" fontId="10" fillId="0" borderId="36" xfId="0" applyNumberFormat="1" applyFont="1" applyBorder="1" applyAlignment="1">
      <alignment vertical="center" wrapText="1"/>
    </xf>
    <xf numFmtId="176" fontId="10" fillId="0" borderId="20" xfId="0" applyNumberFormat="1" applyFont="1" applyBorder="1" applyAlignment="1">
      <alignment vertical="center" wrapText="1"/>
    </xf>
    <xf numFmtId="176" fontId="10" fillId="0" borderId="41" xfId="0" applyNumberFormat="1" applyFont="1" applyBorder="1" applyAlignment="1">
      <alignment vertical="center" wrapText="1"/>
    </xf>
    <xf numFmtId="176" fontId="10" fillId="0" borderId="37" xfId="0" applyNumberFormat="1" applyFont="1" applyBorder="1" applyAlignment="1">
      <alignment horizontal="right" vertical="center" wrapText="1"/>
    </xf>
    <xf numFmtId="176" fontId="10" fillId="0" borderId="37" xfId="0" applyNumberFormat="1" applyFont="1" applyBorder="1" applyAlignment="1">
      <alignment vertical="center" wrapText="1"/>
    </xf>
    <xf numFmtId="176" fontId="10" fillId="0" borderId="42" xfId="0" applyNumberFormat="1" applyFont="1" applyBorder="1" applyAlignment="1">
      <alignment vertical="center" wrapText="1"/>
    </xf>
    <xf numFmtId="176" fontId="10" fillId="0" borderId="43" xfId="0" applyNumberFormat="1" applyFont="1" applyBorder="1" applyAlignment="1">
      <alignment vertical="center" wrapText="1"/>
    </xf>
    <xf numFmtId="0" fontId="19" fillId="0" borderId="0" xfId="0" applyNumberFormat="1" applyFont="1" applyFill="1" applyAlignment="1">
      <alignment horizontal="center"/>
    </xf>
    <xf numFmtId="176" fontId="20" fillId="0" borderId="0" xfId="0" applyNumberFormat="1" applyFont="1" applyFill="1"/>
    <xf numFmtId="176" fontId="17" fillId="0" borderId="0" xfId="0" applyNumberFormat="1" applyFont="1" applyFill="1" applyAlignment="1">
      <alignment horizontal="center"/>
    </xf>
    <xf numFmtId="1" fontId="19" fillId="0" borderId="0" xfId="0" applyNumberFormat="1" applyFont="1" applyFill="1"/>
    <xf numFmtId="0" fontId="10" fillId="3" borderId="0" xfId="0" applyNumberFormat="1" applyFont="1" applyFill="1"/>
    <xf numFmtId="0" fontId="10" fillId="3" borderId="0" xfId="0" applyNumberFormat="1" applyFont="1" applyFill="1" applyAlignment="1"/>
    <xf numFmtId="0" fontId="10" fillId="0" borderId="8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3" borderId="24" xfId="0" applyNumberFormat="1" applyFont="1" applyFill="1" applyBorder="1" applyAlignment="1" applyProtection="1">
      <alignment horizontal="center" vertical="center"/>
    </xf>
    <xf numFmtId="0" fontId="10" fillId="3" borderId="17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24" xfId="0" applyNumberFormat="1" applyFont="1" applyFill="1" applyBorder="1" applyAlignment="1" applyProtection="1">
      <alignment horizontal="center" vertical="center" wrapText="1"/>
    </xf>
    <xf numFmtId="0" fontId="10" fillId="3" borderId="15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49" fontId="10" fillId="0" borderId="17" xfId="0" applyNumberFormat="1" applyFont="1" applyFill="1" applyBorder="1" applyAlignment="1" applyProtection="1">
      <alignment vertical="center" wrapText="1"/>
    </xf>
    <xf numFmtId="49" fontId="10" fillId="0" borderId="12" xfId="0" applyNumberFormat="1" applyFont="1" applyFill="1" applyBorder="1" applyAlignment="1" applyProtection="1">
      <alignment vertical="center" wrapText="1"/>
    </xf>
    <xf numFmtId="178" fontId="10" fillId="0" borderId="2" xfId="0" applyNumberFormat="1" applyFont="1" applyBorder="1" applyAlignment="1" applyProtection="1">
      <alignment vertical="center" wrapText="1"/>
    </xf>
    <xf numFmtId="3" fontId="10" fillId="0" borderId="22" xfId="0" applyNumberFormat="1" applyFont="1" applyBorder="1" applyAlignment="1" applyProtection="1">
      <alignment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0" fillId="3" borderId="10" xfId="0" applyNumberFormat="1" applyFont="1" applyFill="1" applyBorder="1"/>
    <xf numFmtId="0" fontId="0" fillId="0" borderId="10" xfId="0" applyNumberFormat="1" applyFont="1" applyFill="1" applyBorder="1"/>
    <xf numFmtId="0" fontId="8" fillId="0" borderId="10" xfId="0" applyNumberFormat="1" applyFont="1" applyFill="1" applyBorder="1" applyAlignment="1">
      <alignment horizontal="left" vertical="center"/>
    </xf>
    <xf numFmtId="4" fontId="8" fillId="0" borderId="10" xfId="0" applyNumberFormat="1" applyFont="1" applyFill="1" applyBorder="1" applyAlignment="1">
      <alignment horizontal="right" vertical="center"/>
    </xf>
    <xf numFmtId="1" fontId="0" fillId="0" borderId="10" xfId="0" applyNumberFormat="1" applyFont="1" applyFill="1" applyBorder="1"/>
    <xf numFmtId="0" fontId="8" fillId="3" borderId="1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/>
    <xf numFmtId="0" fontId="13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/>
    <xf numFmtId="0" fontId="10" fillId="3" borderId="0" xfId="0" applyNumberFormat="1" applyFont="1" applyFill="1" applyAlignment="1" applyProtection="1">
      <alignment vertical="center"/>
    </xf>
    <xf numFmtId="0" fontId="10" fillId="3" borderId="0" xfId="0" applyNumberFormat="1" applyFont="1" applyFill="1" applyAlignment="1">
      <alignment horizontal="right" vertical="center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3" fontId="10" fillId="0" borderId="19" xfId="0" applyNumberFormat="1" applyFont="1" applyBorder="1" applyAlignment="1" applyProtection="1">
      <alignment vertical="center" wrapText="1"/>
    </xf>
    <xf numFmtId="0" fontId="8" fillId="0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 vertical="center"/>
    </xf>
    <xf numFmtId="0" fontId="8" fillId="0" borderId="44" xfId="0" applyNumberFormat="1" applyFont="1" applyFill="1" applyBorder="1" applyAlignment="1" applyProtection="1">
      <alignment horizontal="center" vertical="center" wrapText="1"/>
    </xf>
    <xf numFmtId="0" fontId="8" fillId="0" borderId="4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>
      <alignment horizontal="center"/>
    </xf>
    <xf numFmtId="0" fontId="0" fillId="3" borderId="10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3" borderId="17" xfId="0" applyNumberFormat="1" applyFont="1" applyFill="1" applyBorder="1" applyAlignment="1" applyProtection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 applyProtection="1">
      <alignment horizontal="center" vertical="center" wrapText="1"/>
    </xf>
    <xf numFmtId="179" fontId="8" fillId="0" borderId="9" xfId="0" applyNumberFormat="1" applyFont="1" applyFill="1" applyBorder="1" applyAlignment="1" applyProtection="1">
      <alignment horizontal="center" vertical="center" wrapText="1"/>
    </xf>
    <xf numFmtId="0" fontId="8" fillId="3" borderId="10" xfId="0" applyNumberFormat="1" applyFont="1" applyFill="1" applyBorder="1" applyAlignment="1" applyProtection="1">
      <alignment horizontal="center" vertical="center" wrapText="1"/>
    </xf>
    <xf numFmtId="0" fontId="8" fillId="0" borderId="32" xfId="0" applyNumberFormat="1" applyFont="1" applyFill="1" applyBorder="1" applyAlignment="1" applyProtection="1">
      <alignment horizontal="center" vertical="center" wrapText="1"/>
    </xf>
    <xf numFmtId="0" fontId="8" fillId="0" borderId="31" xfId="0" applyNumberFormat="1" applyFont="1" applyFill="1" applyBorder="1" applyAlignment="1" applyProtection="1">
      <alignment horizontal="center" vertical="center" wrapText="1"/>
    </xf>
    <xf numFmtId="179" fontId="8" fillId="0" borderId="46" xfId="0" applyNumberFormat="1" applyFont="1" applyFill="1" applyBorder="1" applyAlignment="1" applyProtection="1">
      <alignment horizontal="center" vertical="center" wrapText="1"/>
    </xf>
    <xf numFmtId="0" fontId="8" fillId="3" borderId="16" xfId="0" applyNumberFormat="1" applyFont="1" applyFill="1" applyBorder="1" applyAlignment="1" applyProtection="1">
      <alignment horizontal="center" vertical="center" wrapText="1"/>
    </xf>
    <xf numFmtId="3" fontId="8" fillId="0" borderId="15" xfId="0" applyNumberFormat="1" applyFont="1" applyBorder="1" applyAlignment="1" applyProtection="1">
      <alignment horizontal="center" vertical="center" wrapText="1"/>
    </xf>
    <xf numFmtId="3" fontId="8" fillId="0" borderId="16" xfId="0" applyNumberFormat="1" applyFont="1" applyBorder="1" applyAlignment="1" applyProtection="1">
      <alignment horizontal="center" vertical="center" wrapText="1"/>
    </xf>
    <xf numFmtId="3" fontId="8" fillId="0" borderId="27" xfId="0" applyNumberFormat="1" applyFont="1" applyBorder="1" applyAlignment="1" applyProtection="1">
      <alignment horizontal="center" vertical="center" wrapText="1"/>
    </xf>
    <xf numFmtId="0" fontId="8" fillId="3" borderId="15" xfId="0" applyNumberFormat="1" applyFont="1" applyFill="1" applyBorder="1" applyAlignment="1" applyProtection="1">
      <alignment horizontal="center" vertical="center" wrapText="1"/>
    </xf>
    <xf numFmtId="0" fontId="8" fillId="0" borderId="27" xfId="0" applyNumberFormat="1" applyFont="1" applyFill="1" applyBorder="1" applyAlignment="1" applyProtection="1">
      <alignment horizontal="center" vertical="center" wrapText="1"/>
    </xf>
    <xf numFmtId="3" fontId="8" fillId="0" borderId="10" xfId="0" applyNumberFormat="1" applyFont="1" applyBorder="1" applyAlignment="1" applyProtection="1">
      <alignment horizontal="center" vertical="center" wrapText="1"/>
    </xf>
    <xf numFmtId="0" fontId="1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/>
    </xf>
    <xf numFmtId="176" fontId="10" fillId="0" borderId="0" xfId="0" applyNumberFormat="1" applyFont="1" applyFill="1" applyBorder="1" applyAlignment="1" applyProtection="1">
      <alignment horizontal="left"/>
    </xf>
    <xf numFmtId="0" fontId="10" fillId="0" borderId="24" xfId="0" applyNumberFormat="1" applyFont="1" applyFill="1" applyBorder="1" applyAlignment="1">
      <alignment vertical="center"/>
    </xf>
    <xf numFmtId="0" fontId="10" fillId="0" borderId="24" xfId="0" applyNumberFormat="1" applyFont="1" applyFill="1" applyBorder="1" applyAlignment="1">
      <alignment horizontal="center" vertical="center"/>
    </xf>
    <xf numFmtId="1" fontId="21" fillId="0" borderId="0" xfId="0" applyNumberFormat="1" applyFont="1" applyFill="1"/>
    <xf numFmtId="176" fontId="20" fillId="0" borderId="47" xfId="0" applyNumberFormat="1" applyFont="1" applyBorder="1" applyAlignment="1"/>
    <xf numFmtId="0" fontId="17" fillId="0" borderId="0" xfId="0" applyNumberFormat="1" applyFont="1" applyFill="1" applyAlignment="1">
      <alignment horizontal="center"/>
    </xf>
    <xf numFmtId="176" fontId="17" fillId="0" borderId="0" xfId="0" applyNumberFormat="1" applyFont="1" applyBorder="1" applyAlignment="1"/>
    <xf numFmtId="1" fontId="22" fillId="0" borderId="0" xfId="0" applyNumberFormat="1" applyFont="1" applyFill="1"/>
    <xf numFmtId="180" fontId="23" fillId="0" borderId="0" xfId="0" applyNumberFormat="1" applyFont="1" applyFill="1" applyAlignment="1" applyProtection="1">
      <alignment horizontal="center" vertical="top"/>
    </xf>
    <xf numFmtId="1" fontId="24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 applyProtection="1">
      <alignment vertical="center"/>
    </xf>
    <xf numFmtId="1" fontId="25" fillId="0" borderId="0" xfId="0" applyNumberFormat="1" applyFont="1" applyFill="1" applyAlignment="1">
      <alignment horizontal="center"/>
    </xf>
    <xf numFmtId="1" fontId="25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8"/>
  <sheetViews>
    <sheetView showGridLines="0" showZeros="0" workbookViewId="0">
      <selection activeCell="A7" sqref="A7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96"/>
    </row>
    <row r="3" ht="102" customHeight="1" spans="1:1">
      <c r="A3" s="297" t="s">
        <v>0</v>
      </c>
    </row>
    <row r="4" ht="107.25" customHeight="1" spans="1:1">
      <c r="A4" s="298" t="s">
        <v>1</v>
      </c>
    </row>
    <row r="5" ht="409.5" hidden="1" customHeight="1" spans="1:1">
      <c r="A5" s="299"/>
    </row>
    <row r="6" ht="29.25" customHeight="1" spans="1:1">
      <c r="A6" s="300"/>
    </row>
    <row r="7" ht="78" customHeight="1"/>
    <row r="8" ht="82.5" customHeight="1" spans="1:1">
      <c r="A8" s="301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I31"/>
  <sheetViews>
    <sheetView showGridLines="0" showZeros="0" workbookViewId="0">
      <selection activeCell="F10" sqref="F10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6"/>
      <c r="B1" s="56"/>
      <c r="C1" s="56"/>
      <c r="D1" s="56"/>
      <c r="E1" s="57"/>
      <c r="F1" s="56"/>
      <c r="G1" s="56"/>
      <c r="H1" s="23" t="s">
        <v>388</v>
      </c>
      <c r="I1" s="77"/>
    </row>
    <row r="2" ht="25.5" customHeight="1" spans="1:9">
      <c r="A2" s="20" t="s">
        <v>389</v>
      </c>
      <c r="B2" s="20"/>
      <c r="C2" s="20"/>
      <c r="D2" s="20"/>
      <c r="E2" s="20"/>
      <c r="F2" s="20"/>
      <c r="G2" s="20"/>
      <c r="H2" s="20"/>
      <c r="I2" s="77"/>
    </row>
    <row r="3" ht="20.1" customHeight="1" spans="1:9">
      <c r="A3" s="88" t="s">
        <v>5</v>
      </c>
      <c r="B3" s="88"/>
      <c r="C3" s="88"/>
      <c r="D3" s="88"/>
      <c r="E3" s="59"/>
      <c r="F3" s="59"/>
      <c r="G3" s="59"/>
      <c r="H3" s="23" t="s">
        <v>6</v>
      </c>
      <c r="I3" s="77"/>
    </row>
    <row r="4" ht="20.1" customHeight="1" spans="1:9">
      <c r="A4" s="60" t="s">
        <v>390</v>
      </c>
      <c r="B4" s="60" t="s">
        <v>391</v>
      </c>
      <c r="C4" s="28" t="s">
        <v>392</v>
      </c>
      <c r="D4" s="28"/>
      <c r="E4" s="38"/>
      <c r="F4" s="38"/>
      <c r="G4" s="38"/>
      <c r="H4" s="28"/>
      <c r="I4" s="77"/>
    </row>
    <row r="5" ht="20.1" customHeight="1" spans="1:9">
      <c r="A5" s="60"/>
      <c r="B5" s="60"/>
      <c r="C5" s="61" t="s">
        <v>62</v>
      </c>
      <c r="D5" s="30" t="s">
        <v>271</v>
      </c>
      <c r="E5" s="62" t="s">
        <v>393</v>
      </c>
      <c r="F5" s="63"/>
      <c r="G5" s="64"/>
      <c r="H5" s="65" t="s">
        <v>276</v>
      </c>
      <c r="I5" s="77"/>
    </row>
    <row r="6" ht="33.75" customHeight="1" spans="1:9">
      <c r="A6" s="36"/>
      <c r="B6" s="36"/>
      <c r="C6" s="66"/>
      <c r="D6" s="37"/>
      <c r="E6" s="67" t="s">
        <v>77</v>
      </c>
      <c r="F6" s="68" t="s">
        <v>394</v>
      </c>
      <c r="G6" s="69" t="s">
        <v>395</v>
      </c>
      <c r="H6" s="70"/>
      <c r="I6" s="77"/>
    </row>
    <row r="7" ht="33.75" customHeight="1" spans="1:9">
      <c r="A7" s="39" t="s">
        <v>396</v>
      </c>
      <c r="B7" s="39" t="s">
        <v>397</v>
      </c>
      <c r="C7" s="71">
        <f>SUM(D7,E7,H7)</f>
        <v>0</v>
      </c>
      <c r="D7" s="72" t="s">
        <v>398</v>
      </c>
      <c r="E7" s="72">
        <f>SUM(F7,G7)</f>
        <v>0</v>
      </c>
      <c r="F7" s="72" t="s">
        <v>399</v>
      </c>
      <c r="G7" s="73" t="s">
        <v>400</v>
      </c>
      <c r="H7" s="74" t="s">
        <v>401</v>
      </c>
      <c r="I7" s="77"/>
    </row>
    <row r="8" ht="20.1" customHeight="1" spans="1:9">
      <c r="A8" s="39" t="s">
        <v>85</v>
      </c>
      <c r="B8" s="39" t="s">
        <v>0</v>
      </c>
      <c r="C8" s="71">
        <f>D8+E8+H8</f>
        <v>48500</v>
      </c>
      <c r="D8" s="72"/>
      <c r="E8" s="72">
        <f>F8+G8</f>
        <v>47500</v>
      </c>
      <c r="F8" s="72"/>
      <c r="G8" s="73">
        <v>47500</v>
      </c>
      <c r="H8" s="74">
        <v>1000</v>
      </c>
      <c r="I8" s="85"/>
    </row>
    <row r="9" ht="20.1" customHeight="1" spans="1:9">
      <c r="A9" s="75"/>
      <c r="B9" s="75"/>
      <c r="C9" s="75"/>
      <c r="D9" s="75"/>
      <c r="E9" s="76"/>
      <c r="F9" s="75"/>
      <c r="G9" s="75"/>
      <c r="H9" s="77"/>
      <c r="I9" s="77"/>
    </row>
    <row r="10" ht="20.1" customHeight="1" spans="1:9">
      <c r="A10" s="78"/>
      <c r="B10" s="78"/>
      <c r="C10" s="78"/>
      <c r="D10" s="78"/>
      <c r="E10" s="79"/>
      <c r="F10" s="80"/>
      <c r="G10" s="80"/>
      <c r="H10" s="77"/>
      <c r="I10" s="82"/>
    </row>
    <row r="11" ht="20.1" customHeight="1" spans="1:9">
      <c r="A11" s="78"/>
      <c r="B11" s="78"/>
      <c r="C11" s="78"/>
      <c r="D11" s="78"/>
      <c r="E11" s="81"/>
      <c r="F11" s="78"/>
      <c r="G11" s="78"/>
      <c r="H11" s="82"/>
      <c r="I11" s="82"/>
    </row>
    <row r="12" ht="20.1" customHeight="1" spans="1:9">
      <c r="A12" s="78"/>
      <c r="B12" s="78"/>
      <c r="C12" s="78"/>
      <c r="D12" s="78"/>
      <c r="E12" s="81"/>
      <c r="F12" s="78"/>
      <c r="G12" s="78"/>
      <c r="H12" s="82"/>
      <c r="I12" s="82"/>
    </row>
    <row r="13" ht="20.1" customHeight="1" spans="1:9">
      <c r="A13" s="78"/>
      <c r="B13" s="78"/>
      <c r="C13" s="78"/>
      <c r="D13" s="78"/>
      <c r="E13" s="79"/>
      <c r="F13" s="78"/>
      <c r="G13" s="78"/>
      <c r="H13" s="82"/>
      <c r="I13" s="82"/>
    </row>
    <row r="14" ht="20.1" customHeight="1" spans="1:9">
      <c r="A14" s="78"/>
      <c r="B14" s="78"/>
      <c r="C14" s="78"/>
      <c r="D14" s="78"/>
      <c r="E14" s="79"/>
      <c r="F14" s="78"/>
      <c r="G14" s="78"/>
      <c r="H14" s="82"/>
      <c r="I14" s="82"/>
    </row>
    <row r="15" ht="20.1" customHeight="1" spans="1:9">
      <c r="A15" s="78"/>
      <c r="B15" s="78"/>
      <c r="C15" s="78"/>
      <c r="D15" s="78"/>
      <c r="E15" s="81"/>
      <c r="F15" s="78"/>
      <c r="G15" s="78"/>
      <c r="H15" s="82"/>
      <c r="I15" s="82"/>
    </row>
    <row r="16" ht="20.1" customHeight="1" spans="1:9">
      <c r="A16" s="78"/>
      <c r="B16" s="78"/>
      <c r="C16" s="78"/>
      <c r="D16" s="78"/>
      <c r="E16" s="81"/>
      <c r="F16" s="78"/>
      <c r="G16" s="78"/>
      <c r="H16" s="82"/>
      <c r="I16" s="82"/>
    </row>
    <row r="17" ht="20.1" customHeight="1" spans="1:9">
      <c r="A17" s="78"/>
      <c r="B17" s="78"/>
      <c r="C17" s="78"/>
      <c r="D17" s="78"/>
      <c r="E17" s="79"/>
      <c r="F17" s="78"/>
      <c r="G17" s="78"/>
      <c r="H17" s="82"/>
      <c r="I17" s="82"/>
    </row>
    <row r="18" ht="20.1" customHeight="1" spans="1:9">
      <c r="A18" s="78"/>
      <c r="B18" s="78"/>
      <c r="C18" s="78"/>
      <c r="D18" s="78"/>
      <c r="E18" s="79"/>
      <c r="F18" s="78"/>
      <c r="G18" s="78"/>
      <c r="H18" s="82"/>
      <c r="I18" s="82"/>
    </row>
    <row r="19" ht="20.1" customHeight="1" spans="1:9">
      <c r="A19" s="78"/>
      <c r="B19" s="78"/>
      <c r="C19" s="78"/>
      <c r="D19" s="78"/>
      <c r="E19" s="83"/>
      <c r="F19" s="78"/>
      <c r="G19" s="78"/>
      <c r="H19" s="82"/>
      <c r="I19" s="82"/>
    </row>
    <row r="20" ht="20.1" customHeight="1" spans="1:9">
      <c r="A20" s="78"/>
      <c r="B20" s="78"/>
      <c r="C20" s="78"/>
      <c r="D20" s="78"/>
      <c r="E20" s="81"/>
      <c r="F20" s="78"/>
      <c r="G20" s="78"/>
      <c r="H20" s="82"/>
      <c r="I20" s="82"/>
    </row>
    <row r="21" ht="20.1" customHeight="1" spans="1:9">
      <c r="A21" s="81"/>
      <c r="B21" s="81"/>
      <c r="C21" s="81"/>
      <c r="D21" s="81"/>
      <c r="E21" s="81"/>
      <c r="F21" s="78"/>
      <c r="G21" s="78"/>
      <c r="H21" s="82"/>
      <c r="I21" s="82"/>
    </row>
    <row r="22" ht="20.1" customHeight="1" spans="1:9">
      <c r="A22" s="82"/>
      <c r="B22" s="82"/>
      <c r="C22" s="82"/>
      <c r="D22" s="82"/>
      <c r="E22" s="84"/>
      <c r="F22" s="82"/>
      <c r="G22" s="82"/>
      <c r="H22" s="82"/>
      <c r="I22" s="82"/>
    </row>
    <row r="23" ht="20.1" customHeight="1" spans="1:9">
      <c r="A23" s="82"/>
      <c r="B23" s="82"/>
      <c r="C23" s="82"/>
      <c r="D23" s="82"/>
      <c r="E23" s="84"/>
      <c r="F23" s="82"/>
      <c r="G23" s="82"/>
      <c r="H23" s="82"/>
      <c r="I23" s="82"/>
    </row>
    <row r="24" ht="20.1" customHeight="1" spans="1:9">
      <c r="A24" s="82"/>
      <c r="B24" s="82"/>
      <c r="C24" s="82"/>
      <c r="D24" s="82"/>
      <c r="E24" s="84"/>
      <c r="F24" s="82"/>
      <c r="G24" s="82"/>
      <c r="H24" s="82"/>
      <c r="I24" s="82"/>
    </row>
    <row r="25" ht="20.1" customHeight="1" spans="1:9">
      <c r="A25" s="82"/>
      <c r="B25" s="82"/>
      <c r="C25" s="82"/>
      <c r="D25" s="82"/>
      <c r="E25" s="84"/>
      <c r="F25" s="82"/>
      <c r="G25" s="82"/>
      <c r="H25" s="82"/>
      <c r="I25" s="82"/>
    </row>
    <row r="26" ht="20.1" customHeight="1" spans="1:9">
      <c r="A26" s="82"/>
      <c r="B26" s="82"/>
      <c r="C26" s="82"/>
      <c r="D26" s="82"/>
      <c r="E26" s="84"/>
      <c r="F26" s="82"/>
      <c r="G26" s="82"/>
      <c r="H26" s="82"/>
      <c r="I26" s="82"/>
    </row>
    <row r="27" ht="20.1" customHeight="1" spans="1:9">
      <c r="A27" s="82"/>
      <c r="B27" s="82"/>
      <c r="C27" s="82"/>
      <c r="D27" s="82"/>
      <c r="E27" s="84"/>
      <c r="F27" s="82"/>
      <c r="G27" s="82"/>
      <c r="H27" s="82"/>
      <c r="I27" s="82"/>
    </row>
    <row r="28" ht="20.1" customHeight="1" spans="1:9">
      <c r="A28" s="82"/>
      <c r="B28" s="82"/>
      <c r="C28" s="82"/>
      <c r="D28" s="82"/>
      <c r="E28" s="84"/>
      <c r="F28" s="82"/>
      <c r="G28" s="82"/>
      <c r="H28" s="82"/>
      <c r="I28" s="82"/>
    </row>
    <row r="29" ht="20.1" customHeight="1" spans="1:9">
      <c r="A29" s="82"/>
      <c r="B29" s="82"/>
      <c r="C29" s="82"/>
      <c r="D29" s="82"/>
      <c r="E29" s="84"/>
      <c r="F29" s="82"/>
      <c r="G29" s="82"/>
      <c r="H29" s="82"/>
      <c r="I29" s="82"/>
    </row>
    <row r="30" ht="20.1" customHeight="1" spans="1:9">
      <c r="A30" s="82"/>
      <c r="B30" s="82"/>
      <c r="C30" s="82"/>
      <c r="D30" s="82"/>
      <c r="E30" s="84"/>
      <c r="F30" s="82"/>
      <c r="G30" s="82"/>
      <c r="H30" s="82"/>
      <c r="I30" s="82"/>
    </row>
    <row r="31" ht="20.1" customHeight="1" spans="1:9">
      <c r="A31" s="82"/>
      <c r="B31" s="82"/>
      <c r="C31" s="82"/>
      <c r="D31" s="82"/>
      <c r="E31" s="84"/>
      <c r="F31" s="82"/>
      <c r="G31" s="82"/>
      <c r="H31" s="82"/>
      <c r="I31" s="82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3:D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IK48"/>
  <sheetViews>
    <sheetView showGridLines="0" showZeros="0" workbookViewId="0">
      <selection activeCell="A8" sqref="A8:D8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7"/>
      <c r="B1" s="18"/>
      <c r="C1" s="18"/>
      <c r="D1" s="18"/>
      <c r="E1" s="18"/>
      <c r="F1" s="18"/>
      <c r="G1" s="18"/>
      <c r="H1" s="19" t="s">
        <v>402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</row>
    <row r="2" ht="20.1" customHeight="1" spans="1:245">
      <c r="A2" s="20" t="s">
        <v>403</v>
      </c>
      <c r="B2" s="20"/>
      <c r="C2" s="20"/>
      <c r="D2" s="20"/>
      <c r="E2" s="20"/>
      <c r="F2" s="20"/>
      <c r="G2" s="20"/>
      <c r="H2" s="2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</row>
    <row r="3" ht="20.1" customHeight="1" spans="1:245">
      <c r="A3" s="86" t="s">
        <v>391</v>
      </c>
      <c r="B3" s="21"/>
      <c r="C3" s="21"/>
      <c r="D3" s="21"/>
      <c r="E3" s="21"/>
      <c r="F3" s="22"/>
      <c r="G3" s="22"/>
      <c r="H3" s="23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</row>
    <row r="4" ht="20.1" customHeight="1" spans="1:245">
      <c r="A4" s="24" t="s">
        <v>61</v>
      </c>
      <c r="B4" s="25"/>
      <c r="C4" s="25"/>
      <c r="D4" s="25"/>
      <c r="E4" s="26"/>
      <c r="F4" s="27" t="s">
        <v>404</v>
      </c>
      <c r="G4" s="28"/>
      <c r="H4" s="28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</row>
    <row r="5" ht="20.1" customHeight="1" spans="1:245">
      <c r="A5" s="24" t="s">
        <v>70</v>
      </c>
      <c r="B5" s="25"/>
      <c r="C5" s="26"/>
      <c r="D5" s="29" t="s">
        <v>71</v>
      </c>
      <c r="E5" s="30" t="s">
        <v>111</v>
      </c>
      <c r="F5" s="31" t="s">
        <v>62</v>
      </c>
      <c r="G5" s="31" t="s">
        <v>107</v>
      </c>
      <c r="H5" s="28" t="s">
        <v>108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</row>
    <row r="6" ht="20.1" customHeight="1" spans="1:245">
      <c r="A6" s="32" t="s">
        <v>82</v>
      </c>
      <c r="B6" s="33" t="s">
        <v>83</v>
      </c>
      <c r="C6" s="34" t="s">
        <v>84</v>
      </c>
      <c r="D6" s="35"/>
      <c r="E6" s="36"/>
      <c r="F6" s="37"/>
      <c r="G6" s="37"/>
      <c r="H6" s="38"/>
      <c r="I6" s="55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</row>
    <row r="7" ht="20.1" customHeight="1" spans="1:245">
      <c r="A7" s="39" t="s">
        <v>82</v>
      </c>
      <c r="B7" s="39" t="s">
        <v>83</v>
      </c>
      <c r="C7" s="39" t="s">
        <v>84</v>
      </c>
      <c r="D7" s="39" t="s">
        <v>396</v>
      </c>
      <c r="E7" s="39" t="s">
        <v>405</v>
      </c>
      <c r="F7" s="40">
        <f>SUM(G7,H7)</f>
        <v>0</v>
      </c>
      <c r="G7" s="41" t="s">
        <v>406</v>
      </c>
      <c r="H7" s="42" t="s">
        <v>407</v>
      </c>
      <c r="I7" s="55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</row>
    <row r="8" ht="20.1" customHeight="1" spans="1:245">
      <c r="A8" s="87" t="s">
        <v>408</v>
      </c>
      <c r="B8" s="87"/>
      <c r="C8" s="87"/>
      <c r="D8" s="87"/>
      <c r="E8" s="44"/>
      <c r="F8" s="44"/>
      <c r="G8" s="44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</row>
    <row r="9" ht="20.1" customHeight="1" spans="1:245">
      <c r="A9" s="45"/>
      <c r="B9" s="45"/>
      <c r="C9" s="45"/>
      <c r="D9" s="46"/>
      <c r="E9" s="46"/>
      <c r="F9" s="46"/>
      <c r="G9" s="46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</row>
    <row r="10" ht="20.1" customHeight="1" spans="1:245">
      <c r="A10" s="45"/>
      <c r="B10" s="45"/>
      <c r="C10" s="45"/>
      <c r="D10" s="45"/>
      <c r="E10" s="45"/>
      <c r="F10" s="45"/>
      <c r="G10" s="45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</row>
    <row r="11" ht="20.1" customHeight="1" spans="1:245">
      <c r="A11" s="45"/>
      <c r="B11" s="45"/>
      <c r="C11" s="45"/>
      <c r="D11" s="46"/>
      <c r="E11" s="46"/>
      <c r="F11" s="46"/>
      <c r="G11" s="46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</row>
    <row r="12" ht="20.1" customHeight="1" spans="1:245">
      <c r="A12" s="45"/>
      <c r="B12" s="45"/>
      <c r="C12" s="45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</row>
    <row r="13" ht="20.1" customHeight="1" spans="1:245">
      <c r="A13" s="45"/>
      <c r="B13" s="45"/>
      <c r="C13" s="45"/>
      <c r="D13" s="45"/>
      <c r="E13" s="45"/>
      <c r="F13" s="45"/>
      <c r="G13" s="45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</row>
    <row r="14" ht="20.1" customHeight="1" spans="1:245">
      <c r="A14" s="45"/>
      <c r="B14" s="45"/>
      <c r="C14" s="45"/>
      <c r="D14" s="46"/>
      <c r="E14" s="46"/>
      <c r="F14" s="46"/>
      <c r="G14" s="46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</row>
    <row r="15" ht="20.1" customHeight="1" spans="1:245">
      <c r="A15" s="47"/>
      <c r="B15" s="45"/>
      <c r="C15" s="45"/>
      <c r="D15" s="46"/>
      <c r="E15" s="46"/>
      <c r="F15" s="46"/>
      <c r="G15" s="46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</row>
    <row r="16" ht="20.1" customHeight="1" spans="1:245">
      <c r="A16" s="47"/>
      <c r="B16" s="47"/>
      <c r="C16" s="45"/>
      <c r="D16" s="45"/>
      <c r="E16" s="47"/>
      <c r="F16" s="47"/>
      <c r="G16" s="47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</row>
    <row r="17" ht="20.1" customHeight="1" spans="1:245">
      <c r="A17" s="47"/>
      <c r="B17" s="47"/>
      <c r="C17" s="45"/>
      <c r="D17" s="46"/>
      <c r="E17" s="46"/>
      <c r="F17" s="46"/>
      <c r="G17" s="46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</row>
    <row r="18" ht="20.1" customHeight="1" spans="1:245">
      <c r="A18" s="45"/>
      <c r="B18" s="47"/>
      <c r="C18" s="45"/>
      <c r="D18" s="46"/>
      <c r="E18" s="46"/>
      <c r="F18" s="46"/>
      <c r="G18" s="46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</row>
    <row r="19" ht="20.1" customHeight="1" spans="1:245">
      <c r="A19" s="45"/>
      <c r="B19" s="47"/>
      <c r="C19" s="47"/>
      <c r="D19" s="47"/>
      <c r="E19" s="47"/>
      <c r="F19" s="47"/>
      <c r="G19" s="47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</row>
    <row r="20" ht="20.1" customHeight="1" spans="1:245">
      <c r="A20" s="47"/>
      <c r="B20" s="47"/>
      <c r="C20" s="47"/>
      <c r="D20" s="46"/>
      <c r="E20" s="46"/>
      <c r="F20" s="46"/>
      <c r="G20" s="46"/>
      <c r="H20" s="46"/>
      <c r="I20" s="47"/>
      <c r="J20" s="4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</row>
    <row r="21" ht="20.1" customHeight="1" spans="1:245">
      <c r="A21" s="47"/>
      <c r="B21" s="47"/>
      <c r="C21" s="47"/>
      <c r="D21" s="46"/>
      <c r="E21" s="46"/>
      <c r="F21" s="46"/>
      <c r="G21" s="46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</row>
    <row r="22" ht="20.1" customHeight="1" spans="1:245">
      <c r="A22" s="47"/>
      <c r="B22" s="47"/>
      <c r="C22" s="47"/>
      <c r="D22" s="47"/>
      <c r="E22" s="47"/>
      <c r="F22" s="47"/>
      <c r="G22" s="47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</row>
    <row r="23" ht="20.1" customHeight="1" spans="1:245">
      <c r="A23" s="47"/>
      <c r="B23" s="47"/>
      <c r="C23" s="47"/>
      <c r="D23" s="46"/>
      <c r="E23" s="46"/>
      <c r="F23" s="46"/>
      <c r="G23" s="46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</row>
    <row r="24" ht="20.1" customHeight="1" spans="1:245">
      <c r="A24" s="47"/>
      <c r="B24" s="47"/>
      <c r="C24" s="47"/>
      <c r="D24" s="46"/>
      <c r="E24" s="46"/>
      <c r="F24" s="46"/>
      <c r="G24" s="46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</row>
    <row r="25" ht="20.1" customHeight="1" spans="1:245">
      <c r="A25" s="47"/>
      <c r="B25" s="47"/>
      <c r="C25" s="47"/>
      <c r="D25" s="47"/>
      <c r="E25" s="47"/>
      <c r="F25" s="47"/>
      <c r="G25" s="47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</row>
    <row r="26" ht="20.1" customHeight="1" spans="1:245">
      <c r="A26" s="47"/>
      <c r="B26" s="47"/>
      <c r="C26" s="47"/>
      <c r="D26" s="46"/>
      <c r="E26" s="46"/>
      <c r="F26" s="46"/>
      <c r="G26" s="46"/>
      <c r="H26" s="46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</row>
    <row r="27" ht="20.1" customHeight="1" spans="1:245">
      <c r="A27" s="47"/>
      <c r="B27" s="47"/>
      <c r="C27" s="47"/>
      <c r="D27" s="46"/>
      <c r="E27" s="46"/>
      <c r="F27" s="46"/>
      <c r="G27" s="46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</row>
    <row r="28" ht="20.1" customHeight="1" spans="1:245">
      <c r="A28" s="47"/>
      <c r="B28" s="47"/>
      <c r="C28" s="47"/>
      <c r="D28" s="47"/>
      <c r="E28" s="47"/>
      <c r="F28" s="47"/>
      <c r="G28" s="47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</row>
    <row r="29" ht="20.1" customHeight="1" spans="1:245">
      <c r="A29" s="47"/>
      <c r="B29" s="47"/>
      <c r="C29" s="47"/>
      <c r="D29" s="46"/>
      <c r="E29" s="46"/>
      <c r="F29" s="46"/>
      <c r="G29" s="46"/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</row>
    <row r="30" ht="20.1" customHeight="1" spans="1:245">
      <c r="A30" s="47"/>
      <c r="B30" s="47"/>
      <c r="C30" s="47"/>
      <c r="D30" s="46"/>
      <c r="E30" s="46"/>
      <c r="F30" s="46"/>
      <c r="G30" s="46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</row>
    <row r="31" ht="20.1" customHeight="1" spans="1:245">
      <c r="A31" s="47"/>
      <c r="B31" s="47"/>
      <c r="C31" s="47"/>
      <c r="D31" s="47"/>
      <c r="E31" s="47"/>
      <c r="F31" s="47"/>
      <c r="G31" s="47"/>
      <c r="H31" s="4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</row>
    <row r="32" ht="20.1" customHeight="1" spans="1:245">
      <c r="A32" s="47"/>
      <c r="B32" s="47"/>
      <c r="C32" s="47"/>
      <c r="D32" s="47"/>
      <c r="E32" s="48"/>
      <c r="F32" s="48"/>
      <c r="G32" s="48"/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</row>
    <row r="33" ht="20.1" customHeight="1" spans="1:245">
      <c r="A33" s="47"/>
      <c r="B33" s="47"/>
      <c r="C33" s="47"/>
      <c r="D33" s="47"/>
      <c r="E33" s="48"/>
      <c r="F33" s="48"/>
      <c r="G33" s="48"/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</row>
    <row r="34" ht="20.1" customHeight="1" spans="1:245">
      <c r="A34" s="47"/>
      <c r="B34" s="47"/>
      <c r="C34" s="47"/>
      <c r="D34" s="47"/>
      <c r="E34" s="47"/>
      <c r="F34" s="47"/>
      <c r="G34" s="47"/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</row>
    <row r="35" ht="20.1" customHeight="1" spans="1:245">
      <c r="A35" s="47"/>
      <c r="B35" s="47"/>
      <c r="C35" s="47"/>
      <c r="D35" s="47"/>
      <c r="E35" s="49"/>
      <c r="F35" s="49"/>
      <c r="G35" s="49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</row>
    <row r="36" ht="20.1" customHeight="1" spans="1:245">
      <c r="A36" s="50"/>
      <c r="B36" s="50"/>
      <c r="C36" s="50"/>
      <c r="D36" s="50"/>
      <c r="E36" s="51"/>
      <c r="F36" s="51"/>
      <c r="G36" s="51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</row>
    <row r="37" ht="20.1" customHeight="1" spans="1:245">
      <c r="A37" s="52"/>
      <c r="B37" s="52"/>
      <c r="C37" s="52"/>
      <c r="D37" s="52"/>
      <c r="E37" s="52"/>
      <c r="F37" s="52"/>
      <c r="G37" s="52"/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</row>
    <row r="38" ht="20.1" customHeight="1" spans="1:245">
      <c r="A38" s="50"/>
      <c r="B38" s="50"/>
      <c r="C38" s="50"/>
      <c r="D38" s="50"/>
      <c r="E38" s="50"/>
      <c r="F38" s="50"/>
      <c r="G38" s="50"/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</row>
    <row r="39" ht="20.1" customHeight="1" spans="1:245">
      <c r="A39" s="54"/>
      <c r="B39" s="54"/>
      <c r="C39" s="54"/>
      <c r="D39" s="54"/>
      <c r="E39" s="54"/>
      <c r="F39" s="50"/>
      <c r="G39" s="50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</row>
    <row r="40" ht="20.1" customHeight="1" spans="1:245">
      <c r="A40" s="54"/>
      <c r="B40" s="54"/>
      <c r="C40" s="54"/>
      <c r="D40" s="54"/>
      <c r="E40" s="54"/>
      <c r="F40" s="50"/>
      <c r="G40" s="50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</row>
    <row r="41" ht="20.1" customHeight="1" spans="1:245">
      <c r="A41" s="54"/>
      <c r="B41" s="54"/>
      <c r="C41" s="54"/>
      <c r="D41" s="54"/>
      <c r="E41" s="54"/>
      <c r="F41" s="50"/>
      <c r="G41" s="50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</row>
    <row r="42" ht="20.1" customHeight="1" spans="1:245">
      <c r="A42" s="54"/>
      <c r="B42" s="54"/>
      <c r="C42" s="54"/>
      <c r="D42" s="54"/>
      <c r="E42" s="54"/>
      <c r="F42" s="50"/>
      <c r="G42" s="50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</row>
    <row r="43" ht="20.1" customHeight="1" spans="1:245">
      <c r="A43" s="54"/>
      <c r="B43" s="54"/>
      <c r="C43" s="54"/>
      <c r="D43" s="54"/>
      <c r="E43" s="54"/>
      <c r="F43" s="50"/>
      <c r="G43" s="50"/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</row>
    <row r="44" ht="20.1" customHeight="1" spans="1:245">
      <c r="A44" s="54"/>
      <c r="B44" s="54"/>
      <c r="C44" s="54"/>
      <c r="D44" s="54"/>
      <c r="E44" s="54"/>
      <c r="F44" s="50"/>
      <c r="G44" s="50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</row>
    <row r="45" ht="20.1" customHeight="1" spans="1:245">
      <c r="A45" s="54"/>
      <c r="B45" s="54"/>
      <c r="C45" s="54"/>
      <c r="D45" s="54"/>
      <c r="E45" s="54"/>
      <c r="F45" s="50"/>
      <c r="G45" s="50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</row>
    <row r="46" ht="20.1" customHeight="1" spans="1:245">
      <c r="A46" s="54"/>
      <c r="B46" s="54"/>
      <c r="C46" s="54"/>
      <c r="D46" s="54"/>
      <c r="E46" s="54"/>
      <c r="F46" s="50"/>
      <c r="G46" s="50"/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</row>
    <row r="47" ht="20.1" customHeight="1" spans="1:245">
      <c r="A47" s="54"/>
      <c r="B47" s="54"/>
      <c r="C47" s="54"/>
      <c r="D47" s="54"/>
      <c r="E47" s="54"/>
      <c r="F47" s="50"/>
      <c r="G47" s="50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</row>
    <row r="48" ht="20.1" customHeight="1" spans="1:245">
      <c r="A48" s="54"/>
      <c r="B48" s="54"/>
      <c r="C48" s="54"/>
      <c r="D48" s="54"/>
      <c r="E48" s="54"/>
      <c r="F48" s="50"/>
      <c r="G48" s="50"/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8:D8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I30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6"/>
      <c r="B1" s="56"/>
      <c r="C1" s="56"/>
      <c r="D1" s="56"/>
      <c r="E1" s="57"/>
      <c r="F1" s="56"/>
      <c r="G1" s="56"/>
      <c r="H1" s="23" t="s">
        <v>409</v>
      </c>
      <c r="I1" s="77"/>
    </row>
    <row r="2" ht="25.5" customHeight="1" spans="1:9">
      <c r="A2" s="20" t="s">
        <v>410</v>
      </c>
      <c r="B2" s="20"/>
      <c r="C2" s="20"/>
      <c r="D2" s="20"/>
      <c r="E2" s="20"/>
      <c r="F2" s="20"/>
      <c r="G2" s="20"/>
      <c r="H2" s="20"/>
      <c r="I2" s="77"/>
    </row>
    <row r="3" ht="20.1" customHeight="1" spans="1:9">
      <c r="A3" s="58" t="s">
        <v>391</v>
      </c>
      <c r="B3" s="59"/>
      <c r="C3" s="59"/>
      <c r="D3" s="59"/>
      <c r="E3" s="59"/>
      <c r="F3" s="59"/>
      <c r="G3" s="59"/>
      <c r="H3" s="23" t="s">
        <v>6</v>
      </c>
      <c r="I3" s="77"/>
    </row>
    <row r="4" ht="20.1" customHeight="1" spans="1:9">
      <c r="A4" s="60" t="s">
        <v>390</v>
      </c>
      <c r="B4" s="60" t="s">
        <v>391</v>
      </c>
      <c r="C4" s="28" t="s">
        <v>392</v>
      </c>
      <c r="D4" s="28"/>
      <c r="E4" s="38"/>
      <c r="F4" s="38"/>
      <c r="G4" s="38"/>
      <c r="H4" s="28"/>
      <c r="I4" s="77"/>
    </row>
    <row r="5" ht="20.1" customHeight="1" spans="1:9">
      <c r="A5" s="60"/>
      <c r="B5" s="60"/>
      <c r="C5" s="61" t="s">
        <v>62</v>
      </c>
      <c r="D5" s="30" t="s">
        <v>271</v>
      </c>
      <c r="E5" s="62" t="s">
        <v>393</v>
      </c>
      <c r="F5" s="63"/>
      <c r="G5" s="64"/>
      <c r="H5" s="65" t="s">
        <v>276</v>
      </c>
      <c r="I5" s="77"/>
    </row>
    <row r="6" ht="33.75" customHeight="1" spans="1:9">
      <c r="A6" s="36"/>
      <c r="B6" s="36"/>
      <c r="C6" s="66"/>
      <c r="D6" s="37"/>
      <c r="E6" s="67" t="s">
        <v>77</v>
      </c>
      <c r="F6" s="68" t="s">
        <v>394</v>
      </c>
      <c r="G6" s="69" t="s">
        <v>395</v>
      </c>
      <c r="H6" s="70"/>
      <c r="I6" s="77"/>
    </row>
    <row r="7" ht="20.1" customHeight="1" spans="1:9">
      <c r="A7" s="39" t="s">
        <v>396</v>
      </c>
      <c r="B7" s="39" t="s">
        <v>397</v>
      </c>
      <c r="C7" s="71">
        <f>SUM(D7,E7,H7)</f>
        <v>0</v>
      </c>
      <c r="D7" s="72" t="s">
        <v>398</v>
      </c>
      <c r="E7" s="72">
        <f>SUM(F7,G7)</f>
        <v>0</v>
      </c>
      <c r="F7" s="72" t="s">
        <v>399</v>
      </c>
      <c r="G7" s="73" t="s">
        <v>400</v>
      </c>
      <c r="H7" s="74" t="s">
        <v>401</v>
      </c>
      <c r="I7" s="85"/>
    </row>
    <row r="8" ht="27" customHeight="1" spans="1:9">
      <c r="A8" s="75" t="s">
        <v>408</v>
      </c>
      <c r="B8" s="75"/>
      <c r="C8" s="75"/>
      <c r="D8" s="75"/>
      <c r="E8" s="76"/>
      <c r="F8" s="75"/>
      <c r="G8" s="75"/>
      <c r="H8" s="77"/>
      <c r="I8" s="77"/>
    </row>
    <row r="9" ht="20.1" customHeight="1" spans="1:9">
      <c r="A9" s="78"/>
      <c r="B9" s="78"/>
      <c r="C9" s="78"/>
      <c r="D9" s="78"/>
      <c r="E9" s="79"/>
      <c r="F9" s="80"/>
      <c r="G9" s="80"/>
      <c r="H9" s="77"/>
      <c r="I9" s="82"/>
    </row>
    <row r="10" ht="20.1" customHeight="1" spans="1:9">
      <c r="A10" s="78"/>
      <c r="B10" s="78"/>
      <c r="C10" s="78"/>
      <c r="D10" s="78"/>
      <c r="E10" s="81"/>
      <c r="F10" s="78"/>
      <c r="G10" s="78"/>
      <c r="H10" s="82"/>
      <c r="I10" s="82"/>
    </row>
    <row r="11" ht="20.1" customHeight="1" spans="1:9">
      <c r="A11" s="78"/>
      <c r="B11" s="78"/>
      <c r="C11" s="78"/>
      <c r="D11" s="78"/>
      <c r="E11" s="81"/>
      <c r="F11" s="78"/>
      <c r="G11" s="78"/>
      <c r="H11" s="82"/>
      <c r="I11" s="82"/>
    </row>
    <row r="12" ht="20.1" customHeight="1" spans="1:9">
      <c r="A12" s="78"/>
      <c r="B12" s="78"/>
      <c r="C12" s="78"/>
      <c r="D12" s="78"/>
      <c r="E12" s="79"/>
      <c r="F12" s="78"/>
      <c r="G12" s="78"/>
      <c r="H12" s="82"/>
      <c r="I12" s="82"/>
    </row>
    <row r="13" ht="20.1" customHeight="1" spans="1:9">
      <c r="A13" s="78"/>
      <c r="B13" s="78"/>
      <c r="C13" s="78"/>
      <c r="D13" s="78"/>
      <c r="E13" s="79"/>
      <c r="F13" s="78"/>
      <c r="G13" s="78"/>
      <c r="H13" s="82"/>
      <c r="I13" s="82"/>
    </row>
    <row r="14" ht="20.1" customHeight="1" spans="1:9">
      <c r="A14" s="78"/>
      <c r="B14" s="78"/>
      <c r="C14" s="78"/>
      <c r="D14" s="78"/>
      <c r="E14" s="81"/>
      <c r="F14" s="78"/>
      <c r="G14" s="78"/>
      <c r="H14" s="82"/>
      <c r="I14" s="82"/>
    </row>
    <row r="15" ht="20.1" customHeight="1" spans="1:9">
      <c r="A15" s="78"/>
      <c r="B15" s="78"/>
      <c r="C15" s="78"/>
      <c r="D15" s="78"/>
      <c r="E15" s="81"/>
      <c r="F15" s="78"/>
      <c r="G15" s="78"/>
      <c r="H15" s="82"/>
      <c r="I15" s="82"/>
    </row>
    <row r="16" ht="20.1" customHeight="1" spans="1:9">
      <c r="A16" s="78"/>
      <c r="B16" s="78"/>
      <c r="C16" s="78"/>
      <c r="D16" s="78"/>
      <c r="E16" s="79"/>
      <c r="F16" s="78"/>
      <c r="G16" s="78"/>
      <c r="H16" s="82"/>
      <c r="I16" s="82"/>
    </row>
    <row r="17" ht="20.1" customHeight="1" spans="1:9">
      <c r="A17" s="78"/>
      <c r="B17" s="78"/>
      <c r="C17" s="78"/>
      <c r="D17" s="78"/>
      <c r="E17" s="79"/>
      <c r="F17" s="78"/>
      <c r="G17" s="78"/>
      <c r="H17" s="82"/>
      <c r="I17" s="82"/>
    </row>
    <row r="18" ht="20.1" customHeight="1" spans="1:9">
      <c r="A18" s="78"/>
      <c r="B18" s="78"/>
      <c r="C18" s="78"/>
      <c r="D18" s="78"/>
      <c r="E18" s="83"/>
      <c r="F18" s="78"/>
      <c r="G18" s="78"/>
      <c r="H18" s="82"/>
      <c r="I18" s="82"/>
    </row>
    <row r="19" ht="20.1" customHeight="1" spans="1:9">
      <c r="A19" s="78"/>
      <c r="B19" s="78"/>
      <c r="C19" s="78"/>
      <c r="D19" s="78"/>
      <c r="E19" s="81"/>
      <c r="F19" s="78"/>
      <c r="G19" s="78"/>
      <c r="H19" s="82"/>
      <c r="I19" s="82"/>
    </row>
    <row r="20" ht="20.1" customHeight="1" spans="1:9">
      <c r="A20" s="81"/>
      <c r="B20" s="81"/>
      <c r="C20" s="81"/>
      <c r="D20" s="81"/>
      <c r="E20" s="81"/>
      <c r="F20" s="78"/>
      <c r="G20" s="78"/>
      <c r="H20" s="82"/>
      <c r="I20" s="82"/>
    </row>
    <row r="21" ht="20.1" customHeight="1" spans="1:9">
      <c r="A21" s="82"/>
      <c r="B21" s="82"/>
      <c r="C21" s="82"/>
      <c r="D21" s="82"/>
      <c r="E21" s="84"/>
      <c r="F21" s="82"/>
      <c r="G21" s="82"/>
      <c r="H21" s="82"/>
      <c r="I21" s="82"/>
    </row>
    <row r="22" ht="20.1" customHeight="1" spans="1:9">
      <c r="A22" s="82"/>
      <c r="B22" s="82"/>
      <c r="C22" s="82"/>
      <c r="D22" s="82"/>
      <c r="E22" s="84"/>
      <c r="F22" s="82"/>
      <c r="G22" s="82"/>
      <c r="H22" s="82"/>
      <c r="I22" s="82"/>
    </row>
    <row r="23" ht="20.1" customHeight="1" spans="1:9">
      <c r="A23" s="82"/>
      <c r="B23" s="82"/>
      <c r="C23" s="82"/>
      <c r="D23" s="82"/>
      <c r="E23" s="84"/>
      <c r="F23" s="82"/>
      <c r="G23" s="82"/>
      <c r="H23" s="82"/>
      <c r="I23" s="82"/>
    </row>
    <row r="24" ht="20.1" customHeight="1" spans="1:9">
      <c r="A24" s="82"/>
      <c r="B24" s="82"/>
      <c r="C24" s="82"/>
      <c r="D24" s="82"/>
      <c r="E24" s="84"/>
      <c r="F24" s="82"/>
      <c r="G24" s="82"/>
      <c r="H24" s="82"/>
      <c r="I24" s="82"/>
    </row>
    <row r="25" ht="20.1" customHeight="1" spans="1:9">
      <c r="A25" s="82"/>
      <c r="B25" s="82"/>
      <c r="C25" s="82"/>
      <c r="D25" s="82"/>
      <c r="E25" s="84"/>
      <c r="F25" s="82"/>
      <c r="G25" s="82"/>
      <c r="H25" s="82"/>
      <c r="I25" s="82"/>
    </row>
    <row r="26" ht="20.1" customHeight="1" spans="1:9">
      <c r="A26" s="82"/>
      <c r="B26" s="82"/>
      <c r="C26" s="82"/>
      <c r="D26" s="82"/>
      <c r="E26" s="84"/>
      <c r="F26" s="82"/>
      <c r="G26" s="82"/>
      <c r="H26" s="82"/>
      <c r="I26" s="82"/>
    </row>
    <row r="27" ht="20.1" customHeight="1" spans="1:9">
      <c r="A27" s="82"/>
      <c r="B27" s="82"/>
      <c r="C27" s="82"/>
      <c r="D27" s="82"/>
      <c r="E27" s="84"/>
      <c r="F27" s="82"/>
      <c r="G27" s="82"/>
      <c r="H27" s="82"/>
      <c r="I27" s="82"/>
    </row>
    <row r="28" ht="20.1" customHeight="1" spans="1:9">
      <c r="A28" s="82"/>
      <c r="B28" s="82"/>
      <c r="C28" s="82"/>
      <c r="D28" s="82"/>
      <c r="E28" s="84"/>
      <c r="F28" s="82"/>
      <c r="G28" s="82"/>
      <c r="H28" s="82"/>
      <c r="I28" s="82"/>
    </row>
    <row r="29" ht="20.1" customHeight="1" spans="1:9">
      <c r="A29" s="82"/>
      <c r="B29" s="82"/>
      <c r="C29" s="82"/>
      <c r="D29" s="82"/>
      <c r="E29" s="84"/>
      <c r="F29" s="82"/>
      <c r="G29" s="82"/>
      <c r="H29" s="82"/>
      <c r="I29" s="82"/>
    </row>
    <row r="30" ht="20.1" customHeight="1" spans="1:9">
      <c r="A30" s="82"/>
      <c r="B30" s="82"/>
      <c r="C30" s="82"/>
      <c r="D30" s="82"/>
      <c r="E30" s="84"/>
      <c r="F30" s="82"/>
      <c r="G30" s="82"/>
      <c r="H30" s="82"/>
      <c r="I30" s="82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IK48"/>
  <sheetViews>
    <sheetView showGridLines="0" showZeros="0" workbookViewId="0">
      <selection activeCell="D9" sqref="D9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7"/>
      <c r="B1" s="18"/>
      <c r="C1" s="18"/>
      <c r="D1" s="18"/>
      <c r="E1" s="18"/>
      <c r="F1" s="18"/>
      <c r="G1" s="18"/>
      <c r="H1" s="19" t="s">
        <v>411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</row>
    <row r="2" ht="20.1" customHeight="1" spans="1:245">
      <c r="A2" s="20" t="s">
        <v>412</v>
      </c>
      <c r="B2" s="20"/>
      <c r="C2" s="20"/>
      <c r="D2" s="20"/>
      <c r="E2" s="20"/>
      <c r="F2" s="20"/>
      <c r="G2" s="20"/>
      <c r="H2" s="2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</row>
    <row r="3" ht="20.1" customHeight="1" spans="1:245">
      <c r="A3" s="21" t="s">
        <v>16</v>
      </c>
      <c r="B3" s="21"/>
      <c r="C3" s="21"/>
      <c r="D3" s="21"/>
      <c r="E3" s="21"/>
      <c r="F3" s="22"/>
      <c r="G3" s="22"/>
      <c r="H3" s="23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</row>
    <row r="4" ht="20.1" customHeight="1" spans="1:245">
      <c r="A4" s="24" t="s">
        <v>61</v>
      </c>
      <c r="B4" s="25"/>
      <c r="C4" s="25"/>
      <c r="D4" s="25"/>
      <c r="E4" s="26"/>
      <c r="F4" s="27" t="s">
        <v>413</v>
      </c>
      <c r="G4" s="28"/>
      <c r="H4" s="28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</row>
    <row r="5" ht="20.1" customHeight="1" spans="1:245">
      <c r="A5" s="24" t="s">
        <v>70</v>
      </c>
      <c r="B5" s="25"/>
      <c r="C5" s="26"/>
      <c r="D5" s="29" t="s">
        <v>71</v>
      </c>
      <c r="E5" s="30" t="s">
        <v>111</v>
      </c>
      <c r="F5" s="31" t="s">
        <v>62</v>
      </c>
      <c r="G5" s="31" t="s">
        <v>107</v>
      </c>
      <c r="H5" s="28" t="s">
        <v>108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</row>
    <row r="6" ht="20.1" customHeight="1" spans="1:245">
      <c r="A6" s="32" t="s">
        <v>82</v>
      </c>
      <c r="B6" s="33" t="s">
        <v>83</v>
      </c>
      <c r="C6" s="34" t="s">
        <v>84</v>
      </c>
      <c r="D6" s="35"/>
      <c r="E6" s="36"/>
      <c r="F6" s="37"/>
      <c r="G6" s="37"/>
      <c r="H6" s="38"/>
      <c r="I6" s="55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</row>
    <row r="7" ht="20.1" customHeight="1" spans="1:245">
      <c r="A7" s="39" t="s">
        <v>16</v>
      </c>
      <c r="B7" s="39" t="s">
        <v>16</v>
      </c>
      <c r="C7" s="39" t="s">
        <v>16</v>
      </c>
      <c r="D7" s="39" t="s">
        <v>16</v>
      </c>
      <c r="E7" s="39" t="s">
        <v>16</v>
      </c>
      <c r="F7" s="40" t="s">
        <v>16</v>
      </c>
      <c r="G7" s="41" t="s">
        <v>16</v>
      </c>
      <c r="H7" s="42" t="s">
        <v>16</v>
      </c>
      <c r="I7" s="55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</row>
    <row r="8" ht="20.1" customHeight="1" spans="1:245">
      <c r="A8" s="43" t="s">
        <v>408</v>
      </c>
      <c r="B8" s="43"/>
      <c r="C8" s="43"/>
      <c r="D8" s="44"/>
      <c r="E8" s="44"/>
      <c r="F8" s="44"/>
      <c r="G8" s="44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</row>
    <row r="9" ht="20.1" customHeight="1" spans="1:245">
      <c r="A9" s="45"/>
      <c r="B9" s="45"/>
      <c r="C9" s="45"/>
      <c r="D9" s="46"/>
      <c r="E9" s="46"/>
      <c r="F9" s="46"/>
      <c r="G9" s="46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</row>
    <row r="10" ht="20.1" customHeight="1" spans="1:245">
      <c r="A10" s="45"/>
      <c r="B10" s="45"/>
      <c r="C10" s="45"/>
      <c r="D10" s="45"/>
      <c r="E10" s="45"/>
      <c r="F10" s="45"/>
      <c r="G10" s="45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</row>
    <row r="11" ht="20.1" customHeight="1" spans="1:245">
      <c r="A11" s="45"/>
      <c r="B11" s="45"/>
      <c r="C11" s="45"/>
      <c r="D11" s="46"/>
      <c r="E11" s="46"/>
      <c r="F11" s="46"/>
      <c r="G11" s="46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</row>
    <row r="12" ht="20.1" customHeight="1" spans="1:245">
      <c r="A12" s="45"/>
      <c r="B12" s="45"/>
      <c r="C12" s="45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</row>
    <row r="13" ht="20.1" customHeight="1" spans="1:245">
      <c r="A13" s="45"/>
      <c r="B13" s="45"/>
      <c r="C13" s="45"/>
      <c r="D13" s="45"/>
      <c r="E13" s="45"/>
      <c r="F13" s="45"/>
      <c r="G13" s="45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</row>
    <row r="14" ht="20.1" customHeight="1" spans="1:245">
      <c r="A14" s="45"/>
      <c r="B14" s="45"/>
      <c r="C14" s="45"/>
      <c r="D14" s="46"/>
      <c r="E14" s="46"/>
      <c r="F14" s="46"/>
      <c r="G14" s="46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</row>
    <row r="15" ht="20.1" customHeight="1" spans="1:245">
      <c r="A15" s="47"/>
      <c r="B15" s="45"/>
      <c r="C15" s="45"/>
      <c r="D15" s="46"/>
      <c r="E15" s="46"/>
      <c r="F15" s="46"/>
      <c r="G15" s="46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</row>
    <row r="16" ht="20.1" customHeight="1" spans="1:245">
      <c r="A16" s="47"/>
      <c r="B16" s="47"/>
      <c r="C16" s="45"/>
      <c r="D16" s="45"/>
      <c r="E16" s="47"/>
      <c r="F16" s="47"/>
      <c r="G16" s="47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</row>
    <row r="17" ht="20.1" customHeight="1" spans="1:245">
      <c r="A17" s="47"/>
      <c r="B17" s="47"/>
      <c r="C17" s="45"/>
      <c r="D17" s="46"/>
      <c r="E17" s="46"/>
      <c r="F17" s="46"/>
      <c r="G17" s="46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</row>
    <row r="18" ht="20.1" customHeight="1" spans="1:245">
      <c r="A18" s="45"/>
      <c r="B18" s="47"/>
      <c r="C18" s="45"/>
      <c r="D18" s="46"/>
      <c r="E18" s="46"/>
      <c r="F18" s="46"/>
      <c r="G18" s="46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</row>
    <row r="19" ht="20.1" customHeight="1" spans="1:245">
      <c r="A19" s="45"/>
      <c r="B19" s="47"/>
      <c r="C19" s="47"/>
      <c r="D19" s="47"/>
      <c r="E19" s="47"/>
      <c r="F19" s="47"/>
      <c r="G19" s="47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</row>
    <row r="20" ht="20.1" customHeight="1" spans="1:245">
      <c r="A20" s="47"/>
      <c r="B20" s="47"/>
      <c r="C20" s="47"/>
      <c r="D20" s="46"/>
      <c r="E20" s="46"/>
      <c r="F20" s="46"/>
      <c r="G20" s="46"/>
      <c r="H20" s="46"/>
      <c r="I20" s="47"/>
      <c r="J20" s="4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</row>
    <row r="21" ht="20.1" customHeight="1" spans="1:245">
      <c r="A21" s="47"/>
      <c r="B21" s="47"/>
      <c r="C21" s="47"/>
      <c r="D21" s="46"/>
      <c r="E21" s="46"/>
      <c r="F21" s="46"/>
      <c r="G21" s="46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</row>
    <row r="22" ht="20.1" customHeight="1" spans="1:245">
      <c r="A22" s="47"/>
      <c r="B22" s="47"/>
      <c r="C22" s="47"/>
      <c r="D22" s="47"/>
      <c r="E22" s="47"/>
      <c r="F22" s="47"/>
      <c r="G22" s="47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</row>
    <row r="23" ht="20.1" customHeight="1" spans="1:245">
      <c r="A23" s="47"/>
      <c r="B23" s="47"/>
      <c r="C23" s="47"/>
      <c r="D23" s="46"/>
      <c r="E23" s="46"/>
      <c r="F23" s="46"/>
      <c r="G23" s="46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</row>
    <row r="24" ht="20.1" customHeight="1" spans="1:245">
      <c r="A24" s="47"/>
      <c r="B24" s="47"/>
      <c r="C24" s="47"/>
      <c r="D24" s="46"/>
      <c r="E24" s="46"/>
      <c r="F24" s="46"/>
      <c r="G24" s="46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</row>
    <row r="25" ht="20.1" customHeight="1" spans="1:245">
      <c r="A25" s="47"/>
      <c r="B25" s="47"/>
      <c r="C25" s="47"/>
      <c r="D25" s="47"/>
      <c r="E25" s="47"/>
      <c r="F25" s="47"/>
      <c r="G25" s="47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</row>
    <row r="26" ht="20.1" customHeight="1" spans="1:245">
      <c r="A26" s="47"/>
      <c r="B26" s="47"/>
      <c r="C26" s="47"/>
      <c r="D26" s="46"/>
      <c r="E26" s="46"/>
      <c r="F26" s="46"/>
      <c r="G26" s="46"/>
      <c r="H26" s="46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</row>
    <row r="27" ht="20.1" customHeight="1" spans="1:245">
      <c r="A27" s="47"/>
      <c r="B27" s="47"/>
      <c r="C27" s="47"/>
      <c r="D27" s="46"/>
      <c r="E27" s="46"/>
      <c r="F27" s="46"/>
      <c r="G27" s="46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</row>
    <row r="28" ht="20.1" customHeight="1" spans="1:245">
      <c r="A28" s="47"/>
      <c r="B28" s="47"/>
      <c r="C28" s="47"/>
      <c r="D28" s="47"/>
      <c r="E28" s="47"/>
      <c r="F28" s="47"/>
      <c r="G28" s="47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</row>
    <row r="29" ht="20.1" customHeight="1" spans="1:245">
      <c r="A29" s="47"/>
      <c r="B29" s="47"/>
      <c r="C29" s="47"/>
      <c r="D29" s="46"/>
      <c r="E29" s="46"/>
      <c r="F29" s="46"/>
      <c r="G29" s="46"/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</row>
    <row r="30" ht="20.1" customHeight="1" spans="1:245">
      <c r="A30" s="47"/>
      <c r="B30" s="47"/>
      <c r="C30" s="47"/>
      <c r="D30" s="46"/>
      <c r="E30" s="46"/>
      <c r="F30" s="46"/>
      <c r="G30" s="46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</row>
    <row r="31" ht="20.1" customHeight="1" spans="1:245">
      <c r="A31" s="47"/>
      <c r="B31" s="47"/>
      <c r="C31" s="47"/>
      <c r="D31" s="47"/>
      <c r="E31" s="47"/>
      <c r="F31" s="47"/>
      <c r="G31" s="47"/>
      <c r="H31" s="4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</row>
    <row r="32" ht="20.1" customHeight="1" spans="1:245">
      <c r="A32" s="47"/>
      <c r="B32" s="47"/>
      <c r="C32" s="47"/>
      <c r="D32" s="47"/>
      <c r="E32" s="48"/>
      <c r="F32" s="48"/>
      <c r="G32" s="48"/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</row>
    <row r="33" ht="20.1" customHeight="1" spans="1:245">
      <c r="A33" s="47"/>
      <c r="B33" s="47"/>
      <c r="C33" s="47"/>
      <c r="D33" s="47"/>
      <c r="E33" s="48"/>
      <c r="F33" s="48"/>
      <c r="G33" s="48"/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</row>
    <row r="34" ht="20.1" customHeight="1" spans="1:245">
      <c r="A34" s="47"/>
      <c r="B34" s="47"/>
      <c r="C34" s="47"/>
      <c r="D34" s="47"/>
      <c r="E34" s="47"/>
      <c r="F34" s="47"/>
      <c r="G34" s="47"/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</row>
    <row r="35" ht="20.1" customHeight="1" spans="1:245">
      <c r="A35" s="47"/>
      <c r="B35" s="47"/>
      <c r="C35" s="47"/>
      <c r="D35" s="47"/>
      <c r="E35" s="49"/>
      <c r="F35" s="49"/>
      <c r="G35" s="49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</row>
    <row r="36" ht="20.1" customHeight="1" spans="1:245">
      <c r="A36" s="50"/>
      <c r="B36" s="50"/>
      <c r="C36" s="50"/>
      <c r="D36" s="50"/>
      <c r="E36" s="51"/>
      <c r="F36" s="51"/>
      <c r="G36" s="51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</row>
    <row r="37" ht="20.1" customHeight="1" spans="1:245">
      <c r="A37" s="52"/>
      <c r="B37" s="52"/>
      <c r="C37" s="52"/>
      <c r="D37" s="52"/>
      <c r="E37" s="52"/>
      <c r="F37" s="52"/>
      <c r="G37" s="52"/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</row>
    <row r="38" ht="20.1" customHeight="1" spans="1:245">
      <c r="A38" s="50"/>
      <c r="B38" s="50"/>
      <c r="C38" s="50"/>
      <c r="D38" s="50"/>
      <c r="E38" s="50"/>
      <c r="F38" s="50"/>
      <c r="G38" s="50"/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</row>
    <row r="39" ht="20.1" customHeight="1" spans="1:245">
      <c r="A39" s="54"/>
      <c r="B39" s="54"/>
      <c r="C39" s="54"/>
      <c r="D39" s="54"/>
      <c r="E39" s="54"/>
      <c r="F39" s="50"/>
      <c r="G39" s="50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</row>
    <row r="40" ht="20.1" customHeight="1" spans="1:245">
      <c r="A40" s="54"/>
      <c r="B40" s="54"/>
      <c r="C40" s="54"/>
      <c r="D40" s="54"/>
      <c r="E40" s="54"/>
      <c r="F40" s="50"/>
      <c r="G40" s="50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</row>
    <row r="41" ht="20.1" customHeight="1" spans="1:245">
      <c r="A41" s="54"/>
      <c r="B41" s="54"/>
      <c r="C41" s="54"/>
      <c r="D41" s="54"/>
      <c r="E41" s="54"/>
      <c r="F41" s="50"/>
      <c r="G41" s="50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</row>
    <row r="42" ht="20.1" customHeight="1" spans="1:245">
      <c r="A42" s="54"/>
      <c r="B42" s="54"/>
      <c r="C42" s="54"/>
      <c r="D42" s="54"/>
      <c r="E42" s="54"/>
      <c r="F42" s="50"/>
      <c r="G42" s="50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</row>
    <row r="43" ht="20.1" customHeight="1" spans="1:245">
      <c r="A43" s="54"/>
      <c r="B43" s="54"/>
      <c r="C43" s="54"/>
      <c r="D43" s="54"/>
      <c r="E43" s="54"/>
      <c r="F43" s="50"/>
      <c r="G43" s="50"/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</row>
    <row r="44" ht="20.1" customHeight="1" spans="1:245">
      <c r="A44" s="54"/>
      <c r="B44" s="54"/>
      <c r="C44" s="54"/>
      <c r="D44" s="54"/>
      <c r="E44" s="54"/>
      <c r="F44" s="50"/>
      <c r="G44" s="50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</row>
    <row r="45" ht="20.1" customHeight="1" spans="1:245">
      <c r="A45" s="54"/>
      <c r="B45" s="54"/>
      <c r="C45" s="54"/>
      <c r="D45" s="54"/>
      <c r="E45" s="54"/>
      <c r="F45" s="50"/>
      <c r="G45" s="50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</row>
    <row r="46" ht="20.1" customHeight="1" spans="1:245">
      <c r="A46" s="54"/>
      <c r="B46" s="54"/>
      <c r="C46" s="54"/>
      <c r="D46" s="54"/>
      <c r="E46" s="54"/>
      <c r="F46" s="50"/>
      <c r="G46" s="50"/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</row>
    <row r="47" ht="20.1" customHeight="1" spans="1:245">
      <c r="A47" s="54"/>
      <c r="B47" s="54"/>
      <c r="C47" s="54"/>
      <c r="D47" s="54"/>
      <c r="E47" s="54"/>
      <c r="F47" s="50"/>
      <c r="G47" s="50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</row>
    <row r="48" ht="20.1" customHeight="1" spans="1:245">
      <c r="A48" s="54"/>
      <c r="B48" s="54"/>
      <c r="C48" s="54"/>
      <c r="D48" s="54"/>
      <c r="E48" s="54"/>
      <c r="F48" s="50"/>
      <c r="G48" s="50"/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8:C8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L40"/>
  <sheetViews>
    <sheetView workbookViewId="0">
      <selection activeCell="F12" sqref="F12"/>
    </sheetView>
  </sheetViews>
  <sheetFormatPr defaultColWidth="12" defaultRowHeight="11.25"/>
  <cols>
    <col min="1" max="1" width="15.3333333333333" style="10" customWidth="1"/>
    <col min="2" max="2" width="25.5" style="10" customWidth="1"/>
    <col min="3" max="3" width="16.1666666666667" style="10" customWidth="1"/>
    <col min="4" max="4" width="15.5" style="10" customWidth="1"/>
    <col min="5" max="5" width="11.8333333333333" style="10" customWidth="1"/>
    <col min="6" max="6" width="17.1666666666667" style="10" customWidth="1"/>
    <col min="7" max="8" width="20.5" style="10" customWidth="1"/>
    <col min="9" max="9" width="22" style="10" customWidth="1"/>
    <col min="10" max="10" width="19" style="10" customWidth="1"/>
    <col min="11" max="11" width="13.3333333333333" style="10" customWidth="1"/>
    <col min="12" max="12" width="20" style="10" customWidth="1"/>
    <col min="13" max="13" width="2" style="10" customWidth="1"/>
    <col min="14" max="14" width="13" style="10" customWidth="1"/>
    <col min="15" max="16384" width="12" style="10"/>
  </cols>
  <sheetData>
    <row r="1" ht="16.35" customHeight="1" spans="1:12">
      <c r="A1" s="11" t="s">
        <v>414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ht="22.9" customHeight="1" spans="1:12">
      <c r="A2" s="12"/>
      <c r="B2" s="12"/>
      <c r="C2" s="12"/>
      <c r="D2" s="12"/>
      <c r="E2" s="12"/>
      <c r="F2" s="12"/>
      <c r="G2" s="12"/>
      <c r="H2" s="12"/>
      <c r="I2" s="12"/>
      <c r="J2" s="16" t="s">
        <v>415</v>
      </c>
      <c r="K2" s="16"/>
      <c r="L2" s="16"/>
    </row>
    <row r="3" ht="19.5" customHeight="1" spans="1:12">
      <c r="A3" s="13" t="s">
        <v>416</v>
      </c>
      <c r="B3" s="13" t="s">
        <v>391</v>
      </c>
      <c r="C3" s="13" t="s">
        <v>417</v>
      </c>
      <c r="D3" s="13" t="s">
        <v>418</v>
      </c>
      <c r="E3" s="13" t="s">
        <v>419</v>
      </c>
      <c r="F3" s="13" t="s">
        <v>420</v>
      </c>
      <c r="G3" s="13" t="s">
        <v>421</v>
      </c>
      <c r="H3" s="13" t="s">
        <v>422</v>
      </c>
      <c r="I3" s="13" t="s">
        <v>423</v>
      </c>
      <c r="J3" s="13" t="s">
        <v>424</v>
      </c>
      <c r="K3" s="13" t="s">
        <v>425</v>
      </c>
      <c r="L3" s="13" t="s">
        <v>426</v>
      </c>
    </row>
    <row r="4" ht="36.95" customHeight="1" spans="1:12">
      <c r="A4" s="14" t="s">
        <v>427</v>
      </c>
      <c r="B4" s="14" t="s">
        <v>428</v>
      </c>
      <c r="C4" s="15">
        <v>47500</v>
      </c>
      <c r="D4" s="14" t="s">
        <v>429</v>
      </c>
      <c r="E4" s="14" t="s">
        <v>430</v>
      </c>
      <c r="F4" s="14" t="s">
        <v>431</v>
      </c>
      <c r="G4" s="14" t="s">
        <v>432</v>
      </c>
      <c r="H4" s="14" t="s">
        <v>433</v>
      </c>
      <c r="I4" s="14" t="s">
        <v>434</v>
      </c>
      <c r="J4" s="14" t="s">
        <v>435</v>
      </c>
      <c r="K4" s="14" t="s">
        <v>436</v>
      </c>
      <c r="L4" s="14" t="s">
        <v>437</v>
      </c>
    </row>
    <row r="5" ht="24.4" customHeight="1" spans="1:12">
      <c r="A5" s="14"/>
      <c r="B5" s="14"/>
      <c r="C5" s="15"/>
      <c r="D5" s="14"/>
      <c r="E5" s="14" t="s">
        <v>438</v>
      </c>
      <c r="F5" s="14" t="s">
        <v>439</v>
      </c>
      <c r="G5" s="14" t="s">
        <v>440</v>
      </c>
      <c r="H5" s="14" t="s">
        <v>441</v>
      </c>
      <c r="I5" s="14" t="s">
        <v>356</v>
      </c>
      <c r="J5" s="14" t="s">
        <v>442</v>
      </c>
      <c r="K5" s="14" t="s">
        <v>436</v>
      </c>
      <c r="L5" s="14" t="s">
        <v>443</v>
      </c>
    </row>
    <row r="6" ht="24.4" customHeight="1" spans="1:12">
      <c r="A6" s="14"/>
      <c r="B6" s="14"/>
      <c r="C6" s="15"/>
      <c r="D6" s="14"/>
      <c r="E6" s="14" t="s">
        <v>438</v>
      </c>
      <c r="F6" s="14" t="s">
        <v>444</v>
      </c>
      <c r="G6" s="14" t="s">
        <v>445</v>
      </c>
      <c r="H6" s="14" t="s">
        <v>441</v>
      </c>
      <c r="I6" s="14" t="s">
        <v>446</v>
      </c>
      <c r="J6" s="14" t="s">
        <v>435</v>
      </c>
      <c r="K6" s="14" t="s">
        <v>436</v>
      </c>
      <c r="L6" s="14" t="s">
        <v>443</v>
      </c>
    </row>
    <row r="7" ht="24.4" customHeight="1" spans="1:12">
      <c r="A7" s="14"/>
      <c r="B7" s="14"/>
      <c r="C7" s="15"/>
      <c r="D7" s="14"/>
      <c r="E7" s="14" t="s">
        <v>430</v>
      </c>
      <c r="F7" s="14" t="s">
        <v>431</v>
      </c>
      <c r="G7" s="14" t="s">
        <v>447</v>
      </c>
      <c r="H7" s="14" t="s">
        <v>441</v>
      </c>
      <c r="I7" s="14" t="s">
        <v>434</v>
      </c>
      <c r="J7" s="14" t="s">
        <v>435</v>
      </c>
      <c r="K7" s="14" t="s">
        <v>436</v>
      </c>
      <c r="L7" s="14" t="s">
        <v>443</v>
      </c>
    </row>
    <row r="8" ht="24.4" customHeight="1" spans="1:12">
      <c r="A8" s="14" t="s">
        <v>448</v>
      </c>
      <c r="B8" s="14" t="s">
        <v>449</v>
      </c>
      <c r="C8" s="15">
        <v>213750</v>
      </c>
      <c r="D8" s="14" t="s">
        <v>429</v>
      </c>
      <c r="E8" s="14" t="s">
        <v>438</v>
      </c>
      <c r="F8" s="14" t="s">
        <v>439</v>
      </c>
      <c r="G8" s="14" t="s">
        <v>440</v>
      </c>
      <c r="H8" s="14" t="s">
        <v>441</v>
      </c>
      <c r="I8" s="14" t="s">
        <v>356</v>
      </c>
      <c r="J8" s="14" t="s">
        <v>442</v>
      </c>
      <c r="K8" s="14" t="s">
        <v>436</v>
      </c>
      <c r="L8" s="14" t="s">
        <v>443</v>
      </c>
    </row>
    <row r="9" ht="24.4" customHeight="1" spans="1:12">
      <c r="A9" s="14"/>
      <c r="B9" s="14"/>
      <c r="C9" s="15"/>
      <c r="D9" s="14"/>
      <c r="E9" s="14" t="s">
        <v>430</v>
      </c>
      <c r="F9" s="14" t="s">
        <v>431</v>
      </c>
      <c r="G9" s="14" t="s">
        <v>450</v>
      </c>
      <c r="H9" s="14" t="s">
        <v>433</v>
      </c>
      <c r="I9" s="14" t="s">
        <v>434</v>
      </c>
      <c r="J9" s="14" t="s">
        <v>435</v>
      </c>
      <c r="K9" s="14" t="s">
        <v>436</v>
      </c>
      <c r="L9" s="14" t="s">
        <v>437</v>
      </c>
    </row>
    <row r="10" ht="24.4" customHeight="1" spans="1:12">
      <c r="A10" s="14"/>
      <c r="B10" s="14"/>
      <c r="C10" s="15"/>
      <c r="D10" s="14"/>
      <c r="E10" s="14" t="s">
        <v>438</v>
      </c>
      <c r="F10" s="14" t="s">
        <v>444</v>
      </c>
      <c r="G10" s="14" t="s">
        <v>445</v>
      </c>
      <c r="H10" s="14" t="s">
        <v>441</v>
      </c>
      <c r="I10" s="14" t="s">
        <v>446</v>
      </c>
      <c r="J10" s="14" t="s">
        <v>435</v>
      </c>
      <c r="K10" s="14" t="s">
        <v>436</v>
      </c>
      <c r="L10" s="14" t="s">
        <v>443</v>
      </c>
    </row>
    <row r="11" ht="24.4" customHeight="1" spans="1:12">
      <c r="A11" s="14"/>
      <c r="B11" s="14"/>
      <c r="C11" s="15"/>
      <c r="D11" s="14"/>
      <c r="E11" s="14" t="s">
        <v>430</v>
      </c>
      <c r="F11" s="14" t="s">
        <v>431</v>
      </c>
      <c r="G11" s="14" t="s">
        <v>451</v>
      </c>
      <c r="H11" s="14" t="s">
        <v>441</v>
      </c>
      <c r="I11" s="14" t="s">
        <v>434</v>
      </c>
      <c r="J11" s="14" t="s">
        <v>435</v>
      </c>
      <c r="K11" s="14" t="s">
        <v>436</v>
      </c>
      <c r="L11" s="14" t="s">
        <v>443</v>
      </c>
    </row>
    <row r="12" ht="255.95" customHeight="1" spans="1:12">
      <c r="A12" s="14" t="s">
        <v>452</v>
      </c>
      <c r="B12" s="14" t="s">
        <v>449</v>
      </c>
      <c r="C12" s="15">
        <v>150720</v>
      </c>
      <c r="D12" s="14" t="s">
        <v>453</v>
      </c>
      <c r="E12" s="14" t="s">
        <v>454</v>
      </c>
      <c r="F12" s="14" t="s">
        <v>455</v>
      </c>
      <c r="G12" s="14" t="s">
        <v>456</v>
      </c>
      <c r="H12" s="14" t="s">
        <v>457</v>
      </c>
      <c r="I12" s="14" t="s">
        <v>458</v>
      </c>
      <c r="J12" s="14" t="s">
        <v>84</v>
      </c>
      <c r="K12" s="14" t="s">
        <v>459</v>
      </c>
      <c r="L12" s="14" t="s">
        <v>437</v>
      </c>
    </row>
    <row r="13" ht="24.4" customHeight="1"/>
    <row r="14" ht="24.4" customHeight="1"/>
    <row r="15" ht="24.4" customHeight="1"/>
    <row r="16" ht="24.4" customHeight="1"/>
    <row r="17" ht="24.4" customHeight="1"/>
    <row r="18" ht="24.4" customHeight="1"/>
    <row r="19" ht="24.4" customHeight="1"/>
    <row r="20" ht="24.4" customHeight="1"/>
    <row r="21" ht="24.4" customHeight="1"/>
    <row r="22" ht="24.4" customHeight="1"/>
    <row r="23" ht="24.4" customHeight="1"/>
    <row r="24" ht="24.4" customHeight="1"/>
    <row r="25" ht="24.4" customHeight="1"/>
    <row r="26" ht="24.4" customHeight="1"/>
    <row r="27" ht="24.4" customHeight="1"/>
    <row r="28" ht="24.4" customHeight="1"/>
    <row r="29" ht="24.4" customHeight="1"/>
    <row r="30" ht="24.4" customHeight="1"/>
    <row r="31" ht="24.4" customHeight="1"/>
    <row r="32" ht="24.4" customHeight="1"/>
    <row r="33" ht="24.4" customHeight="1"/>
    <row r="34" ht="24.4" customHeight="1"/>
    <row r="35" ht="24.4" customHeight="1"/>
    <row r="36" ht="24.4" customHeight="1"/>
    <row r="37" ht="24.4" customHeight="1"/>
    <row r="38" ht="24.4" customHeight="1"/>
    <row r="39" ht="24.4" customHeight="1"/>
    <row r="40" ht="24.4" customHeight="1"/>
  </sheetData>
  <mergeCells count="11">
    <mergeCell ref="A1:L1"/>
    <mergeCell ref="A2:D2"/>
    <mergeCell ref="J2:L2"/>
    <mergeCell ref="A4:A7"/>
    <mergeCell ref="A8:A11"/>
    <mergeCell ref="B4:B7"/>
    <mergeCell ref="B8:B11"/>
    <mergeCell ref="C4:C7"/>
    <mergeCell ref="C8:C11"/>
    <mergeCell ref="D4:D7"/>
    <mergeCell ref="D8:D11"/>
  </mergeCells>
  <pageMargins left="0.7" right="0.7" top="0.75" bottom="0.75" header="0.3" footer="0.3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H15"/>
  <sheetViews>
    <sheetView tabSelected="1" workbookViewId="0">
      <selection activeCell="K13" sqref="K13"/>
    </sheetView>
  </sheetViews>
  <sheetFormatPr defaultColWidth="9.33333333333333" defaultRowHeight="11.25" outlineLevelCol="7"/>
  <cols>
    <col min="3" max="3" width="17.8333333333333" customWidth="1"/>
    <col min="4" max="4" width="18.1666666666667" customWidth="1"/>
    <col min="5" max="6" width="20.5" customWidth="1"/>
    <col min="7" max="7" width="14" customWidth="1"/>
    <col min="8" max="8" width="16" customWidth="1"/>
    <col min="9" max="9" width="17.6666666666667" customWidth="1"/>
    <col min="11" max="11" width="22.1666666666667" customWidth="1"/>
  </cols>
  <sheetData>
    <row r="1" ht="19.5" spans="1:8">
      <c r="A1" s="1" t="s">
        <v>460</v>
      </c>
      <c r="B1" s="1"/>
      <c r="C1" s="1"/>
      <c r="D1" s="1"/>
      <c r="E1" s="1"/>
      <c r="F1" s="1"/>
      <c r="G1" s="1"/>
      <c r="H1" s="1"/>
    </row>
    <row r="2" spans="1:8">
      <c r="A2" s="2" t="s">
        <v>461</v>
      </c>
      <c r="B2" s="2"/>
      <c r="C2" s="2"/>
      <c r="D2" s="2"/>
      <c r="E2" s="2"/>
      <c r="F2" s="2"/>
      <c r="G2" s="2"/>
      <c r="H2" s="2"/>
    </row>
    <row r="3" ht="13.5" spans="1:8">
      <c r="A3" s="3"/>
      <c r="B3" s="3"/>
      <c r="C3" s="3"/>
      <c r="D3" s="3"/>
      <c r="E3" s="3"/>
      <c r="F3" s="3"/>
      <c r="G3" s="3"/>
      <c r="H3" s="3"/>
    </row>
    <row r="4" ht="79" customHeight="1" spans="1:8">
      <c r="A4" s="4" t="s">
        <v>397</v>
      </c>
      <c r="B4" s="4"/>
      <c r="C4" s="4"/>
      <c r="D4" s="5" t="s">
        <v>0</v>
      </c>
      <c r="E4" s="4"/>
      <c r="F4" s="4"/>
      <c r="G4" s="4"/>
      <c r="H4" s="4"/>
    </row>
    <row r="5" ht="51" customHeight="1" spans="1:8">
      <c r="A5" s="4" t="s">
        <v>462</v>
      </c>
      <c r="B5" s="4" t="s">
        <v>463</v>
      </c>
      <c r="C5" s="4"/>
      <c r="D5" s="4" t="s">
        <v>464</v>
      </c>
      <c r="E5" s="4"/>
      <c r="F5" s="4"/>
      <c r="G5" s="4"/>
      <c r="H5" s="4"/>
    </row>
    <row r="6" ht="44" customHeight="1" spans="1:8">
      <c r="A6" s="4"/>
      <c r="B6" s="6" t="s">
        <v>343</v>
      </c>
      <c r="C6" s="6"/>
      <c r="D6" s="6" t="s">
        <v>465</v>
      </c>
      <c r="E6" s="6"/>
      <c r="F6" s="6"/>
      <c r="G6" s="6"/>
      <c r="H6" s="6"/>
    </row>
    <row r="7" ht="41" customHeight="1" spans="1:8">
      <c r="A7" s="4"/>
      <c r="B7" s="6" t="s">
        <v>466</v>
      </c>
      <c r="C7" s="6"/>
      <c r="D7" s="6" t="s">
        <v>467</v>
      </c>
      <c r="E7" s="6"/>
      <c r="F7" s="6"/>
      <c r="G7" s="6"/>
      <c r="H7" s="6"/>
    </row>
    <row r="8" ht="43" customHeight="1" spans="1:8">
      <c r="A8" s="4"/>
      <c r="B8" s="6" t="s">
        <v>468</v>
      </c>
      <c r="C8" s="6"/>
      <c r="D8" s="6" t="s">
        <v>469</v>
      </c>
      <c r="E8" s="6"/>
      <c r="F8" s="6"/>
      <c r="G8" s="6"/>
      <c r="H8" s="6"/>
    </row>
    <row r="9" ht="45" customHeight="1" spans="1:8">
      <c r="A9" s="4"/>
      <c r="B9" s="4" t="s">
        <v>470</v>
      </c>
      <c r="C9" s="4"/>
      <c r="D9" s="4"/>
      <c r="E9" s="4"/>
      <c r="F9" s="4" t="s">
        <v>471</v>
      </c>
      <c r="G9" s="4" t="s">
        <v>472</v>
      </c>
      <c r="H9" s="4" t="s">
        <v>473</v>
      </c>
    </row>
    <row r="10" ht="34" customHeight="1" spans="1:8">
      <c r="A10" s="4"/>
      <c r="B10" s="4"/>
      <c r="C10" s="4"/>
      <c r="D10" s="4"/>
      <c r="E10" s="4"/>
      <c r="F10" s="7">
        <v>1754533.6</v>
      </c>
      <c r="G10" s="7">
        <v>1754533.6</v>
      </c>
      <c r="H10" s="7">
        <v>0</v>
      </c>
    </row>
    <row r="11" ht="67" customHeight="1" spans="1:8">
      <c r="A11" s="4" t="s">
        <v>474</v>
      </c>
      <c r="B11" s="6" t="s">
        <v>475</v>
      </c>
      <c r="C11" s="6"/>
      <c r="D11" s="6"/>
      <c r="E11" s="6"/>
      <c r="F11" s="6"/>
      <c r="G11" s="6"/>
      <c r="H11" s="6"/>
    </row>
    <row r="12" ht="27" customHeight="1" spans="1:8">
      <c r="A12" s="4" t="s">
        <v>476</v>
      </c>
      <c r="B12" s="4" t="s">
        <v>419</v>
      </c>
      <c r="C12" s="4" t="s">
        <v>420</v>
      </c>
      <c r="D12" s="4"/>
      <c r="E12" s="4" t="s">
        <v>421</v>
      </c>
      <c r="F12" s="4"/>
      <c r="G12" s="4" t="s">
        <v>477</v>
      </c>
      <c r="H12" s="4"/>
    </row>
    <row r="13" ht="31" customHeight="1" spans="1:8">
      <c r="A13" s="4"/>
      <c r="B13" s="6" t="s">
        <v>478</v>
      </c>
      <c r="C13" s="6" t="s">
        <v>479</v>
      </c>
      <c r="D13" s="6"/>
      <c r="E13" s="6" t="s">
        <v>480</v>
      </c>
      <c r="F13" s="6"/>
      <c r="G13" s="4" t="s">
        <v>481</v>
      </c>
      <c r="H13" s="4"/>
    </row>
    <row r="14" ht="31" customHeight="1" spans="1:8">
      <c r="A14" s="4"/>
      <c r="B14" s="6" t="s">
        <v>482</v>
      </c>
      <c r="C14" s="8" t="s">
        <v>483</v>
      </c>
      <c r="D14" s="9"/>
      <c r="E14" s="8" t="s">
        <v>484</v>
      </c>
      <c r="F14" s="9"/>
      <c r="G14" s="8" t="s">
        <v>485</v>
      </c>
      <c r="H14" s="9"/>
    </row>
    <row r="15" ht="32" customHeight="1" spans="1:8">
      <c r="A15" s="4"/>
      <c r="B15" s="6" t="s">
        <v>486</v>
      </c>
      <c r="C15" s="6" t="s">
        <v>487</v>
      </c>
      <c r="D15" s="6"/>
      <c r="E15" s="6" t="s">
        <v>488</v>
      </c>
      <c r="F15" s="6"/>
      <c r="G15" s="4" t="s">
        <v>485</v>
      </c>
      <c r="H15" s="4"/>
    </row>
  </sheetData>
  <mergeCells count="29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A5:A10"/>
    <mergeCell ref="A12:A15"/>
    <mergeCell ref="B9:E10"/>
  </mergeCells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AE43"/>
  <sheetViews>
    <sheetView showGridLines="0" showZeros="0" topLeftCell="A7" workbookViewId="0">
      <selection activeCell="B6" sqref="B6"/>
    </sheetView>
  </sheetViews>
  <sheetFormatPr defaultColWidth="8.66666666666667" defaultRowHeight="20.25" customHeight="1"/>
  <cols>
    <col min="1" max="1" width="36.5" customWidth="1"/>
    <col min="2" max="2" width="36.5" style="95" customWidth="1"/>
    <col min="3" max="3" width="36.5" customWidth="1"/>
    <col min="4" max="4" width="38.5" style="95" customWidth="1"/>
  </cols>
  <sheetData>
    <row r="1" customHeight="1" spans="1:31">
      <c r="A1" s="176"/>
      <c r="B1" s="142"/>
      <c r="C1" s="176"/>
      <c r="D1" s="98" t="s">
        <v>3</v>
      </c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</row>
    <row r="2" customHeight="1" spans="1:31">
      <c r="A2" s="20" t="s">
        <v>4</v>
      </c>
      <c r="B2" s="100"/>
      <c r="C2" s="20"/>
      <c r="D2" s="10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</row>
    <row r="3" customHeight="1" spans="1:31">
      <c r="A3" s="288" t="s">
        <v>5</v>
      </c>
      <c r="B3" s="289"/>
      <c r="C3" s="56"/>
      <c r="D3" s="98" t="s">
        <v>6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</row>
    <row r="4" ht="15" customHeight="1" spans="1:31">
      <c r="A4" s="177" t="s">
        <v>7</v>
      </c>
      <c r="B4" s="178"/>
      <c r="C4" s="177" t="s">
        <v>8</v>
      </c>
      <c r="D4" s="178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</row>
    <row r="5" ht="15" customHeight="1" spans="1:31">
      <c r="A5" s="181" t="s">
        <v>9</v>
      </c>
      <c r="B5" s="182" t="s">
        <v>10</v>
      </c>
      <c r="C5" s="181" t="s">
        <v>9</v>
      </c>
      <c r="D5" s="182" t="s">
        <v>10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</row>
    <row r="6" ht="15" customHeight="1" spans="1:31">
      <c r="A6" s="186" t="s">
        <v>11</v>
      </c>
      <c r="B6" s="190">
        <v>1754533.6</v>
      </c>
      <c r="C6" s="290" t="s">
        <v>12</v>
      </c>
      <c r="D6" s="190">
        <v>1316097.55</v>
      </c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</row>
    <row r="7" ht="15" customHeight="1" spans="1:31">
      <c r="A7" s="186" t="s">
        <v>13</v>
      </c>
      <c r="B7" s="190"/>
      <c r="C7" s="290" t="s">
        <v>14</v>
      </c>
      <c r="D7" s="19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</row>
    <row r="8" ht="15" customHeight="1" spans="1:31">
      <c r="A8" s="186" t="s">
        <v>15</v>
      </c>
      <c r="B8" s="190" t="s">
        <v>16</v>
      </c>
      <c r="C8" s="290" t="s">
        <v>17</v>
      </c>
      <c r="D8" s="19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</row>
    <row r="9" ht="15" customHeight="1" spans="1:31">
      <c r="A9" s="186" t="s">
        <v>18</v>
      </c>
      <c r="B9" s="190"/>
      <c r="C9" s="290" t="s">
        <v>19</v>
      </c>
      <c r="D9" s="19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</row>
    <row r="10" ht="15" customHeight="1" spans="1:31">
      <c r="A10" s="186" t="s">
        <v>20</v>
      </c>
      <c r="B10" s="190" t="s">
        <v>16</v>
      </c>
      <c r="C10" s="290" t="s">
        <v>21</v>
      </c>
      <c r="D10" s="19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</row>
    <row r="11" ht="15" customHeight="1" spans="1:31">
      <c r="A11" s="186" t="s">
        <v>22</v>
      </c>
      <c r="B11" s="190" t="s">
        <v>16</v>
      </c>
      <c r="C11" s="290" t="s">
        <v>23</v>
      </c>
      <c r="D11" s="19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</row>
    <row r="12" ht="15" customHeight="1" spans="1:31">
      <c r="A12" s="186"/>
      <c r="B12" s="190"/>
      <c r="C12" s="290" t="s">
        <v>24</v>
      </c>
      <c r="D12" s="19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</row>
    <row r="13" ht="15" customHeight="1" spans="1:31">
      <c r="A13" s="195"/>
      <c r="B13" s="190"/>
      <c r="C13" s="290" t="s">
        <v>25</v>
      </c>
      <c r="D13" s="190">
        <v>210524.4</v>
      </c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</row>
    <row r="14" ht="15" customHeight="1" spans="1:31">
      <c r="A14" s="195"/>
      <c r="B14" s="190"/>
      <c r="C14" s="290" t="s">
        <v>26</v>
      </c>
      <c r="D14" s="19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</row>
    <row r="15" ht="15" customHeight="1" spans="1:31">
      <c r="A15" s="195"/>
      <c r="B15" s="196"/>
      <c r="C15" s="290" t="s">
        <v>27</v>
      </c>
      <c r="D15" s="190">
        <v>89889.45</v>
      </c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</row>
    <row r="16" ht="15" customHeight="1" spans="1:31">
      <c r="A16" s="195"/>
      <c r="B16" s="193"/>
      <c r="C16" s="290" t="s">
        <v>28</v>
      </c>
      <c r="D16" s="19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</row>
    <row r="17" ht="15" customHeight="1" spans="1:31">
      <c r="A17" s="195"/>
      <c r="B17" s="193"/>
      <c r="C17" s="290" t="s">
        <v>29</v>
      </c>
      <c r="D17" s="19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</row>
    <row r="18" ht="15" customHeight="1" spans="1:31">
      <c r="A18" s="195"/>
      <c r="B18" s="193"/>
      <c r="C18" s="290" t="s">
        <v>30</v>
      </c>
      <c r="D18" s="19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</row>
    <row r="19" ht="15" customHeight="1" spans="1:31">
      <c r="A19" s="195"/>
      <c r="B19" s="193"/>
      <c r="C19" s="290" t="s">
        <v>31</v>
      </c>
      <c r="D19" s="19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</row>
    <row r="20" ht="15" customHeight="1" spans="1:31">
      <c r="A20" s="195"/>
      <c r="B20" s="193"/>
      <c r="C20" s="290" t="s">
        <v>32</v>
      </c>
      <c r="D20" s="19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</row>
    <row r="21" ht="15" customHeight="1" spans="1:31">
      <c r="A21" s="195"/>
      <c r="B21" s="193"/>
      <c r="C21" s="290" t="s">
        <v>33</v>
      </c>
      <c r="D21" s="19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</row>
    <row r="22" ht="15" customHeight="1" spans="1:31">
      <c r="A22" s="195"/>
      <c r="B22" s="193"/>
      <c r="C22" s="290" t="s">
        <v>34</v>
      </c>
      <c r="D22" s="19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</row>
    <row r="23" ht="15" customHeight="1" spans="1:31">
      <c r="A23" s="195"/>
      <c r="B23" s="193"/>
      <c r="C23" s="290" t="s">
        <v>35</v>
      </c>
      <c r="D23" s="19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</row>
    <row r="24" ht="15" customHeight="1" spans="1:31">
      <c r="A24" s="195"/>
      <c r="B24" s="193"/>
      <c r="C24" s="290" t="s">
        <v>36</v>
      </c>
      <c r="D24" s="19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</row>
    <row r="25" ht="15" customHeight="1" spans="1:31">
      <c r="A25" s="195"/>
      <c r="B25" s="193"/>
      <c r="C25" s="290" t="s">
        <v>37</v>
      </c>
      <c r="D25" s="190">
        <v>138022.2</v>
      </c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</row>
    <row r="26" ht="15" customHeight="1" spans="1:31">
      <c r="A26" s="186"/>
      <c r="B26" s="193"/>
      <c r="C26" s="290" t="s">
        <v>38</v>
      </c>
      <c r="D26" s="19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</row>
    <row r="27" ht="15" customHeight="1" spans="1:31">
      <c r="A27" s="186"/>
      <c r="B27" s="193"/>
      <c r="C27" s="290" t="s">
        <v>39</v>
      </c>
      <c r="D27" s="19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</row>
    <row r="28" ht="15" customHeight="1" spans="1:31">
      <c r="A28" s="186"/>
      <c r="B28" s="193"/>
      <c r="C28" s="290" t="s">
        <v>40</v>
      </c>
      <c r="D28" s="19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</row>
    <row r="29" ht="15" customHeight="1" spans="1:31">
      <c r="A29" s="186"/>
      <c r="B29" s="193"/>
      <c r="C29" s="290" t="s">
        <v>41</v>
      </c>
      <c r="D29" s="19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</row>
    <row r="30" ht="15" customHeight="1" spans="1:31">
      <c r="A30" s="186"/>
      <c r="B30" s="193"/>
      <c r="C30" s="290" t="s">
        <v>42</v>
      </c>
      <c r="D30" s="19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</row>
    <row r="31" ht="15" customHeight="1" spans="1:31">
      <c r="A31" s="186"/>
      <c r="B31" s="193"/>
      <c r="C31" s="290" t="s">
        <v>43</v>
      </c>
      <c r="D31" s="19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</row>
    <row r="32" ht="15" customHeight="1" spans="1:31">
      <c r="A32" s="186"/>
      <c r="B32" s="193"/>
      <c r="C32" s="290" t="s">
        <v>44</v>
      </c>
      <c r="D32" s="19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</row>
    <row r="33" ht="15" customHeight="1" spans="1:31">
      <c r="A33" s="186"/>
      <c r="B33" s="193"/>
      <c r="C33" s="290" t="s">
        <v>45</v>
      </c>
      <c r="D33" s="19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</row>
    <row r="34" ht="15" customHeight="1" spans="1:31">
      <c r="A34" s="186"/>
      <c r="B34" s="193"/>
      <c r="C34" s="290" t="s">
        <v>46</v>
      </c>
      <c r="D34" s="19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</row>
    <row r="35" ht="15" customHeight="1" spans="1:31">
      <c r="A35" s="186"/>
      <c r="B35" s="193"/>
      <c r="C35" s="290" t="s">
        <v>47</v>
      </c>
      <c r="D35" s="197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</row>
    <row r="36" ht="15" customHeight="1" spans="1:31">
      <c r="A36" s="200" t="s">
        <v>48</v>
      </c>
      <c r="B36" s="190">
        <v>1754533.6</v>
      </c>
      <c r="C36" s="291" t="s">
        <v>49</v>
      </c>
      <c r="D36" s="190">
        <v>1754533.6</v>
      </c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</row>
    <row r="37" ht="15" customHeight="1" spans="1:31">
      <c r="A37" s="186" t="s">
        <v>50</v>
      </c>
      <c r="B37" s="193"/>
      <c r="C37" s="290" t="s">
        <v>51</v>
      </c>
      <c r="D37" s="19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</row>
    <row r="38" ht="15" customHeight="1" spans="1:31">
      <c r="A38" s="186" t="s">
        <v>52</v>
      </c>
      <c r="B38" s="193" t="s">
        <v>53</v>
      </c>
      <c r="C38" s="290" t="s">
        <v>54</v>
      </c>
      <c r="D38" s="190"/>
      <c r="E38" s="220"/>
      <c r="F38" s="220"/>
      <c r="G38" s="292" t="s">
        <v>55</v>
      </c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</row>
    <row r="39" ht="15" customHeight="1" spans="1:31">
      <c r="A39" s="186"/>
      <c r="B39" s="193"/>
      <c r="C39" s="290" t="s">
        <v>56</v>
      </c>
      <c r="D39" s="19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</row>
    <row r="40" ht="15" customHeight="1" spans="1:31">
      <c r="A40" s="186"/>
      <c r="B40" s="209"/>
      <c r="C40" s="290"/>
      <c r="D40" s="197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</row>
    <row r="41" ht="15" customHeight="1" spans="1:31">
      <c r="A41" s="200" t="s">
        <v>57</v>
      </c>
      <c r="B41" s="213">
        <f>SUM(B36:B38)</f>
        <v>1754533.6</v>
      </c>
      <c r="C41" s="291" t="s">
        <v>58</v>
      </c>
      <c r="D41" s="197">
        <f>SUM(D36,D37,D39)</f>
        <v>1754533.6</v>
      </c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</row>
    <row r="42" customHeight="1" spans="1:31">
      <c r="A42" s="217"/>
      <c r="B42" s="293"/>
      <c r="C42" s="294"/>
      <c r="D42" s="295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</row>
    <row r="43" ht="11.25" spans="2:2">
      <c r="B43" s="143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7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T14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1" width="4.83333333333333" style="163" customWidth="1"/>
    <col min="2" max="2" width="8.16666666666667" style="163" customWidth="1"/>
    <col min="3" max="3" width="12.3333333333333" style="163" customWidth="1"/>
    <col min="4" max="4" width="9.16666666666667" style="163" customWidth="1"/>
    <col min="5" max="5" width="36.6666666666667" style="163" customWidth="1"/>
    <col min="6" max="6" width="17.6666666666667" style="163" customWidth="1"/>
    <col min="7" max="7" width="15.5" style="163" customWidth="1"/>
    <col min="8" max="8" width="21" style="163" customWidth="1"/>
    <col min="9" max="15" width="14.8333333333333" style="163" customWidth="1"/>
    <col min="16" max="18" width="12.3333333333333" style="163" customWidth="1"/>
    <col min="19" max="19" width="16" style="163" customWidth="1"/>
    <col min="20" max="20" width="17" style="163" customWidth="1"/>
    <col min="21" max="16384" width="9.16666666666667" style="163"/>
  </cols>
  <sheetData>
    <row r="1" ht="20.1" customHeight="1" spans="1:20">
      <c r="A1" s="259"/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83"/>
      <c r="T1" s="284" t="s">
        <v>59</v>
      </c>
    </row>
    <row r="2" ht="20.1" customHeight="1" spans="1:20">
      <c r="A2" s="20" t="s">
        <v>60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ht="20.1" customHeight="1" spans="1:20">
      <c r="A3" s="261" t="s">
        <v>5</v>
      </c>
      <c r="B3" s="261"/>
      <c r="C3" s="261"/>
      <c r="D3" s="261"/>
      <c r="E3" s="261"/>
      <c r="F3" s="261"/>
      <c r="G3" s="261"/>
      <c r="H3" s="259"/>
      <c r="I3" s="259"/>
      <c r="J3" s="260"/>
      <c r="K3" s="260"/>
      <c r="L3" s="260"/>
      <c r="M3" s="260"/>
      <c r="N3" s="260"/>
      <c r="O3" s="260"/>
      <c r="P3" s="260"/>
      <c r="Q3" s="260"/>
      <c r="R3" s="260"/>
      <c r="S3" s="162"/>
      <c r="T3" s="285" t="s">
        <v>6</v>
      </c>
    </row>
    <row r="4" ht="20.1" customHeight="1" spans="1:20">
      <c r="A4" s="152" t="s">
        <v>61</v>
      </c>
      <c r="B4" s="152"/>
      <c r="C4" s="152"/>
      <c r="D4" s="152"/>
      <c r="E4" s="152"/>
      <c r="F4" s="31" t="s">
        <v>62</v>
      </c>
      <c r="G4" s="31" t="s">
        <v>63</v>
      </c>
      <c r="H4" s="153" t="s">
        <v>64</v>
      </c>
      <c r="I4" s="153"/>
      <c r="J4" s="154"/>
      <c r="K4" s="266" t="s">
        <v>65</v>
      </c>
      <c r="L4" s="31"/>
      <c r="M4" s="267" t="s">
        <v>66</v>
      </c>
      <c r="N4" s="268" t="s">
        <v>67</v>
      </c>
      <c r="O4" s="269"/>
      <c r="P4" s="269"/>
      <c r="Q4" s="269"/>
      <c r="R4" s="286"/>
      <c r="S4" s="266" t="s">
        <v>68</v>
      </c>
      <c r="T4" s="31" t="s">
        <v>69</v>
      </c>
    </row>
    <row r="5" ht="20.1" customHeight="1" spans="1:20">
      <c r="A5" s="152" t="s">
        <v>70</v>
      </c>
      <c r="B5" s="152"/>
      <c r="C5" s="152"/>
      <c r="D5" s="31" t="s">
        <v>71</v>
      </c>
      <c r="E5" s="31" t="s">
        <v>72</v>
      </c>
      <c r="F5" s="31"/>
      <c r="G5" s="31"/>
      <c r="H5" s="262" t="s">
        <v>64</v>
      </c>
      <c r="I5" s="270" t="s">
        <v>73</v>
      </c>
      <c r="J5" s="270" t="s">
        <v>74</v>
      </c>
      <c r="K5" s="271" t="s">
        <v>75</v>
      </c>
      <c r="L5" s="31" t="s">
        <v>76</v>
      </c>
      <c r="M5" s="272"/>
      <c r="N5" s="273" t="s">
        <v>77</v>
      </c>
      <c r="O5" s="273" t="s">
        <v>78</v>
      </c>
      <c r="P5" s="273" t="s">
        <v>79</v>
      </c>
      <c r="Q5" s="273" t="s">
        <v>80</v>
      </c>
      <c r="R5" s="273" t="s">
        <v>81</v>
      </c>
      <c r="S5" s="31"/>
      <c r="T5" s="31"/>
    </row>
    <row r="6" ht="30.75" customHeight="1" spans="1:20">
      <c r="A6" s="156" t="s">
        <v>82</v>
      </c>
      <c r="B6" s="157" t="s">
        <v>83</v>
      </c>
      <c r="C6" s="156" t="s">
        <v>84</v>
      </c>
      <c r="D6" s="31"/>
      <c r="E6" s="31"/>
      <c r="F6" s="31"/>
      <c r="G6" s="31"/>
      <c r="H6" s="263"/>
      <c r="I6" s="274"/>
      <c r="J6" s="274"/>
      <c r="K6" s="275"/>
      <c r="L6" s="37"/>
      <c r="M6" s="276"/>
      <c r="N6" s="37"/>
      <c r="O6" s="37"/>
      <c r="P6" s="37"/>
      <c r="Q6" s="37"/>
      <c r="R6" s="37"/>
      <c r="S6" s="37"/>
      <c r="T6" s="37"/>
    </row>
    <row r="7" ht="30.75" customHeight="1" spans="1:20">
      <c r="A7" s="39" t="s">
        <v>16</v>
      </c>
      <c r="B7" s="39" t="s">
        <v>16</v>
      </c>
      <c r="C7" s="39" t="s">
        <v>16</v>
      </c>
      <c r="D7" s="39" t="s">
        <v>16</v>
      </c>
      <c r="E7" s="39" t="s">
        <v>62</v>
      </c>
      <c r="F7" s="187">
        <v>1754533.6</v>
      </c>
      <c r="G7" s="264"/>
      <c r="H7" s="187">
        <v>1754533.6</v>
      </c>
      <c r="I7" s="277"/>
      <c r="J7" s="278"/>
      <c r="K7" s="279"/>
      <c r="L7" s="36"/>
      <c r="M7" s="280"/>
      <c r="N7" s="37"/>
      <c r="O7" s="281"/>
      <c r="P7" s="36"/>
      <c r="Q7" s="36"/>
      <c r="R7" s="37"/>
      <c r="S7" s="287"/>
      <c r="T7" s="287"/>
    </row>
    <row r="8" ht="30.75" customHeight="1" spans="1:20">
      <c r="A8" s="39" t="s">
        <v>16</v>
      </c>
      <c r="B8" s="39" t="s">
        <v>16</v>
      </c>
      <c r="C8" s="39" t="s">
        <v>16</v>
      </c>
      <c r="D8" s="39" t="s">
        <v>85</v>
      </c>
      <c r="E8" s="39" t="s">
        <v>86</v>
      </c>
      <c r="F8" s="187">
        <v>1754533.6</v>
      </c>
      <c r="G8" s="264"/>
      <c r="H8" s="187">
        <v>1754533.6</v>
      </c>
      <c r="I8" s="277"/>
      <c r="J8" s="278"/>
      <c r="K8" s="279"/>
      <c r="L8" s="36"/>
      <c r="M8" s="280"/>
      <c r="N8" s="37"/>
      <c r="O8" s="281"/>
      <c r="P8" s="36"/>
      <c r="Q8" s="36"/>
      <c r="R8" s="37"/>
      <c r="S8" s="287"/>
      <c r="T8" s="287"/>
    </row>
    <row r="9" ht="30.75" customHeight="1" spans="1:20">
      <c r="A9" s="39" t="s">
        <v>87</v>
      </c>
      <c r="B9" s="39" t="s">
        <v>88</v>
      </c>
      <c r="C9" s="39" t="s">
        <v>89</v>
      </c>
      <c r="D9" s="39" t="s">
        <v>90</v>
      </c>
      <c r="E9" s="39" t="s">
        <v>91</v>
      </c>
      <c r="F9" s="187">
        <v>1316097.55</v>
      </c>
      <c r="G9" s="264"/>
      <c r="H9" s="187">
        <v>1316097.55</v>
      </c>
      <c r="I9" s="277"/>
      <c r="J9" s="278"/>
      <c r="K9" s="279"/>
      <c r="L9" s="36"/>
      <c r="M9" s="280"/>
      <c r="N9" s="37"/>
      <c r="O9" s="281"/>
      <c r="P9" s="36"/>
      <c r="Q9" s="36"/>
      <c r="R9" s="37"/>
      <c r="S9" s="287"/>
      <c r="T9" s="287"/>
    </row>
    <row r="10" ht="30.75" customHeight="1" spans="1:20">
      <c r="A10" s="39" t="s">
        <v>92</v>
      </c>
      <c r="B10" s="39" t="s">
        <v>93</v>
      </c>
      <c r="C10" s="39" t="s">
        <v>93</v>
      </c>
      <c r="D10" s="39" t="s">
        <v>90</v>
      </c>
      <c r="E10" s="39" t="s">
        <v>94</v>
      </c>
      <c r="F10" s="187">
        <v>140349.6</v>
      </c>
      <c r="G10" s="264"/>
      <c r="H10" s="187">
        <v>140349.6</v>
      </c>
      <c r="I10" s="277"/>
      <c r="J10" s="278"/>
      <c r="K10" s="279"/>
      <c r="L10" s="36"/>
      <c r="M10" s="280"/>
      <c r="N10" s="37"/>
      <c r="O10" s="281"/>
      <c r="P10" s="36"/>
      <c r="Q10" s="36"/>
      <c r="R10" s="37"/>
      <c r="S10" s="287"/>
      <c r="T10" s="287"/>
    </row>
    <row r="11" ht="30.75" customHeight="1" spans="1:20">
      <c r="A11" s="39" t="s">
        <v>92</v>
      </c>
      <c r="B11" s="39" t="s">
        <v>93</v>
      </c>
      <c r="C11" s="39" t="s">
        <v>95</v>
      </c>
      <c r="D11" s="39" t="s">
        <v>90</v>
      </c>
      <c r="E11" s="39" t="s">
        <v>96</v>
      </c>
      <c r="F11" s="187">
        <v>70174.8</v>
      </c>
      <c r="G11" s="264"/>
      <c r="H11" s="187">
        <v>70174.8</v>
      </c>
      <c r="I11" s="277"/>
      <c r="J11" s="278"/>
      <c r="K11" s="279"/>
      <c r="L11" s="36"/>
      <c r="M11" s="280"/>
      <c r="N11" s="37"/>
      <c r="O11" s="281"/>
      <c r="P11" s="36"/>
      <c r="Q11" s="36"/>
      <c r="R11" s="37"/>
      <c r="S11" s="287"/>
      <c r="T11" s="287"/>
    </row>
    <row r="12" ht="30.75" customHeight="1" spans="1:20">
      <c r="A12" s="39" t="s">
        <v>97</v>
      </c>
      <c r="B12" s="39" t="s">
        <v>98</v>
      </c>
      <c r="C12" s="39" t="s">
        <v>89</v>
      </c>
      <c r="D12" s="39" t="s">
        <v>90</v>
      </c>
      <c r="E12" s="39" t="s">
        <v>99</v>
      </c>
      <c r="F12" s="187">
        <v>61402.95</v>
      </c>
      <c r="G12" s="264"/>
      <c r="H12" s="187">
        <v>61402.95</v>
      </c>
      <c r="I12" s="282"/>
      <c r="J12" s="282"/>
      <c r="K12" s="282"/>
      <c r="L12" s="31"/>
      <c r="M12" s="272"/>
      <c r="N12" s="31"/>
      <c r="O12" s="31"/>
      <c r="P12" s="31"/>
      <c r="Q12" s="31"/>
      <c r="R12" s="31"/>
      <c r="S12" s="31"/>
      <c r="T12" s="31"/>
    </row>
    <row r="13" ht="30.75" customHeight="1" spans="1:20">
      <c r="A13" s="39" t="s">
        <v>97</v>
      </c>
      <c r="B13" s="39" t="s">
        <v>98</v>
      </c>
      <c r="C13" s="39" t="s">
        <v>100</v>
      </c>
      <c r="D13" s="39" t="s">
        <v>90</v>
      </c>
      <c r="E13" s="39" t="s">
        <v>101</v>
      </c>
      <c r="F13" s="187">
        <v>28486.5</v>
      </c>
      <c r="G13" s="265"/>
      <c r="H13" s="187">
        <v>28486.5</v>
      </c>
      <c r="I13" s="282"/>
      <c r="J13" s="282"/>
      <c r="K13" s="282"/>
      <c r="L13" s="31"/>
      <c r="M13" s="272"/>
      <c r="N13" s="31"/>
      <c r="O13" s="31"/>
      <c r="P13" s="31"/>
      <c r="Q13" s="31"/>
      <c r="R13" s="31"/>
      <c r="S13" s="31"/>
      <c r="T13" s="31"/>
    </row>
    <row r="14" ht="30.75" customHeight="1" spans="1:20">
      <c r="A14" s="39" t="s">
        <v>102</v>
      </c>
      <c r="B14" s="39" t="s">
        <v>103</v>
      </c>
      <c r="C14" s="39" t="s">
        <v>89</v>
      </c>
      <c r="D14" s="39" t="s">
        <v>90</v>
      </c>
      <c r="E14" s="39" t="s">
        <v>104</v>
      </c>
      <c r="F14" s="187">
        <v>138022.2</v>
      </c>
      <c r="G14" s="265"/>
      <c r="H14" s="187">
        <v>138022.2</v>
      </c>
      <c r="I14" s="282"/>
      <c r="J14" s="282"/>
      <c r="K14" s="282"/>
      <c r="L14" s="31"/>
      <c r="M14" s="272"/>
      <c r="N14" s="31"/>
      <c r="O14" s="31"/>
      <c r="P14" s="31"/>
      <c r="Q14" s="31"/>
      <c r="R14" s="31"/>
      <c r="S14" s="31"/>
      <c r="T14" s="31"/>
    </row>
  </sheetData>
  <sheetProtection formatCells="0" formatColumns="0" formatRows="0" insertRows="0" insertColumns="0" insertHyperlinks="0" deleteColumns="0" deleteRows="0" sort="0" autoFilter="0" pivotTables="0"/>
  <mergeCells count="24">
    <mergeCell ref="A2:T2"/>
    <mergeCell ref="A3:G3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57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44"/>
  <sheetViews>
    <sheetView showGridLines="0" showZeros="0" workbookViewId="0">
      <selection activeCell="E20" sqref="E20"/>
    </sheetView>
  </sheetViews>
  <sheetFormatPr defaultColWidth="9.16666666666667" defaultRowHeight="12.75" customHeight="1"/>
  <cols>
    <col min="1" max="1" width="5" customWidth="1"/>
    <col min="2" max="2" width="7.16666666666667" customWidth="1"/>
    <col min="3" max="3" width="10.3333333333333" customWidth="1"/>
    <col min="4" max="4" width="10.1666666666667" customWidth="1"/>
    <col min="5" max="5" width="50.8333333333333" customWidth="1"/>
    <col min="6" max="6" width="16.1666666666667" customWidth="1"/>
    <col min="7" max="7" width="19.1666666666667" customWidth="1"/>
    <col min="8" max="8" width="21" customWidth="1"/>
    <col min="9" max="10" width="14.5" customWidth="1"/>
    <col min="11" max="12" width="10.6666666666667" customWidth="1"/>
  </cols>
  <sheetData>
    <row r="1" ht="20.1" customHeight="1" spans="1:10">
      <c r="A1" s="56"/>
      <c r="B1" s="221"/>
      <c r="C1" s="221"/>
      <c r="D1" s="221"/>
      <c r="E1" s="221"/>
      <c r="F1" s="221"/>
      <c r="G1" s="221"/>
      <c r="H1" s="221"/>
      <c r="I1" s="221"/>
      <c r="J1" s="256" t="s">
        <v>105</v>
      </c>
    </row>
    <row r="2" ht="20.1" customHeight="1" spans="1:10">
      <c r="A2" s="20" t="s">
        <v>106</v>
      </c>
      <c r="B2" s="20"/>
      <c r="C2" s="20"/>
      <c r="D2" s="20"/>
      <c r="E2" s="20"/>
      <c r="F2" s="20"/>
      <c r="G2" s="20"/>
      <c r="H2" s="20"/>
      <c r="I2" s="20"/>
      <c r="J2" s="20"/>
    </row>
    <row r="3" ht="20.1" customHeight="1" spans="1:12">
      <c r="A3" s="58" t="s">
        <v>5</v>
      </c>
      <c r="B3" s="58"/>
      <c r="C3" s="58"/>
      <c r="D3" s="58"/>
      <c r="E3" s="58"/>
      <c r="F3" s="58"/>
      <c r="G3" s="58"/>
      <c r="H3" s="222"/>
      <c r="I3" s="222"/>
      <c r="J3" s="23" t="s">
        <v>6</v>
      </c>
      <c r="K3" s="50"/>
      <c r="L3" s="50"/>
    </row>
    <row r="4" ht="20.1" customHeight="1" spans="1:12">
      <c r="A4" s="177" t="s">
        <v>61</v>
      </c>
      <c r="B4" s="223"/>
      <c r="C4" s="223"/>
      <c r="D4" s="223"/>
      <c r="E4" s="224"/>
      <c r="F4" s="225" t="s">
        <v>62</v>
      </c>
      <c r="G4" s="226" t="s">
        <v>107</v>
      </c>
      <c r="H4" s="227" t="s">
        <v>108</v>
      </c>
      <c r="I4" s="227" t="s">
        <v>109</v>
      </c>
      <c r="J4" s="232" t="s">
        <v>110</v>
      </c>
      <c r="K4" s="50"/>
      <c r="L4" s="50"/>
    </row>
    <row r="5" ht="20.1" customHeight="1" spans="1:12">
      <c r="A5" s="177" t="s">
        <v>70</v>
      </c>
      <c r="B5" s="223"/>
      <c r="C5" s="224"/>
      <c r="D5" s="228" t="s">
        <v>71</v>
      </c>
      <c r="E5" s="229" t="s">
        <v>111</v>
      </c>
      <c r="F5" s="226"/>
      <c r="G5" s="226"/>
      <c r="H5" s="227"/>
      <c r="I5" s="227"/>
      <c r="J5" s="232"/>
      <c r="K5" s="50"/>
      <c r="L5" s="50"/>
    </row>
    <row r="6" ht="15" customHeight="1" spans="1:12">
      <c r="A6" s="230" t="s">
        <v>82</v>
      </c>
      <c r="B6" s="230" t="s">
        <v>83</v>
      </c>
      <c r="C6" s="231" t="s">
        <v>84</v>
      </c>
      <c r="D6" s="232"/>
      <c r="E6" s="233"/>
      <c r="F6" s="234"/>
      <c r="G6" s="234"/>
      <c r="H6" s="235"/>
      <c r="I6" s="235"/>
      <c r="J6" s="257"/>
      <c r="K6" s="50"/>
      <c r="L6" s="50"/>
    </row>
    <row r="7" ht="15" customHeight="1" spans="1:12">
      <c r="A7" s="236"/>
      <c r="B7" s="236"/>
      <c r="C7" s="236"/>
      <c r="D7" s="237"/>
      <c r="E7" s="237" t="s">
        <v>0</v>
      </c>
      <c r="F7" s="238">
        <v>1754533.6</v>
      </c>
      <c r="G7" s="238">
        <v>1754533.6</v>
      </c>
      <c r="H7" s="239">
        <v>150720</v>
      </c>
      <c r="I7" s="239"/>
      <c r="J7" s="258"/>
      <c r="K7" s="50"/>
      <c r="L7" s="50"/>
    </row>
    <row r="8" ht="15" customHeight="1" spans="1:12">
      <c r="A8" s="240" t="s">
        <v>87</v>
      </c>
      <c r="B8" s="241"/>
      <c r="C8" s="242"/>
      <c r="D8" s="242">
        <v>182</v>
      </c>
      <c r="E8" s="243" t="s">
        <v>112</v>
      </c>
      <c r="F8" s="244">
        <v>1316097.55</v>
      </c>
      <c r="G8" s="244">
        <v>1316097.55</v>
      </c>
      <c r="H8" s="239"/>
      <c r="I8" s="239"/>
      <c r="J8" s="258"/>
      <c r="K8" s="50"/>
      <c r="L8" s="50"/>
    </row>
    <row r="9" ht="15" customHeight="1" spans="1:12">
      <c r="A9" s="240"/>
      <c r="B9" s="240" t="s">
        <v>113</v>
      </c>
      <c r="C9" s="242"/>
      <c r="D9" s="242">
        <v>182</v>
      </c>
      <c r="E9" s="243" t="s">
        <v>114</v>
      </c>
      <c r="F9" s="244">
        <v>1316097.55</v>
      </c>
      <c r="G9" s="244">
        <v>1316097.55</v>
      </c>
      <c r="H9" s="239"/>
      <c r="I9" s="239"/>
      <c r="J9" s="258"/>
      <c r="K9" s="50"/>
      <c r="L9" s="50"/>
    </row>
    <row r="10" ht="15" customHeight="1" spans="1:12">
      <c r="A10" s="245"/>
      <c r="B10" s="241"/>
      <c r="C10" s="240" t="s">
        <v>115</v>
      </c>
      <c r="D10" s="242">
        <v>182</v>
      </c>
      <c r="E10" s="243" t="s">
        <v>116</v>
      </c>
      <c r="F10" s="244">
        <v>1316097.55</v>
      </c>
      <c r="G10" s="244">
        <v>1316097.55</v>
      </c>
      <c r="H10" s="239"/>
      <c r="I10" s="239"/>
      <c r="J10" s="258"/>
      <c r="K10" s="50"/>
      <c r="L10" s="50"/>
    </row>
    <row r="11" ht="15" customHeight="1" spans="1:12">
      <c r="A11" s="240" t="s">
        <v>92</v>
      </c>
      <c r="B11" s="241"/>
      <c r="C11" s="242"/>
      <c r="D11" s="242">
        <v>182</v>
      </c>
      <c r="E11" s="243" t="s">
        <v>117</v>
      </c>
      <c r="F11" s="244">
        <v>210524.4</v>
      </c>
      <c r="G11" s="244">
        <v>210524.4</v>
      </c>
      <c r="H11" s="239"/>
      <c r="I11" s="239"/>
      <c r="J11" s="258"/>
      <c r="K11" s="50"/>
      <c r="L11" s="50"/>
    </row>
    <row r="12" ht="15" customHeight="1" spans="1:12">
      <c r="A12" s="245"/>
      <c r="B12" s="240" t="s">
        <v>118</v>
      </c>
      <c r="C12" s="241"/>
      <c r="D12" s="242">
        <v>182</v>
      </c>
      <c r="E12" s="243" t="s">
        <v>119</v>
      </c>
      <c r="F12" s="244">
        <v>210525.4</v>
      </c>
      <c r="G12" s="244">
        <v>210525.4</v>
      </c>
      <c r="H12" s="239"/>
      <c r="I12" s="239"/>
      <c r="J12" s="258"/>
      <c r="K12" s="50"/>
      <c r="L12" s="50"/>
    </row>
    <row r="13" ht="15" customHeight="1" spans="1:12">
      <c r="A13" s="245"/>
      <c r="B13" s="241"/>
      <c r="C13" s="240" t="s">
        <v>120</v>
      </c>
      <c r="D13" s="242">
        <v>182</v>
      </c>
      <c r="E13" s="243" t="s">
        <v>121</v>
      </c>
      <c r="F13" s="244">
        <v>140349.6</v>
      </c>
      <c r="G13" s="244">
        <v>140349.6</v>
      </c>
      <c r="H13" s="239"/>
      <c r="I13" s="239"/>
      <c r="J13" s="258"/>
      <c r="K13" s="50"/>
      <c r="L13" s="50"/>
    </row>
    <row r="14" ht="15" customHeight="1" spans="1:12">
      <c r="A14" s="245"/>
      <c r="B14" s="241"/>
      <c r="C14" s="240" t="s">
        <v>122</v>
      </c>
      <c r="D14" s="242">
        <v>182</v>
      </c>
      <c r="E14" s="243" t="s">
        <v>123</v>
      </c>
      <c r="F14" s="244">
        <v>70174.8</v>
      </c>
      <c r="G14" s="244">
        <v>70174.8</v>
      </c>
      <c r="H14" s="239"/>
      <c r="I14" s="239"/>
      <c r="J14" s="258"/>
      <c r="K14" s="50"/>
      <c r="L14" s="50"/>
    </row>
    <row r="15" ht="15" customHeight="1" spans="1:12">
      <c r="A15" s="240" t="s">
        <v>97</v>
      </c>
      <c r="B15" s="241"/>
      <c r="C15" s="241"/>
      <c r="D15" s="242">
        <v>182</v>
      </c>
      <c r="E15" s="243" t="s">
        <v>124</v>
      </c>
      <c r="F15" s="244">
        <v>89889.45</v>
      </c>
      <c r="G15" s="244">
        <v>89889.45</v>
      </c>
      <c r="H15" s="239"/>
      <c r="I15" s="239"/>
      <c r="J15" s="258"/>
      <c r="K15" s="50"/>
      <c r="L15" s="50"/>
    </row>
    <row r="16" ht="15" customHeight="1" spans="1:12">
      <c r="A16" s="245"/>
      <c r="B16" s="240" t="s">
        <v>125</v>
      </c>
      <c r="C16" s="242"/>
      <c r="D16" s="242">
        <v>182</v>
      </c>
      <c r="E16" s="243" t="s">
        <v>126</v>
      </c>
      <c r="F16" s="244">
        <v>89889.45</v>
      </c>
      <c r="G16" s="244">
        <v>89889.45</v>
      </c>
      <c r="H16" s="239"/>
      <c r="I16" s="239"/>
      <c r="J16" s="258"/>
      <c r="K16" s="50"/>
      <c r="L16" s="50"/>
    </row>
    <row r="17" ht="15" customHeight="1" spans="1:12">
      <c r="A17" s="245"/>
      <c r="B17" s="241"/>
      <c r="C17" s="240" t="s">
        <v>127</v>
      </c>
      <c r="D17" s="242">
        <v>182</v>
      </c>
      <c r="E17" s="243" t="s">
        <v>128</v>
      </c>
      <c r="F17" s="244">
        <v>61402.95</v>
      </c>
      <c r="G17" s="244">
        <v>61402.95</v>
      </c>
      <c r="H17" s="239"/>
      <c r="I17" s="239"/>
      <c r="J17" s="258"/>
      <c r="K17" s="50"/>
      <c r="L17" s="50"/>
    </row>
    <row r="18" ht="15" customHeight="1" spans="1:12">
      <c r="A18" s="245"/>
      <c r="B18" s="241"/>
      <c r="C18" s="240" t="s">
        <v>129</v>
      </c>
      <c r="D18" s="242">
        <v>182</v>
      </c>
      <c r="E18" s="243" t="s">
        <v>130</v>
      </c>
      <c r="F18" s="244">
        <v>28486.5</v>
      </c>
      <c r="G18" s="244">
        <v>28486.5</v>
      </c>
      <c r="H18" s="239"/>
      <c r="I18" s="239"/>
      <c r="J18" s="258"/>
      <c r="K18" s="50"/>
      <c r="L18" s="50"/>
    </row>
    <row r="19" ht="15" customHeight="1" spans="1:12">
      <c r="A19" s="240" t="s">
        <v>102</v>
      </c>
      <c r="B19" s="241"/>
      <c r="C19" s="241"/>
      <c r="D19" s="242">
        <v>182</v>
      </c>
      <c r="E19" s="243" t="s">
        <v>131</v>
      </c>
      <c r="F19" s="244">
        <v>138022.2</v>
      </c>
      <c r="G19" s="244">
        <v>138022.2</v>
      </c>
      <c r="H19" s="239"/>
      <c r="I19" s="239"/>
      <c r="J19" s="258"/>
      <c r="K19" s="50"/>
      <c r="L19" s="50"/>
    </row>
    <row r="20" ht="15" customHeight="1" spans="1:12">
      <c r="A20" s="245"/>
      <c r="B20" s="240" t="s">
        <v>132</v>
      </c>
      <c r="C20" s="246"/>
      <c r="D20" s="242">
        <v>182</v>
      </c>
      <c r="E20" s="243" t="s">
        <v>133</v>
      </c>
      <c r="F20" s="244">
        <v>138022.2</v>
      </c>
      <c r="G20" s="244">
        <v>138022.2</v>
      </c>
      <c r="H20" s="239"/>
      <c r="I20" s="239"/>
      <c r="J20" s="258"/>
      <c r="K20" s="50"/>
      <c r="L20" s="50"/>
    </row>
    <row r="21" ht="15" customHeight="1" spans="1:12">
      <c r="A21" s="245"/>
      <c r="B21" s="241"/>
      <c r="C21" s="240" t="s">
        <v>134</v>
      </c>
      <c r="D21" s="242">
        <v>182</v>
      </c>
      <c r="E21" s="243" t="s">
        <v>135</v>
      </c>
      <c r="F21" s="244">
        <v>138022.2</v>
      </c>
      <c r="G21" s="244">
        <v>138022.2</v>
      </c>
      <c r="H21" s="239"/>
      <c r="I21" s="239"/>
      <c r="J21" s="258"/>
      <c r="K21" s="50"/>
      <c r="L21" s="50"/>
    </row>
    <row r="22" ht="20.1" customHeight="1" spans="1:12">
      <c r="A22" s="247"/>
      <c r="B22" s="247"/>
      <c r="C22" s="247"/>
      <c r="D22" s="247"/>
      <c r="E22" s="248"/>
      <c r="F22" s="78"/>
      <c r="G22" s="78"/>
      <c r="H22" s="78"/>
      <c r="I22" s="78"/>
      <c r="J22" s="78"/>
      <c r="K22" s="54"/>
      <c r="L22" s="54"/>
    </row>
    <row r="23" ht="20.1" customHeight="1" spans="1:12">
      <c r="A23" s="247"/>
      <c r="B23" s="247"/>
      <c r="C23" s="247"/>
      <c r="D23" s="247"/>
      <c r="E23" s="247"/>
      <c r="F23" s="249"/>
      <c r="G23" s="249"/>
      <c r="H23" s="78"/>
      <c r="I23" s="78"/>
      <c r="J23" s="78"/>
      <c r="K23" s="54"/>
      <c r="L23" s="54"/>
    </row>
    <row r="24" ht="20.1" customHeight="1" spans="1:12">
      <c r="A24" s="250"/>
      <c r="B24" s="247"/>
      <c r="C24" s="247"/>
      <c r="D24" s="247"/>
      <c r="E24" s="247"/>
      <c r="F24" s="249"/>
      <c r="G24" s="249"/>
      <c r="H24" s="78"/>
      <c r="I24" s="78"/>
      <c r="J24" s="78"/>
      <c r="K24" s="54"/>
      <c r="L24" s="54"/>
    </row>
    <row r="25" ht="20.1" customHeight="1" spans="1:12">
      <c r="A25" s="250"/>
      <c r="B25" s="247"/>
      <c r="C25" s="247"/>
      <c r="D25" s="247"/>
      <c r="E25" s="248"/>
      <c r="F25" s="249"/>
      <c r="G25" s="249"/>
      <c r="H25" s="78"/>
      <c r="I25" s="78"/>
      <c r="J25" s="78"/>
      <c r="K25" s="54"/>
      <c r="L25" s="54"/>
    </row>
    <row r="26" ht="20.1" customHeight="1" spans="1:12">
      <c r="A26" s="250"/>
      <c r="B26" s="247"/>
      <c r="C26" s="247"/>
      <c r="D26" s="247"/>
      <c r="E26" s="248"/>
      <c r="F26" s="249"/>
      <c r="G26" s="249"/>
      <c r="H26" s="78"/>
      <c r="I26" s="78"/>
      <c r="J26" s="78"/>
      <c r="K26" s="54"/>
      <c r="L26" s="173"/>
    </row>
    <row r="27" ht="20.1" customHeight="1" spans="1:12">
      <c r="A27" s="250"/>
      <c r="B27" s="247"/>
      <c r="C27" s="250"/>
      <c r="D27" s="247"/>
      <c r="E27" s="247"/>
      <c r="F27" s="249"/>
      <c r="G27" s="249"/>
      <c r="H27" s="78"/>
      <c r="I27" s="78"/>
      <c r="J27" s="78"/>
      <c r="K27" s="54"/>
      <c r="L27" s="54"/>
    </row>
    <row r="28" ht="20.1" customHeight="1" spans="1:12">
      <c r="A28" s="250"/>
      <c r="B28" s="250"/>
      <c r="C28" s="247"/>
      <c r="D28" s="247"/>
      <c r="E28" s="250"/>
      <c r="F28" s="249"/>
      <c r="G28" s="249"/>
      <c r="H28" s="78"/>
      <c r="I28" s="78"/>
      <c r="J28" s="78"/>
      <c r="K28" s="54"/>
      <c r="L28" s="54"/>
    </row>
    <row r="29" ht="20.1" customHeight="1" spans="1:12">
      <c r="A29" s="250"/>
      <c r="B29" s="250"/>
      <c r="C29" s="247"/>
      <c r="D29" s="247"/>
      <c r="E29" s="251"/>
      <c r="F29" s="249"/>
      <c r="G29" s="249"/>
      <c r="H29" s="249"/>
      <c r="I29" s="78"/>
      <c r="J29" s="249"/>
      <c r="K29" s="54"/>
      <c r="L29" s="54"/>
    </row>
    <row r="30" ht="20.1" customHeight="1" spans="1:12">
      <c r="A30" s="250"/>
      <c r="B30" s="250"/>
      <c r="C30" s="250"/>
      <c r="D30" s="247"/>
      <c r="E30" s="251"/>
      <c r="F30" s="249"/>
      <c r="G30" s="249"/>
      <c r="H30" s="249"/>
      <c r="I30" s="249"/>
      <c r="J30" s="249"/>
      <c r="K30" s="54"/>
      <c r="L30" s="54"/>
    </row>
    <row r="31" ht="20.1" customHeight="1" spans="1:12">
      <c r="A31" s="250"/>
      <c r="B31" s="250"/>
      <c r="C31" s="250"/>
      <c r="D31" s="247"/>
      <c r="E31" s="252"/>
      <c r="F31" s="249"/>
      <c r="G31" s="249"/>
      <c r="H31" s="249"/>
      <c r="I31" s="249"/>
      <c r="J31" s="249"/>
      <c r="K31" s="54"/>
      <c r="L31" s="54"/>
    </row>
    <row r="32" ht="20.1" customHeight="1" spans="1:12">
      <c r="A32" s="250"/>
      <c r="B32" s="250"/>
      <c r="C32" s="250"/>
      <c r="D32" s="250"/>
      <c r="E32" s="252"/>
      <c r="F32" s="249"/>
      <c r="G32" s="249"/>
      <c r="H32" s="249"/>
      <c r="I32" s="249"/>
      <c r="J32" s="249"/>
      <c r="K32" s="54"/>
      <c r="L32" s="54"/>
    </row>
    <row r="33" ht="20.1" customHeight="1" spans="1:12">
      <c r="A33" s="250"/>
      <c r="B33" s="250"/>
      <c r="C33" s="250"/>
      <c r="D33" s="250"/>
      <c r="E33" s="252"/>
      <c r="F33" s="249"/>
      <c r="G33" s="249"/>
      <c r="H33" s="249"/>
      <c r="I33" s="249"/>
      <c r="J33" s="249"/>
      <c r="K33" s="54"/>
      <c r="L33" s="54"/>
    </row>
    <row r="34" ht="20.1" customHeight="1" spans="1:12">
      <c r="A34" s="253"/>
      <c r="B34" s="253"/>
      <c r="C34" s="253"/>
      <c r="D34" s="253"/>
      <c r="E34" s="253"/>
      <c r="F34" s="254"/>
      <c r="G34" s="249"/>
      <c r="H34" s="249"/>
      <c r="I34" s="249"/>
      <c r="J34" s="249"/>
      <c r="K34" s="54"/>
      <c r="L34" s="54"/>
    </row>
    <row r="35" ht="20.1" customHeight="1" spans="1:12">
      <c r="A35" s="255"/>
      <c r="B35" s="255"/>
      <c r="C35" s="255"/>
      <c r="D35" s="255"/>
      <c r="E35" s="255"/>
      <c r="F35" s="254"/>
      <c r="G35" s="249"/>
      <c r="H35" s="249"/>
      <c r="I35" s="249"/>
      <c r="J35" s="249"/>
      <c r="K35" s="54"/>
      <c r="L35" s="54"/>
    </row>
    <row r="36" ht="20.1" customHeight="1" spans="1:12">
      <c r="A36" s="169"/>
      <c r="B36" s="169"/>
      <c r="C36" s="169"/>
      <c r="D36" s="169"/>
      <c r="E36" s="169"/>
      <c r="F36" s="169"/>
      <c r="G36" s="170"/>
      <c r="H36" s="170"/>
      <c r="I36" s="170"/>
      <c r="J36" s="170"/>
      <c r="K36" s="53"/>
      <c r="L36" s="53"/>
    </row>
    <row r="37" ht="20.1" customHeight="1" spans="1:1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53"/>
      <c r="L37" s="53"/>
    </row>
    <row r="38" ht="20.1" customHeight="1" spans="1:12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53"/>
      <c r="L38" s="53"/>
    </row>
    <row r="39" ht="20.1" customHeight="1" spans="1:12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53"/>
      <c r="L39" s="53"/>
    </row>
    <row r="40" ht="20.1" customHeight="1" spans="1:12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53"/>
      <c r="L40" s="53"/>
    </row>
    <row r="41" ht="20.1" customHeight="1" spans="1:12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53"/>
      <c r="L41" s="53"/>
    </row>
    <row r="42" ht="20.1" customHeight="1" spans="1:12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53"/>
      <c r="L42" s="53"/>
    </row>
    <row r="43" ht="20.1" customHeight="1" spans="1:12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53"/>
      <c r="L43" s="53"/>
    </row>
    <row r="44" ht="20.1" customHeight="1" spans="1:12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53"/>
      <c r="L44" s="53"/>
    </row>
  </sheetData>
  <sheetProtection formatCells="0" formatColumns="0" formatRows="0" insertRows="0" insertColumns="0" insertHyperlinks="0" deleteColumns="0" deleteRows="0" sort="0" autoFilter="0" pivotTables="0"/>
  <mergeCells count="11">
    <mergeCell ref="A2:J2"/>
    <mergeCell ref="A3:G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AH40"/>
  <sheetViews>
    <sheetView showGridLines="0" showZeros="0" workbookViewId="0">
      <selection activeCell="B11" sqref="B11"/>
    </sheetView>
  </sheetViews>
  <sheetFormatPr defaultColWidth="9.16666666666667" defaultRowHeight="20.25" customHeight="1"/>
  <cols>
    <col min="1" max="1" width="31.5" customWidth="1"/>
    <col min="2" max="2" width="24.8333333333333" style="95" customWidth="1"/>
    <col min="3" max="3" width="31.5" style="95" customWidth="1"/>
    <col min="4" max="4" width="24.1666666666667" style="95" customWidth="1"/>
    <col min="5" max="8" width="19.8333333333333" style="95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76"/>
      <c r="B1" s="142"/>
      <c r="C1" s="142"/>
      <c r="D1" s="142"/>
      <c r="E1" s="142"/>
      <c r="F1" s="142"/>
      <c r="G1" s="142"/>
      <c r="H1" s="98" t="s">
        <v>136</v>
      </c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</row>
    <row r="2" customHeight="1" spans="1:34">
      <c r="A2" s="20" t="s">
        <v>137</v>
      </c>
      <c r="B2" s="100"/>
      <c r="C2" s="100"/>
      <c r="D2" s="100"/>
      <c r="E2" s="100"/>
      <c r="F2" s="100"/>
      <c r="G2" s="100"/>
      <c r="H2" s="10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</row>
    <row r="3" customHeight="1" spans="1:34">
      <c r="A3" s="58" t="s">
        <v>5</v>
      </c>
      <c r="B3" s="58"/>
      <c r="C3" s="58"/>
      <c r="D3" s="58"/>
      <c r="E3" s="58"/>
      <c r="F3" s="58"/>
      <c r="G3" s="58"/>
      <c r="H3" s="98" t="s">
        <v>6</v>
      </c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</row>
    <row r="4" customHeight="1" spans="1:34">
      <c r="A4" s="177" t="s">
        <v>7</v>
      </c>
      <c r="B4" s="178"/>
      <c r="C4" s="179" t="s">
        <v>8</v>
      </c>
      <c r="D4" s="180"/>
      <c r="E4" s="180"/>
      <c r="F4" s="180"/>
      <c r="G4" s="180"/>
      <c r="H4" s="178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</row>
    <row r="5" ht="34.5" customHeight="1" spans="1:34">
      <c r="A5" s="181" t="s">
        <v>9</v>
      </c>
      <c r="B5" s="182" t="s">
        <v>10</v>
      </c>
      <c r="C5" s="183" t="s">
        <v>9</v>
      </c>
      <c r="D5" s="182" t="s">
        <v>62</v>
      </c>
      <c r="E5" s="182" t="s">
        <v>138</v>
      </c>
      <c r="F5" s="184" t="s">
        <v>139</v>
      </c>
      <c r="G5" s="182" t="s">
        <v>140</v>
      </c>
      <c r="H5" s="185" t="s">
        <v>141</v>
      </c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</row>
    <row r="6" customHeight="1" spans="1:34">
      <c r="A6" s="186" t="s">
        <v>142</v>
      </c>
      <c r="B6" s="187">
        <v>1754533.6</v>
      </c>
      <c r="C6" s="188" t="s">
        <v>143</v>
      </c>
      <c r="D6" s="189">
        <f>SUM(D7:D36)</f>
        <v>1754533.6</v>
      </c>
      <c r="E6" s="189">
        <f t="shared" ref="E6:H6" si="0">SUM(E7:E36)</f>
        <v>1754533.6</v>
      </c>
      <c r="F6" s="189">
        <f t="shared" si="0"/>
        <v>0</v>
      </c>
      <c r="G6" s="189">
        <f t="shared" si="0"/>
        <v>0</v>
      </c>
      <c r="H6" s="189">
        <f t="shared" si="0"/>
        <v>0</v>
      </c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</row>
    <row r="7" customHeight="1" spans="1:34">
      <c r="A7" s="186" t="s">
        <v>144</v>
      </c>
      <c r="B7" s="187">
        <v>1754533.6</v>
      </c>
      <c r="C7" s="188" t="s">
        <v>145</v>
      </c>
      <c r="D7" s="190">
        <v>1316097.55</v>
      </c>
      <c r="E7" s="190">
        <v>1316097.55</v>
      </c>
      <c r="F7" s="189"/>
      <c r="G7" s="191"/>
      <c r="H7" s="189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</row>
    <row r="8" customHeight="1" spans="1:34">
      <c r="A8" s="186" t="s">
        <v>146</v>
      </c>
      <c r="B8" s="192"/>
      <c r="C8" s="188" t="s">
        <v>147</v>
      </c>
      <c r="D8" s="190"/>
      <c r="E8" s="190"/>
      <c r="F8" s="192"/>
      <c r="G8" s="191"/>
      <c r="H8" s="192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</row>
    <row r="9" customHeight="1" spans="1:34">
      <c r="A9" s="186" t="s">
        <v>148</v>
      </c>
      <c r="B9" s="193" t="s">
        <v>16</v>
      </c>
      <c r="C9" s="188" t="s">
        <v>149</v>
      </c>
      <c r="D9" s="190"/>
      <c r="E9" s="190"/>
      <c r="F9" s="192"/>
      <c r="G9" s="191"/>
      <c r="H9" s="192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</row>
    <row r="10" customHeight="1" spans="1:34">
      <c r="A10" s="186" t="s">
        <v>150</v>
      </c>
      <c r="B10" s="194">
        <f>SUM(B11:B14)</f>
        <v>0</v>
      </c>
      <c r="C10" s="188" t="s">
        <v>151</v>
      </c>
      <c r="D10" s="190"/>
      <c r="E10" s="190"/>
      <c r="F10" s="192"/>
      <c r="G10" s="191"/>
      <c r="H10" s="192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</row>
    <row r="11" customHeight="1" spans="1:34">
      <c r="A11" s="186" t="s">
        <v>144</v>
      </c>
      <c r="B11" s="192"/>
      <c r="C11" s="188" t="s">
        <v>152</v>
      </c>
      <c r="D11" s="190"/>
      <c r="E11" s="190"/>
      <c r="F11" s="192"/>
      <c r="G11" s="191"/>
      <c r="H11" s="192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</row>
    <row r="12" customHeight="1" spans="1:34">
      <c r="A12" s="186" t="s">
        <v>146</v>
      </c>
      <c r="B12" s="192"/>
      <c r="C12" s="188" t="s">
        <v>153</v>
      </c>
      <c r="D12" s="190"/>
      <c r="E12" s="190"/>
      <c r="F12" s="192"/>
      <c r="G12" s="191"/>
      <c r="H12" s="192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</row>
    <row r="13" customHeight="1" spans="1:34">
      <c r="A13" s="186" t="s">
        <v>148</v>
      </c>
      <c r="B13" s="192" t="s">
        <v>16</v>
      </c>
      <c r="C13" s="188" t="s">
        <v>154</v>
      </c>
      <c r="D13" s="190"/>
      <c r="E13" s="190"/>
      <c r="F13" s="192"/>
      <c r="G13" s="191"/>
      <c r="H13" s="192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</row>
    <row r="14" customHeight="1" spans="1:34">
      <c r="A14" s="186" t="s">
        <v>155</v>
      </c>
      <c r="B14" s="193"/>
      <c r="C14" s="188" t="s">
        <v>156</v>
      </c>
      <c r="D14" s="190">
        <v>210524.4</v>
      </c>
      <c r="E14" s="190">
        <v>210524.4</v>
      </c>
      <c r="F14" s="192"/>
      <c r="G14" s="191"/>
      <c r="H14" s="192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</row>
    <row r="15" customHeight="1" spans="1:34">
      <c r="A15" s="195"/>
      <c r="B15" s="196"/>
      <c r="C15" s="188" t="s">
        <v>157</v>
      </c>
      <c r="D15" s="190"/>
      <c r="E15" s="190"/>
      <c r="F15" s="192"/>
      <c r="G15" s="191"/>
      <c r="H15" s="192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</row>
    <row r="16" customHeight="1" spans="1:34">
      <c r="A16" s="195"/>
      <c r="B16" s="193"/>
      <c r="C16" s="188" t="s">
        <v>158</v>
      </c>
      <c r="D16" s="190">
        <v>89889.45</v>
      </c>
      <c r="E16" s="190">
        <v>89889.45</v>
      </c>
      <c r="F16" s="192"/>
      <c r="G16" s="191"/>
      <c r="H16" s="192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</row>
    <row r="17" customHeight="1" spans="1:34">
      <c r="A17" s="195"/>
      <c r="B17" s="193"/>
      <c r="C17" s="188" t="s">
        <v>159</v>
      </c>
      <c r="D17" s="190"/>
      <c r="E17" s="190"/>
      <c r="F17" s="192"/>
      <c r="G17" s="191"/>
      <c r="H17" s="192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</row>
    <row r="18" customHeight="1" spans="1:34">
      <c r="A18" s="195"/>
      <c r="B18" s="193"/>
      <c r="C18" s="188" t="s">
        <v>160</v>
      </c>
      <c r="D18" s="190"/>
      <c r="E18" s="190"/>
      <c r="F18" s="192"/>
      <c r="G18" s="191"/>
      <c r="H18" s="192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</row>
    <row r="19" customHeight="1" spans="1:34">
      <c r="A19" s="195"/>
      <c r="B19" s="193"/>
      <c r="C19" s="188" t="s">
        <v>161</v>
      </c>
      <c r="D19" s="190"/>
      <c r="E19" s="190"/>
      <c r="F19" s="192"/>
      <c r="G19" s="191"/>
      <c r="H19" s="192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</row>
    <row r="20" customHeight="1" spans="1:34">
      <c r="A20" s="195"/>
      <c r="B20" s="193"/>
      <c r="C20" s="188" t="s">
        <v>162</v>
      </c>
      <c r="D20" s="190"/>
      <c r="E20" s="190"/>
      <c r="F20" s="192"/>
      <c r="G20" s="191"/>
      <c r="H20" s="192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</row>
    <row r="21" customHeight="1" spans="1:34">
      <c r="A21" s="195"/>
      <c r="B21" s="193"/>
      <c r="C21" s="188" t="s">
        <v>163</v>
      </c>
      <c r="D21" s="190"/>
      <c r="E21" s="190"/>
      <c r="F21" s="192"/>
      <c r="G21" s="191"/>
      <c r="H21" s="192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</row>
    <row r="22" customHeight="1" spans="1:34">
      <c r="A22" s="195"/>
      <c r="B22" s="193"/>
      <c r="C22" s="188" t="s">
        <v>164</v>
      </c>
      <c r="D22" s="190"/>
      <c r="E22" s="190"/>
      <c r="F22" s="192"/>
      <c r="G22" s="191"/>
      <c r="H22" s="192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</row>
    <row r="23" customHeight="1" spans="1:34">
      <c r="A23" s="195"/>
      <c r="B23" s="193"/>
      <c r="C23" s="188" t="s">
        <v>165</v>
      </c>
      <c r="D23" s="190"/>
      <c r="E23" s="190"/>
      <c r="F23" s="192"/>
      <c r="G23" s="191"/>
      <c r="H23" s="192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</row>
    <row r="24" customHeight="1" spans="1:34">
      <c r="A24" s="195"/>
      <c r="B24" s="193"/>
      <c r="C24" s="188" t="s">
        <v>166</v>
      </c>
      <c r="D24" s="190"/>
      <c r="E24" s="190"/>
      <c r="F24" s="192"/>
      <c r="G24" s="191"/>
      <c r="H24" s="192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</row>
    <row r="25" customHeight="1" spans="1:34">
      <c r="A25" s="195"/>
      <c r="B25" s="193"/>
      <c r="C25" s="188" t="s">
        <v>167</v>
      </c>
      <c r="D25" s="190"/>
      <c r="E25" s="190"/>
      <c r="F25" s="192"/>
      <c r="G25" s="191"/>
      <c r="H25" s="192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</row>
    <row r="26" customHeight="1" spans="1:34">
      <c r="A26" s="186"/>
      <c r="B26" s="193"/>
      <c r="C26" s="188" t="s">
        <v>168</v>
      </c>
      <c r="D26" s="190">
        <v>138022.2</v>
      </c>
      <c r="E26" s="190">
        <v>138022.2</v>
      </c>
      <c r="F26" s="192"/>
      <c r="G26" s="191"/>
      <c r="H26" s="192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</row>
    <row r="27" customHeight="1" spans="1:34">
      <c r="A27" s="186"/>
      <c r="B27" s="193"/>
      <c r="C27" s="188" t="s">
        <v>169</v>
      </c>
      <c r="D27" s="197">
        <f>SUM(E27:H27)</f>
        <v>0</v>
      </c>
      <c r="E27" s="192"/>
      <c r="F27" s="192"/>
      <c r="G27" s="191"/>
      <c r="H27" s="192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</row>
    <row r="28" customHeight="1" spans="1:34">
      <c r="A28" s="186"/>
      <c r="B28" s="193"/>
      <c r="C28" s="188" t="s">
        <v>170</v>
      </c>
      <c r="D28" s="197">
        <f>SUM(E28:H28)</f>
        <v>0</v>
      </c>
      <c r="E28" s="192"/>
      <c r="F28" s="192"/>
      <c r="G28" s="191"/>
      <c r="H28" s="192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</row>
    <row r="29" customHeight="1" spans="1:34">
      <c r="A29" s="186"/>
      <c r="B29" s="193"/>
      <c r="C29" s="188" t="s">
        <v>171</v>
      </c>
      <c r="D29" s="197"/>
      <c r="E29" s="192"/>
      <c r="F29" s="192"/>
      <c r="G29" s="191"/>
      <c r="H29" s="192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</row>
    <row r="30" customHeight="1" spans="1:34">
      <c r="A30" s="186"/>
      <c r="B30" s="193"/>
      <c r="C30" s="188" t="s">
        <v>172</v>
      </c>
      <c r="D30" s="197">
        <f t="shared" ref="D30:D37" si="1">SUM(E30:H30)</f>
        <v>0</v>
      </c>
      <c r="E30" s="192"/>
      <c r="F30" s="192"/>
      <c r="G30" s="191"/>
      <c r="H30" s="192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</row>
    <row r="31" customHeight="1" spans="1:34">
      <c r="A31" s="186"/>
      <c r="B31" s="193"/>
      <c r="C31" s="188" t="s">
        <v>173</v>
      </c>
      <c r="D31" s="197">
        <f t="shared" si="1"/>
        <v>0</v>
      </c>
      <c r="E31" s="192"/>
      <c r="F31" s="192"/>
      <c r="G31" s="191"/>
      <c r="H31" s="192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</row>
    <row r="32" customHeight="1" spans="1:34">
      <c r="A32" s="186"/>
      <c r="B32" s="193"/>
      <c r="C32" s="188" t="s">
        <v>174</v>
      </c>
      <c r="D32" s="197">
        <f t="shared" si="1"/>
        <v>0</v>
      </c>
      <c r="E32" s="192"/>
      <c r="F32" s="192"/>
      <c r="G32" s="191"/>
      <c r="H32" s="192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</row>
    <row r="33" customHeight="1" spans="1:34">
      <c r="A33" s="186"/>
      <c r="B33" s="193"/>
      <c r="C33" s="188" t="s">
        <v>175</v>
      </c>
      <c r="D33" s="197">
        <f t="shared" si="1"/>
        <v>0</v>
      </c>
      <c r="E33" s="192"/>
      <c r="F33" s="192"/>
      <c r="G33" s="191"/>
      <c r="H33" s="192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</row>
    <row r="34" customHeight="1" spans="1:34">
      <c r="A34" s="186"/>
      <c r="B34" s="193"/>
      <c r="C34" s="188" t="s">
        <v>176</v>
      </c>
      <c r="D34" s="197">
        <f t="shared" si="1"/>
        <v>0</v>
      </c>
      <c r="E34" s="192"/>
      <c r="F34" s="192"/>
      <c r="G34" s="191"/>
      <c r="H34" s="192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</row>
    <row r="35" customHeight="1" spans="1:34">
      <c r="A35" s="186"/>
      <c r="B35" s="193"/>
      <c r="C35" s="188" t="s">
        <v>177</v>
      </c>
      <c r="D35" s="197">
        <f t="shared" si="1"/>
        <v>0</v>
      </c>
      <c r="E35" s="198"/>
      <c r="F35" s="198"/>
      <c r="G35" s="199"/>
      <c r="H35" s="198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</row>
    <row r="36" customHeight="1" spans="1:34">
      <c r="A36" s="200"/>
      <c r="B36" s="201"/>
      <c r="C36" s="202" t="s">
        <v>178</v>
      </c>
      <c r="D36" s="197">
        <f t="shared" si="1"/>
        <v>0</v>
      </c>
      <c r="E36" s="203"/>
      <c r="F36" s="203"/>
      <c r="G36" s="204"/>
      <c r="H36" s="205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</row>
    <row r="37" customHeight="1" spans="1:34">
      <c r="A37" s="186"/>
      <c r="B37" s="193"/>
      <c r="C37" s="206" t="s">
        <v>179</v>
      </c>
      <c r="D37" s="197">
        <f t="shared" si="1"/>
        <v>0</v>
      </c>
      <c r="E37" s="193"/>
      <c r="F37" s="193"/>
      <c r="G37" s="207"/>
      <c r="H37" s="208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</row>
    <row r="38" customHeight="1" spans="1:34">
      <c r="A38" s="186"/>
      <c r="B38" s="209"/>
      <c r="C38" s="206"/>
      <c r="D38" s="197"/>
      <c r="E38" s="210"/>
      <c r="F38" s="210"/>
      <c r="G38" s="211"/>
      <c r="H38" s="212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</row>
    <row r="39" customHeight="1" spans="1:34">
      <c r="A39" s="200" t="s">
        <v>57</v>
      </c>
      <c r="B39" s="213">
        <f>SUM(B6,B10)</f>
        <v>1754533.6</v>
      </c>
      <c r="C39" s="202" t="s">
        <v>58</v>
      </c>
      <c r="D39" s="197">
        <f>SUM(E39:H39)</f>
        <v>1754533.6</v>
      </c>
      <c r="E39" s="214">
        <f>SUM(E7:E37)</f>
        <v>1754533.6</v>
      </c>
      <c r="F39" s="214">
        <f>SUM(F7:F37)</f>
        <v>0</v>
      </c>
      <c r="G39" s="215">
        <f>SUM(G7:G37)</f>
        <v>0</v>
      </c>
      <c r="H39" s="216">
        <f>SUM(H7:H37)</f>
        <v>0</v>
      </c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</row>
    <row r="40" customHeight="1" spans="1:34">
      <c r="A40" s="217"/>
      <c r="B40" s="218"/>
      <c r="C40" s="219"/>
      <c r="D40" s="219"/>
      <c r="E40" s="219"/>
      <c r="F40" s="219"/>
      <c r="G40" s="219"/>
      <c r="H40" s="142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</row>
  </sheetData>
  <sheetProtection formatCells="0" formatColumns="0" formatRows="0" insertRows="0" insertColumns="0" insertHyperlinks="0" deleteColumns="0" deleteRows="0" sort="0" autoFilter="0" pivotTables="0"/>
  <mergeCells count="4">
    <mergeCell ref="A2:H2"/>
    <mergeCell ref="A3:G3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47" orientation="portrait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I59"/>
  <sheetViews>
    <sheetView showGridLines="0" showZeros="0" workbookViewId="0">
      <selection activeCell="A3" sqref="A3:G3"/>
    </sheetView>
  </sheetViews>
  <sheetFormatPr defaultColWidth="9.16666666666667" defaultRowHeight="12.75" customHeight="1"/>
  <cols>
    <col min="1" max="1" width="6.33333333333333" customWidth="1"/>
    <col min="2" max="2" width="10.5" customWidth="1"/>
    <col min="3" max="3" width="9.16666666666667" customWidth="1"/>
    <col min="4" max="4" width="30.6666666666667" customWidth="1"/>
    <col min="5" max="5" width="18.5" customWidth="1"/>
    <col min="6" max="6" width="11.1666666666667" customWidth="1"/>
    <col min="7" max="7" width="20.5" customWidth="1"/>
    <col min="8" max="8" width="23.3333333333333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 t="s">
        <v>180</v>
      </c>
    </row>
    <row r="2" s="151" customFormat="1" ht="20.1" customHeight="1" spans="1:35">
      <c r="A2" s="20" t="s">
        <v>181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ht="20.1" customHeight="1" spans="1:35">
      <c r="A3" s="58" t="s">
        <v>5</v>
      </c>
      <c r="B3" s="58"/>
      <c r="C3" s="58"/>
      <c r="D3" s="58"/>
      <c r="E3" s="58"/>
      <c r="F3" s="58"/>
      <c r="G3" s="58"/>
      <c r="H3" s="59"/>
      <c r="I3" s="59"/>
      <c r="J3" s="59"/>
      <c r="K3" s="59"/>
      <c r="L3" s="59"/>
      <c r="M3" s="59"/>
      <c r="N3" s="59"/>
      <c r="O3" s="59"/>
      <c r="P3" s="59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9" t="s">
        <v>6</v>
      </c>
    </row>
    <row r="4" ht="20.1" customHeight="1" spans="1:35">
      <c r="A4" s="152" t="s">
        <v>61</v>
      </c>
      <c r="B4" s="152"/>
      <c r="C4" s="152"/>
      <c r="D4" s="152"/>
      <c r="E4" s="31" t="s">
        <v>182</v>
      </c>
      <c r="F4" s="153" t="s">
        <v>183</v>
      </c>
      <c r="G4" s="153"/>
      <c r="H4" s="153"/>
      <c r="I4" s="153"/>
      <c r="J4" s="153"/>
      <c r="K4" s="153"/>
      <c r="L4" s="153"/>
      <c r="M4" s="153"/>
      <c r="N4" s="153"/>
      <c r="O4" s="154"/>
      <c r="P4" s="171" t="s">
        <v>184</v>
      </c>
      <c r="Q4" s="153"/>
      <c r="R4" s="153"/>
      <c r="S4" s="153"/>
      <c r="T4" s="153"/>
      <c r="U4" s="153"/>
      <c r="V4" s="153"/>
      <c r="W4" s="153"/>
      <c r="X4" s="153"/>
      <c r="Y4" s="154"/>
      <c r="Z4" s="171" t="s">
        <v>185</v>
      </c>
      <c r="AA4" s="153"/>
      <c r="AB4" s="153"/>
      <c r="AC4" s="153"/>
      <c r="AD4" s="153"/>
      <c r="AE4" s="153"/>
      <c r="AF4" s="153"/>
      <c r="AG4" s="153"/>
      <c r="AH4" s="153"/>
      <c r="AI4" s="154"/>
    </row>
    <row r="5" ht="21" customHeight="1" spans="1:35">
      <c r="A5" s="152" t="s">
        <v>70</v>
      </c>
      <c r="B5" s="152"/>
      <c r="C5" s="31" t="s">
        <v>71</v>
      </c>
      <c r="D5" s="31" t="s">
        <v>72</v>
      </c>
      <c r="E5" s="31"/>
      <c r="F5" s="154" t="s">
        <v>62</v>
      </c>
      <c r="G5" s="155" t="s">
        <v>186</v>
      </c>
      <c r="H5" s="155"/>
      <c r="I5" s="155"/>
      <c r="J5" s="155" t="s">
        <v>187</v>
      </c>
      <c r="K5" s="155"/>
      <c r="L5" s="155"/>
      <c r="M5" s="155" t="s">
        <v>188</v>
      </c>
      <c r="N5" s="155"/>
      <c r="O5" s="155"/>
      <c r="P5" s="155" t="s">
        <v>62</v>
      </c>
      <c r="Q5" s="155" t="s">
        <v>186</v>
      </c>
      <c r="R5" s="155"/>
      <c r="S5" s="155"/>
      <c r="T5" s="155" t="s">
        <v>187</v>
      </c>
      <c r="U5" s="155"/>
      <c r="V5" s="155"/>
      <c r="W5" s="155" t="s">
        <v>188</v>
      </c>
      <c r="X5" s="155"/>
      <c r="Y5" s="155"/>
      <c r="Z5" s="155" t="s">
        <v>62</v>
      </c>
      <c r="AA5" s="155" t="s">
        <v>186</v>
      </c>
      <c r="AB5" s="155"/>
      <c r="AC5" s="155"/>
      <c r="AD5" s="155" t="s">
        <v>187</v>
      </c>
      <c r="AE5" s="155"/>
      <c r="AF5" s="155"/>
      <c r="AG5" s="155" t="s">
        <v>188</v>
      </c>
      <c r="AH5" s="155"/>
      <c r="AI5" s="155"/>
    </row>
    <row r="6" ht="30.75" customHeight="1" spans="1:35">
      <c r="A6" s="156" t="s">
        <v>82</v>
      </c>
      <c r="B6" s="157" t="s">
        <v>83</v>
      </c>
      <c r="C6" s="31"/>
      <c r="D6" s="31"/>
      <c r="E6" s="31"/>
      <c r="F6" s="154"/>
      <c r="G6" s="155" t="s">
        <v>77</v>
      </c>
      <c r="H6" s="155" t="s">
        <v>107</v>
      </c>
      <c r="I6" s="155" t="s">
        <v>108</v>
      </c>
      <c r="J6" s="155" t="s">
        <v>77</v>
      </c>
      <c r="K6" s="155" t="s">
        <v>107</v>
      </c>
      <c r="L6" s="155" t="s">
        <v>108</v>
      </c>
      <c r="M6" s="155" t="s">
        <v>77</v>
      </c>
      <c r="N6" s="155" t="s">
        <v>107</v>
      </c>
      <c r="O6" s="155" t="s">
        <v>108</v>
      </c>
      <c r="P6" s="155"/>
      <c r="Q6" s="155" t="s">
        <v>77</v>
      </c>
      <c r="R6" s="155" t="s">
        <v>107</v>
      </c>
      <c r="S6" s="155" t="s">
        <v>108</v>
      </c>
      <c r="T6" s="155" t="s">
        <v>77</v>
      </c>
      <c r="U6" s="155" t="s">
        <v>107</v>
      </c>
      <c r="V6" s="155" t="s">
        <v>108</v>
      </c>
      <c r="W6" s="155" t="s">
        <v>77</v>
      </c>
      <c r="X6" s="155" t="s">
        <v>107</v>
      </c>
      <c r="Y6" s="155" t="s">
        <v>108</v>
      </c>
      <c r="Z6" s="155"/>
      <c r="AA6" s="155" t="s">
        <v>77</v>
      </c>
      <c r="AB6" s="155" t="s">
        <v>107</v>
      </c>
      <c r="AC6" s="155" t="s">
        <v>108</v>
      </c>
      <c r="AD6" s="155" t="s">
        <v>77</v>
      </c>
      <c r="AE6" s="155" t="s">
        <v>107</v>
      </c>
      <c r="AF6" s="155" t="s">
        <v>108</v>
      </c>
      <c r="AG6" s="155" t="s">
        <v>77</v>
      </c>
      <c r="AH6" s="155" t="s">
        <v>107</v>
      </c>
      <c r="AI6" s="155" t="s">
        <v>108</v>
      </c>
    </row>
    <row r="7" ht="30.75" customHeight="1" spans="1:35">
      <c r="A7" s="156">
        <v>301</v>
      </c>
      <c r="B7" s="157"/>
      <c r="C7" s="31">
        <v>182</v>
      </c>
      <c r="D7" s="31" t="s">
        <v>0</v>
      </c>
      <c r="E7" s="31">
        <f>G7+I8</f>
        <v>1754533.6</v>
      </c>
      <c r="F7" s="154"/>
      <c r="G7" s="155">
        <v>1603813.6</v>
      </c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</row>
    <row r="8" ht="30.75" customHeight="1" spans="1:35">
      <c r="A8" s="156">
        <v>201</v>
      </c>
      <c r="B8" s="157">
        <v>2301</v>
      </c>
      <c r="C8" s="31">
        <v>182</v>
      </c>
      <c r="D8" s="31" t="s">
        <v>189</v>
      </c>
      <c r="E8" s="31"/>
      <c r="F8" s="154"/>
      <c r="G8" s="31"/>
      <c r="H8" s="31"/>
      <c r="I8" s="155">
        <v>150720</v>
      </c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</row>
    <row r="9" ht="30.75" customHeight="1" spans="1:35">
      <c r="A9" s="158"/>
      <c r="B9" s="158"/>
      <c r="C9" s="158" t="s">
        <v>190</v>
      </c>
      <c r="D9" s="159" t="s">
        <v>191</v>
      </c>
      <c r="E9" s="160">
        <v>1328587.6</v>
      </c>
      <c r="F9" s="161">
        <f>SUM(G9,J9,M9)</f>
        <v>1328587.6</v>
      </c>
      <c r="G9" s="160">
        <v>1328587.6</v>
      </c>
      <c r="H9" s="160">
        <v>1328587.6</v>
      </c>
      <c r="I9" s="172"/>
      <c r="J9" s="172"/>
      <c r="K9" s="172"/>
      <c r="L9" s="172"/>
      <c r="M9" s="172">
        <f>SUM(N9,O9)</f>
        <v>0</v>
      </c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</row>
    <row r="10" ht="30.75" customHeight="1" spans="1:35">
      <c r="A10" s="156" t="s">
        <v>192</v>
      </c>
      <c r="B10" s="158"/>
      <c r="C10" s="158" t="s">
        <v>190</v>
      </c>
      <c r="D10" s="159" t="s">
        <v>193</v>
      </c>
      <c r="E10" s="160">
        <v>377244</v>
      </c>
      <c r="F10" s="161">
        <v>4396265.69</v>
      </c>
      <c r="G10" s="160">
        <v>377244</v>
      </c>
      <c r="H10" s="160">
        <v>377244</v>
      </c>
      <c r="I10" s="172"/>
      <c r="J10" s="172"/>
      <c r="K10" s="172"/>
      <c r="L10" s="172"/>
      <c r="M10" s="172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</row>
    <row r="11" ht="30.75" customHeight="1" spans="1:35">
      <c r="A11" s="158"/>
      <c r="B11" s="156" t="s">
        <v>194</v>
      </c>
      <c r="C11" s="158" t="s">
        <v>190</v>
      </c>
      <c r="D11" s="159" t="s">
        <v>195</v>
      </c>
      <c r="E11" s="160">
        <v>468504</v>
      </c>
      <c r="F11" s="161">
        <v>1282548</v>
      </c>
      <c r="G11" s="160">
        <v>468504</v>
      </c>
      <c r="H11" s="160">
        <v>468504</v>
      </c>
      <c r="I11" s="172"/>
      <c r="J11" s="172"/>
      <c r="K11" s="172"/>
      <c r="L11" s="172"/>
      <c r="M11" s="172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</row>
    <row r="12" ht="30.75" customHeight="1" spans="1:35">
      <c r="A12" s="158"/>
      <c r="B12" s="156" t="s">
        <v>196</v>
      </c>
      <c r="C12" s="158" t="s">
        <v>190</v>
      </c>
      <c r="D12" s="159" t="s">
        <v>197</v>
      </c>
      <c r="E12" s="160">
        <v>31437</v>
      </c>
      <c r="F12" s="161">
        <v>1455732</v>
      </c>
      <c r="G12" s="160">
        <v>31437</v>
      </c>
      <c r="H12" s="160">
        <v>31437</v>
      </c>
      <c r="I12" s="172"/>
      <c r="J12" s="172"/>
      <c r="K12" s="172"/>
      <c r="L12" s="172"/>
      <c r="M12" s="172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</row>
    <row r="13" ht="30.75" customHeight="1" spans="1:35">
      <c r="A13" s="158"/>
      <c r="B13" s="156" t="s">
        <v>198</v>
      </c>
      <c r="C13" s="158" t="s">
        <v>190</v>
      </c>
      <c r="D13" s="159" t="s">
        <v>199</v>
      </c>
      <c r="E13" s="160">
        <v>140349.6</v>
      </c>
      <c r="F13" s="161">
        <v>106879</v>
      </c>
      <c r="G13" s="160">
        <v>140349.6</v>
      </c>
      <c r="H13" s="160">
        <v>140349.6</v>
      </c>
      <c r="I13" s="172"/>
      <c r="J13" s="172"/>
      <c r="K13" s="172"/>
      <c r="L13" s="172"/>
      <c r="M13" s="172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</row>
    <row r="14" ht="30.75" customHeight="1" spans="1:35">
      <c r="A14" s="158"/>
      <c r="B14" s="156" t="s">
        <v>200</v>
      </c>
      <c r="C14" s="158" t="s">
        <v>190</v>
      </c>
      <c r="D14" s="159" t="s">
        <v>201</v>
      </c>
      <c r="E14" s="160">
        <v>70174.8</v>
      </c>
      <c r="F14" s="161">
        <v>28704</v>
      </c>
      <c r="G14" s="160">
        <v>70174.8</v>
      </c>
      <c r="H14" s="160">
        <v>70174.8</v>
      </c>
      <c r="I14" s="172"/>
      <c r="J14" s="172"/>
      <c r="K14" s="172"/>
      <c r="L14" s="172"/>
      <c r="M14" s="172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</row>
    <row r="15" ht="30.75" customHeight="1" spans="1:35">
      <c r="A15" s="158"/>
      <c r="B15" s="156" t="s">
        <v>202</v>
      </c>
      <c r="C15" s="158" t="s">
        <v>190</v>
      </c>
      <c r="D15" s="159" t="s">
        <v>203</v>
      </c>
      <c r="E15" s="160">
        <v>61402.95</v>
      </c>
      <c r="F15" s="161">
        <v>460503.52</v>
      </c>
      <c r="G15" s="160">
        <v>61402.95</v>
      </c>
      <c r="H15" s="160">
        <v>61402.95</v>
      </c>
      <c r="I15" s="172"/>
      <c r="J15" s="172"/>
      <c r="K15" s="172"/>
      <c r="L15" s="172"/>
      <c r="M15" s="172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</row>
    <row r="16" ht="30.75" customHeight="1" spans="1:35">
      <c r="A16" s="158"/>
      <c r="B16" s="156" t="s">
        <v>204</v>
      </c>
      <c r="C16" s="158" t="s">
        <v>190</v>
      </c>
      <c r="D16" s="159" t="s">
        <v>205</v>
      </c>
      <c r="E16" s="160">
        <v>28486.5</v>
      </c>
      <c r="F16" s="161">
        <v>230194.64</v>
      </c>
      <c r="G16" s="160">
        <v>28486.5</v>
      </c>
      <c r="H16" s="160">
        <v>28486.5</v>
      </c>
      <c r="I16" s="172"/>
      <c r="J16" s="172"/>
      <c r="K16" s="172"/>
      <c r="L16" s="172"/>
      <c r="M16" s="172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</row>
    <row r="17" ht="30.75" customHeight="1" spans="1:35">
      <c r="A17" s="158"/>
      <c r="B17" s="156" t="s">
        <v>206</v>
      </c>
      <c r="C17" s="158" t="s">
        <v>190</v>
      </c>
      <c r="D17" s="159" t="s">
        <v>207</v>
      </c>
      <c r="E17" s="160">
        <v>12966.55</v>
      </c>
      <c r="F17" s="161">
        <v>201470.29</v>
      </c>
      <c r="G17" s="160">
        <v>12966.55</v>
      </c>
      <c r="H17" s="160">
        <v>12966.55</v>
      </c>
      <c r="I17" s="172"/>
      <c r="J17" s="172"/>
      <c r="K17" s="172"/>
      <c r="L17" s="172"/>
      <c r="M17" s="172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</row>
    <row r="18" ht="30.75" customHeight="1" spans="1:35">
      <c r="A18" s="158"/>
      <c r="B18" s="156" t="s">
        <v>208</v>
      </c>
      <c r="C18" s="158" t="s">
        <v>190</v>
      </c>
      <c r="D18" s="159" t="s">
        <v>209</v>
      </c>
      <c r="E18" s="160">
        <v>138022.2</v>
      </c>
      <c r="F18" s="161">
        <v>126753.86</v>
      </c>
      <c r="G18" s="160">
        <v>138022.2</v>
      </c>
      <c r="H18" s="160">
        <v>138022.2</v>
      </c>
      <c r="I18" s="172"/>
      <c r="J18" s="172"/>
      <c r="K18" s="172"/>
      <c r="L18" s="172"/>
      <c r="M18" s="172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</row>
    <row r="19" ht="30.75" customHeight="1" spans="1:35">
      <c r="A19" s="158"/>
      <c r="B19" s="156" t="s">
        <v>210</v>
      </c>
      <c r="C19" s="158" t="s">
        <v>190</v>
      </c>
      <c r="D19" s="159" t="s">
        <v>211</v>
      </c>
      <c r="E19" s="160">
        <v>261250</v>
      </c>
      <c r="F19" s="161">
        <v>39456.82</v>
      </c>
      <c r="G19" s="160">
        <v>261250</v>
      </c>
      <c r="H19" s="160">
        <v>261250</v>
      </c>
      <c r="I19" s="172"/>
      <c r="J19" s="172"/>
      <c r="K19" s="172"/>
      <c r="L19" s="172"/>
      <c r="M19" s="172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</row>
    <row r="20" ht="30.75" customHeight="1" spans="1:35">
      <c r="A20" s="158"/>
      <c r="B20" s="156" t="s">
        <v>212</v>
      </c>
      <c r="C20" s="158" t="s">
        <v>190</v>
      </c>
      <c r="D20" s="159" t="s">
        <v>213</v>
      </c>
      <c r="E20" s="160">
        <v>83750</v>
      </c>
      <c r="F20" s="161">
        <v>464023.56</v>
      </c>
      <c r="G20" s="160">
        <v>83750</v>
      </c>
      <c r="H20" s="160">
        <v>83750</v>
      </c>
      <c r="I20" s="172"/>
      <c r="J20" s="172"/>
      <c r="K20" s="172"/>
      <c r="L20" s="172"/>
      <c r="M20" s="172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</row>
    <row r="21" ht="30.75" customHeight="1" spans="1:35">
      <c r="A21" s="158" t="s">
        <v>214</v>
      </c>
      <c r="B21" s="158"/>
      <c r="C21" s="158" t="s">
        <v>190</v>
      </c>
      <c r="D21" s="159" t="s">
        <v>215</v>
      </c>
      <c r="E21" s="160">
        <v>1000</v>
      </c>
      <c r="F21" s="161">
        <v>1045000</v>
      </c>
      <c r="G21" s="160">
        <v>1000</v>
      </c>
      <c r="H21" s="160">
        <v>1000</v>
      </c>
      <c r="I21" s="172"/>
      <c r="J21" s="172"/>
      <c r="K21" s="172"/>
      <c r="L21" s="172"/>
      <c r="M21" s="172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</row>
    <row r="22" ht="30.75" customHeight="1" spans="1:35">
      <c r="A22" s="158"/>
      <c r="B22" s="156" t="s">
        <v>216</v>
      </c>
      <c r="C22" s="158" t="s">
        <v>190</v>
      </c>
      <c r="D22" s="159" t="s">
        <v>217</v>
      </c>
      <c r="E22" s="160">
        <v>10000</v>
      </c>
      <c r="F22" s="161">
        <v>213500</v>
      </c>
      <c r="G22" s="160">
        <v>10000</v>
      </c>
      <c r="H22" s="160">
        <v>10000</v>
      </c>
      <c r="I22" s="172"/>
      <c r="J22" s="172"/>
      <c r="K22" s="172"/>
      <c r="L22" s="172"/>
      <c r="M22" s="172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</row>
    <row r="23" ht="30.75" customHeight="1" spans="1:35">
      <c r="A23" s="158"/>
      <c r="B23" s="156" t="s">
        <v>218</v>
      </c>
      <c r="C23" s="158" t="s">
        <v>190</v>
      </c>
      <c r="D23" s="159" t="s">
        <v>219</v>
      </c>
      <c r="E23" s="160">
        <v>18000</v>
      </c>
      <c r="F23" s="161">
        <v>13000</v>
      </c>
      <c r="G23" s="160">
        <v>18000</v>
      </c>
      <c r="H23" s="160">
        <v>18000</v>
      </c>
      <c r="I23" s="172"/>
      <c r="J23" s="172"/>
      <c r="K23" s="172"/>
      <c r="L23" s="172"/>
      <c r="M23" s="172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</row>
    <row r="24" ht="30.75" customHeight="1" spans="1:35">
      <c r="A24" s="158"/>
      <c r="B24" s="156" t="s">
        <v>220</v>
      </c>
      <c r="C24" s="158" t="s">
        <v>190</v>
      </c>
      <c r="D24" s="159" t="s">
        <v>221</v>
      </c>
      <c r="E24" s="160">
        <v>70000</v>
      </c>
      <c r="F24" s="161">
        <v>25000</v>
      </c>
      <c r="G24" s="160">
        <v>70000</v>
      </c>
      <c r="H24" s="160">
        <v>70000</v>
      </c>
      <c r="I24" s="172"/>
      <c r="J24" s="172"/>
      <c r="K24" s="172"/>
      <c r="L24" s="172"/>
      <c r="M24" s="172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</row>
    <row r="25" ht="30.75" customHeight="1" spans="1:35">
      <c r="A25" s="158"/>
      <c r="B25" s="156" t="s">
        <v>222</v>
      </c>
      <c r="C25" s="158" t="s">
        <v>190</v>
      </c>
      <c r="D25" s="159" t="s">
        <v>223</v>
      </c>
      <c r="E25" s="160">
        <v>10000</v>
      </c>
      <c r="F25" s="161">
        <v>85000</v>
      </c>
      <c r="G25" s="160">
        <v>10000</v>
      </c>
      <c r="H25" s="160">
        <v>10000</v>
      </c>
      <c r="I25" s="172"/>
      <c r="J25" s="172"/>
      <c r="K25" s="172"/>
      <c r="L25" s="172"/>
      <c r="M25" s="172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</row>
    <row r="26" ht="30.75" customHeight="1" spans="1:35">
      <c r="A26" s="158"/>
      <c r="B26" s="156" t="s">
        <v>224</v>
      </c>
      <c r="C26" s="158" t="s">
        <v>190</v>
      </c>
      <c r="D26" s="159" t="s">
        <v>225</v>
      </c>
      <c r="E26" s="160">
        <v>1000</v>
      </c>
      <c r="F26" s="161">
        <v>313000</v>
      </c>
      <c r="G26" s="160">
        <v>1000</v>
      </c>
      <c r="H26" s="160">
        <v>1000</v>
      </c>
      <c r="I26" s="172"/>
      <c r="J26" s="172"/>
      <c r="K26" s="172"/>
      <c r="L26" s="172"/>
      <c r="M26" s="172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</row>
    <row r="27" ht="30.75" customHeight="1" spans="1:35">
      <c r="A27" s="158"/>
      <c r="B27" s="156" t="s">
        <v>226</v>
      </c>
      <c r="C27" s="158" t="s">
        <v>190</v>
      </c>
      <c r="D27" s="159" t="s">
        <v>227</v>
      </c>
      <c r="E27" s="160">
        <v>20000</v>
      </c>
      <c r="F27" s="161">
        <v>15000</v>
      </c>
      <c r="G27" s="160">
        <v>20000</v>
      </c>
      <c r="H27" s="160">
        <v>20000</v>
      </c>
      <c r="I27" s="172"/>
      <c r="J27" s="172"/>
      <c r="K27" s="172"/>
      <c r="L27" s="172"/>
      <c r="M27" s="172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</row>
    <row r="28" ht="30.75" customHeight="1" spans="1:35">
      <c r="A28" s="158"/>
      <c r="B28" s="156" t="s">
        <v>228</v>
      </c>
      <c r="C28" s="158" t="s">
        <v>190</v>
      </c>
      <c r="D28" s="159" t="s">
        <v>229</v>
      </c>
      <c r="E28" s="160">
        <v>47500</v>
      </c>
      <c r="F28" s="161">
        <v>40000</v>
      </c>
      <c r="G28" s="160">
        <v>47500</v>
      </c>
      <c r="H28" s="160">
        <v>47500</v>
      </c>
      <c r="I28" s="172"/>
      <c r="J28" s="172"/>
      <c r="K28" s="172"/>
      <c r="L28" s="172"/>
      <c r="M28" s="172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</row>
    <row r="29" ht="30.75" customHeight="1" spans="1:35">
      <c r="A29" s="158"/>
      <c r="B29" s="156" t="s">
        <v>230</v>
      </c>
      <c r="C29" s="158" t="s">
        <v>190</v>
      </c>
      <c r="D29" s="159" t="s">
        <v>231</v>
      </c>
      <c r="E29" s="160">
        <v>13976</v>
      </c>
      <c r="F29" s="161">
        <v>36500</v>
      </c>
      <c r="G29" s="160">
        <v>13976</v>
      </c>
      <c r="H29" s="160">
        <v>13976</v>
      </c>
      <c r="I29" s="172"/>
      <c r="J29" s="172"/>
      <c r="K29" s="172"/>
      <c r="L29" s="172"/>
      <c r="M29" s="172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</row>
    <row r="30" ht="30.75" customHeight="1" spans="1:35">
      <c r="A30" s="158"/>
      <c r="B30" s="156" t="s">
        <v>232</v>
      </c>
      <c r="C30" s="158" t="s">
        <v>190</v>
      </c>
      <c r="D30" s="159" t="s">
        <v>233</v>
      </c>
      <c r="E30" s="160">
        <v>7776</v>
      </c>
      <c r="F30" s="161">
        <v>304000</v>
      </c>
      <c r="G30" s="160">
        <v>7776</v>
      </c>
      <c r="H30" s="160">
        <v>7776</v>
      </c>
      <c r="I30" s="172"/>
      <c r="J30" s="172"/>
      <c r="K30" s="172"/>
      <c r="L30" s="172"/>
      <c r="M30" s="172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</row>
    <row r="31" ht="30.75" customHeight="1" spans="1:35">
      <c r="A31" s="158" t="s">
        <v>234</v>
      </c>
      <c r="B31" s="158"/>
      <c r="C31" s="158" t="s">
        <v>190</v>
      </c>
      <c r="D31" s="159" t="s">
        <v>235</v>
      </c>
      <c r="E31" s="160">
        <v>6200</v>
      </c>
      <c r="F31" s="161">
        <v>191066</v>
      </c>
      <c r="G31" s="160">
        <v>6200</v>
      </c>
      <c r="H31" s="160">
        <v>6200</v>
      </c>
      <c r="I31" s="172"/>
      <c r="J31" s="172"/>
      <c r="K31" s="172"/>
      <c r="L31" s="172"/>
      <c r="M31" s="172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</row>
    <row r="32" ht="20.1" customHeight="1" spans="1:35">
      <c r="A32" s="162"/>
      <c r="B32" s="162"/>
      <c r="C32" s="163"/>
      <c r="D32" s="163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ht="20.1" customHeight="1" spans="1:35">
      <c r="A33" s="165"/>
      <c r="B33" s="165"/>
      <c r="C33" s="163"/>
      <c r="D33" s="163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73"/>
      <c r="Q33" s="55"/>
      <c r="R33" s="173"/>
      <c r="S33" s="173"/>
      <c r="T33" s="173"/>
      <c r="U33" s="173"/>
      <c r="V33" s="55"/>
      <c r="W33" s="55"/>
      <c r="X33" s="55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</row>
    <row r="34" ht="20.1" customHeight="1" spans="1:35">
      <c r="A34" s="165"/>
      <c r="B34" s="165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73"/>
      <c r="Q34" s="55"/>
      <c r="R34" s="173"/>
      <c r="S34" s="173"/>
      <c r="T34" s="173"/>
      <c r="U34" s="173"/>
      <c r="V34" s="55"/>
      <c r="W34" s="55"/>
      <c r="X34" s="55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</row>
    <row r="35" ht="20.1" customHeight="1" spans="1:35">
      <c r="A35" s="165"/>
      <c r="B35" s="165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73"/>
      <c r="Q35" s="55"/>
      <c r="R35" s="173"/>
      <c r="S35" s="173"/>
      <c r="T35" s="173"/>
      <c r="U35" s="173"/>
      <c r="V35" s="55"/>
      <c r="W35" s="55"/>
      <c r="X35" s="55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</row>
    <row r="36" ht="20.1" customHeight="1" spans="1:35">
      <c r="A36" s="165"/>
      <c r="B36" s="165"/>
      <c r="C36" s="166"/>
      <c r="D36" s="167"/>
      <c r="E36" s="165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73"/>
      <c r="Q36" s="55"/>
      <c r="R36" s="173"/>
      <c r="S36" s="173"/>
      <c r="T36" s="173"/>
      <c r="U36" s="54"/>
      <c r="V36" s="55"/>
      <c r="W36" s="55"/>
      <c r="X36" s="55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</row>
    <row r="37" ht="20.1" customHeight="1" spans="1:35">
      <c r="A37" s="165"/>
      <c r="B37" s="165"/>
      <c r="C37" s="166"/>
      <c r="D37" s="167"/>
      <c r="E37" s="16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73"/>
      <c r="Q37" s="55"/>
      <c r="R37" s="173"/>
      <c r="S37" s="173"/>
      <c r="T37" s="173"/>
      <c r="U37" s="173"/>
      <c r="V37" s="55"/>
      <c r="W37" s="55"/>
      <c r="X37" s="55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</row>
    <row r="38" ht="20.1" customHeight="1" spans="1:35">
      <c r="A38" s="165"/>
      <c r="B38" s="165"/>
      <c r="C38" s="166"/>
      <c r="D38" s="166"/>
      <c r="E38" s="165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73"/>
      <c r="Q38" s="55"/>
      <c r="R38" s="54"/>
      <c r="S38" s="173"/>
      <c r="T38" s="173"/>
      <c r="U38" s="173"/>
      <c r="V38" s="55"/>
      <c r="W38" s="55"/>
      <c r="X38" s="50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</row>
    <row r="39" ht="20.1" customHeight="1" spans="1:35">
      <c r="A39" s="165"/>
      <c r="B39" s="165"/>
      <c r="C39" s="166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54"/>
      <c r="Q39" s="55"/>
      <c r="R39" s="173"/>
      <c r="S39" s="173"/>
      <c r="T39" s="173"/>
      <c r="U39" s="173"/>
      <c r="V39" s="55"/>
      <c r="W39" s="55"/>
      <c r="X39" s="55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</row>
    <row r="40" ht="20.1" customHeight="1" spans="1:35">
      <c r="A40" s="165"/>
      <c r="B40" s="165"/>
      <c r="C40" s="165"/>
      <c r="D40" s="168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54"/>
      <c r="Q40" s="55"/>
      <c r="R40" s="173"/>
      <c r="S40" s="54"/>
      <c r="T40" s="173"/>
      <c r="U40" s="173"/>
      <c r="V40" s="55"/>
      <c r="W40" s="55"/>
      <c r="X40" s="50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</row>
    <row r="41" ht="20.1" customHeight="1" spans="1:35">
      <c r="A41" s="165"/>
      <c r="B41" s="166"/>
      <c r="C41" s="165"/>
      <c r="D41" s="168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54"/>
      <c r="Q41" s="50"/>
      <c r="R41" s="173"/>
      <c r="S41" s="54"/>
      <c r="T41" s="173"/>
      <c r="U41" s="173"/>
      <c r="V41" s="55"/>
      <c r="W41" s="55"/>
      <c r="X41" s="55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</row>
    <row r="42" ht="20.1" customHeight="1" spans="1:35">
      <c r="A42" s="165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54"/>
      <c r="Q42" s="50"/>
      <c r="R42" s="173"/>
      <c r="S42" s="173"/>
      <c r="T42" s="173"/>
      <c r="U42" s="54"/>
      <c r="V42" s="55"/>
      <c r="W42" s="55"/>
      <c r="X42" s="55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</row>
    <row r="43" ht="20.1" customHeight="1" spans="1:35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54"/>
      <c r="Q43" s="50"/>
      <c r="R43" s="173"/>
      <c r="S43" s="173"/>
      <c r="T43" s="54"/>
      <c r="U43" s="54"/>
      <c r="V43" s="50"/>
      <c r="W43" s="55"/>
      <c r="X43" s="55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</row>
    <row r="44" ht="20.1" customHeight="1" spans="1:3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0"/>
      <c r="R44" s="54"/>
      <c r="S44" s="173"/>
      <c r="T44" s="54"/>
      <c r="U44" s="54"/>
      <c r="V44" s="50"/>
      <c r="W44" s="50"/>
      <c r="X44" s="55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</row>
    <row r="45" ht="20.1" customHeight="1" spans="1:35">
      <c r="A45" s="50"/>
      <c r="B45" s="50"/>
      <c r="C45" s="50"/>
      <c r="D45" s="50"/>
      <c r="E45" s="50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0"/>
      <c r="R45" s="54"/>
      <c r="S45" s="173"/>
      <c r="T45" s="54"/>
      <c r="U45" s="54"/>
      <c r="V45" s="50"/>
      <c r="W45" s="50"/>
      <c r="X45" s="50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</row>
    <row r="46" ht="20.1" customHeight="1" spans="1:35">
      <c r="A46" s="52"/>
      <c r="B46" s="52"/>
      <c r="C46" s="52"/>
      <c r="D46" s="52"/>
      <c r="E46" s="50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0"/>
      <c r="R46" s="54"/>
      <c r="S46" s="54"/>
      <c r="T46" s="54"/>
      <c r="U46" s="54"/>
      <c r="V46" s="50"/>
      <c r="W46" s="50"/>
      <c r="X46" s="50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</row>
    <row r="47" ht="20.1" customHeight="1" spans="1:35">
      <c r="A47" s="169"/>
      <c r="B47" s="169"/>
      <c r="C47" s="169"/>
      <c r="D47" s="169"/>
      <c r="E47" s="169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69"/>
      <c r="R47" s="170"/>
      <c r="S47" s="170"/>
      <c r="T47" s="170"/>
      <c r="U47" s="175"/>
      <c r="V47" s="176"/>
      <c r="W47" s="169"/>
      <c r="X47" s="169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</row>
    <row r="48" ht="20.1" customHeight="1" spans="1:35">
      <c r="A48" s="170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69"/>
      <c r="R48" s="170"/>
      <c r="S48" s="170"/>
      <c r="T48" s="170"/>
      <c r="U48" s="170"/>
      <c r="V48" s="169"/>
      <c r="W48" s="169"/>
      <c r="X48" s="169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</row>
    <row r="49" ht="20.1" customHeight="1" spans="1:35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69"/>
      <c r="R49" s="170"/>
      <c r="S49" s="170"/>
      <c r="T49" s="170"/>
      <c r="U49" s="170"/>
      <c r="V49" s="169"/>
      <c r="W49" s="169"/>
      <c r="X49" s="169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</row>
    <row r="50" ht="20.1" customHeight="1" spans="1:35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69"/>
      <c r="R50" s="170"/>
      <c r="S50" s="170"/>
      <c r="T50" s="170"/>
      <c r="U50" s="170"/>
      <c r="V50" s="169"/>
      <c r="W50" s="169"/>
      <c r="X50" s="169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</row>
    <row r="51" ht="20.1" customHeight="1" spans="1:35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69"/>
      <c r="R51" s="170"/>
      <c r="S51" s="170"/>
      <c r="T51" s="170"/>
      <c r="U51" s="170"/>
      <c r="V51" s="169"/>
      <c r="W51" s="169"/>
      <c r="X51" s="169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</row>
    <row r="52" ht="20.1" customHeight="1" spans="1:35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69"/>
      <c r="R52" s="170"/>
      <c r="S52" s="170"/>
      <c r="T52" s="170"/>
      <c r="U52" s="170"/>
      <c r="V52" s="169"/>
      <c r="W52" s="169"/>
      <c r="X52" s="169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</row>
    <row r="53" ht="20.1" customHeight="1" spans="1:35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69"/>
      <c r="R53" s="170"/>
      <c r="S53" s="170"/>
      <c r="T53" s="170"/>
      <c r="U53" s="170"/>
      <c r="V53" s="169"/>
      <c r="W53" s="169"/>
      <c r="X53" s="169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</row>
    <row r="54" ht="20.1" customHeight="1" spans="1:35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69"/>
      <c r="R54" s="170"/>
      <c r="S54" s="170"/>
      <c r="T54" s="170"/>
      <c r="U54" s="170"/>
      <c r="V54" s="169"/>
      <c r="W54" s="169"/>
      <c r="X54" s="169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</row>
    <row r="55" ht="20.1" customHeight="1" spans="1:35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69"/>
      <c r="R55" s="170"/>
      <c r="S55" s="170"/>
      <c r="T55" s="170"/>
      <c r="U55" s="170"/>
      <c r="V55" s="169"/>
      <c r="W55" s="169"/>
      <c r="X55" s="169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</row>
    <row r="56" ht="20.1" customHeight="1" spans="1:35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69"/>
      <c r="R56" s="170"/>
      <c r="S56" s="170"/>
      <c r="T56" s="170"/>
      <c r="U56" s="170"/>
      <c r="V56" s="169"/>
      <c r="W56" s="169"/>
      <c r="X56" s="169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</row>
    <row r="57" ht="20.1" customHeight="1" spans="1:35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69"/>
      <c r="R57" s="170"/>
      <c r="S57" s="170"/>
      <c r="T57" s="170"/>
      <c r="U57" s="170"/>
      <c r="V57" s="169"/>
      <c r="W57" s="169"/>
      <c r="X57" s="169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</row>
    <row r="58" ht="20.1" customHeight="1" spans="1:35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69"/>
      <c r="R58" s="170"/>
      <c r="S58" s="170"/>
      <c r="T58" s="170"/>
      <c r="U58" s="170"/>
      <c r="V58" s="169"/>
      <c r="W58" s="169"/>
      <c r="X58" s="169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</row>
    <row r="59" ht="20.1" customHeight="1" spans="1:35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69"/>
      <c r="R59" s="170"/>
      <c r="S59" s="170"/>
      <c r="T59" s="170"/>
      <c r="U59" s="170"/>
      <c r="V59" s="169"/>
      <c r="W59" s="169"/>
      <c r="X59" s="169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</row>
  </sheetData>
  <sheetProtection formatCells="0" formatColumns="0" formatRows="0" insertRows="0" insertColumns="0" insertHyperlinks="0" deleteColumns="0" deleteRows="0" sort="0" autoFilter="0" pivotTables="0"/>
  <mergeCells count="22">
    <mergeCell ref="A2:AI2"/>
    <mergeCell ref="A3:G3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2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DI21"/>
  <sheetViews>
    <sheetView showGridLines="0" showZeros="0" topLeftCell="A3" workbookViewId="0">
      <pane xSplit="6" topLeftCell="G1" activePane="topRight" state="frozen"/>
      <selection/>
      <selection pane="topRight" activeCell="A3" sqref="A3:G3"/>
    </sheetView>
  </sheetViews>
  <sheetFormatPr defaultColWidth="9" defaultRowHeight="12.75" customHeight="1"/>
  <cols>
    <col min="1" max="1" width="5.83333333333333" style="95" customWidth="1"/>
    <col min="2" max="2" width="8" style="95" customWidth="1"/>
    <col min="3" max="3" width="11.8333333333333" style="95" customWidth="1"/>
    <col min="4" max="4" width="38" style="95" customWidth="1"/>
    <col min="5" max="5" width="17.5" style="95" customWidth="1"/>
    <col min="6" max="56" width="14.6666666666667" style="95" customWidth="1"/>
    <col min="57" max="57" width="15" style="95" customWidth="1"/>
    <col min="58" max="112" width="14.6666666666667" style="95" customWidth="1"/>
    <col min="113" max="113" width="10.6666666666667" style="95" customWidth="1"/>
    <col min="114" max="250" width="9.16666666666667" style="95" customWidth="1"/>
    <col min="251" max="16384" width="9" style="95"/>
  </cols>
  <sheetData>
    <row r="1" ht="20.1" customHeight="1" spans="1:112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42"/>
      <c r="AH1" s="142"/>
      <c r="DH1" s="150" t="s">
        <v>236</v>
      </c>
    </row>
    <row r="2" ht="20.1" customHeight="1" spans="1:112">
      <c r="A2" s="100" t="s">
        <v>237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</row>
    <row r="3" ht="20.1" customHeight="1" spans="1:112">
      <c r="A3" s="58" t="s">
        <v>5</v>
      </c>
      <c r="B3" s="58"/>
      <c r="C3" s="58"/>
      <c r="D3" s="58"/>
      <c r="E3" s="58"/>
      <c r="F3" s="58"/>
      <c r="G3" s="58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DH3" s="98" t="s">
        <v>6</v>
      </c>
    </row>
    <row r="4" ht="20.1" customHeight="1" spans="1:112">
      <c r="A4" s="136" t="s">
        <v>61</v>
      </c>
      <c r="B4" s="136"/>
      <c r="C4" s="136"/>
      <c r="D4" s="136"/>
      <c r="E4" s="137" t="s">
        <v>62</v>
      </c>
      <c r="F4" s="137" t="s">
        <v>238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 t="s">
        <v>239</v>
      </c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44" t="s">
        <v>240</v>
      </c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5"/>
      <c r="BH4" s="144"/>
      <c r="BI4" s="144" t="s">
        <v>241</v>
      </c>
      <c r="BJ4" s="144"/>
      <c r="BK4" s="144"/>
      <c r="BL4" s="144"/>
      <c r="BM4" s="144"/>
      <c r="BN4" s="144" t="s">
        <v>242</v>
      </c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 t="s">
        <v>243</v>
      </c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 t="s">
        <v>244</v>
      </c>
      <c r="CS4" s="144"/>
      <c r="CT4" s="144"/>
      <c r="CU4" s="144" t="s">
        <v>245</v>
      </c>
      <c r="CV4" s="144"/>
      <c r="CW4" s="144"/>
      <c r="CX4" s="144"/>
      <c r="CY4" s="144"/>
      <c r="CZ4" s="144"/>
      <c r="DA4" s="144" t="s">
        <v>246</v>
      </c>
      <c r="DB4" s="144"/>
      <c r="DC4" s="144"/>
      <c r="DD4" s="144" t="s">
        <v>247</v>
      </c>
      <c r="DE4" s="144"/>
      <c r="DF4" s="144"/>
      <c r="DG4" s="144"/>
      <c r="DH4" s="144"/>
    </row>
    <row r="5" ht="20.1" customHeight="1" spans="1:112">
      <c r="A5" s="136" t="s">
        <v>70</v>
      </c>
      <c r="B5" s="136"/>
      <c r="C5" s="136"/>
      <c r="D5" s="137" t="s">
        <v>72</v>
      </c>
      <c r="E5" s="137"/>
      <c r="F5" s="137" t="s">
        <v>77</v>
      </c>
      <c r="G5" s="137" t="s">
        <v>248</v>
      </c>
      <c r="H5" s="137" t="s">
        <v>249</v>
      </c>
      <c r="I5" s="137" t="s">
        <v>250</v>
      </c>
      <c r="J5" s="137" t="s">
        <v>251</v>
      </c>
      <c r="K5" s="137" t="s">
        <v>252</v>
      </c>
      <c r="L5" s="137" t="s">
        <v>253</v>
      </c>
      <c r="M5" s="137" t="s">
        <v>254</v>
      </c>
      <c r="N5" s="137" t="s">
        <v>255</v>
      </c>
      <c r="O5" s="137" t="s">
        <v>256</v>
      </c>
      <c r="P5" s="137" t="s">
        <v>257</v>
      </c>
      <c r="Q5" s="137" t="s">
        <v>258</v>
      </c>
      <c r="R5" s="137" t="s">
        <v>259</v>
      </c>
      <c r="S5" s="137" t="s">
        <v>260</v>
      </c>
      <c r="T5" s="137" t="s">
        <v>77</v>
      </c>
      <c r="U5" s="137" t="s">
        <v>261</v>
      </c>
      <c r="V5" s="137" t="s">
        <v>262</v>
      </c>
      <c r="W5" s="137" t="s">
        <v>263</v>
      </c>
      <c r="X5" s="137" t="s">
        <v>264</v>
      </c>
      <c r="Y5" s="137" t="s">
        <v>265</v>
      </c>
      <c r="Z5" s="137" t="s">
        <v>266</v>
      </c>
      <c r="AA5" s="137" t="s">
        <v>267</v>
      </c>
      <c r="AB5" s="137" t="s">
        <v>268</v>
      </c>
      <c r="AC5" s="137" t="s">
        <v>269</v>
      </c>
      <c r="AD5" s="137" t="s">
        <v>270</v>
      </c>
      <c r="AE5" s="137" t="s">
        <v>271</v>
      </c>
      <c r="AF5" s="137" t="s">
        <v>272</v>
      </c>
      <c r="AG5" s="137" t="s">
        <v>273</v>
      </c>
      <c r="AH5" s="137" t="s">
        <v>274</v>
      </c>
      <c r="AI5" s="137" t="s">
        <v>275</v>
      </c>
      <c r="AJ5" s="137" t="s">
        <v>276</v>
      </c>
      <c r="AK5" s="137" t="s">
        <v>277</v>
      </c>
      <c r="AL5" s="137" t="s">
        <v>278</v>
      </c>
      <c r="AM5" s="137" t="s">
        <v>279</v>
      </c>
      <c r="AN5" s="137" t="s">
        <v>280</v>
      </c>
      <c r="AO5" s="137" t="s">
        <v>281</v>
      </c>
      <c r="AP5" s="137" t="s">
        <v>282</v>
      </c>
      <c r="AQ5" s="137" t="s">
        <v>283</v>
      </c>
      <c r="AR5" s="137" t="s">
        <v>284</v>
      </c>
      <c r="AS5" s="137" t="s">
        <v>285</v>
      </c>
      <c r="AT5" s="137" t="s">
        <v>286</v>
      </c>
      <c r="AU5" s="137" t="s">
        <v>287</v>
      </c>
      <c r="AV5" s="137" t="s">
        <v>77</v>
      </c>
      <c r="AW5" s="137" t="s">
        <v>288</v>
      </c>
      <c r="AX5" s="137" t="s">
        <v>289</v>
      </c>
      <c r="AY5" s="137" t="s">
        <v>290</v>
      </c>
      <c r="AZ5" s="137" t="s">
        <v>291</v>
      </c>
      <c r="BA5" s="137" t="s">
        <v>292</v>
      </c>
      <c r="BB5" s="137" t="s">
        <v>293</v>
      </c>
      <c r="BC5" s="137" t="s">
        <v>259</v>
      </c>
      <c r="BD5" s="137" t="s">
        <v>294</v>
      </c>
      <c r="BE5" s="137" t="s">
        <v>295</v>
      </c>
      <c r="BF5" s="146" t="s">
        <v>296</v>
      </c>
      <c r="BG5" s="137" t="s">
        <v>297</v>
      </c>
      <c r="BH5" s="147" t="s">
        <v>298</v>
      </c>
      <c r="BI5" s="137" t="s">
        <v>77</v>
      </c>
      <c r="BJ5" s="137" t="s">
        <v>299</v>
      </c>
      <c r="BK5" s="137" t="s">
        <v>300</v>
      </c>
      <c r="BL5" s="137" t="s">
        <v>301</v>
      </c>
      <c r="BM5" s="137" t="s">
        <v>302</v>
      </c>
      <c r="BN5" s="137" t="s">
        <v>77</v>
      </c>
      <c r="BO5" s="137" t="s">
        <v>303</v>
      </c>
      <c r="BP5" s="137" t="s">
        <v>304</v>
      </c>
      <c r="BQ5" s="137" t="s">
        <v>305</v>
      </c>
      <c r="BR5" s="137" t="s">
        <v>306</v>
      </c>
      <c r="BS5" s="137" t="s">
        <v>307</v>
      </c>
      <c r="BT5" s="137" t="s">
        <v>308</v>
      </c>
      <c r="BU5" s="137" t="s">
        <v>309</v>
      </c>
      <c r="BV5" s="137" t="s">
        <v>310</v>
      </c>
      <c r="BW5" s="137" t="s">
        <v>311</v>
      </c>
      <c r="BX5" s="137" t="s">
        <v>312</v>
      </c>
      <c r="BY5" s="137" t="s">
        <v>313</v>
      </c>
      <c r="BZ5" s="137" t="s">
        <v>314</v>
      </c>
      <c r="CA5" s="137" t="s">
        <v>77</v>
      </c>
      <c r="CB5" s="137" t="s">
        <v>303</v>
      </c>
      <c r="CC5" s="137" t="s">
        <v>304</v>
      </c>
      <c r="CD5" s="137" t="s">
        <v>305</v>
      </c>
      <c r="CE5" s="137" t="s">
        <v>306</v>
      </c>
      <c r="CF5" s="137" t="s">
        <v>307</v>
      </c>
      <c r="CG5" s="137" t="s">
        <v>308</v>
      </c>
      <c r="CH5" s="137" t="s">
        <v>309</v>
      </c>
      <c r="CI5" s="137" t="s">
        <v>315</v>
      </c>
      <c r="CJ5" s="137" t="s">
        <v>316</v>
      </c>
      <c r="CK5" s="137" t="s">
        <v>317</v>
      </c>
      <c r="CL5" s="137" t="s">
        <v>318</v>
      </c>
      <c r="CM5" s="137" t="s">
        <v>310</v>
      </c>
      <c r="CN5" s="137" t="s">
        <v>311</v>
      </c>
      <c r="CO5" s="137" t="s">
        <v>319</v>
      </c>
      <c r="CP5" s="137" t="s">
        <v>313</v>
      </c>
      <c r="CQ5" s="137" t="s">
        <v>243</v>
      </c>
      <c r="CR5" s="137" t="s">
        <v>77</v>
      </c>
      <c r="CS5" s="137" t="s">
        <v>320</v>
      </c>
      <c r="CT5" s="137" t="s">
        <v>321</v>
      </c>
      <c r="CU5" s="137" t="s">
        <v>77</v>
      </c>
      <c r="CV5" s="137" t="s">
        <v>320</v>
      </c>
      <c r="CW5" s="137" t="s">
        <v>322</v>
      </c>
      <c r="CX5" s="137" t="s">
        <v>323</v>
      </c>
      <c r="CY5" s="137" t="s">
        <v>324</v>
      </c>
      <c r="CZ5" s="137" t="s">
        <v>321</v>
      </c>
      <c r="DA5" s="137" t="s">
        <v>77</v>
      </c>
      <c r="DB5" s="137" t="s">
        <v>246</v>
      </c>
      <c r="DC5" s="137" t="s">
        <v>325</v>
      </c>
      <c r="DD5" s="137" t="s">
        <v>77</v>
      </c>
      <c r="DE5" s="137" t="s">
        <v>326</v>
      </c>
      <c r="DF5" s="137" t="s">
        <v>327</v>
      </c>
      <c r="DG5" s="137" t="s">
        <v>328</v>
      </c>
      <c r="DH5" s="137" t="s">
        <v>247</v>
      </c>
    </row>
    <row r="6" ht="30.75" customHeight="1" spans="1:112">
      <c r="A6" s="138" t="s">
        <v>82</v>
      </c>
      <c r="B6" s="138" t="s">
        <v>83</v>
      </c>
      <c r="C6" s="138" t="s">
        <v>84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 t="s">
        <v>329</v>
      </c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46"/>
      <c r="BG6" s="137"/>
      <c r="BH6" s="14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</row>
    <row r="7" ht="30.75" customHeight="1" spans="1:112">
      <c r="A7" s="139" t="s">
        <v>16</v>
      </c>
      <c r="B7" s="139" t="s">
        <v>16</v>
      </c>
      <c r="C7" s="139" t="s">
        <v>16</v>
      </c>
      <c r="D7" s="139" t="s">
        <v>62</v>
      </c>
      <c r="E7" s="139">
        <f>E8+E11+E15+E18</f>
        <v>1603813.6</v>
      </c>
      <c r="F7" s="139" t="e">
        <f t="shared" ref="F7:AK7" si="0">F8+F11+F15+F19</f>
        <v>#REF!</v>
      </c>
      <c r="G7" s="139" t="e">
        <f t="shared" si="0"/>
        <v>#REF!</v>
      </c>
      <c r="H7" s="139" t="e">
        <f t="shared" si="0"/>
        <v>#REF!</v>
      </c>
      <c r="I7" s="139" t="e">
        <f t="shared" si="0"/>
        <v>#REF!</v>
      </c>
      <c r="J7" s="139" t="e">
        <f t="shared" si="0"/>
        <v>#REF!</v>
      </c>
      <c r="K7" s="139" t="e">
        <f t="shared" si="0"/>
        <v>#REF!</v>
      </c>
      <c r="L7" s="139" t="e">
        <f t="shared" si="0"/>
        <v>#REF!</v>
      </c>
      <c r="M7" s="139" t="e">
        <f t="shared" si="0"/>
        <v>#REF!</v>
      </c>
      <c r="N7" s="139">
        <f t="shared" si="0"/>
        <v>89889.45</v>
      </c>
      <c r="O7" s="139">
        <f t="shared" si="0"/>
        <v>0</v>
      </c>
      <c r="P7" s="139" t="e">
        <f t="shared" si="0"/>
        <v>#REF!</v>
      </c>
      <c r="Q7" s="139">
        <f t="shared" si="0"/>
        <v>138022.2</v>
      </c>
      <c r="R7" s="139">
        <f t="shared" si="0"/>
        <v>0</v>
      </c>
      <c r="S7" s="139">
        <f t="shared" si="0"/>
        <v>0</v>
      </c>
      <c r="T7" s="139" t="e">
        <f t="shared" si="0"/>
        <v>#REF!</v>
      </c>
      <c r="U7" s="139" t="e">
        <f t="shared" si="0"/>
        <v>#REF!</v>
      </c>
      <c r="V7" s="139">
        <f t="shared" si="0"/>
        <v>0</v>
      </c>
      <c r="W7" s="139">
        <f t="shared" si="0"/>
        <v>0</v>
      </c>
      <c r="X7" s="139">
        <f t="shared" si="0"/>
        <v>0</v>
      </c>
      <c r="Y7" s="139" t="e">
        <f t="shared" si="0"/>
        <v>#REF!</v>
      </c>
      <c r="Z7" s="139" t="e">
        <f t="shared" si="0"/>
        <v>#REF!</v>
      </c>
      <c r="AA7" s="139" t="e">
        <f t="shared" si="0"/>
        <v>#REF!</v>
      </c>
      <c r="AB7" s="139">
        <f t="shared" si="0"/>
        <v>0</v>
      </c>
      <c r="AC7" s="139">
        <f t="shared" si="0"/>
        <v>0</v>
      </c>
      <c r="AD7" s="139" t="e">
        <f t="shared" si="0"/>
        <v>#REF!</v>
      </c>
      <c r="AE7" s="139">
        <f t="shared" si="0"/>
        <v>0</v>
      </c>
      <c r="AF7" s="139">
        <f t="shared" si="0"/>
        <v>0</v>
      </c>
      <c r="AG7" s="139">
        <f t="shared" si="0"/>
        <v>0</v>
      </c>
      <c r="AH7" s="139" t="e">
        <f t="shared" si="0"/>
        <v>#REF!</v>
      </c>
      <c r="AI7" s="139" t="e">
        <f t="shared" si="0"/>
        <v>#REF!</v>
      </c>
      <c r="AJ7" s="139" t="e">
        <f t="shared" si="0"/>
        <v>#REF!</v>
      </c>
      <c r="AK7" s="139">
        <f t="shared" si="0"/>
        <v>0</v>
      </c>
      <c r="AL7" s="139">
        <f t="shared" ref="AL7:BQ7" si="1">AL8+AL11+AL15+AL19</f>
        <v>0</v>
      </c>
      <c r="AM7" s="139">
        <f t="shared" si="1"/>
        <v>0</v>
      </c>
      <c r="AN7" s="139">
        <f t="shared" si="1"/>
        <v>0</v>
      </c>
      <c r="AO7" s="139">
        <f t="shared" si="1"/>
        <v>0</v>
      </c>
      <c r="AP7" s="139">
        <f t="shared" si="1"/>
        <v>0</v>
      </c>
      <c r="AQ7" s="139">
        <f t="shared" si="1"/>
        <v>0</v>
      </c>
      <c r="AR7" s="139" t="e">
        <f t="shared" si="1"/>
        <v>#REF!</v>
      </c>
      <c r="AS7" s="139">
        <f t="shared" si="1"/>
        <v>0</v>
      </c>
      <c r="AT7" s="139">
        <f t="shared" si="1"/>
        <v>0</v>
      </c>
      <c r="AU7" s="139">
        <f t="shared" si="1"/>
        <v>0</v>
      </c>
      <c r="AV7" s="139" t="e">
        <f t="shared" si="1"/>
        <v>#REF!</v>
      </c>
      <c r="AW7" s="139" t="e">
        <f t="shared" si="1"/>
        <v>#REF!</v>
      </c>
      <c r="AX7" s="139">
        <f t="shared" si="1"/>
        <v>0</v>
      </c>
      <c r="AY7" s="139">
        <f t="shared" si="1"/>
        <v>0</v>
      </c>
      <c r="AZ7" s="139">
        <f t="shared" si="1"/>
        <v>0</v>
      </c>
      <c r="BA7" s="139" t="e">
        <f t="shared" si="1"/>
        <v>#REF!</v>
      </c>
      <c r="BB7" s="139">
        <f t="shared" si="1"/>
        <v>0</v>
      </c>
      <c r="BC7" s="139" t="e">
        <f t="shared" si="1"/>
        <v>#REF!</v>
      </c>
      <c r="BD7" s="139">
        <f t="shared" si="1"/>
        <v>0</v>
      </c>
      <c r="BE7" s="139" t="e">
        <f t="shared" si="1"/>
        <v>#REF!</v>
      </c>
      <c r="BF7" s="139">
        <f t="shared" si="1"/>
        <v>0</v>
      </c>
      <c r="BG7" s="139">
        <f t="shared" si="1"/>
        <v>0</v>
      </c>
      <c r="BH7" s="139">
        <f t="shared" si="1"/>
        <v>0</v>
      </c>
      <c r="BI7" s="139">
        <f t="shared" si="1"/>
        <v>0</v>
      </c>
      <c r="BJ7" s="139">
        <f t="shared" si="1"/>
        <v>0</v>
      </c>
      <c r="BK7" s="139">
        <f t="shared" si="1"/>
        <v>0</v>
      </c>
      <c r="BL7" s="139">
        <f t="shared" si="1"/>
        <v>0</v>
      </c>
      <c r="BM7" s="139">
        <f t="shared" si="1"/>
        <v>0</v>
      </c>
      <c r="BN7" s="139">
        <f t="shared" si="1"/>
        <v>0</v>
      </c>
      <c r="BO7" s="139">
        <f t="shared" si="1"/>
        <v>0</v>
      </c>
      <c r="BP7" s="139">
        <f t="shared" si="1"/>
        <v>0</v>
      </c>
      <c r="BQ7" s="139">
        <f t="shared" si="1"/>
        <v>0</v>
      </c>
      <c r="BR7" s="139">
        <f t="shared" ref="BR7:DH7" si="2">BR8+BR11+BR15+BR19</f>
        <v>0</v>
      </c>
      <c r="BS7" s="139">
        <f t="shared" si="2"/>
        <v>0</v>
      </c>
      <c r="BT7" s="139">
        <f t="shared" si="2"/>
        <v>0</v>
      </c>
      <c r="BU7" s="139">
        <f t="shared" si="2"/>
        <v>0</v>
      </c>
      <c r="BV7" s="139">
        <f t="shared" si="2"/>
        <v>0</v>
      </c>
      <c r="BW7" s="139">
        <f t="shared" si="2"/>
        <v>0</v>
      </c>
      <c r="BX7" s="139">
        <f t="shared" si="2"/>
        <v>0</v>
      </c>
      <c r="BY7" s="139">
        <f t="shared" si="2"/>
        <v>0</v>
      </c>
      <c r="BZ7" s="139">
        <f t="shared" si="2"/>
        <v>0</v>
      </c>
      <c r="CA7" s="139">
        <f t="shared" si="2"/>
        <v>0</v>
      </c>
      <c r="CB7" s="139">
        <f t="shared" si="2"/>
        <v>0</v>
      </c>
      <c r="CC7" s="139">
        <f t="shared" si="2"/>
        <v>0</v>
      </c>
      <c r="CD7" s="139">
        <f t="shared" si="2"/>
        <v>0</v>
      </c>
      <c r="CE7" s="139">
        <f t="shared" si="2"/>
        <v>0</v>
      </c>
      <c r="CF7" s="139">
        <f t="shared" si="2"/>
        <v>0</v>
      </c>
      <c r="CG7" s="139">
        <f t="shared" si="2"/>
        <v>0</v>
      </c>
      <c r="CH7" s="139">
        <f t="shared" si="2"/>
        <v>0</v>
      </c>
      <c r="CI7" s="139">
        <f t="shared" si="2"/>
        <v>0</v>
      </c>
      <c r="CJ7" s="139">
        <f t="shared" si="2"/>
        <v>0</v>
      </c>
      <c r="CK7" s="139">
        <f t="shared" si="2"/>
        <v>0</v>
      </c>
      <c r="CL7" s="139">
        <f t="shared" si="2"/>
        <v>0</v>
      </c>
      <c r="CM7" s="139">
        <f t="shared" si="2"/>
        <v>0</v>
      </c>
      <c r="CN7" s="139">
        <f t="shared" si="2"/>
        <v>0</v>
      </c>
      <c r="CO7" s="139">
        <f t="shared" si="2"/>
        <v>0</v>
      </c>
      <c r="CP7" s="139">
        <f t="shared" si="2"/>
        <v>0</v>
      </c>
      <c r="CQ7" s="139">
        <f t="shared" si="2"/>
        <v>0</v>
      </c>
      <c r="CR7" s="139">
        <f t="shared" si="2"/>
        <v>0</v>
      </c>
      <c r="CS7" s="139">
        <f t="shared" si="2"/>
        <v>0</v>
      </c>
      <c r="CT7" s="139">
        <f t="shared" si="2"/>
        <v>0</v>
      </c>
      <c r="CU7" s="139">
        <f t="shared" si="2"/>
        <v>0</v>
      </c>
      <c r="CV7" s="139">
        <f t="shared" si="2"/>
        <v>0</v>
      </c>
      <c r="CW7" s="139">
        <f t="shared" si="2"/>
        <v>0</v>
      </c>
      <c r="CX7" s="139">
        <f t="shared" si="2"/>
        <v>0</v>
      </c>
      <c r="CY7" s="139">
        <f t="shared" si="2"/>
        <v>0</v>
      </c>
      <c r="CZ7" s="139">
        <f t="shared" si="2"/>
        <v>0</v>
      </c>
      <c r="DA7" s="139">
        <f t="shared" si="2"/>
        <v>0</v>
      </c>
      <c r="DB7" s="139">
        <f t="shared" si="2"/>
        <v>0</v>
      </c>
      <c r="DC7" s="139">
        <f t="shared" si="2"/>
        <v>0</v>
      </c>
      <c r="DD7" s="139">
        <f t="shared" si="2"/>
        <v>0</v>
      </c>
      <c r="DE7" s="139">
        <f t="shared" si="2"/>
        <v>0</v>
      </c>
      <c r="DF7" s="139">
        <f t="shared" si="2"/>
        <v>0</v>
      </c>
      <c r="DG7" s="139">
        <f t="shared" si="2"/>
        <v>0</v>
      </c>
      <c r="DH7" s="139">
        <f t="shared" si="2"/>
        <v>0</v>
      </c>
    </row>
    <row r="8" ht="30.75" customHeight="1" spans="1:112">
      <c r="A8" s="140" t="s">
        <v>16</v>
      </c>
      <c r="B8" s="140" t="s">
        <v>16</v>
      </c>
      <c r="C8" s="140" t="s">
        <v>16</v>
      </c>
      <c r="D8" s="140" t="s">
        <v>112</v>
      </c>
      <c r="E8" s="139">
        <f>E10</f>
        <v>1165377.55</v>
      </c>
      <c r="F8" s="139" t="e">
        <f t="shared" ref="F8:O8" si="3">F9</f>
        <v>#REF!</v>
      </c>
      <c r="G8" s="139" t="e">
        <f t="shared" si="3"/>
        <v>#REF!</v>
      </c>
      <c r="H8" s="139" t="e">
        <f t="shared" si="3"/>
        <v>#REF!</v>
      </c>
      <c r="I8" s="139" t="e">
        <f t="shared" si="3"/>
        <v>#REF!</v>
      </c>
      <c r="J8" s="139"/>
      <c r="K8" s="139" t="e">
        <f t="shared" si="3"/>
        <v>#REF!</v>
      </c>
      <c r="L8" s="139">
        <f t="shared" si="3"/>
        <v>0</v>
      </c>
      <c r="M8" s="139">
        <f t="shared" si="3"/>
        <v>0</v>
      </c>
      <c r="N8" s="139">
        <f t="shared" si="3"/>
        <v>0</v>
      </c>
      <c r="O8" s="139">
        <f t="shared" si="3"/>
        <v>0</v>
      </c>
      <c r="P8" s="139" t="e">
        <f t="shared" ref="P8:U8" si="4">P9</f>
        <v>#REF!</v>
      </c>
      <c r="Q8" s="139"/>
      <c r="R8" s="139"/>
      <c r="S8" s="139"/>
      <c r="T8" s="139" t="e">
        <f t="shared" si="4"/>
        <v>#REF!</v>
      </c>
      <c r="U8" s="139" t="e">
        <f t="shared" si="4"/>
        <v>#REF!</v>
      </c>
      <c r="V8" s="139"/>
      <c r="W8" s="139"/>
      <c r="X8" s="139"/>
      <c r="Y8" s="139" t="e">
        <f t="shared" ref="Y8:AA8" si="5">Y9</f>
        <v>#REF!</v>
      </c>
      <c r="Z8" s="139" t="e">
        <f t="shared" si="5"/>
        <v>#REF!</v>
      </c>
      <c r="AA8" s="139" t="e">
        <f t="shared" si="5"/>
        <v>#REF!</v>
      </c>
      <c r="AB8" s="139"/>
      <c r="AC8" s="139"/>
      <c r="AD8" s="139" t="e">
        <f t="shared" ref="AD8:AJ8" si="6">AD9</f>
        <v>#REF!</v>
      </c>
      <c r="AE8" s="139"/>
      <c r="AF8" s="139"/>
      <c r="AG8" s="139"/>
      <c r="AH8" s="139" t="e">
        <f t="shared" si="6"/>
        <v>#REF!</v>
      </c>
      <c r="AI8" s="139" t="e">
        <f t="shared" si="6"/>
        <v>#REF!</v>
      </c>
      <c r="AJ8" s="139" t="e">
        <f t="shared" si="6"/>
        <v>#REF!</v>
      </c>
      <c r="AK8" s="139"/>
      <c r="AL8" s="139"/>
      <c r="AM8" s="139"/>
      <c r="AN8" s="139"/>
      <c r="AO8" s="139"/>
      <c r="AP8" s="139"/>
      <c r="AQ8" s="139"/>
      <c r="AR8" s="139" t="e">
        <f t="shared" ref="AR8:AW8" si="7">AR9</f>
        <v>#REF!</v>
      </c>
      <c r="AS8" s="139"/>
      <c r="AT8" s="139"/>
      <c r="AU8" s="139"/>
      <c r="AV8" s="139" t="e">
        <f t="shared" si="7"/>
        <v>#REF!</v>
      </c>
      <c r="AW8" s="139" t="e">
        <f t="shared" si="7"/>
        <v>#REF!</v>
      </c>
      <c r="AX8" s="139"/>
      <c r="AY8" s="139"/>
      <c r="AZ8" s="139"/>
      <c r="BA8" s="139" t="e">
        <f t="shared" ref="BA8:BE8" si="8">BA9</f>
        <v>#REF!</v>
      </c>
      <c r="BB8" s="139"/>
      <c r="BC8" s="139" t="e">
        <f t="shared" si="8"/>
        <v>#REF!</v>
      </c>
      <c r="BD8" s="139"/>
      <c r="BE8" s="139" t="e">
        <f t="shared" si="8"/>
        <v>#REF!</v>
      </c>
      <c r="BF8" s="148"/>
      <c r="BG8" s="139"/>
      <c r="BH8" s="14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</row>
    <row r="9" ht="30.75" customHeight="1" spans="1:112">
      <c r="A9" s="140" t="s">
        <v>16</v>
      </c>
      <c r="B9" s="140" t="s">
        <v>16</v>
      </c>
      <c r="C9" s="140" t="s">
        <v>16</v>
      </c>
      <c r="D9" s="140" t="s">
        <v>330</v>
      </c>
      <c r="E9" s="139" t="e">
        <f t="shared" ref="E9:E17" si="9">F9+T9+AV9</f>
        <v>#REF!</v>
      </c>
      <c r="F9" s="139" t="e">
        <f>F10+#REF!</f>
        <v>#REF!</v>
      </c>
      <c r="G9" s="139" t="e">
        <f>G10+#REF!</f>
        <v>#REF!</v>
      </c>
      <c r="H9" s="139" t="e">
        <f>H10+#REF!</f>
        <v>#REF!</v>
      </c>
      <c r="I9" s="139" t="e">
        <f>I10+#REF!</f>
        <v>#REF!</v>
      </c>
      <c r="J9" s="139"/>
      <c r="K9" s="139" t="e">
        <f>K10+#REF!</f>
        <v>#REF!</v>
      </c>
      <c r="L9" s="139"/>
      <c r="M9" s="139"/>
      <c r="N9" s="139"/>
      <c r="O9" s="139"/>
      <c r="P9" s="139" t="e">
        <f>P10+#REF!</f>
        <v>#REF!</v>
      </c>
      <c r="Q9" s="139"/>
      <c r="R9" s="139"/>
      <c r="S9" s="139"/>
      <c r="T9" s="139" t="e">
        <f>T10+#REF!</f>
        <v>#REF!</v>
      </c>
      <c r="U9" s="139" t="e">
        <f>U10+#REF!</f>
        <v>#REF!</v>
      </c>
      <c r="V9" s="139"/>
      <c r="W9" s="139"/>
      <c r="X9" s="139"/>
      <c r="Y9" s="139" t="e">
        <f>Y10+#REF!</f>
        <v>#REF!</v>
      </c>
      <c r="Z9" s="139" t="e">
        <f>Z10+#REF!</f>
        <v>#REF!</v>
      </c>
      <c r="AA9" s="139" t="e">
        <f>AA10+#REF!</f>
        <v>#REF!</v>
      </c>
      <c r="AB9" s="139"/>
      <c r="AC9" s="139"/>
      <c r="AD9" s="139" t="e">
        <f>AD10+#REF!</f>
        <v>#REF!</v>
      </c>
      <c r="AE9" s="139"/>
      <c r="AF9" s="139"/>
      <c r="AG9" s="139"/>
      <c r="AH9" s="139" t="e">
        <f>AH10+#REF!</f>
        <v>#REF!</v>
      </c>
      <c r="AI9" s="139" t="e">
        <f>AI10+#REF!</f>
        <v>#REF!</v>
      </c>
      <c r="AJ9" s="139" t="e">
        <f>AJ10+#REF!</f>
        <v>#REF!</v>
      </c>
      <c r="AK9" s="139"/>
      <c r="AL9" s="139"/>
      <c r="AM9" s="139"/>
      <c r="AN9" s="139"/>
      <c r="AO9" s="139"/>
      <c r="AP9" s="139"/>
      <c r="AQ9" s="139"/>
      <c r="AR9" s="139" t="e">
        <f>AR10+#REF!</f>
        <v>#REF!</v>
      </c>
      <c r="AS9" s="139"/>
      <c r="AT9" s="139"/>
      <c r="AU9" s="139"/>
      <c r="AV9" s="139" t="e">
        <f>AV10+#REF!</f>
        <v>#REF!</v>
      </c>
      <c r="AW9" s="139" t="e">
        <f>AW10+#REF!</f>
        <v>#REF!</v>
      </c>
      <c r="AX9" s="139"/>
      <c r="AY9" s="139"/>
      <c r="AZ9" s="139"/>
      <c r="BA9" s="139" t="e">
        <f>BA10+#REF!</f>
        <v>#REF!</v>
      </c>
      <c r="BB9" s="139"/>
      <c r="BC9" s="139" t="e">
        <f>BC10+#REF!</f>
        <v>#REF!</v>
      </c>
      <c r="BD9" s="139"/>
      <c r="BE9" s="139" t="e">
        <f>BE10+#REF!</f>
        <v>#REF!</v>
      </c>
      <c r="BF9" s="148"/>
      <c r="BG9" s="139"/>
      <c r="BH9" s="14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</row>
    <row r="10" ht="30.75" customHeight="1" spans="1:112">
      <c r="A10" s="140" t="s">
        <v>87</v>
      </c>
      <c r="B10" s="140" t="s">
        <v>88</v>
      </c>
      <c r="C10" s="140" t="s">
        <v>89</v>
      </c>
      <c r="D10" s="140" t="s">
        <v>331</v>
      </c>
      <c r="E10" s="139">
        <f t="shared" si="9"/>
        <v>1165377.55</v>
      </c>
      <c r="F10" s="139">
        <f>G10+H10+I10+J10+K10+L10+M10+N10+O10+P10+Q10+R10+S10</f>
        <v>890151.55</v>
      </c>
      <c r="G10" s="139">
        <v>377244</v>
      </c>
      <c r="H10" s="139">
        <v>468504</v>
      </c>
      <c r="I10" s="139">
        <v>31437</v>
      </c>
      <c r="J10" s="139"/>
      <c r="K10" s="139"/>
      <c r="L10" s="139"/>
      <c r="M10" s="139"/>
      <c r="N10" s="139"/>
      <c r="O10" s="139"/>
      <c r="P10" s="139">
        <v>12966.55</v>
      </c>
      <c r="Q10" s="139"/>
      <c r="R10" s="139"/>
      <c r="S10" s="139"/>
      <c r="T10" s="139">
        <f>U10+V10+W10+X10+Y10+Z10+AA10+AB10+AC10+AD10+AE10+AF10+AG10+AH10+AI10+AJ10+AK10+AL10+AM10+AN10+AO10+AP10+AQ10+AR10+AS10+AT10+AU10</f>
        <v>261250</v>
      </c>
      <c r="U10" s="139">
        <v>83750</v>
      </c>
      <c r="V10" s="139"/>
      <c r="W10" s="139"/>
      <c r="X10" s="139"/>
      <c r="Y10" s="139">
        <v>1000</v>
      </c>
      <c r="Z10" s="139">
        <v>10000</v>
      </c>
      <c r="AA10" s="139">
        <v>18000</v>
      </c>
      <c r="AB10" s="139"/>
      <c r="AC10" s="139"/>
      <c r="AD10" s="139">
        <v>70000</v>
      </c>
      <c r="AE10" s="139"/>
      <c r="AF10" s="139"/>
      <c r="AG10" s="139"/>
      <c r="AH10" s="139"/>
      <c r="AI10" s="139">
        <v>10000</v>
      </c>
      <c r="AJ10" s="139">
        <v>1000</v>
      </c>
      <c r="AK10" s="139"/>
      <c r="AL10" s="139"/>
      <c r="AM10" s="139"/>
      <c r="AN10" s="139">
        <v>20000</v>
      </c>
      <c r="AO10" s="139"/>
      <c r="AP10" s="139"/>
      <c r="AQ10" s="139"/>
      <c r="AR10" s="139">
        <v>47500</v>
      </c>
      <c r="AS10" s="139"/>
      <c r="AT10" s="139"/>
      <c r="AU10" s="139"/>
      <c r="AV10" s="139">
        <f>AW10+AX10+AY10+AZ10+BA10+BB10+BC10+BD10+BE10+BF10+BG10+BH10</f>
        <v>13976</v>
      </c>
      <c r="AW10" s="139"/>
      <c r="AX10" s="139"/>
      <c r="AY10" s="139"/>
      <c r="AZ10" s="139"/>
      <c r="BA10" s="139">
        <v>7776</v>
      </c>
      <c r="BB10" s="139"/>
      <c r="BC10" s="139">
        <v>6200</v>
      </c>
      <c r="BD10" s="139"/>
      <c r="BE10" s="139"/>
      <c r="BF10" s="148"/>
      <c r="BG10" s="139"/>
      <c r="BH10" s="14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</row>
    <row r="11" ht="30.75" customHeight="1" spans="1:112">
      <c r="A11" s="140" t="s">
        <v>16</v>
      </c>
      <c r="B11" s="140" t="s">
        <v>16</v>
      </c>
      <c r="C11" s="140" t="s">
        <v>16</v>
      </c>
      <c r="D11" s="140" t="s">
        <v>117</v>
      </c>
      <c r="E11" s="139">
        <f t="shared" si="9"/>
        <v>210524.4</v>
      </c>
      <c r="F11" s="139">
        <f>F12</f>
        <v>210524.4</v>
      </c>
      <c r="G11" s="139"/>
      <c r="H11" s="139"/>
      <c r="I11" s="139"/>
      <c r="J11" s="139"/>
      <c r="K11" s="139"/>
      <c r="L11" s="139">
        <f>L12</f>
        <v>140349.6</v>
      </c>
      <c r="M11" s="139">
        <f>M12</f>
        <v>70174.8</v>
      </c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48"/>
      <c r="BG11" s="139"/>
      <c r="BH11" s="14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</row>
    <row r="12" ht="30.75" customHeight="1" spans="1:112">
      <c r="A12" s="140" t="s">
        <v>16</v>
      </c>
      <c r="B12" s="140" t="s">
        <v>16</v>
      </c>
      <c r="C12" s="140" t="s">
        <v>16</v>
      </c>
      <c r="D12" s="140" t="s">
        <v>332</v>
      </c>
      <c r="E12" s="139">
        <f t="shared" si="9"/>
        <v>210524.4</v>
      </c>
      <c r="F12" s="139">
        <f>F13+F14</f>
        <v>210524.4</v>
      </c>
      <c r="G12" s="139"/>
      <c r="H12" s="139"/>
      <c r="I12" s="139"/>
      <c r="J12" s="139"/>
      <c r="K12" s="139"/>
      <c r="L12" s="139">
        <f>L13+L14</f>
        <v>140349.6</v>
      </c>
      <c r="M12" s="139">
        <f>M13+M14</f>
        <v>70174.8</v>
      </c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48"/>
      <c r="BG12" s="139"/>
      <c r="BH12" s="14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</row>
    <row r="13" ht="30.75" customHeight="1" spans="1:112">
      <c r="A13" s="140" t="s">
        <v>92</v>
      </c>
      <c r="B13" s="140" t="s">
        <v>93</v>
      </c>
      <c r="C13" s="140" t="s">
        <v>93</v>
      </c>
      <c r="D13" s="140" t="s">
        <v>333</v>
      </c>
      <c r="E13" s="139">
        <f t="shared" si="9"/>
        <v>140349.6</v>
      </c>
      <c r="F13" s="139">
        <f>G13+H13+I13+J13+K13+L13+M13+N13+O13+P13+Q13+R13+S13</f>
        <v>140349.6</v>
      </c>
      <c r="G13" s="139"/>
      <c r="H13" s="139"/>
      <c r="I13" s="139"/>
      <c r="J13" s="139"/>
      <c r="K13" s="139"/>
      <c r="L13" s="139">
        <v>140349.6</v>
      </c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48"/>
      <c r="BG13" s="139"/>
      <c r="BH13" s="14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</row>
    <row r="14" ht="30.75" customHeight="1" spans="1:112">
      <c r="A14" s="140" t="s">
        <v>92</v>
      </c>
      <c r="B14" s="140" t="s">
        <v>93</v>
      </c>
      <c r="C14" s="140" t="s">
        <v>95</v>
      </c>
      <c r="D14" s="140" t="s">
        <v>334</v>
      </c>
      <c r="E14" s="139">
        <f t="shared" si="9"/>
        <v>70174.8</v>
      </c>
      <c r="F14" s="139">
        <f>G14+H14+I14+J14+K14+L14+M14+N14+O14+P14+Q14+R14+S14</f>
        <v>70174.8</v>
      </c>
      <c r="G14" s="139"/>
      <c r="H14" s="139"/>
      <c r="I14" s="139"/>
      <c r="J14" s="139"/>
      <c r="K14" s="139"/>
      <c r="L14" s="139"/>
      <c r="M14" s="139">
        <v>70174.8</v>
      </c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48"/>
      <c r="BG14" s="139"/>
      <c r="BH14" s="14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</row>
    <row r="15" ht="30.75" customHeight="1" spans="1:112">
      <c r="A15" s="140" t="s">
        <v>16</v>
      </c>
      <c r="B15" s="140" t="s">
        <v>16</v>
      </c>
      <c r="C15" s="140" t="s">
        <v>16</v>
      </c>
      <c r="D15" s="140" t="s">
        <v>124</v>
      </c>
      <c r="E15" s="139">
        <f t="shared" si="9"/>
        <v>89889.45</v>
      </c>
      <c r="F15" s="139">
        <v>89889.45</v>
      </c>
      <c r="G15" s="139" t="e">
        <f>#REF!</f>
        <v>#REF!</v>
      </c>
      <c r="H15" s="139" t="e">
        <f>#REF!</f>
        <v>#REF!</v>
      </c>
      <c r="I15" s="139" t="e">
        <f>#REF!</f>
        <v>#REF!</v>
      </c>
      <c r="J15" s="139" t="e">
        <f>#REF!</f>
        <v>#REF!</v>
      </c>
      <c r="K15" s="139" t="e">
        <f>#REF!</f>
        <v>#REF!</v>
      </c>
      <c r="L15" s="139" t="e">
        <f>#REF!</f>
        <v>#REF!</v>
      </c>
      <c r="M15" s="139" t="e">
        <f>#REF!</f>
        <v>#REF!</v>
      </c>
      <c r="N15" s="139">
        <v>89889.45</v>
      </c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48"/>
      <c r="BG15" s="139"/>
      <c r="BH15" s="14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</row>
    <row r="16" ht="30.75" customHeight="1" spans="1:112">
      <c r="A16" s="140" t="s">
        <v>97</v>
      </c>
      <c r="B16" s="140" t="s">
        <v>98</v>
      </c>
      <c r="C16" s="140" t="s">
        <v>89</v>
      </c>
      <c r="D16" s="140" t="s">
        <v>335</v>
      </c>
      <c r="E16" s="139">
        <f t="shared" si="9"/>
        <v>61402.95</v>
      </c>
      <c r="F16" s="139">
        <f>N16+O16</f>
        <v>61402.95</v>
      </c>
      <c r="G16" s="139"/>
      <c r="H16" s="139"/>
      <c r="I16" s="139"/>
      <c r="J16" s="139"/>
      <c r="K16" s="139"/>
      <c r="L16" s="139"/>
      <c r="M16" s="139"/>
      <c r="N16" s="139">
        <v>61402.95</v>
      </c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48"/>
      <c r="BG16" s="139"/>
      <c r="BH16" s="14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</row>
    <row r="17" ht="30.75" customHeight="1" spans="1:112">
      <c r="A17" s="140" t="s">
        <v>97</v>
      </c>
      <c r="B17" s="140" t="s">
        <v>98</v>
      </c>
      <c r="C17" s="140" t="s">
        <v>100</v>
      </c>
      <c r="D17" s="140" t="s">
        <v>336</v>
      </c>
      <c r="E17" s="139">
        <f t="shared" si="9"/>
        <v>28486.5</v>
      </c>
      <c r="F17" s="139">
        <f>N17+O17</f>
        <v>28486.5</v>
      </c>
      <c r="G17" s="139"/>
      <c r="H17" s="139"/>
      <c r="I17" s="139"/>
      <c r="J17" s="139"/>
      <c r="K17" s="139"/>
      <c r="L17" s="139"/>
      <c r="M17" s="139"/>
      <c r="N17" s="139">
        <v>28486.5</v>
      </c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48"/>
      <c r="BG17" s="139"/>
      <c r="BH17" s="14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</row>
    <row r="18" ht="30.75" customHeight="1" spans="1:112">
      <c r="A18" s="140" t="s">
        <v>16</v>
      </c>
      <c r="B18" s="140" t="s">
        <v>16</v>
      </c>
      <c r="C18" s="140" t="s">
        <v>16</v>
      </c>
      <c r="D18" s="140" t="s">
        <v>131</v>
      </c>
      <c r="E18" s="139">
        <v>138022.2</v>
      </c>
      <c r="F18" s="139">
        <v>138022.2</v>
      </c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48"/>
      <c r="BG18" s="139"/>
      <c r="BH18" s="14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</row>
    <row r="19" ht="30.75" customHeight="1" spans="1:112">
      <c r="A19" s="140" t="s">
        <v>16</v>
      </c>
      <c r="B19" s="140" t="s">
        <v>16</v>
      </c>
      <c r="C19" s="140" t="s">
        <v>16</v>
      </c>
      <c r="D19" s="140" t="s">
        <v>337</v>
      </c>
      <c r="E19" s="139">
        <v>138022.2</v>
      </c>
      <c r="F19" s="139">
        <v>138022.2</v>
      </c>
      <c r="G19" s="139">
        <f t="shared" ref="G19:P19" si="10">G20</f>
        <v>0</v>
      </c>
      <c r="H19" s="139">
        <f t="shared" si="10"/>
        <v>0</v>
      </c>
      <c r="I19" s="139">
        <f t="shared" si="10"/>
        <v>0</v>
      </c>
      <c r="J19" s="139">
        <f t="shared" si="10"/>
        <v>0</v>
      </c>
      <c r="K19" s="139">
        <f t="shared" si="10"/>
        <v>0</v>
      </c>
      <c r="L19" s="139">
        <f t="shared" si="10"/>
        <v>0</v>
      </c>
      <c r="M19" s="139">
        <f t="shared" si="10"/>
        <v>0</v>
      </c>
      <c r="N19" s="139">
        <f t="shared" si="10"/>
        <v>0</v>
      </c>
      <c r="O19" s="139">
        <f t="shared" si="10"/>
        <v>0</v>
      </c>
      <c r="P19" s="139">
        <f t="shared" si="10"/>
        <v>0</v>
      </c>
      <c r="Q19" s="139">
        <v>138022.2</v>
      </c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48"/>
      <c r="BG19" s="139"/>
      <c r="BH19" s="14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</row>
    <row r="20" ht="30.75" customHeight="1" spans="1:112">
      <c r="A20" s="140" t="s">
        <v>102</v>
      </c>
      <c r="B20" s="140" t="s">
        <v>103</v>
      </c>
      <c r="C20" s="140" t="s">
        <v>89</v>
      </c>
      <c r="D20" s="140" t="s">
        <v>338</v>
      </c>
      <c r="E20" s="139">
        <v>138022.2</v>
      </c>
      <c r="F20" s="139">
        <v>138022.2</v>
      </c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>
        <v>138023.2</v>
      </c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48"/>
      <c r="BG20" s="139"/>
      <c r="BH20" s="14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</row>
    <row r="21" ht="20.1" customHeight="1" spans="1:113">
      <c r="A21" s="141"/>
      <c r="B21" s="141"/>
      <c r="C21" s="141"/>
      <c r="D21" s="141"/>
      <c r="E21" s="141"/>
      <c r="F21" s="141"/>
      <c r="G21" s="142"/>
      <c r="H21" s="142"/>
      <c r="I21" s="142"/>
      <c r="J21" s="142"/>
      <c r="K21" s="142"/>
      <c r="L21" s="142"/>
      <c r="M21" s="141"/>
      <c r="N21" s="141"/>
      <c r="O21" s="141"/>
      <c r="P21" s="141"/>
      <c r="Q21" s="141"/>
      <c r="R21" s="141"/>
      <c r="S21" s="141"/>
      <c r="T21" s="141"/>
      <c r="U21" s="141"/>
      <c r="V21" s="142"/>
      <c r="W21" s="142"/>
      <c r="X21" s="142"/>
      <c r="Y21" s="141"/>
      <c r="Z21" s="141"/>
      <c r="AA21" s="141"/>
      <c r="AB21" s="141"/>
      <c r="AC21" s="141"/>
      <c r="AD21" s="142"/>
      <c r="AE21" s="142"/>
      <c r="AF21" s="141"/>
      <c r="AG21" s="141"/>
      <c r="AH21" s="141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</row>
  </sheetData>
  <sheetProtection formatCells="0" formatColumns="0" formatRows="0" insertRows="0" insertColumns="0" insertHyperlinks="0" deleteColumns="0" deleteRows="0" sort="0" autoFilter="0" pivotTables="0"/>
  <mergeCells count="123">
    <mergeCell ref="A2:DH2"/>
    <mergeCell ref="A3:G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scale="1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56"/>
  <sheetViews>
    <sheetView showGridLines="0" showZeros="0" workbookViewId="0">
      <selection activeCell="D23" sqref="D23"/>
    </sheetView>
  </sheetViews>
  <sheetFormatPr defaultColWidth="9.16666666666667" defaultRowHeight="12.75" customHeight="1" outlineLevelCol="7"/>
  <cols>
    <col min="1" max="1" width="8.16666666666667" style="95" customWidth="1"/>
    <col min="2" max="2" width="5.5" style="95" customWidth="1"/>
    <col min="3" max="3" width="9.16666666666667" style="95" customWidth="1"/>
    <col min="4" max="4" width="40.5" style="95" customWidth="1"/>
    <col min="5" max="5" width="25.8333333333333" style="95" customWidth="1"/>
    <col min="6" max="7" width="21.8333333333333" style="95" customWidth="1"/>
    <col min="8" max="8" width="8.66666666666667" style="95" customWidth="1"/>
    <col min="9" max="16384" width="9.16666666666667" style="95"/>
  </cols>
  <sheetData>
    <row r="1" ht="20.1" customHeight="1" spans="1:8">
      <c r="A1" s="96"/>
      <c r="B1" s="96"/>
      <c r="C1" s="96"/>
      <c r="D1" s="97"/>
      <c r="E1" s="96"/>
      <c r="F1" s="96"/>
      <c r="G1" s="98" t="s">
        <v>339</v>
      </c>
      <c r="H1" s="99"/>
    </row>
    <row r="2" ht="25.5" customHeight="1" spans="1:8">
      <c r="A2" s="100" t="s">
        <v>340</v>
      </c>
      <c r="B2" s="100"/>
      <c r="C2" s="100"/>
      <c r="D2" s="100"/>
      <c r="E2" s="100"/>
      <c r="F2" s="100"/>
      <c r="G2" s="100"/>
      <c r="H2" s="99"/>
    </row>
    <row r="3" ht="20.1" customHeight="1" spans="1:8">
      <c r="A3" s="88" t="s">
        <v>5</v>
      </c>
      <c r="B3" s="88"/>
      <c r="C3" s="88"/>
      <c r="D3" s="88"/>
      <c r="E3" s="101"/>
      <c r="F3" s="101"/>
      <c r="G3" s="98" t="s">
        <v>6</v>
      </c>
      <c r="H3" s="99"/>
    </row>
    <row r="4" ht="20.1" customHeight="1" spans="1:8">
      <c r="A4" s="102" t="s">
        <v>341</v>
      </c>
      <c r="B4" s="102"/>
      <c r="C4" s="102"/>
      <c r="D4" s="102"/>
      <c r="E4" s="103" t="s">
        <v>107</v>
      </c>
      <c r="F4" s="104"/>
      <c r="G4" s="104"/>
      <c r="H4" s="99"/>
    </row>
    <row r="5" ht="20.1" customHeight="1" spans="1:8">
      <c r="A5" s="105" t="s">
        <v>70</v>
      </c>
      <c r="B5" s="106"/>
      <c r="C5" s="107" t="s">
        <v>71</v>
      </c>
      <c r="D5" s="108" t="s">
        <v>342</v>
      </c>
      <c r="E5" s="104" t="s">
        <v>62</v>
      </c>
      <c r="F5" s="102" t="s">
        <v>343</v>
      </c>
      <c r="G5" s="104" t="s">
        <v>344</v>
      </c>
      <c r="H5" s="99"/>
    </row>
    <row r="6" ht="18" customHeight="1" spans="1:8">
      <c r="A6" s="109" t="s">
        <v>82</v>
      </c>
      <c r="B6" s="110" t="s">
        <v>83</v>
      </c>
      <c r="C6" s="111"/>
      <c r="D6" s="112"/>
      <c r="E6" s="113"/>
      <c r="F6" s="111"/>
      <c r="G6" s="113"/>
      <c r="H6" s="99"/>
    </row>
    <row r="7" ht="20.1" customHeight="1" spans="1:8">
      <c r="A7" s="114"/>
      <c r="B7" s="115"/>
      <c r="C7" s="116" t="s">
        <v>16</v>
      </c>
      <c r="D7" s="114" t="s">
        <v>62</v>
      </c>
      <c r="E7" s="117"/>
      <c r="F7" s="118"/>
      <c r="G7" s="119"/>
      <c r="H7" s="99"/>
    </row>
    <row r="8" ht="20.1" customHeight="1" spans="1:8">
      <c r="A8" s="114"/>
      <c r="B8" s="115"/>
      <c r="C8" s="120">
        <v>182</v>
      </c>
      <c r="D8" s="114" t="s">
        <v>0</v>
      </c>
      <c r="E8" s="117">
        <f>E9+E20+E30</f>
        <v>1603813.6</v>
      </c>
      <c r="F8" s="118">
        <f>F9+F30</f>
        <v>1342563.6</v>
      </c>
      <c r="G8" s="119">
        <f>G20</f>
        <v>261250</v>
      </c>
      <c r="H8" s="99"/>
    </row>
    <row r="9" ht="20.1" customHeight="1" spans="1:8">
      <c r="A9" s="114" t="s">
        <v>192</v>
      </c>
      <c r="B9" s="115" t="s">
        <v>16</v>
      </c>
      <c r="C9" s="120">
        <v>182</v>
      </c>
      <c r="D9" s="114" t="s">
        <v>345</v>
      </c>
      <c r="E9" s="117">
        <f>E10+E11+E12+E13+E14+E15+E16+E17+E18+E19</f>
        <v>1328587.6</v>
      </c>
      <c r="F9" s="117">
        <f>F10+F11+F12+F13+F14+F15+F16+F17+F18+F19</f>
        <v>1328587.6</v>
      </c>
      <c r="G9" s="119"/>
      <c r="H9" s="99"/>
    </row>
    <row r="10" ht="20.1" customHeight="1" spans="1:8">
      <c r="A10" s="114" t="s">
        <v>346</v>
      </c>
      <c r="B10" s="115" t="s">
        <v>89</v>
      </c>
      <c r="C10" s="120">
        <v>182</v>
      </c>
      <c r="D10" s="114" t="s">
        <v>347</v>
      </c>
      <c r="E10" s="117">
        <v>377244</v>
      </c>
      <c r="F10" s="117">
        <v>377244</v>
      </c>
      <c r="G10" s="119"/>
      <c r="H10" s="99"/>
    </row>
    <row r="11" ht="20.1" customHeight="1" spans="1:8">
      <c r="A11" s="114" t="s">
        <v>346</v>
      </c>
      <c r="B11" s="115" t="s">
        <v>103</v>
      </c>
      <c r="C11" s="120">
        <v>182</v>
      </c>
      <c r="D11" s="114" t="s">
        <v>348</v>
      </c>
      <c r="E11" s="117">
        <v>468504</v>
      </c>
      <c r="F11" s="117">
        <v>468504</v>
      </c>
      <c r="G11" s="119"/>
      <c r="H11" s="99"/>
    </row>
    <row r="12" ht="20.1" customHeight="1" spans="1:8">
      <c r="A12" s="114" t="s">
        <v>346</v>
      </c>
      <c r="B12" s="115" t="s">
        <v>100</v>
      </c>
      <c r="C12" s="120">
        <v>182</v>
      </c>
      <c r="D12" s="114" t="s">
        <v>349</v>
      </c>
      <c r="E12" s="117">
        <v>31437</v>
      </c>
      <c r="F12" s="117">
        <v>31437</v>
      </c>
      <c r="G12" s="119"/>
      <c r="H12" s="99"/>
    </row>
    <row r="13" ht="20.1" customHeight="1" spans="1:8">
      <c r="A13" s="114" t="s">
        <v>346</v>
      </c>
      <c r="B13" s="115" t="s">
        <v>350</v>
      </c>
      <c r="C13" s="120">
        <v>182</v>
      </c>
      <c r="D13" s="114" t="s">
        <v>351</v>
      </c>
      <c r="E13" s="117">
        <v>0</v>
      </c>
      <c r="F13" s="117">
        <v>0</v>
      </c>
      <c r="G13" s="119"/>
      <c r="H13" s="99"/>
    </row>
    <row r="14" ht="20.1" customHeight="1" spans="1:8">
      <c r="A14" s="114" t="s">
        <v>346</v>
      </c>
      <c r="B14" s="115" t="s">
        <v>352</v>
      </c>
      <c r="C14" s="120">
        <v>182</v>
      </c>
      <c r="D14" s="114" t="s">
        <v>353</v>
      </c>
      <c r="E14" s="117">
        <v>140349.6</v>
      </c>
      <c r="F14" s="117">
        <v>140349.6</v>
      </c>
      <c r="G14" s="119"/>
      <c r="H14" s="99"/>
    </row>
    <row r="15" ht="20.1" customHeight="1" spans="1:8">
      <c r="A15" s="114" t="s">
        <v>346</v>
      </c>
      <c r="B15" s="115" t="s">
        <v>354</v>
      </c>
      <c r="C15" s="120">
        <v>182</v>
      </c>
      <c r="D15" s="114" t="s">
        <v>355</v>
      </c>
      <c r="E15" s="117">
        <v>70174.8</v>
      </c>
      <c r="F15" s="117">
        <v>70174.8</v>
      </c>
      <c r="G15" s="119"/>
      <c r="H15" s="99"/>
    </row>
    <row r="16" ht="20.1" customHeight="1" spans="1:8">
      <c r="A16" s="114" t="s">
        <v>346</v>
      </c>
      <c r="B16" s="115" t="s">
        <v>356</v>
      </c>
      <c r="C16" s="120">
        <v>182</v>
      </c>
      <c r="D16" s="114" t="s">
        <v>357</v>
      </c>
      <c r="E16" s="117">
        <v>61402.95</v>
      </c>
      <c r="F16" s="117">
        <v>61402.95</v>
      </c>
      <c r="G16" s="119"/>
      <c r="H16" s="99"/>
    </row>
    <row r="17" ht="20.1" customHeight="1" spans="1:8">
      <c r="A17" s="114" t="s">
        <v>346</v>
      </c>
      <c r="B17" s="115" t="s">
        <v>98</v>
      </c>
      <c r="C17" s="120">
        <v>182</v>
      </c>
      <c r="D17" s="114" t="s">
        <v>358</v>
      </c>
      <c r="E17" s="117">
        <v>28486.5</v>
      </c>
      <c r="F17" s="117">
        <v>28486.5</v>
      </c>
      <c r="G17" s="119"/>
      <c r="H17" s="99"/>
    </row>
    <row r="18" ht="20.1" customHeight="1" spans="1:8">
      <c r="A18" s="114" t="s">
        <v>346</v>
      </c>
      <c r="B18" s="115" t="s">
        <v>359</v>
      </c>
      <c r="C18" s="120">
        <v>182</v>
      </c>
      <c r="D18" s="114" t="s">
        <v>360</v>
      </c>
      <c r="E18" s="117">
        <v>12966.55</v>
      </c>
      <c r="F18" s="117">
        <v>12966.55</v>
      </c>
      <c r="G18" s="119"/>
      <c r="H18" s="99"/>
    </row>
    <row r="19" ht="20.1" customHeight="1" spans="1:8">
      <c r="A19" s="114" t="s">
        <v>346</v>
      </c>
      <c r="B19" s="115" t="s">
        <v>361</v>
      </c>
      <c r="C19" s="120">
        <v>182</v>
      </c>
      <c r="D19" s="114" t="s">
        <v>338</v>
      </c>
      <c r="E19" s="121">
        <v>138022.2</v>
      </c>
      <c r="F19" s="121">
        <v>138022.2</v>
      </c>
      <c r="G19" s="122"/>
      <c r="H19" s="99"/>
    </row>
    <row r="20" ht="20.1" customHeight="1" spans="1:8">
      <c r="A20" s="114" t="s">
        <v>214</v>
      </c>
      <c r="B20" s="115" t="s">
        <v>16</v>
      </c>
      <c r="C20" s="120">
        <v>182</v>
      </c>
      <c r="D20" s="114" t="s">
        <v>362</v>
      </c>
      <c r="E20" s="117">
        <f>E21+E22+E23+E24+E25+E26+E27+E28+E29</f>
        <v>261250</v>
      </c>
      <c r="F20" s="123">
        <f>H21+H22+H23+H24+H25+H26+H27+H28+H29</f>
        <v>0</v>
      </c>
      <c r="G20" s="123">
        <f>G21+G22+G23+G24+G25+G26+G27+G28+G29</f>
        <v>261250</v>
      </c>
      <c r="H20" s="99"/>
    </row>
    <row r="21" ht="20.1" customHeight="1" spans="1:8">
      <c r="A21" s="114" t="s">
        <v>363</v>
      </c>
      <c r="B21" s="115" t="s">
        <v>89</v>
      </c>
      <c r="C21" s="120">
        <v>182</v>
      </c>
      <c r="D21" s="115" t="s">
        <v>364</v>
      </c>
      <c r="E21" s="123">
        <v>83750</v>
      </c>
      <c r="F21" s="123"/>
      <c r="G21" s="123">
        <v>83750</v>
      </c>
      <c r="H21" s="99"/>
    </row>
    <row r="22" ht="20.1" customHeight="1" spans="1:8">
      <c r="A22" s="114" t="s">
        <v>363</v>
      </c>
      <c r="B22" s="115" t="s">
        <v>93</v>
      </c>
      <c r="C22" s="120">
        <v>182</v>
      </c>
      <c r="D22" s="115" t="s">
        <v>365</v>
      </c>
      <c r="E22" s="123">
        <v>1000</v>
      </c>
      <c r="F22" s="123"/>
      <c r="G22" s="123">
        <v>1000</v>
      </c>
      <c r="H22" s="99"/>
    </row>
    <row r="23" ht="20.1" customHeight="1" spans="1:8">
      <c r="A23" s="114" t="s">
        <v>363</v>
      </c>
      <c r="B23" s="115" t="s">
        <v>95</v>
      </c>
      <c r="C23" s="120">
        <v>182</v>
      </c>
      <c r="D23" s="115" t="s">
        <v>366</v>
      </c>
      <c r="E23" s="123">
        <v>10000</v>
      </c>
      <c r="F23" s="123"/>
      <c r="G23" s="123">
        <v>10000</v>
      </c>
      <c r="H23" s="99"/>
    </row>
    <row r="24" ht="20.1" customHeight="1" spans="1:8">
      <c r="A24" s="114" t="s">
        <v>363</v>
      </c>
      <c r="B24" s="115" t="s">
        <v>350</v>
      </c>
      <c r="C24" s="120">
        <v>182</v>
      </c>
      <c r="D24" s="115" t="s">
        <v>367</v>
      </c>
      <c r="E24" s="123">
        <v>18000</v>
      </c>
      <c r="F24" s="123"/>
      <c r="G24" s="123">
        <v>18000</v>
      </c>
      <c r="H24" s="99"/>
    </row>
    <row r="25" ht="20.1" customHeight="1" spans="1:8">
      <c r="A25" s="114" t="s">
        <v>363</v>
      </c>
      <c r="B25" s="115" t="s">
        <v>98</v>
      </c>
      <c r="C25" s="120">
        <v>182</v>
      </c>
      <c r="D25" s="115" t="s">
        <v>368</v>
      </c>
      <c r="E25" s="123">
        <v>70000</v>
      </c>
      <c r="F25" s="123"/>
      <c r="G25" s="123">
        <v>70000</v>
      </c>
      <c r="H25" s="99"/>
    </row>
    <row r="26" ht="20.1" customHeight="1" spans="1:8">
      <c r="A26" s="114" t="s">
        <v>363</v>
      </c>
      <c r="B26" s="115" t="s">
        <v>369</v>
      </c>
      <c r="C26" s="120">
        <v>182</v>
      </c>
      <c r="D26" s="115" t="s">
        <v>370</v>
      </c>
      <c r="E26" s="123">
        <v>20000</v>
      </c>
      <c r="F26" s="123"/>
      <c r="G26" s="123">
        <v>20000</v>
      </c>
      <c r="H26" s="99"/>
    </row>
    <row r="27" ht="20.1" customHeight="1" spans="1:8">
      <c r="A27" s="114" t="s">
        <v>363</v>
      </c>
      <c r="B27" s="115" t="s">
        <v>371</v>
      </c>
      <c r="C27" s="120">
        <v>182</v>
      </c>
      <c r="D27" s="115" t="s">
        <v>372</v>
      </c>
      <c r="E27" s="123">
        <v>10000</v>
      </c>
      <c r="F27" s="123"/>
      <c r="G27" s="123">
        <v>10000</v>
      </c>
      <c r="H27" s="99"/>
    </row>
    <row r="28" ht="20.1" customHeight="1" spans="1:8">
      <c r="A28" s="114" t="s">
        <v>363</v>
      </c>
      <c r="B28" s="115" t="s">
        <v>373</v>
      </c>
      <c r="C28" s="120">
        <v>182</v>
      </c>
      <c r="D28" s="115" t="s">
        <v>374</v>
      </c>
      <c r="E28" s="123">
        <v>1000</v>
      </c>
      <c r="F28" s="123"/>
      <c r="G28" s="123">
        <v>1000</v>
      </c>
      <c r="H28" s="99"/>
    </row>
    <row r="29" ht="20.1" customHeight="1" spans="1:8">
      <c r="A29" s="114" t="s">
        <v>363</v>
      </c>
      <c r="B29" s="115" t="s">
        <v>375</v>
      </c>
      <c r="C29" s="120">
        <v>182</v>
      </c>
      <c r="D29" s="115" t="s">
        <v>376</v>
      </c>
      <c r="E29" s="123">
        <v>47500</v>
      </c>
      <c r="F29" s="123"/>
      <c r="G29" s="123">
        <v>47500</v>
      </c>
      <c r="H29" s="99"/>
    </row>
    <row r="30" ht="20.1" customHeight="1" spans="1:8">
      <c r="A30" s="114" t="s">
        <v>234</v>
      </c>
      <c r="B30" s="115" t="s">
        <v>16</v>
      </c>
      <c r="C30" s="120">
        <v>182</v>
      </c>
      <c r="D30" s="114" t="s">
        <v>377</v>
      </c>
      <c r="E30" s="118">
        <f>E31+E32+E33+E34</f>
        <v>13976</v>
      </c>
      <c r="F30" s="124">
        <f>F31+F32+F33+F34</f>
        <v>13976</v>
      </c>
      <c r="G30" s="125"/>
      <c r="H30" s="99"/>
    </row>
    <row r="31" ht="20.1" customHeight="1" spans="1:8">
      <c r="A31" s="114" t="s">
        <v>378</v>
      </c>
      <c r="B31" s="115" t="s">
        <v>89</v>
      </c>
      <c r="C31" s="120">
        <v>182</v>
      </c>
      <c r="D31" s="114" t="s">
        <v>379</v>
      </c>
      <c r="E31" s="118"/>
      <c r="F31" s="118"/>
      <c r="G31" s="119"/>
      <c r="H31" s="99"/>
    </row>
    <row r="32" ht="20.1" customHeight="1" spans="1:8">
      <c r="A32" s="114" t="s">
        <v>378</v>
      </c>
      <c r="B32" s="115" t="s">
        <v>93</v>
      </c>
      <c r="C32" s="120">
        <v>182</v>
      </c>
      <c r="D32" s="114" t="s">
        <v>380</v>
      </c>
      <c r="E32" s="118">
        <v>7776</v>
      </c>
      <c r="F32" s="118">
        <v>7776</v>
      </c>
      <c r="G32" s="119"/>
      <c r="H32" s="99"/>
    </row>
    <row r="33" ht="20.1" customHeight="1" spans="1:8">
      <c r="A33" s="114" t="s">
        <v>378</v>
      </c>
      <c r="B33" s="115" t="s">
        <v>350</v>
      </c>
      <c r="C33" s="120">
        <v>182</v>
      </c>
      <c r="D33" s="114" t="s">
        <v>381</v>
      </c>
      <c r="E33" s="118">
        <v>6200</v>
      </c>
      <c r="F33" s="118">
        <v>6200</v>
      </c>
      <c r="G33" s="119"/>
      <c r="H33" s="99"/>
    </row>
    <row r="34" ht="20.1" customHeight="1" spans="1:8">
      <c r="A34" s="114" t="s">
        <v>378</v>
      </c>
      <c r="B34" s="115" t="s">
        <v>354</v>
      </c>
      <c r="C34" s="120">
        <v>182</v>
      </c>
      <c r="D34" s="114" t="s">
        <v>382</v>
      </c>
      <c r="E34" s="118">
        <v>0</v>
      </c>
      <c r="F34" s="118">
        <v>0</v>
      </c>
      <c r="G34" s="119"/>
      <c r="H34" s="99"/>
    </row>
    <row r="35" ht="20.1" customHeight="1" spans="1:8">
      <c r="A35" s="126"/>
      <c r="B35" s="126"/>
      <c r="C35" s="127"/>
      <c r="D35" s="128"/>
      <c r="E35" s="129"/>
      <c r="F35" s="129"/>
      <c r="G35" s="99"/>
      <c r="H35" s="130"/>
    </row>
    <row r="36" ht="20.1" customHeight="1" spans="1:8">
      <c r="A36" s="126"/>
      <c r="B36" s="126"/>
      <c r="C36" s="127"/>
      <c r="D36" s="131"/>
      <c r="E36" s="126"/>
      <c r="F36" s="126"/>
      <c r="G36" s="130"/>
      <c r="H36" s="130"/>
    </row>
    <row r="37" ht="20.1" customHeight="1" spans="1:8">
      <c r="A37" s="126"/>
      <c r="B37" s="126"/>
      <c r="C37" s="127"/>
      <c r="D37" s="131"/>
      <c r="E37" s="126"/>
      <c r="F37" s="126"/>
      <c r="G37" s="130"/>
      <c r="H37" s="130"/>
    </row>
    <row r="38" ht="20.1" customHeight="1" spans="1:8">
      <c r="A38" s="126"/>
      <c r="B38" s="126"/>
      <c r="C38" s="127"/>
      <c r="D38" s="128"/>
      <c r="E38" s="126"/>
      <c r="F38" s="126"/>
      <c r="G38" s="130"/>
      <c r="H38" s="130"/>
    </row>
    <row r="39" ht="20.1" customHeight="1" spans="1:8">
      <c r="A39" s="126"/>
      <c r="B39" s="126"/>
      <c r="C39" s="127"/>
      <c r="D39" s="128"/>
      <c r="E39" s="126"/>
      <c r="F39" s="126"/>
      <c r="G39" s="130"/>
      <c r="H39" s="130"/>
    </row>
    <row r="40" ht="20.1" customHeight="1" spans="1:8">
      <c r="A40" s="126"/>
      <c r="B40" s="126"/>
      <c r="C40" s="127"/>
      <c r="D40" s="131"/>
      <c r="E40" s="126"/>
      <c r="F40" s="126"/>
      <c r="G40" s="130"/>
      <c r="H40" s="130"/>
    </row>
    <row r="41" ht="20.1" customHeight="1" spans="1:8">
      <c r="A41" s="126"/>
      <c r="B41" s="126"/>
      <c r="C41" s="127"/>
      <c r="D41" s="131"/>
      <c r="E41" s="126"/>
      <c r="F41" s="126"/>
      <c r="G41" s="130"/>
      <c r="H41" s="130"/>
    </row>
    <row r="42" ht="20.1" customHeight="1" spans="1:8">
      <c r="A42" s="126"/>
      <c r="B42" s="126"/>
      <c r="C42" s="127"/>
      <c r="D42" s="128"/>
      <c r="E42" s="126"/>
      <c r="F42" s="126"/>
      <c r="G42" s="130"/>
      <c r="H42" s="130"/>
    </row>
    <row r="43" ht="20.1" customHeight="1" spans="1:8">
      <c r="A43" s="126"/>
      <c r="B43" s="126"/>
      <c r="C43" s="127"/>
      <c r="D43" s="128"/>
      <c r="E43" s="126"/>
      <c r="F43" s="126"/>
      <c r="G43" s="130"/>
      <c r="H43" s="130"/>
    </row>
    <row r="44" ht="20.1" customHeight="1" spans="1:8">
      <c r="A44" s="126"/>
      <c r="B44" s="126"/>
      <c r="C44" s="127"/>
      <c r="D44" s="132"/>
      <c r="E44" s="126"/>
      <c r="F44" s="126"/>
      <c r="G44" s="130"/>
      <c r="H44" s="130"/>
    </row>
    <row r="45" ht="20.1" customHeight="1" spans="1:8">
      <c r="A45" s="126"/>
      <c r="B45" s="126"/>
      <c r="C45" s="127"/>
      <c r="D45" s="131"/>
      <c r="E45" s="126"/>
      <c r="F45" s="126"/>
      <c r="G45" s="130"/>
      <c r="H45" s="130"/>
    </row>
    <row r="46" ht="20.1" customHeight="1" spans="1:8">
      <c r="A46" s="131"/>
      <c r="B46" s="131"/>
      <c r="C46" s="133"/>
      <c r="D46" s="131"/>
      <c r="E46" s="126"/>
      <c r="F46" s="126"/>
      <c r="G46" s="130"/>
      <c r="H46" s="130"/>
    </row>
    <row r="47" ht="20.1" customHeight="1" spans="1:8">
      <c r="A47" s="130"/>
      <c r="B47" s="130"/>
      <c r="C47" s="99"/>
      <c r="D47" s="134"/>
      <c r="E47" s="130"/>
      <c r="F47" s="130"/>
      <c r="G47" s="130"/>
      <c r="H47" s="130"/>
    </row>
    <row r="48" ht="20.1" customHeight="1" spans="1:8">
      <c r="A48" s="130"/>
      <c r="B48" s="130"/>
      <c r="C48" s="99"/>
      <c r="D48" s="134"/>
      <c r="E48" s="130"/>
      <c r="F48" s="130"/>
      <c r="G48" s="130"/>
      <c r="H48" s="130"/>
    </row>
    <row r="49" ht="20.1" customHeight="1" spans="1:8">
      <c r="A49" s="130"/>
      <c r="B49" s="130"/>
      <c r="C49" s="99"/>
      <c r="D49" s="134"/>
      <c r="E49" s="130"/>
      <c r="F49" s="130"/>
      <c r="G49" s="130"/>
      <c r="H49" s="130"/>
    </row>
    <row r="50" ht="20.1" customHeight="1" spans="1:8">
      <c r="A50" s="130"/>
      <c r="B50" s="130"/>
      <c r="C50" s="99"/>
      <c r="D50" s="134"/>
      <c r="E50" s="130"/>
      <c r="F50" s="130"/>
      <c r="G50" s="130"/>
      <c r="H50" s="130"/>
    </row>
    <row r="51" ht="20.1" customHeight="1" spans="1:8">
      <c r="A51" s="130"/>
      <c r="B51" s="130"/>
      <c r="C51" s="99"/>
      <c r="D51" s="134"/>
      <c r="E51" s="130"/>
      <c r="F51" s="130"/>
      <c r="G51" s="130"/>
      <c r="H51" s="130"/>
    </row>
    <row r="52" ht="20.1" customHeight="1" spans="1:8">
      <c r="A52" s="130"/>
      <c r="B52" s="130"/>
      <c r="C52" s="99"/>
      <c r="D52" s="134"/>
      <c r="E52" s="130"/>
      <c r="F52" s="130"/>
      <c r="G52" s="130"/>
      <c r="H52" s="130"/>
    </row>
    <row r="53" ht="20.1" customHeight="1" spans="1:8">
      <c r="A53" s="130"/>
      <c r="B53" s="130"/>
      <c r="C53" s="99"/>
      <c r="D53" s="134"/>
      <c r="E53" s="130"/>
      <c r="F53" s="130"/>
      <c r="G53" s="130"/>
      <c r="H53" s="130"/>
    </row>
    <row r="54" ht="20.1" customHeight="1" spans="1:8">
      <c r="A54" s="130"/>
      <c r="B54" s="130"/>
      <c r="C54" s="99"/>
      <c r="D54" s="134"/>
      <c r="E54" s="130"/>
      <c r="F54" s="130"/>
      <c r="G54" s="130"/>
      <c r="H54" s="130"/>
    </row>
    <row r="55" ht="20.1" customHeight="1" spans="1:8">
      <c r="A55" s="130"/>
      <c r="B55" s="130"/>
      <c r="C55" s="99"/>
      <c r="D55" s="134"/>
      <c r="E55" s="130"/>
      <c r="F55" s="130"/>
      <c r="G55" s="130"/>
      <c r="H55" s="130"/>
    </row>
    <row r="56" ht="20.1" customHeight="1" spans="1:8">
      <c r="A56" s="130"/>
      <c r="B56" s="130"/>
      <c r="C56" s="99"/>
      <c r="D56" s="134"/>
      <c r="E56" s="130"/>
      <c r="F56" s="130"/>
      <c r="G56" s="130"/>
      <c r="H56" s="130"/>
    </row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scale="50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I47"/>
  <sheetViews>
    <sheetView showGridLines="0" showZeros="0" workbookViewId="0">
      <selection activeCell="E17" sqref="E1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7"/>
      <c r="B1" s="18"/>
      <c r="C1" s="18"/>
      <c r="D1" s="18"/>
      <c r="E1" s="18"/>
      <c r="F1" s="19" t="s">
        <v>383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</row>
    <row r="2" ht="20.1" customHeight="1" spans="1:243">
      <c r="A2" s="20" t="s">
        <v>384</v>
      </c>
      <c r="B2" s="20"/>
      <c r="C2" s="20"/>
      <c r="D2" s="20"/>
      <c r="E2" s="20"/>
      <c r="F2" s="2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</row>
    <row r="3" ht="20.1" customHeight="1" spans="1:243">
      <c r="A3" s="86" t="s">
        <v>5</v>
      </c>
      <c r="B3" s="21"/>
      <c r="C3" s="21"/>
      <c r="D3" s="89"/>
      <c r="E3" s="89"/>
      <c r="F3" s="23" t="s">
        <v>6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</row>
    <row r="4" ht="20.1" customHeight="1" spans="1:243">
      <c r="A4" s="24" t="s">
        <v>70</v>
      </c>
      <c r="B4" s="25"/>
      <c r="C4" s="26"/>
      <c r="D4" s="90" t="s">
        <v>71</v>
      </c>
      <c r="E4" s="60" t="s">
        <v>385</v>
      </c>
      <c r="F4" s="28" t="s">
        <v>75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</row>
    <row r="5" ht="20.1" customHeight="1" spans="1:243">
      <c r="A5" s="32" t="s">
        <v>82</v>
      </c>
      <c r="B5" s="33" t="s">
        <v>83</v>
      </c>
      <c r="C5" s="34" t="s">
        <v>84</v>
      </c>
      <c r="D5" s="91"/>
      <c r="E5" s="60"/>
      <c r="F5" s="38"/>
      <c r="G5" s="55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</row>
    <row r="6" ht="20.1" customHeight="1" spans="1:243">
      <c r="A6" s="92" t="s">
        <v>87</v>
      </c>
      <c r="B6" s="92" t="s">
        <v>386</v>
      </c>
      <c r="C6" s="92" t="s">
        <v>192</v>
      </c>
      <c r="D6" s="93" t="s">
        <v>85</v>
      </c>
      <c r="E6" s="93" t="s">
        <v>387</v>
      </c>
      <c r="F6" s="94">
        <v>150720</v>
      </c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</row>
    <row r="7" ht="20.1" customHeight="1" spans="1:243">
      <c r="A7" s="92" t="s">
        <v>87</v>
      </c>
      <c r="B7" s="92" t="s">
        <v>386</v>
      </c>
      <c r="C7" s="92" t="s">
        <v>192</v>
      </c>
      <c r="D7" s="93" t="s">
        <v>85</v>
      </c>
      <c r="E7" s="93" t="s">
        <v>387</v>
      </c>
      <c r="F7" s="94">
        <v>150720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</row>
    <row r="8" ht="20.1" customHeight="1" spans="1:243">
      <c r="A8" s="45"/>
      <c r="B8" s="45"/>
      <c r="C8" s="45"/>
      <c r="D8" s="46"/>
      <c r="E8" s="46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</row>
    <row r="9" ht="20.1" customHeight="1" spans="1:243">
      <c r="A9" s="45"/>
      <c r="B9" s="45"/>
      <c r="C9" s="45"/>
      <c r="D9" s="45"/>
      <c r="E9" s="45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</row>
    <row r="10" ht="20.1" customHeight="1" spans="1:243">
      <c r="A10" s="45"/>
      <c r="B10" s="45"/>
      <c r="C10" s="45"/>
      <c r="D10" s="46"/>
      <c r="E10" s="46"/>
      <c r="F10" s="46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</row>
    <row r="11" ht="20.1" customHeight="1" spans="1:243">
      <c r="A11" s="45"/>
      <c r="B11" s="45"/>
      <c r="C11" s="45"/>
      <c r="D11" s="46"/>
      <c r="E11" s="46" t="s">
        <v>16</v>
      </c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</row>
    <row r="12" ht="20.1" customHeight="1" spans="1:243">
      <c r="A12" s="45"/>
      <c r="B12" s="45"/>
      <c r="C12" s="45"/>
      <c r="D12" s="45"/>
      <c r="E12" s="45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</row>
    <row r="13" ht="20.1" customHeight="1" spans="1:243">
      <c r="A13" s="45"/>
      <c r="B13" s="45"/>
      <c r="C13" s="45"/>
      <c r="D13" s="46"/>
      <c r="E13" s="46"/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</row>
    <row r="14" ht="20.1" customHeight="1" spans="1:243">
      <c r="A14" s="47"/>
      <c r="B14" s="45"/>
      <c r="C14" s="45"/>
      <c r="D14" s="46"/>
      <c r="E14" s="46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</row>
    <row r="15" ht="20.1" customHeight="1" spans="1:243">
      <c r="A15" s="47"/>
      <c r="B15" s="47"/>
      <c r="C15" s="45"/>
      <c r="D15" s="45"/>
      <c r="E15" s="47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</row>
    <row r="16" ht="20.1" customHeight="1" spans="1:243">
      <c r="A16" s="47"/>
      <c r="B16" s="47"/>
      <c r="C16" s="45"/>
      <c r="D16" s="46"/>
      <c r="E16" s="46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</row>
    <row r="17" ht="20.1" customHeight="1" spans="1:243">
      <c r="A17" s="45"/>
      <c r="B17" s="47"/>
      <c r="C17" s="45"/>
      <c r="D17" s="46"/>
      <c r="E17" s="46"/>
      <c r="F17" s="46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</row>
    <row r="18" ht="20.1" customHeight="1" spans="1:243">
      <c r="A18" s="45"/>
      <c r="B18" s="47"/>
      <c r="C18" s="47"/>
      <c r="D18" s="47"/>
      <c r="E18" s="47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</row>
    <row r="19" ht="20.1" customHeight="1" spans="1:243">
      <c r="A19" s="47"/>
      <c r="B19" s="47"/>
      <c r="C19" s="47"/>
      <c r="D19" s="46"/>
      <c r="E19" s="46"/>
      <c r="F19" s="46"/>
      <c r="G19" s="47"/>
      <c r="H19" s="45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</row>
    <row r="20" ht="20.1" customHeight="1" spans="1:243">
      <c r="A20" s="47"/>
      <c r="B20" s="47"/>
      <c r="C20" s="47"/>
      <c r="D20" s="46"/>
      <c r="E20" s="46"/>
      <c r="F20" s="46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</row>
    <row r="21" ht="20.1" customHeight="1" spans="1:243">
      <c r="A21" s="47"/>
      <c r="B21" s="47"/>
      <c r="C21" s="47"/>
      <c r="D21" s="47"/>
      <c r="E21" s="47"/>
      <c r="F21" s="46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</row>
    <row r="22" ht="20.1" customHeight="1" spans="1:243">
      <c r="A22" s="47"/>
      <c r="B22" s="47"/>
      <c r="C22" s="47"/>
      <c r="D22" s="46"/>
      <c r="E22" s="46"/>
      <c r="F22" s="46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</row>
    <row r="23" ht="20.1" customHeight="1" spans="1:243">
      <c r="A23" s="47"/>
      <c r="B23" s="47"/>
      <c r="C23" s="47"/>
      <c r="D23" s="46"/>
      <c r="E23" s="46"/>
      <c r="F23" s="46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</row>
    <row r="24" ht="20.1" customHeight="1" spans="1:243">
      <c r="A24" s="47"/>
      <c r="B24" s="47"/>
      <c r="C24" s="47"/>
      <c r="D24" s="47"/>
      <c r="E24" s="47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</row>
    <row r="25" ht="20.1" customHeight="1" spans="1:243">
      <c r="A25" s="47"/>
      <c r="B25" s="47"/>
      <c r="C25" s="47"/>
      <c r="D25" s="46"/>
      <c r="E25" s="46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</row>
    <row r="26" ht="20.1" customHeight="1" spans="1:243">
      <c r="A26" s="47"/>
      <c r="B26" s="47"/>
      <c r="C26" s="47"/>
      <c r="D26" s="46"/>
      <c r="E26" s="46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</row>
    <row r="27" ht="20.1" customHeight="1" spans="1:243">
      <c r="A27" s="47"/>
      <c r="B27" s="47"/>
      <c r="C27" s="47"/>
      <c r="D27" s="47"/>
      <c r="E27" s="47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</row>
    <row r="28" ht="20.1" customHeight="1" spans="1:243">
      <c r="A28" s="47"/>
      <c r="B28" s="47"/>
      <c r="C28" s="47"/>
      <c r="D28" s="46"/>
      <c r="E28" s="46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</row>
    <row r="29" ht="20.1" customHeight="1" spans="1:243">
      <c r="A29" s="47"/>
      <c r="B29" s="47"/>
      <c r="C29" s="47"/>
      <c r="D29" s="46"/>
      <c r="E29" s="46"/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</row>
    <row r="30" ht="20.1" customHeight="1" spans="1:243">
      <c r="A30" s="47"/>
      <c r="B30" s="47"/>
      <c r="C30" s="47"/>
      <c r="D30" s="47"/>
      <c r="E30" s="47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</row>
    <row r="31" ht="20.1" customHeight="1" spans="1:243">
      <c r="A31" s="47"/>
      <c r="B31" s="47"/>
      <c r="C31" s="47"/>
      <c r="D31" s="47"/>
      <c r="E31" s="48"/>
      <c r="F31" s="46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</row>
    <row r="32" ht="20.1" customHeight="1" spans="1:243">
      <c r="A32" s="47"/>
      <c r="B32" s="47"/>
      <c r="C32" s="47"/>
      <c r="D32" s="47"/>
      <c r="E32" s="48"/>
      <c r="F32" s="4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</row>
    <row r="33" ht="20.1" customHeight="1" spans="1:243">
      <c r="A33" s="47"/>
      <c r="B33" s="47"/>
      <c r="C33" s="47"/>
      <c r="D33" s="47"/>
      <c r="E33" s="47"/>
      <c r="F33" s="46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</row>
    <row r="34" ht="20.1" customHeight="1" spans="1:243">
      <c r="A34" s="47"/>
      <c r="B34" s="47"/>
      <c r="C34" s="47"/>
      <c r="D34" s="47"/>
      <c r="E34" s="49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</row>
    <row r="35" ht="20.1" customHeight="1" spans="1:243">
      <c r="A35" s="50"/>
      <c r="B35" s="50"/>
      <c r="C35" s="50"/>
      <c r="D35" s="50"/>
      <c r="E35" s="51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</row>
    <row r="36" ht="20.1" customHeight="1" spans="1:243">
      <c r="A36" s="52"/>
      <c r="B36" s="52"/>
      <c r="C36" s="52"/>
      <c r="D36" s="52"/>
      <c r="E36" s="52"/>
      <c r="F36" s="53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</row>
    <row r="37" ht="20.1" customHeight="1" spans="1:243">
      <c r="A37" s="50"/>
      <c r="B37" s="50"/>
      <c r="C37" s="50"/>
      <c r="D37" s="50"/>
      <c r="E37" s="50"/>
      <c r="F37" s="53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</row>
    <row r="38" ht="20.1" customHeight="1" spans="1:243">
      <c r="A38" s="54"/>
      <c r="B38" s="54"/>
      <c r="C38" s="54"/>
      <c r="D38" s="54"/>
      <c r="E38" s="54"/>
      <c r="F38" s="53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</row>
    <row r="39" ht="20.1" customHeight="1" spans="1:243">
      <c r="A39" s="54"/>
      <c r="B39" s="54"/>
      <c r="C39" s="54"/>
      <c r="D39" s="54"/>
      <c r="E39" s="54"/>
      <c r="F39" s="53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</row>
    <row r="40" ht="20.1" customHeight="1" spans="1:243">
      <c r="A40" s="54"/>
      <c r="B40" s="54"/>
      <c r="C40" s="54"/>
      <c r="D40" s="54"/>
      <c r="E40" s="5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</row>
    <row r="41" ht="20.1" customHeight="1" spans="1:243">
      <c r="A41" s="54"/>
      <c r="B41" s="54"/>
      <c r="C41" s="54"/>
      <c r="D41" s="54"/>
      <c r="E41" s="54"/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</row>
    <row r="42" ht="20.1" customHeight="1" spans="1:243">
      <c r="A42" s="54"/>
      <c r="B42" s="54"/>
      <c r="C42" s="54"/>
      <c r="D42" s="54"/>
      <c r="E42" s="54"/>
      <c r="F42" s="53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</row>
    <row r="43" ht="20.1" customHeight="1" spans="1:243">
      <c r="A43" s="54"/>
      <c r="B43" s="54"/>
      <c r="C43" s="54"/>
      <c r="D43" s="54"/>
      <c r="E43" s="54"/>
      <c r="F43" s="53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</row>
    <row r="44" ht="20.1" customHeight="1" spans="1:243">
      <c r="A44" s="54"/>
      <c r="B44" s="54"/>
      <c r="C44" s="54"/>
      <c r="D44" s="54"/>
      <c r="E44" s="54"/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</row>
    <row r="45" ht="20.1" customHeight="1" spans="1:243">
      <c r="A45" s="54"/>
      <c r="B45" s="54"/>
      <c r="C45" s="54"/>
      <c r="D45" s="54"/>
      <c r="E45" s="54"/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</row>
    <row r="46" ht="20.1" customHeight="1" spans="1:243">
      <c r="A46" s="54"/>
      <c r="B46" s="54"/>
      <c r="C46" s="54"/>
      <c r="D46" s="54"/>
      <c r="E46" s="54"/>
      <c r="F46" s="53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</row>
    <row r="47" ht="20.1" customHeight="1" spans="1:243">
      <c r="A47" s="54"/>
      <c r="B47" s="54"/>
      <c r="C47" s="54"/>
      <c r="D47" s="54"/>
      <c r="E47" s="54"/>
      <c r="F47" s="53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陈慧。</cp:lastModifiedBy>
  <dcterms:created xsi:type="dcterms:W3CDTF">2021-04-19T03:45:00Z</dcterms:created>
  <dcterms:modified xsi:type="dcterms:W3CDTF">2023-09-20T08:46:31Z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A37A3F7F10FB47B5BDD78D38AA6EBB25_13</vt:lpwstr>
  </property>
  <property fmtid="{D5CDD505-2E9C-101B-9397-08002B2CF9AE}" pid="4" name="commondata">
    <vt:lpwstr>eyJoZGlkIjoiZTM5NjI2YTBiNjE5MDE4OWM1ZWE1Njg0NDQ1ODE2ZjAifQ==</vt:lpwstr>
  </property>
</Properties>
</file>