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项目支出绩效目标表" sheetId="14" r:id="rId14"/>
    <sheet name="7部门整体支出绩效表" sheetId="15" r:id="rId15"/>
  </sheets>
  <definedNames>
    <definedName name="_xlnm._FilterDatabase" localSheetId="13" hidden="1">'6部门项目支出绩效目标表'!$A$4:$L$125</definedName>
  </definedNames>
  <calcPr calcId="144525"/>
</workbook>
</file>

<file path=xl/sharedStrings.xml><?xml version="1.0" encoding="utf-8"?>
<sst xmlns="http://schemas.openxmlformats.org/spreadsheetml/2006/main" count="2041" uniqueCount="579">
  <si>
    <t>黑水县木苏镇人民政府</t>
  </si>
  <si>
    <t>2025年部门预算公开</t>
  </si>
  <si>
    <t xml:space="preserve">
表1</t>
  </si>
  <si>
    <t xml:space="preserve"> </t>
  </si>
  <si>
    <t>部门收支总表</t>
  </si>
  <si>
    <t>部门：木苏镇人民政府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</si>
  <si>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</si>
  <si>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</si>
  <si>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</si>
  <si>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</si>
  <si>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</si>
  <si>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</si>
  <si>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</si>
  <si>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</si>
  <si>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</si>
  <si>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</si>
  <si>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</si>
  <si>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</si>
  <si>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</si>
  <si>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</si>
  <si>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</si>
  <si>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</si>
  <si>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</si>
  <si>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</si>
  <si>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</si>
  <si>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</si>
  <si>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</si>
  <si>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</si>
  <si>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</si>
  <si>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</si>
  <si>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</si>
  <si>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</si>
  <si>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</si>
  <si>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</si>
  <si>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</si>
  <si>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</si>
  <si>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</si>
  <si>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</si>
  <si>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</si>
  <si>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</si>
  <si>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</si>
  <si>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</si>
  <si>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</si>
  <si>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</si>
  <si>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</si>
  <si>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</si>
  <si>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</si>
  <si>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</si>
  <si>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</si>
  <si>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</si>
  <si>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</si>
  <si>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</si>
  <si>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</si>
  <si>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</si>
  <si>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</si>
  <si>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</si>
  <si>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</si>
  <si>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</si>
  <si>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</si>
  <si>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</si>
  <si>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</si>
  <si>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</si>
  <si>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</si>
  <si>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</si>
  <si>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</si>
  <si>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</si>
  <si>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</si>
  <si>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150001</t>
  </si>
  <si>
    <t>黑水县木苏镇（行政及参公）</t>
  </si>
  <si>
    <t>150102</t>
  </si>
  <si>
    <t>黑水县木苏镇（事业）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</si>
  <si>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</si>
  <si>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</si>
  <si>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</si>
  <si>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</si>
  <si>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</si>
  <si>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</si>
  <si>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</si>
  <si>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</si>
  <si>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黑水县木苏镇（行政及参公）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</si>
  <si>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</si>
  <si>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</si>
  <si>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</si>
  <si>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</si>
  <si>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</si>
  <si>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</si>
  <si>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</si>
  <si>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</si>
  <si>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</si>
  <si>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</si>
  <si>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</si>
  <si>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</si>
  <si>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</si>
  <si>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</si>
  <si>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</si>
  <si>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</si>
  <si>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</si>
  <si>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</si>
  <si>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</si>
  <si>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</si>
  <si>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</si>
  <si>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黑水县木苏镇（事业）</t>
    </r>
  </si>
  <si>
    <r>
      <rPr>
        <sz val="11"/>
        <color rgb="FF000000"/>
        <rFont val="Dialog.plain"/>
        <charset val="134"/>
      </rPr>
      <t> 事业单位医疗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</si>
  <si>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</si>
  <si>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</si>
  <si>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</si>
  <si>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</si>
  <si>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</si>
  <si>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</si>
  <si>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</si>
  <si>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</si>
  <si>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</si>
  <si>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</si>
  <si>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</si>
  <si>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</si>
  <si>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</si>
  <si>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</si>
  <si>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</si>
  <si>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</si>
  <si>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</si>
  <si>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</si>
  <si>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</si>
  <si>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</si>
  <si>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</si>
  <si>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</si>
  <si>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</si>
  <si>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</si>
  <si>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</si>
  <si>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</si>
  <si>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</si>
  <si>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</si>
  <si>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</si>
  <si>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</si>
  <si>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</si>
  <si>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</si>
  <si>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</si>
  <si>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</si>
  <si>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</si>
  <si>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</si>
  <si>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</si>
  <si>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</si>
  <si>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</si>
  <si>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</si>
  <si>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</si>
  <si>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</si>
  <si>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</si>
  <si>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</si>
  <si>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</si>
  <si>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</si>
  <si>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</si>
  <si>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</si>
  <si>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</si>
  <si>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</si>
  <si>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</si>
  <si>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</si>
  <si>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</si>
  <si>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黑水县木苏镇（行政及参公）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</si>
  <si>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</si>
  <si>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</si>
  <si>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</si>
  <si>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</si>
  <si>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</si>
  <si>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</si>
  <si>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</si>
  <si>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</si>
  <si>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</si>
  <si>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</si>
  <si>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</si>
  <si>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</si>
  <si>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</si>
  <si>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</si>
  <si>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</si>
  <si>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</si>
  <si>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</si>
  <si>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</si>
  <si>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</si>
  <si>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</si>
  <si>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</si>
  <si>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</si>
  <si>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</si>
  <si>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</si>
  <si>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</si>
  <si>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</si>
  <si>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</si>
  <si>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</si>
  <si>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</si>
  <si>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</si>
  <si>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</si>
  <si>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</si>
  <si>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</si>
  <si>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</si>
  <si>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</si>
  <si>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</si>
  <si>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</si>
  <si>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</si>
  <si>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</si>
  <si>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</si>
  <si>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</si>
  <si>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</si>
  <si>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</si>
  <si>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</si>
  <si>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</si>
  <si>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</si>
  <si>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</si>
  <si>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</si>
  <si>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</si>
  <si>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</si>
  <si>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</si>
  <si>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</si>
  <si>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</si>
  <si>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</si>
  <si>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</si>
  <si>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</si>
  <si>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</si>
  <si>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</si>
  <si>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</si>
  <si>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</si>
  <si>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</si>
  <si>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</si>
  <si>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</si>
  <si>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</si>
  <si>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</si>
  <si>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黑水县木苏镇（事业）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</si>
  <si>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</si>
  <si>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</si>
  <si>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三支一扶及特岗教师工资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</si>
  <si>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</si>
  <si>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</si>
  <si>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</si>
  <si>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黑水县木苏镇</t>
    </r>
  </si>
  <si>
    <t>150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</si>
  <si>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</si>
  <si>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</si>
  <si>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</si>
  <si>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</si>
  <si>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</si>
  <si>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</si>
  <si>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</si>
  <si>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</si>
  <si>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</si>
  <si>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</si>
  <si>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</si>
  <si>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</si>
  <si>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</si>
  <si>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</si>
  <si>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</si>
  <si>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</si>
  <si>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</si>
  <si>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</si>
  <si>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</si>
  <si>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</si>
  <si>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</si>
  <si>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</si>
  <si>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</si>
  <si>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</si>
  <si>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</si>
  <si>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</si>
  <si>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</si>
  <si>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</si>
  <si>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</si>
  <si>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</si>
  <si>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</si>
  <si>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</si>
  <si>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</si>
  <si>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</si>
  <si>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</si>
  <si>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</si>
  <si>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</si>
  <si>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</si>
  <si>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</si>
  <si>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</si>
  <si>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</si>
  <si>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</si>
  <si>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</si>
  <si>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</si>
  <si>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</si>
  <si>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</si>
  <si>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</si>
  <si>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</si>
  <si>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</si>
  <si>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</si>
  <si>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30215</t>
  </si>
  <si>
    <r>
      <rPr>
        <sz val="11"/>
        <color rgb="FF000000"/>
        <rFont val="Dialog.plain"/>
        <charset val="134"/>
      </rPr>
      <t>  会议费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</si>
  <si>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</si>
  <si>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</si>
  <si>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</si>
  <si>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</si>
  <si>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</si>
  <si>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</si>
  <si>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</si>
  <si>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</si>
  <si>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</si>
  <si>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</si>
  <si>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</si>
  <si>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</si>
  <si>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</si>
  <si>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</si>
  <si>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</si>
  <si>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</si>
  <si>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</si>
  <si>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</si>
  <si>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</si>
  <si>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</si>
  <si>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</si>
  <si>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</si>
  <si>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</si>
  <si>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</si>
  <si>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</si>
  <si>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</si>
  <si>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</si>
  <si>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</si>
  <si>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西部志愿者生活补助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</si>
  <si>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</si>
  <si>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</si>
  <si>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</si>
  <si>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三支一扶人员经费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</si>
  <si>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</si>
  <si>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</si>
  <si>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</si>
  <si>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</si>
  <si>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</si>
  <si>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</si>
  <si>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</si>
  <si>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</si>
  <si>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</si>
  <si>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</si>
  <si>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</si>
  <si>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</si>
  <si>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</si>
  <si>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</si>
  <si>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</si>
  <si>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</si>
  <si>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</si>
  <si>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</si>
  <si>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</si>
  <si>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部门项目支出绩效目标表（2025年度）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</si>
  <si>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</si>
  <si>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</si>
  <si>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</si>
  <si>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</si>
  <si>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</si>
  <si>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</si>
  <si>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</si>
  <si>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</si>
  <si>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</si>
  <si>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</si>
  <si>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</si>
  <si>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</si>
  <si>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150-黑水县木苏镇</t>
  </si>
  <si>
    <t>150001-黑水县木苏镇（行政及参公）</t>
  </si>
  <si>
    <t>51322821R000000050535-体检费</t>
  </si>
  <si>
    <t>严格执行相关政策，保障工资及时、足额发放和社保及时、足额缴纳，预算编制科学合理，减少结余资金。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</si>
  <si>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</si>
  <si>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</si>
  <si>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</si>
  <si>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</si>
  <si>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</si>
  <si>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</si>
  <si>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</si>
  <si>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</si>
  <si>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</si>
  <si>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</si>
  <si>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</si>
  <si>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</si>
  <si>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51322821R000000054998-住房公积金</t>
  </si>
  <si>
    <t>51322821Y000000050642-公车运行维护费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</si>
  <si>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</si>
  <si>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</si>
  <si>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</si>
  <si>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</si>
  <si>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</si>
  <si>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</si>
  <si>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</si>
  <si>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</si>
  <si>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</si>
  <si>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</si>
  <si>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</si>
  <si>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</si>
  <si>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51322823R000008593755-在职人员基础性绩效奖</t>
  </si>
  <si>
    <t>51322823T000007689951-年度考核奖</t>
  </si>
  <si>
    <t>51322823T000007750599-村级公共运行维护费</t>
  </si>
  <si>
    <t>用于村级办公经费和村级组织公共维护费</t>
  </si>
  <si>
    <t>计划村委会附属设施改善面积</t>
  </si>
  <si>
    <t>≥</t>
  </si>
  <si>
    <t>900</t>
  </si>
  <si>
    <t>平方米</t>
  </si>
  <si>
    <t>保障村个数</t>
  </si>
  <si>
    <t>个</t>
  </si>
  <si>
    <t>计划建设村级堡坎面积</t>
  </si>
  <si>
    <t>立方</t>
  </si>
  <si>
    <t>计划用于农村道路汛期维修维护</t>
  </si>
  <si>
    <t>处</t>
  </si>
  <si>
    <t>计划建设村级堡坎数量</t>
  </si>
  <si>
    <t>计划用于村委会附属设施修缮</t>
  </si>
  <si>
    <t>每个村办公经费补助标准（县级））</t>
  </si>
  <si>
    <t>2</t>
  </si>
  <si>
    <t>万元/村</t>
  </si>
  <si>
    <t>每个村基础设施建设补助标准（县级））</t>
  </si>
  <si>
    <t>每个村基础设施建设补助标准（州级）</t>
  </si>
  <si>
    <t>8</t>
  </si>
  <si>
    <t>计划用于农村道路汛期维修维护规模</t>
  </si>
  <si>
    <t>1000</t>
  </si>
  <si>
    <t>项目验收合格率</t>
  </si>
  <si>
    <t>95</t>
  </si>
  <si>
    <t>时效指标</t>
  </si>
  <si>
    <t>保障资金足额按时拨付率</t>
  </si>
  <si>
    <t>保障村级基础设施建设发展，维护村级建设稳定</t>
  </si>
  <si>
    <t>满意度指标</t>
  </si>
  <si>
    <t>保障村民满意度</t>
  </si>
  <si>
    <t>成本指标</t>
  </si>
  <si>
    <t>经济成本指标</t>
  </si>
  <si>
    <t>项目总预算控制</t>
  </si>
  <si>
    <t>165</t>
  </si>
  <si>
    <t>万元</t>
  </si>
  <si>
    <t>51322824T000011768600-解决木苏镇综合用房建设资金</t>
  </si>
  <si>
    <t>51322824T000012028960-黑水县木苏镇日十多村集体经济综合配套提升建设项目</t>
  </si>
  <si>
    <t>51322825R000012601733-单位缴费</t>
  </si>
  <si>
    <t>51322825R000012602277-其他人员支出</t>
  </si>
  <si>
    <t>51322825R000012602602-工资性支出</t>
  </si>
  <si>
    <t>51322825T000013225199-村干部工资（新）</t>
  </si>
  <si>
    <t>木苏镇2025年村干部工资。</t>
  </si>
  <si>
    <t>医疗保险保障村干部人数（五职干部））</t>
  </si>
  <si>
    <t>55</t>
  </si>
  <si>
    <t>人</t>
  </si>
  <si>
    <t>2.5</t>
  </si>
  <si>
    <t>基本报酬保障村委会副主任标准</t>
  </si>
  <si>
    <t>2800</t>
  </si>
  <si>
    <t>元/月</t>
  </si>
  <si>
    <t>基本报酬保障村支部副书记标准</t>
  </si>
  <si>
    <t>基本报酬保障村纪检委员标准</t>
  </si>
  <si>
    <t>2450</t>
  </si>
  <si>
    <t>基本报酬保障村会计标准</t>
  </si>
  <si>
    <t>基本报酬保障村支部书记标准</t>
  </si>
  <si>
    <t>3500</t>
  </si>
  <si>
    <t>基本报酬保障村委会副主任人数</t>
  </si>
  <si>
    <t>医疗保险补助标准</t>
  </si>
  <si>
    <t>300</t>
  </si>
  <si>
    <t>元/人年</t>
  </si>
  <si>
    <t>绩效工资保障村委会纪检委员标准</t>
  </si>
  <si>
    <t>122.5</t>
  </si>
  <si>
    <t>绩效工资保障村委会会计标准</t>
  </si>
  <si>
    <t>养老保险补助标准</t>
  </si>
  <si>
    <t>175</t>
  </si>
  <si>
    <t>绩效工资保障村支部书记标准</t>
  </si>
  <si>
    <t>基本报酬村支部书记人数</t>
  </si>
  <si>
    <t>基本报酬保障村会计人数</t>
  </si>
  <si>
    <t>基本报酬保障村支部副书记人数</t>
  </si>
  <si>
    <t>基本报酬保障村纪检委员人数</t>
  </si>
  <si>
    <t>绩效工资保障村支部副书记标准</t>
  </si>
  <si>
    <t>140</t>
  </si>
  <si>
    <t>绩效工资保障村委会副主任标准</t>
  </si>
  <si>
    <t>养老保险保障村干部人数（五职干部））</t>
  </si>
  <si>
    <t>资金按时足额拨付率</t>
  </si>
  <si>
    <t>保障村干部工作积极性和村级稳定覆盖率</t>
  </si>
  <si>
    <t>服务对象满意度指标</t>
  </si>
  <si>
    <t>木苏镇村干部满意度</t>
  </si>
  <si>
    <t>10</t>
  </si>
  <si>
    <t>每年村干部工资预算控制总额</t>
  </si>
  <si>
    <t>2930400</t>
  </si>
  <si>
    <t>元</t>
  </si>
  <si>
    <t>51322825T000013225222-村干部体检费（新）</t>
  </si>
  <si>
    <t>木苏镇2025年村干部体检开支，用于其基本权利。</t>
  </si>
  <si>
    <t>村干部男性体检人数</t>
  </si>
  <si>
    <t>88</t>
  </si>
  <si>
    <t>村干部男性体检标准</t>
  </si>
  <si>
    <t>400</t>
  </si>
  <si>
    <t>元/人·次</t>
  </si>
  <si>
    <t>村干部女性体检人数</t>
  </si>
  <si>
    <t>村干部女性体检标准</t>
  </si>
  <si>
    <t>500</t>
  </si>
  <si>
    <t>保障资金按时足额拨付率</t>
  </si>
  <si>
    <t>保障村干部身体健康（体检覆盖率））</t>
  </si>
  <si>
    <t>村干部满意度</t>
  </si>
  <si>
    <t>体检项目资金总预算控制数</t>
  </si>
  <si>
    <t>40700</t>
  </si>
  <si>
    <t>51322825T000013244069-西部志愿者生活补助</t>
  </si>
  <si>
    <t>木苏镇西部计划志愿者生活补助</t>
  </si>
  <si>
    <t>我镇西部计划志愿者人数</t>
  </si>
  <si>
    <t>1</t>
  </si>
  <si>
    <t>每月发放基本报酬标准</t>
  </si>
  <si>
    <t>1100</t>
  </si>
  <si>
    <t>资金足额兑付率</t>
  </si>
  <si>
    <t>保障我镇西部计划志愿者基本权利（工资享有））</t>
  </si>
  <si>
    <t>西部计划志愿者满意度</t>
  </si>
  <si>
    <t>项目预算控制数（一年）</t>
  </si>
  <si>
    <t>13200</t>
  </si>
  <si>
    <t>51322825T000013620621-2023年华润捐赠资金分红</t>
  </si>
  <si>
    <t>2023年我镇各村华润资金分红总计78725.16元，涉及九个村，分别是雅都村、比日坝村、团结村、亚扎村、热十多村、俄瓜村、别窝村、大寨子村。每个村分红金额为8747.24元，分配年度为2023年1月1日至2023年6月30日。</t>
  </si>
  <si>
    <t>2023年每个村资金分红金额</t>
  </si>
  <si>
    <t>8747.24</t>
  </si>
  <si>
    <t>各村2023年资金分红总额</t>
  </si>
  <si>
    <t>78725.16</t>
  </si>
  <si>
    <t>涉及我镇分红村个数</t>
  </si>
  <si>
    <t>9</t>
  </si>
  <si>
    <t>分红持续时间</t>
  </si>
  <si>
    <t>年</t>
  </si>
  <si>
    <t>本次分红资金到村拨付率</t>
  </si>
  <si>
    <t>受益农户人数</t>
  </si>
  <si>
    <t>6315</t>
  </si>
  <si>
    <t>满意农户占比</t>
  </si>
  <si>
    <t>90</t>
  </si>
  <si>
    <t>每个村投资入股金额</t>
  </si>
  <si>
    <t>219687.5</t>
  </si>
  <si>
    <t>51322825T000013723335-黑水县木苏镇饮水提升及配套设施建设项目</t>
  </si>
  <si>
    <t>51322825T000013723351-木苏镇俄瓜村通村道路桥梁建设项目</t>
  </si>
  <si>
    <t>51322825T000013729628-2024年驻外流动党员党组织活动运行经费</t>
  </si>
  <si>
    <t>51322825Y000012513633-残疾人就业保障金</t>
  </si>
  <si>
    <t>51322825Y000012599889-日常公用经费</t>
  </si>
  <si>
    <t>150102-黑水县木苏镇（事业）</t>
  </si>
  <si>
    <t>51322825T000012411975-三支一扶</t>
  </si>
  <si>
    <t>51322825T000013244078-三支一扶人员经费</t>
  </si>
  <si>
    <t>木苏镇三支一扶人员工资</t>
  </si>
  <si>
    <t>我镇三支一扶人员数量</t>
  </si>
  <si>
    <t>三支一扶乡镇补贴标准（月）</t>
  </si>
  <si>
    <t>三支一扶国家津贴补贴标准（月）</t>
  </si>
  <si>
    <t>1226</t>
  </si>
  <si>
    <t>三支一扶绩效工资标准（月）</t>
  </si>
  <si>
    <t>2531</t>
  </si>
  <si>
    <t>三支一扶乡镇基本工资标准（月）</t>
  </si>
  <si>
    <t>2381</t>
  </si>
  <si>
    <t>三支一扶临时岗位补贴标准（月））</t>
  </si>
  <si>
    <t>600</t>
  </si>
  <si>
    <t>资金足额拨付率</t>
  </si>
  <si>
    <t>12</t>
  </si>
  <si>
    <t>三支一扶工资享受基本权利保障率</t>
  </si>
  <si>
    <t>我镇三支一扶人员满意度</t>
  </si>
  <si>
    <t>134328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</si>
  <si>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</si>
  <si>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</si>
  <si>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</si>
  <si>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</si>
  <si>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</t>
  </si>
  <si>
    <t>部门整体支出绩效目标表</t>
  </si>
  <si>
    <t>（2025年度）</t>
  </si>
  <si>
    <t>部门名称</t>
  </si>
  <si>
    <t>黑水县木苏镇</t>
  </si>
  <si>
    <t>年度部门整体支出预算</t>
  </si>
  <si>
    <t>资金总额</t>
  </si>
  <si>
    <t>财政拨款</t>
  </si>
  <si>
    <t>其他资金</t>
  </si>
  <si>
    <t>年度总体目标</t>
  </si>
  <si>
    <t xml:space="preserve">黑水县木苏镇人民政府是基层国家行政机关，行使本行政区域的政府行政职能部门。根据县委、县政府关于2024年全县工作的总体部署，紧扣“一地三县六区”战略总体目标，以“四业同优、四向发力、六片共兴、六区共建”发展思路为依托，2024年木苏镇主要工作是:
（1）继续全力实施2024年脱贫攻坚与乡村振兴有效衔接任务，扎实推进脱贫攻坚与镇村振兴有效衔接的工作中心任务，在大力发展中药材种植规模和水平的同时，发展特色水果种植、蜜蜂、牦牛养殖。
（2）继续抓好维稳工作，深入细致地了解、掌握各村动态，排查矛盾、纠纷，做好思想工作，化解纠纷，防止恶性群体事件，为群众创造一个和谐稳定的社会环境。
（3）积极探索致富路线，加大产业结构调整力度，进一步推进高半山中药材种植，促进农民增收。
（4）本镇是外出务工大镇，在外流动人口众多，2024年继续加大本镇外出务工人员管理。
（5）抓好安全生产、护林防火工作与汛期地质灾害防治，完善应急预案，落实防治责任，加大防灾和安全知识的宣传力度，坚决杜绝安全生产事故的发生。
（6）继续做好各项目建设协调工作，做好群众思想工作，有计划、有质量地保证各项目按时完成。
（7）继续抓好计生、民政、教育、卫生等工作，确保我镇的社会各项事业有序开展。
（8）认真完成上级交办的各项工作任务。 </t>
  </si>
  <si>
    <t>年度主要任务</t>
  </si>
  <si>
    <t>任务名称</t>
  </si>
  <si>
    <t>主要内容</t>
  </si>
  <si>
    <t>保障日常工作运转（公用保障）</t>
  </si>
  <si>
    <t>2025年我镇下达公用经费2097913.39元，其中办公费202500元，用于日常办公用品采购；水电费83000元，用于办公楼用电；邮电费92000元，用于办公网费等相关开支；差旅费350000元，用于保障职工出差；会议费10000元，用于保障会议相关开支；培训费5000元，用于职工日常培训；公务接待费1000元，用于日常公务接待；劳务费66000元，用于镇机关伙食团临聘厨师工资；公务用车运行维护费95000元，用于镇公车燃油、修补、洗车等公务开支；其他交通费88000元，用于公务租车等相关开支；体检费83500元，用于保障职工身体健康。</t>
  </si>
  <si>
    <t>保障人员工资福利等待遇（人员保障）</t>
  </si>
  <si>
    <t>2025年我镇共下达人员经费6940069.5元，其中人员工资4430401元（基本工资、津贴补贴、绩效工资等）；社会保险缴纳2509668.5元（养老、医疗、公务员补助、住房公积金等）</t>
  </si>
  <si>
    <t>农村基础设施建设项目（专项保障）</t>
  </si>
  <si>
    <t>2025年我镇共计11个行政村，每个村办公经费2万元，基础设施建设5万元，合计7万元，总计770000元。</t>
  </si>
  <si>
    <t>保障我镇村干部基本待遇（专项保障）</t>
  </si>
  <si>
    <t>2025年我镇共有99名社区干部，合计11个行政村，下达基本报酬、绩效报酬共计2930400元，体检费40700元，用于保障村组干部基本福利。</t>
  </si>
  <si>
    <t>年度绩效指标</t>
  </si>
  <si>
    <t>绩效指标性质</t>
  </si>
  <si>
    <t>绩效指标值</t>
  </si>
  <si>
    <t>绩效度量单位</t>
  </si>
  <si>
    <t xml:space="preserve">产出指标 </t>
  </si>
  <si>
    <t xml:space="preserve">数量指标 </t>
  </si>
  <si>
    <t>2025年木苏镇在职职工47人，在编车辆2辆，严格控制三公经费支出</t>
  </si>
  <si>
    <t>47</t>
  </si>
  <si>
    <t>7</t>
  </si>
  <si>
    <t>黑水县木苏镇共11个行政村，村干部总数99人，确保村干部工资、按时缴纳保险</t>
  </si>
  <si>
    <t>开展村级公共运行维护（道路、应急抢险））</t>
  </si>
  <si>
    <t>通过多种途径进行政策宣传</t>
  </si>
  <si>
    <t>33</t>
  </si>
  <si>
    <t>次/年</t>
  </si>
  <si>
    <t>组织各村（社区）党支部书记召开党建工作会议</t>
  </si>
  <si>
    <t xml:space="preserve">质量指标 </t>
  </si>
  <si>
    <t>保障经费按时发放，完成相关工作和任务</t>
  </si>
  <si>
    <t>在2025年底前完成各项经费的拨付，项目验收均达到标准</t>
  </si>
  <si>
    <t>月</t>
  </si>
  <si>
    <t>保障我镇人员经费和公用经费基本支出，提升工作环境，保障职工工作积极性</t>
  </si>
  <si>
    <t xml:space="preserve">满意度指标 </t>
  </si>
  <si>
    <t>提升对村民对乡镇的满意度，做好职工的关心关爱</t>
  </si>
  <si>
    <t>保障基本支出、资金投入使用：人员经费6940069.5元。公用经费2097913.39元</t>
  </si>
  <si>
    <t>9037982.89</t>
  </si>
  <si>
    <t>保障项目支出。资金投入使用：西部计划志愿者13200元；村干部报酬2930400元；村干部体检费40700元，村级办公费220000元；基础设施维护费550000元</t>
  </si>
  <si>
    <t>3754300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</si>
</sst>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9" fillId="25" borderId="2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0" fillId="32" borderId="24" applyNumberFormat="0" applyAlignment="0" applyProtection="0">
      <alignment vertical="center"/>
    </xf>
    <xf numFmtId="0" fontId="35" fillId="25" borderId="22" applyNumberFormat="0" applyAlignment="0" applyProtection="0">
      <alignment vertical="center"/>
    </xf>
    <xf numFmtId="0" fontId="41" fillId="34" borderId="25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6" fillId="26" borderId="23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7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11" fillId="0" borderId="8" xfId="0" applyFont="1" applyBorder="1">
      <alignment vertical="center"/>
    </xf>
    <xf numFmtId="0" fontId="12" fillId="0" borderId="8" xfId="0" applyFont="1" applyBorder="1">
      <alignment vertical="center"/>
    </xf>
    <xf numFmtId="0" fontId="13" fillId="0" borderId="8" xfId="0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2" fillId="0" borderId="9" xfId="0" applyFont="1" applyBorder="1" applyAlignment="1">
      <alignment horizontal="left" vertical="center"/>
    </xf>
    <xf numFmtId="0" fontId="11" fillId="0" borderId="10" xfId="0" applyFont="1" applyBorder="1">
      <alignment vertical="center"/>
    </xf>
    <xf numFmtId="0" fontId="14" fillId="3" borderId="11" xfId="0" applyFont="1" applyFill="1" applyBorder="1" applyAlignment="1">
      <alignment horizontal="center" vertical="center"/>
    </xf>
    <xf numFmtId="0" fontId="11" fillId="0" borderId="10" xfId="0" applyFont="1" applyBorder="1" applyAlignment="1">
      <alignment vertical="center" wrapText="1"/>
    </xf>
    <xf numFmtId="0" fontId="15" fillId="0" borderId="10" xfId="0" applyFont="1" applyBorder="1">
      <alignment vertical="center"/>
    </xf>
    <xf numFmtId="0" fontId="14" fillId="0" borderId="11" xfId="0" applyFont="1" applyBorder="1" applyAlignment="1">
      <alignment horizontal="center" vertical="center"/>
    </xf>
    <xf numFmtId="0" fontId="12" fillId="4" borderId="11" xfId="0" applyFont="1" applyFill="1" applyBorder="1" applyAlignment="1">
      <alignment horizontal="left" vertical="center"/>
    </xf>
    <xf numFmtId="0" fontId="11" fillId="0" borderId="12" xfId="0" applyFont="1" applyBorder="1">
      <alignment vertical="center"/>
    </xf>
    <xf numFmtId="0" fontId="11" fillId="0" borderId="1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4" fontId="14" fillId="0" borderId="11" xfId="0" applyNumberFormat="1" applyFont="1" applyBorder="1" applyAlignment="1">
      <alignment horizontal="right" vertical="center"/>
    </xf>
    <xf numFmtId="0" fontId="12" fillId="4" borderId="11" xfId="0" applyFont="1" applyFill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right" vertical="center"/>
    </xf>
    <xf numFmtId="4" fontId="12" fillId="4" borderId="11" xfId="0" applyNumberFormat="1" applyFont="1" applyFill="1" applyBorder="1" applyAlignment="1">
      <alignment horizontal="right"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4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14" fillId="3" borderId="16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6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/>
    </xf>
    <xf numFmtId="4" fontId="14" fillId="0" borderId="16" xfId="0" applyNumberFormat="1" applyFont="1" applyBorder="1" applyAlignment="1">
      <alignment horizontal="right" vertical="center"/>
    </xf>
    <xf numFmtId="0" fontId="12" fillId="0" borderId="16" xfId="0" applyFont="1" applyBorder="1" applyAlignment="1">
      <alignment horizontal="left" vertical="center" wrapText="1"/>
    </xf>
    <xf numFmtId="4" fontId="12" fillId="0" borderId="16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6" fillId="0" borderId="10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17" fillId="0" borderId="8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16" fillId="0" borderId="8" xfId="0" applyFont="1" applyBorder="1" applyAlignment="1">
      <alignment horizontal="right" vertical="center"/>
    </xf>
    <xf numFmtId="0" fontId="16" fillId="0" borderId="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8" sqref="A8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8" t="s">
        <v>0</v>
      </c>
    </row>
    <row r="2" ht="170.9" customHeight="1" spans="1:1">
      <c r="A2" s="89" t="s">
        <v>1</v>
      </c>
    </row>
    <row r="3" ht="128.15" customHeight="1" spans="1:1">
      <c r="A3" s="90">
        <v>45813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17" sqref="B17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4"/>
      <c r="B1" s="31"/>
      <c r="D1" s="75"/>
      <c r="E1" s="31" t="s">
        <v>2</v>
      </c>
      <c r="F1" s="66" t="s">
        <v>3</v>
      </c>
    </row>
    <row r="2" ht="19.9" customHeight="1" spans="1:6">
      <c r="A2" s="76"/>
      <c r="B2" s="77" t="s">
        <v>4</v>
      </c>
      <c r="C2" s="77"/>
      <c r="D2" s="77"/>
      <c r="E2" s="77"/>
      <c r="F2" s="66"/>
    </row>
    <row r="3" ht="17.05" customHeight="1" spans="1:6">
      <c r="A3" s="76"/>
      <c r="B3" s="34" t="s">
        <v>5</v>
      </c>
      <c r="D3" s="29"/>
      <c r="E3" s="80" t="s">
        <v>6</v>
      </c>
      <c r="F3" s="66"/>
    </row>
    <row r="4" ht="21.35" customHeight="1" spans="1:6">
      <c r="A4" s="76"/>
      <c r="B4" s="57" t="s">
        <v>7</v>
      </c>
      <c r="C4" s="57"/>
      <c r="D4" s="57" t="s">
        <v>8</v>
      </c>
      <c r="E4" s="57"/>
      <c r="F4" s="66"/>
    </row>
    <row r="5" ht="21.35" customHeight="1" spans="1:6">
      <c r="A5" s="76"/>
      <c r="B5" s="57" t="s">
        <v>9</v>
      </c>
      <c r="C5" s="57" t="s">
        <v>10</v>
      </c>
      <c r="D5" s="57" t="s">
        <v>9</v>
      </c>
      <c r="E5" s="57" t="s">
        <v>10</v>
      </c>
      <c r="F5" s="66"/>
    </row>
    <row r="6" ht="19.9" customHeight="1" spans="1:6">
      <c r="A6" s="35"/>
      <c r="B6" s="64" t="s">
        <v>11</v>
      </c>
      <c r="C6" s="65">
        <v>12883335.65</v>
      </c>
      <c r="D6" s="64" t="s">
        <v>12</v>
      </c>
      <c r="E6" s="65">
        <v>4043123.4</v>
      </c>
      <c r="F6" s="52"/>
    </row>
    <row r="7" ht="19.9" customHeight="1" spans="1:6">
      <c r="A7" s="35"/>
      <c r="B7" s="64" t="s">
        <v>13</v>
      </c>
      <c r="C7" s="65"/>
      <c r="D7" s="64" t="s">
        <v>14</v>
      </c>
      <c r="E7" s="65"/>
      <c r="F7" s="52"/>
    </row>
    <row r="8" ht="19.9" customHeight="1" spans="1:6">
      <c r="A8" s="35"/>
      <c r="B8" s="64" t="s">
        <v>15</v>
      </c>
      <c r="C8" s="65"/>
      <c r="D8" s="64" t="s">
        <v>16</v>
      </c>
      <c r="E8" s="65"/>
      <c r="F8" s="52"/>
    </row>
    <row r="9" ht="19.9" customHeight="1" spans="1:6">
      <c r="A9" s="35"/>
      <c r="B9" s="64" t="s">
        <v>17</v>
      </c>
      <c r="C9" s="65"/>
      <c r="D9" s="64" t="s">
        <v>18</v>
      </c>
      <c r="E9" s="65"/>
      <c r="F9" s="52"/>
    </row>
    <row r="10" ht="19.9" customHeight="1" spans="1:6">
      <c r="A10" s="35"/>
      <c r="B10" s="64" t="s">
        <v>19</v>
      </c>
      <c r="C10" s="65"/>
      <c r="D10" s="64" t="s">
        <v>20</v>
      </c>
      <c r="E10" s="65"/>
      <c r="F10" s="52"/>
    </row>
    <row r="11" ht="19.9" customHeight="1" spans="1:6">
      <c r="A11" s="35"/>
      <c r="B11" s="64" t="s">
        <v>21</v>
      </c>
      <c r="C11" s="65"/>
      <c r="D11" s="64" t="s">
        <v>22</v>
      </c>
      <c r="E11" s="65"/>
      <c r="F11" s="52"/>
    </row>
    <row r="12" ht="19.9" customHeight="1" spans="1:6">
      <c r="A12" s="35"/>
      <c r="B12" s="64" t="s">
        <v>23</v>
      </c>
      <c r="C12" s="65"/>
      <c r="D12" s="64" t="s">
        <v>24</v>
      </c>
      <c r="E12" s="65"/>
      <c r="F12" s="52"/>
    </row>
    <row r="13" ht="19.9" customHeight="1" spans="1:6">
      <c r="A13" s="35"/>
      <c r="B13" s="64" t="s">
        <v>23</v>
      </c>
      <c r="C13" s="65"/>
      <c r="D13" s="64" t="s">
        <v>25</v>
      </c>
      <c r="E13" s="65">
        <v>1475265.26</v>
      </c>
      <c r="F13" s="52"/>
    </row>
    <row r="14" ht="19.9" customHeight="1" spans="1:6">
      <c r="A14" s="35"/>
      <c r="B14" s="64" t="s">
        <v>23</v>
      </c>
      <c r="C14" s="65"/>
      <c r="D14" s="64" t="s">
        <v>26</v>
      </c>
      <c r="E14" s="65"/>
      <c r="F14" s="52"/>
    </row>
    <row r="15" ht="19.9" customHeight="1" spans="1:6">
      <c r="A15" s="35"/>
      <c r="B15" s="64" t="s">
        <v>23</v>
      </c>
      <c r="C15" s="65"/>
      <c r="D15" s="64" t="s">
        <v>27</v>
      </c>
      <c r="E15" s="65">
        <v>575485.71</v>
      </c>
      <c r="F15" s="52"/>
    </row>
    <row r="16" ht="19.9" customHeight="1" spans="1:6">
      <c r="A16" s="35"/>
      <c r="B16" s="64" t="s">
        <v>23</v>
      </c>
      <c r="C16" s="65"/>
      <c r="D16" s="64" t="s">
        <v>28</v>
      </c>
      <c r="E16" s="65"/>
      <c r="F16" s="52"/>
    </row>
    <row r="17" ht="19.9" customHeight="1" spans="1:6">
      <c r="A17" s="35"/>
      <c r="B17" s="64" t="s">
        <v>23</v>
      </c>
      <c r="C17" s="65"/>
      <c r="D17" s="64" t="s">
        <v>29</v>
      </c>
      <c r="E17" s="65"/>
      <c r="F17" s="52"/>
    </row>
    <row r="18" ht="19.9" customHeight="1" spans="1:6">
      <c r="A18" s="35"/>
      <c r="B18" s="64" t="s">
        <v>23</v>
      </c>
      <c r="C18" s="65"/>
      <c r="D18" s="64" t="s">
        <v>30</v>
      </c>
      <c r="E18" s="65">
        <v>6014676.66</v>
      </c>
      <c r="F18" s="52"/>
    </row>
    <row r="19" ht="19.9" customHeight="1" spans="1:6">
      <c r="A19" s="35"/>
      <c r="B19" s="64" t="s">
        <v>23</v>
      </c>
      <c r="C19" s="65"/>
      <c r="D19" s="64" t="s">
        <v>31</v>
      </c>
      <c r="E19" s="65"/>
      <c r="F19" s="52"/>
    </row>
    <row r="20" ht="19.9" customHeight="1" spans="1:6">
      <c r="A20" s="35"/>
      <c r="B20" s="64" t="s">
        <v>23</v>
      </c>
      <c r="C20" s="65"/>
      <c r="D20" s="64" t="s">
        <v>32</v>
      </c>
      <c r="E20" s="65"/>
      <c r="F20" s="52"/>
    </row>
    <row r="21" ht="19.9" customHeight="1" spans="1:6">
      <c r="A21" s="35"/>
      <c r="B21" s="64" t="s">
        <v>23</v>
      </c>
      <c r="C21" s="65"/>
      <c r="D21" s="64" t="s">
        <v>33</v>
      </c>
      <c r="E21" s="65"/>
      <c r="F21" s="52"/>
    </row>
    <row r="22" ht="19.9" customHeight="1" spans="1:6">
      <c r="A22" s="35"/>
      <c r="B22" s="64" t="s">
        <v>23</v>
      </c>
      <c r="C22" s="65"/>
      <c r="D22" s="64" t="s">
        <v>34</v>
      </c>
      <c r="E22" s="65"/>
      <c r="F22" s="52"/>
    </row>
    <row r="23" ht="19.9" customHeight="1" spans="1:6">
      <c r="A23" s="35"/>
      <c r="B23" s="64" t="s">
        <v>23</v>
      </c>
      <c r="C23" s="65"/>
      <c r="D23" s="64" t="s">
        <v>35</v>
      </c>
      <c r="E23" s="65"/>
      <c r="F23" s="52"/>
    </row>
    <row r="24" ht="19.9" customHeight="1" spans="1:6">
      <c r="A24" s="35"/>
      <c r="B24" s="64" t="s">
        <v>23</v>
      </c>
      <c r="C24" s="65"/>
      <c r="D24" s="64" t="s">
        <v>36</v>
      </c>
      <c r="E24" s="65"/>
      <c r="F24" s="52"/>
    </row>
    <row r="25" ht="19.9" customHeight="1" spans="1:6">
      <c r="A25" s="35"/>
      <c r="B25" s="64" t="s">
        <v>23</v>
      </c>
      <c r="C25" s="65"/>
      <c r="D25" s="64" t="s">
        <v>37</v>
      </c>
      <c r="E25" s="65">
        <v>774784.62</v>
      </c>
      <c r="F25" s="52"/>
    </row>
    <row r="26" ht="19.9" customHeight="1" spans="1:6">
      <c r="A26" s="35"/>
      <c r="B26" s="64" t="s">
        <v>23</v>
      </c>
      <c r="C26" s="65"/>
      <c r="D26" s="64" t="s">
        <v>38</v>
      </c>
      <c r="E26" s="65"/>
      <c r="F26" s="52"/>
    </row>
    <row r="27" ht="19.9" customHeight="1" spans="1:6">
      <c r="A27" s="35"/>
      <c r="B27" s="64" t="s">
        <v>23</v>
      </c>
      <c r="C27" s="65"/>
      <c r="D27" s="64" t="s">
        <v>39</v>
      </c>
      <c r="E27" s="65"/>
      <c r="F27" s="52"/>
    </row>
    <row r="28" ht="19.9" customHeight="1" spans="1:6">
      <c r="A28" s="35"/>
      <c r="B28" s="64" t="s">
        <v>23</v>
      </c>
      <c r="C28" s="65"/>
      <c r="D28" s="64" t="s">
        <v>40</v>
      </c>
      <c r="E28" s="65"/>
      <c r="F28" s="52"/>
    </row>
    <row r="29" ht="19.9" customHeight="1" spans="1:6">
      <c r="A29" s="35"/>
      <c r="B29" s="64" t="s">
        <v>23</v>
      </c>
      <c r="C29" s="65"/>
      <c r="D29" s="64" t="s">
        <v>41</v>
      </c>
      <c r="E29" s="65"/>
      <c r="F29" s="52"/>
    </row>
    <row r="30" ht="19.9" customHeight="1" spans="1:6">
      <c r="A30" s="35"/>
      <c r="B30" s="64" t="s">
        <v>23</v>
      </c>
      <c r="C30" s="65"/>
      <c r="D30" s="64" t="s">
        <v>42</v>
      </c>
      <c r="E30" s="65"/>
      <c r="F30" s="52"/>
    </row>
    <row r="31" ht="19.9" customHeight="1" spans="1:6">
      <c r="A31" s="35"/>
      <c r="B31" s="64" t="s">
        <v>23</v>
      </c>
      <c r="C31" s="65"/>
      <c r="D31" s="64" t="s">
        <v>43</v>
      </c>
      <c r="E31" s="65"/>
      <c r="F31" s="52"/>
    </row>
    <row r="32" ht="19.9" customHeight="1" spans="1:6">
      <c r="A32" s="35"/>
      <c r="B32" s="64" t="s">
        <v>23</v>
      </c>
      <c r="C32" s="65"/>
      <c r="D32" s="64" t="s">
        <v>44</v>
      </c>
      <c r="E32" s="65"/>
      <c r="F32" s="52"/>
    </row>
    <row r="33" ht="19.9" customHeight="1" spans="1:6">
      <c r="A33" s="35"/>
      <c r="B33" s="64" t="s">
        <v>23</v>
      </c>
      <c r="C33" s="65"/>
      <c r="D33" s="64" t="s">
        <v>45</v>
      </c>
      <c r="E33" s="65"/>
      <c r="F33" s="52"/>
    </row>
    <row r="34" ht="19.9" customHeight="1" spans="1:6">
      <c r="A34" s="38"/>
      <c r="B34" s="81" t="s">
        <v>46</v>
      </c>
      <c r="C34" s="63">
        <v>12883335.65</v>
      </c>
      <c r="D34" s="81" t="s">
        <v>47</v>
      </c>
      <c r="E34" s="63">
        <v>12883335.65</v>
      </c>
      <c r="F34" s="53"/>
    </row>
    <row r="35" ht="19.9" customHeight="1" spans="1:6">
      <c r="A35" s="82"/>
      <c r="B35" s="60" t="s">
        <v>48</v>
      </c>
      <c r="C35" s="65"/>
      <c r="D35" s="60"/>
      <c r="E35" s="65"/>
      <c r="F35" s="85"/>
    </row>
    <row r="36" ht="19.9" customHeight="1" spans="1:6">
      <c r="A36" s="83"/>
      <c r="B36" s="58" t="s">
        <v>49</v>
      </c>
      <c r="C36" s="63">
        <v>12883335.65</v>
      </c>
      <c r="D36" s="58" t="s">
        <v>50</v>
      </c>
      <c r="E36" s="63">
        <v>12883335.65</v>
      </c>
      <c r="F36" s="86"/>
    </row>
    <row r="37" ht="8.5" customHeight="1" spans="1:6">
      <c r="A37" s="78"/>
      <c r="B37" s="78"/>
      <c r="C37" s="84"/>
      <c r="D37" s="84"/>
      <c r="E37" s="78"/>
      <c r="F37" s="8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C16" sqref="C16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0"/>
      <c r="B1" s="29"/>
      <c r="C1" s="43"/>
      <c r="D1" s="43"/>
      <c r="E1" s="43"/>
      <c r="F1" s="29"/>
      <c r="G1" s="29"/>
      <c r="H1" s="29"/>
      <c r="K1" s="29"/>
      <c r="L1" s="29"/>
      <c r="M1" s="29"/>
      <c r="N1" s="48" t="s">
        <v>51</v>
      </c>
    </row>
    <row r="2" ht="19.9" customHeight="1" spans="1:14">
      <c r="A2" s="30"/>
      <c r="B2" s="32" t="s">
        <v>52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5" t="s">
        <v>3</v>
      </c>
    </row>
    <row r="3" ht="17.05" customHeight="1" spans="1:14">
      <c r="A3" s="33"/>
      <c r="B3" s="34" t="s">
        <v>5</v>
      </c>
      <c r="C3" s="33"/>
      <c r="D3" s="33"/>
      <c r="E3" s="71"/>
      <c r="F3" s="33"/>
      <c r="G3" s="71"/>
      <c r="H3" s="71"/>
      <c r="I3" s="71"/>
      <c r="J3" s="71"/>
      <c r="K3" s="71"/>
      <c r="L3" s="71"/>
      <c r="M3" s="71"/>
      <c r="N3" s="49" t="s">
        <v>6</v>
      </c>
    </row>
    <row r="4" ht="21.35" customHeight="1" spans="1:14">
      <c r="A4" s="37"/>
      <c r="B4" s="55" t="s">
        <v>9</v>
      </c>
      <c r="C4" s="55"/>
      <c r="D4" s="55" t="s">
        <v>53</v>
      </c>
      <c r="E4" s="55" t="s">
        <v>54</v>
      </c>
      <c r="F4" s="55" t="s">
        <v>55</v>
      </c>
      <c r="G4" s="55" t="s">
        <v>56</v>
      </c>
      <c r="H4" s="55" t="s">
        <v>57</v>
      </c>
      <c r="I4" s="55" t="s">
        <v>58</v>
      </c>
      <c r="J4" s="55" t="s">
        <v>59</v>
      </c>
      <c r="K4" s="55" t="s">
        <v>60</v>
      </c>
      <c r="L4" s="55" t="s">
        <v>61</v>
      </c>
      <c r="M4" s="55" t="s">
        <v>62</v>
      </c>
      <c r="N4" s="55" t="s">
        <v>63</v>
      </c>
    </row>
    <row r="5" ht="21.35" customHeight="1" spans="1:14">
      <c r="A5" s="37"/>
      <c r="B5" s="55" t="s">
        <v>64</v>
      </c>
      <c r="C5" s="55" t="s">
        <v>65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ht="19.9" customHeight="1" spans="1:14">
      <c r="A6" s="38"/>
      <c r="B6" s="39"/>
      <c r="C6" s="39" t="s">
        <v>66</v>
      </c>
      <c r="D6" s="44">
        <v>12883335.65</v>
      </c>
      <c r="E6" s="44"/>
      <c r="F6" s="44">
        <v>12883335.65</v>
      </c>
      <c r="G6" s="44"/>
      <c r="H6" s="44"/>
      <c r="I6" s="44"/>
      <c r="J6" s="44"/>
      <c r="K6" s="44"/>
      <c r="L6" s="44"/>
      <c r="M6" s="44"/>
      <c r="N6" s="44"/>
    </row>
    <row r="7" ht="19.9" customHeight="1" spans="1:14">
      <c r="A7" s="37"/>
      <c r="B7" s="40"/>
      <c r="C7" s="40"/>
      <c r="D7" s="46">
        <v>12883335.65</v>
      </c>
      <c r="E7" s="46"/>
      <c r="F7" s="46">
        <v>12883335.65</v>
      </c>
      <c r="G7" s="46"/>
      <c r="H7" s="46"/>
      <c r="I7" s="46"/>
      <c r="J7" s="46"/>
      <c r="K7" s="46"/>
      <c r="L7" s="46"/>
      <c r="M7" s="46"/>
      <c r="N7" s="46"/>
    </row>
    <row r="8" ht="19.9" customHeight="1" spans="1:14">
      <c r="A8" s="37"/>
      <c r="B8" s="40" t="s">
        <v>67</v>
      </c>
      <c r="C8" s="40" t="s">
        <v>68</v>
      </c>
      <c r="D8" s="46">
        <v>9347430.39</v>
      </c>
      <c r="E8" s="47"/>
      <c r="F8" s="47">
        <v>9347430.39</v>
      </c>
      <c r="G8" s="47"/>
      <c r="H8" s="47"/>
      <c r="I8" s="47"/>
      <c r="J8" s="47"/>
      <c r="K8" s="47"/>
      <c r="L8" s="47"/>
      <c r="M8" s="47"/>
      <c r="N8" s="47"/>
    </row>
    <row r="9" ht="19.9" customHeight="1" spans="1:14">
      <c r="A9" s="37"/>
      <c r="B9" s="40" t="s">
        <v>69</v>
      </c>
      <c r="C9" s="40" t="s">
        <v>70</v>
      </c>
      <c r="D9" s="46">
        <v>3535905.26</v>
      </c>
      <c r="E9" s="47"/>
      <c r="F9" s="47">
        <v>3535905.26</v>
      </c>
      <c r="G9" s="47"/>
      <c r="H9" s="47"/>
      <c r="I9" s="47"/>
      <c r="J9" s="47"/>
      <c r="K9" s="47"/>
      <c r="L9" s="47"/>
      <c r="M9" s="47"/>
      <c r="N9" s="47"/>
    </row>
    <row r="10" ht="8.5" customHeight="1" spans="1:14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5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M10" sqref="M10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29"/>
      <c r="F1" s="29"/>
      <c r="G1" s="43"/>
      <c r="H1" s="43"/>
      <c r="I1" s="48" t="s">
        <v>71</v>
      </c>
      <c r="J1" s="35"/>
    </row>
    <row r="2" ht="19.9" customHeight="1" spans="1:10">
      <c r="A2" s="30"/>
      <c r="B2" s="32" t="s">
        <v>72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49" t="s">
        <v>6</v>
      </c>
      <c r="J3" s="50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53</v>
      </c>
      <c r="H4" s="36" t="s">
        <v>73</v>
      </c>
      <c r="I4" s="36" t="s">
        <v>74</v>
      </c>
      <c r="J4" s="51"/>
    </row>
    <row r="5" ht="21.35" customHeight="1" spans="1:10">
      <c r="A5" s="37"/>
      <c r="B5" s="36" t="s">
        <v>75</v>
      </c>
      <c r="C5" s="36"/>
      <c r="D5" s="36"/>
      <c r="E5" s="36" t="s">
        <v>64</v>
      </c>
      <c r="F5" s="36" t="s">
        <v>65</v>
      </c>
      <c r="G5" s="36"/>
      <c r="H5" s="36"/>
      <c r="I5" s="36"/>
      <c r="J5" s="51"/>
    </row>
    <row r="6" ht="21.35" customHeight="1" spans="1:10">
      <c r="A6" s="37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/>
      <c r="F7" s="39" t="s">
        <v>66</v>
      </c>
      <c r="G7" s="44">
        <v>12883335.65</v>
      </c>
      <c r="H7" s="44">
        <v>9214707.65</v>
      </c>
      <c r="I7" s="44">
        <v>3668628</v>
      </c>
      <c r="J7" s="53"/>
    </row>
    <row r="8" ht="19.9" customHeight="1" spans="1:10">
      <c r="A8" s="37"/>
      <c r="B8" s="40"/>
      <c r="C8" s="40"/>
      <c r="D8" s="40"/>
      <c r="E8" s="40"/>
      <c r="F8" s="45" t="s">
        <v>23</v>
      </c>
      <c r="G8" s="46">
        <v>12883335.65</v>
      </c>
      <c r="H8" s="46">
        <v>9214707.65</v>
      </c>
      <c r="I8" s="46">
        <v>3668628</v>
      </c>
      <c r="J8" s="51"/>
    </row>
    <row r="9" ht="19.9" customHeight="1" spans="1:10">
      <c r="A9" s="37"/>
      <c r="B9" s="40"/>
      <c r="C9" s="40"/>
      <c r="D9" s="40"/>
      <c r="E9" s="40"/>
      <c r="F9" s="45" t="s">
        <v>79</v>
      </c>
      <c r="G9" s="46">
        <v>9347430.39</v>
      </c>
      <c r="H9" s="46">
        <v>5813130.39</v>
      </c>
      <c r="I9" s="46">
        <v>3534300</v>
      </c>
      <c r="J9" s="51"/>
    </row>
    <row r="10" ht="19.9" customHeight="1" spans="1:10">
      <c r="A10" s="37"/>
      <c r="B10" s="40" t="s">
        <v>80</v>
      </c>
      <c r="C10" s="40" t="s">
        <v>81</v>
      </c>
      <c r="D10" s="40" t="s">
        <v>82</v>
      </c>
      <c r="E10" s="40" t="s">
        <v>67</v>
      </c>
      <c r="F10" s="45" t="s">
        <v>83</v>
      </c>
      <c r="G10" s="46">
        <v>4029923.4</v>
      </c>
      <c r="H10" s="47">
        <v>4029923.4</v>
      </c>
      <c r="I10" s="47"/>
      <c r="J10" s="52"/>
    </row>
    <row r="11" ht="19.9" customHeight="1" spans="1:10">
      <c r="A11" s="37"/>
      <c r="B11" s="40" t="s">
        <v>80</v>
      </c>
      <c r="C11" s="40" t="s">
        <v>81</v>
      </c>
      <c r="D11" s="40" t="s">
        <v>84</v>
      </c>
      <c r="E11" s="40" t="s">
        <v>67</v>
      </c>
      <c r="F11" s="45" t="s">
        <v>85</v>
      </c>
      <c r="G11" s="46">
        <v>13200</v>
      </c>
      <c r="H11" s="47"/>
      <c r="I11" s="47">
        <v>13200</v>
      </c>
      <c r="J11" s="52"/>
    </row>
    <row r="12" ht="19.9" customHeight="1" spans="1:10">
      <c r="A12" s="37"/>
      <c r="B12" s="40" t="s">
        <v>86</v>
      </c>
      <c r="C12" s="40" t="s">
        <v>87</v>
      </c>
      <c r="D12" s="40" t="s">
        <v>87</v>
      </c>
      <c r="E12" s="40" t="s">
        <v>67</v>
      </c>
      <c r="F12" s="45" t="s">
        <v>88</v>
      </c>
      <c r="G12" s="46">
        <v>620778.8</v>
      </c>
      <c r="H12" s="47">
        <v>620778.8</v>
      </c>
      <c r="I12" s="47"/>
      <c r="J12" s="52"/>
    </row>
    <row r="13" ht="19.9" customHeight="1" spans="1:10">
      <c r="A13" s="37"/>
      <c r="B13" s="40" t="s">
        <v>86</v>
      </c>
      <c r="C13" s="40" t="s">
        <v>87</v>
      </c>
      <c r="D13" s="40" t="s">
        <v>89</v>
      </c>
      <c r="E13" s="40" t="s">
        <v>67</v>
      </c>
      <c r="F13" s="45" t="s">
        <v>90</v>
      </c>
      <c r="G13" s="46">
        <v>310389.39</v>
      </c>
      <c r="H13" s="47">
        <v>310389.39</v>
      </c>
      <c r="I13" s="47"/>
      <c r="J13" s="52"/>
    </row>
    <row r="14" ht="19.9" customHeight="1" spans="1:10">
      <c r="A14" s="37"/>
      <c r="B14" s="40" t="s">
        <v>91</v>
      </c>
      <c r="C14" s="40" t="s">
        <v>92</v>
      </c>
      <c r="D14" s="40" t="s">
        <v>82</v>
      </c>
      <c r="E14" s="40" t="s">
        <v>67</v>
      </c>
      <c r="F14" s="45" t="s">
        <v>93</v>
      </c>
      <c r="G14" s="46">
        <v>271590.72</v>
      </c>
      <c r="H14" s="47">
        <v>271590.72</v>
      </c>
      <c r="I14" s="47"/>
      <c r="J14" s="52"/>
    </row>
    <row r="15" ht="19.9" customHeight="1" spans="1:10">
      <c r="A15" s="37"/>
      <c r="B15" s="40" t="s">
        <v>91</v>
      </c>
      <c r="C15" s="40" t="s">
        <v>92</v>
      </c>
      <c r="D15" s="40" t="s">
        <v>81</v>
      </c>
      <c r="E15" s="40" t="s">
        <v>67</v>
      </c>
      <c r="F15" s="45" t="s">
        <v>94</v>
      </c>
      <c r="G15" s="46">
        <v>92400</v>
      </c>
      <c r="H15" s="47">
        <v>92400</v>
      </c>
      <c r="I15" s="47"/>
      <c r="J15" s="52"/>
    </row>
    <row r="16" ht="19.9" customHeight="1" spans="1:10">
      <c r="A16" s="37"/>
      <c r="B16" s="40" t="s">
        <v>95</v>
      </c>
      <c r="C16" s="40" t="s">
        <v>96</v>
      </c>
      <c r="D16" s="40" t="s">
        <v>87</v>
      </c>
      <c r="E16" s="40" t="s">
        <v>67</v>
      </c>
      <c r="F16" s="45" t="s">
        <v>97</v>
      </c>
      <c r="G16" s="46">
        <v>3521100</v>
      </c>
      <c r="H16" s="47"/>
      <c r="I16" s="47">
        <v>3521100</v>
      </c>
      <c r="J16" s="52"/>
    </row>
    <row r="17" ht="19.9" customHeight="1" spans="1:10">
      <c r="A17" s="37"/>
      <c r="B17" s="40" t="s">
        <v>98</v>
      </c>
      <c r="C17" s="40" t="s">
        <v>99</v>
      </c>
      <c r="D17" s="40" t="s">
        <v>82</v>
      </c>
      <c r="E17" s="40" t="s">
        <v>67</v>
      </c>
      <c r="F17" s="45" t="s">
        <v>100</v>
      </c>
      <c r="G17" s="46">
        <v>488048.08</v>
      </c>
      <c r="H17" s="47">
        <v>488048.08</v>
      </c>
      <c r="I17" s="47"/>
      <c r="J17" s="52"/>
    </row>
    <row r="18" ht="19.9" customHeight="1" spans="2:10">
      <c r="B18" s="40"/>
      <c r="C18" s="40"/>
      <c r="D18" s="40"/>
      <c r="E18" s="40"/>
      <c r="F18" s="45" t="s">
        <v>101</v>
      </c>
      <c r="G18" s="46">
        <v>3535905.26</v>
      </c>
      <c r="H18" s="46">
        <v>3401577.26</v>
      </c>
      <c r="I18" s="46">
        <v>134328</v>
      </c>
      <c r="J18" s="51"/>
    </row>
    <row r="19" ht="19.9" customHeight="1" spans="1:10">
      <c r="A19" s="37"/>
      <c r="B19" s="40" t="s">
        <v>86</v>
      </c>
      <c r="C19" s="40" t="s">
        <v>87</v>
      </c>
      <c r="D19" s="40" t="s">
        <v>87</v>
      </c>
      <c r="E19" s="40" t="s">
        <v>69</v>
      </c>
      <c r="F19" s="45" t="s">
        <v>88</v>
      </c>
      <c r="G19" s="46">
        <v>362731.42</v>
      </c>
      <c r="H19" s="47">
        <v>362731.42</v>
      </c>
      <c r="I19" s="47"/>
      <c r="J19" s="52"/>
    </row>
    <row r="20" ht="19.9" customHeight="1" spans="1:10">
      <c r="A20" s="37"/>
      <c r="B20" s="40" t="s">
        <v>86</v>
      </c>
      <c r="C20" s="40" t="s">
        <v>87</v>
      </c>
      <c r="D20" s="40" t="s">
        <v>89</v>
      </c>
      <c r="E20" s="40" t="s">
        <v>69</v>
      </c>
      <c r="F20" s="45" t="s">
        <v>90</v>
      </c>
      <c r="G20" s="46">
        <v>181365.65</v>
      </c>
      <c r="H20" s="47">
        <v>181365.65</v>
      </c>
      <c r="I20" s="47"/>
      <c r="J20" s="52"/>
    </row>
    <row r="21" ht="19.9" customHeight="1" spans="1:10">
      <c r="A21" s="37"/>
      <c r="B21" s="40" t="s">
        <v>91</v>
      </c>
      <c r="C21" s="40" t="s">
        <v>92</v>
      </c>
      <c r="D21" s="40" t="s">
        <v>99</v>
      </c>
      <c r="E21" s="40" t="s">
        <v>69</v>
      </c>
      <c r="F21" s="45" t="s">
        <v>102</v>
      </c>
      <c r="G21" s="46">
        <v>158694.99</v>
      </c>
      <c r="H21" s="47">
        <v>158694.99</v>
      </c>
      <c r="I21" s="47"/>
      <c r="J21" s="52"/>
    </row>
    <row r="22" ht="19.9" customHeight="1" spans="1:10">
      <c r="A22" s="37"/>
      <c r="B22" s="40" t="s">
        <v>91</v>
      </c>
      <c r="C22" s="40" t="s">
        <v>92</v>
      </c>
      <c r="D22" s="40" t="s">
        <v>81</v>
      </c>
      <c r="E22" s="40" t="s">
        <v>69</v>
      </c>
      <c r="F22" s="45" t="s">
        <v>94</v>
      </c>
      <c r="G22" s="46">
        <v>52800</v>
      </c>
      <c r="H22" s="47">
        <v>52800</v>
      </c>
      <c r="I22" s="47"/>
      <c r="J22" s="52"/>
    </row>
    <row r="23" ht="19.9" customHeight="1" spans="1:10">
      <c r="A23" s="37"/>
      <c r="B23" s="40" t="s">
        <v>95</v>
      </c>
      <c r="C23" s="40" t="s">
        <v>82</v>
      </c>
      <c r="D23" s="40" t="s">
        <v>103</v>
      </c>
      <c r="E23" s="40" t="s">
        <v>69</v>
      </c>
      <c r="F23" s="45" t="s">
        <v>104</v>
      </c>
      <c r="G23" s="46">
        <v>2493576.66</v>
      </c>
      <c r="H23" s="47">
        <v>2359248.66</v>
      </c>
      <c r="I23" s="47">
        <v>134328</v>
      </c>
      <c r="J23" s="52"/>
    </row>
    <row r="24" ht="19.9" customHeight="1" spans="1:10">
      <c r="A24" s="37"/>
      <c r="B24" s="40" t="s">
        <v>98</v>
      </c>
      <c r="C24" s="40" t="s">
        <v>99</v>
      </c>
      <c r="D24" s="40" t="s">
        <v>82</v>
      </c>
      <c r="E24" s="40" t="s">
        <v>69</v>
      </c>
      <c r="F24" s="45" t="s">
        <v>100</v>
      </c>
      <c r="G24" s="46">
        <v>286736.54</v>
      </c>
      <c r="H24" s="47">
        <v>286736.54</v>
      </c>
      <c r="I24" s="47"/>
      <c r="J24" s="52"/>
    </row>
    <row r="25" ht="8.5" customHeight="1" spans="1:10">
      <c r="A25" s="41"/>
      <c r="B25" s="42"/>
      <c r="C25" s="42"/>
      <c r="D25" s="42"/>
      <c r="E25" s="42"/>
      <c r="F25" s="41"/>
      <c r="G25" s="41"/>
      <c r="H25" s="41"/>
      <c r="I25" s="41"/>
      <c r="J25" s="54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C24" sqref="C24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4"/>
      <c r="B1" s="31"/>
      <c r="C1" s="75"/>
      <c r="D1" s="75"/>
      <c r="H1" s="79" t="s">
        <v>105</v>
      </c>
      <c r="I1" s="66" t="s">
        <v>3</v>
      </c>
    </row>
    <row r="2" ht="19.9" customHeight="1" spans="1:9">
      <c r="A2" s="76"/>
      <c r="B2" s="77" t="s">
        <v>106</v>
      </c>
      <c r="C2" s="77"/>
      <c r="D2" s="77"/>
      <c r="E2" s="77"/>
      <c r="F2" s="77"/>
      <c r="G2" s="77"/>
      <c r="H2" s="77"/>
      <c r="I2" s="66"/>
    </row>
    <row r="3" ht="17.05" customHeight="1" spans="1:9">
      <c r="A3" s="76"/>
      <c r="B3" s="34" t="s">
        <v>5</v>
      </c>
      <c r="C3" s="34"/>
      <c r="D3" s="29"/>
      <c r="H3" s="80" t="s">
        <v>6</v>
      </c>
      <c r="I3" s="66"/>
    </row>
    <row r="4" ht="21.35" customHeight="1" spans="1:9">
      <c r="A4" s="76"/>
      <c r="B4" s="57" t="s">
        <v>7</v>
      </c>
      <c r="C4" s="57"/>
      <c r="D4" s="57" t="s">
        <v>8</v>
      </c>
      <c r="E4" s="57"/>
      <c r="F4" s="57"/>
      <c r="G4" s="57"/>
      <c r="H4" s="57"/>
      <c r="I4" s="66"/>
    </row>
    <row r="5" ht="21.35" customHeight="1" spans="1:9">
      <c r="A5" s="76"/>
      <c r="B5" s="57" t="s">
        <v>9</v>
      </c>
      <c r="C5" s="57" t="s">
        <v>10</v>
      </c>
      <c r="D5" s="57" t="s">
        <v>9</v>
      </c>
      <c r="E5" s="57" t="s">
        <v>53</v>
      </c>
      <c r="F5" s="57" t="s">
        <v>107</v>
      </c>
      <c r="G5" s="57" t="s">
        <v>108</v>
      </c>
      <c r="H5" s="57" t="s">
        <v>109</v>
      </c>
      <c r="I5" s="66"/>
    </row>
    <row r="6" ht="19.9" customHeight="1" spans="1:9">
      <c r="A6" s="35"/>
      <c r="B6" s="60" t="s">
        <v>110</v>
      </c>
      <c r="C6" s="65">
        <v>12883335.65</v>
      </c>
      <c r="D6" s="60" t="s">
        <v>111</v>
      </c>
      <c r="E6" s="65">
        <v>12883335.65</v>
      </c>
      <c r="F6" s="65">
        <v>12883335.65</v>
      </c>
      <c r="G6" s="65"/>
      <c r="H6" s="65"/>
      <c r="I6" s="52"/>
    </row>
    <row r="7" ht="19.9" customHeight="1" spans="1:9">
      <c r="A7" s="35"/>
      <c r="B7" s="64" t="s">
        <v>112</v>
      </c>
      <c r="C7" s="65">
        <v>12883335.65</v>
      </c>
      <c r="D7" s="64" t="s">
        <v>113</v>
      </c>
      <c r="E7" s="65">
        <v>4043123.4</v>
      </c>
      <c r="F7" s="65">
        <v>4043123.4</v>
      </c>
      <c r="G7" s="65"/>
      <c r="H7" s="65"/>
      <c r="I7" s="52"/>
    </row>
    <row r="8" ht="19.9" customHeight="1" spans="1:9">
      <c r="A8" s="35"/>
      <c r="B8" s="64" t="s">
        <v>114</v>
      </c>
      <c r="C8" s="65"/>
      <c r="D8" s="64" t="s">
        <v>115</v>
      </c>
      <c r="E8" s="65"/>
      <c r="F8" s="65"/>
      <c r="G8" s="65"/>
      <c r="H8" s="65"/>
      <c r="I8" s="52"/>
    </row>
    <row r="9" ht="19.9" customHeight="1" spans="1:9">
      <c r="A9" s="35"/>
      <c r="B9" s="64" t="s">
        <v>116</v>
      </c>
      <c r="C9" s="65"/>
      <c r="D9" s="64" t="s">
        <v>117</v>
      </c>
      <c r="E9" s="65"/>
      <c r="F9" s="65"/>
      <c r="G9" s="65"/>
      <c r="H9" s="65"/>
      <c r="I9" s="52"/>
    </row>
    <row r="10" ht="19.9" customHeight="1" spans="1:9">
      <c r="A10" s="35"/>
      <c r="B10" s="60" t="s">
        <v>118</v>
      </c>
      <c r="C10" s="65"/>
      <c r="D10" s="64" t="s">
        <v>119</v>
      </c>
      <c r="E10" s="65"/>
      <c r="F10" s="65"/>
      <c r="G10" s="65"/>
      <c r="H10" s="65"/>
      <c r="I10" s="52"/>
    </row>
    <row r="11" ht="19.9" customHeight="1" spans="1:9">
      <c r="A11" s="35"/>
      <c r="B11" s="64" t="s">
        <v>112</v>
      </c>
      <c r="C11" s="65"/>
      <c r="D11" s="64" t="s">
        <v>120</v>
      </c>
      <c r="E11" s="65"/>
      <c r="F11" s="65"/>
      <c r="G11" s="65"/>
      <c r="H11" s="65"/>
      <c r="I11" s="52"/>
    </row>
    <row r="12" ht="19.9" customHeight="1" spans="1:9">
      <c r="A12" s="35"/>
      <c r="B12" s="64" t="s">
        <v>114</v>
      </c>
      <c r="C12" s="65"/>
      <c r="D12" s="64" t="s">
        <v>121</v>
      </c>
      <c r="E12" s="65"/>
      <c r="F12" s="65"/>
      <c r="G12" s="65"/>
      <c r="H12" s="65"/>
      <c r="I12" s="52"/>
    </row>
    <row r="13" ht="19.9" customHeight="1" spans="1:9">
      <c r="A13" s="35"/>
      <c r="B13" s="64" t="s">
        <v>116</v>
      </c>
      <c r="C13" s="65"/>
      <c r="D13" s="64" t="s">
        <v>122</v>
      </c>
      <c r="E13" s="65"/>
      <c r="F13" s="65"/>
      <c r="G13" s="65"/>
      <c r="H13" s="65"/>
      <c r="I13" s="52"/>
    </row>
    <row r="14" ht="19.9" customHeight="1" spans="1:9">
      <c r="A14" s="35"/>
      <c r="B14" s="64" t="s">
        <v>123</v>
      </c>
      <c r="C14" s="65"/>
      <c r="D14" s="64" t="s">
        <v>124</v>
      </c>
      <c r="E14" s="65">
        <v>1475265.26</v>
      </c>
      <c r="F14" s="65">
        <v>1475265.26</v>
      </c>
      <c r="G14" s="65"/>
      <c r="H14" s="65"/>
      <c r="I14" s="52"/>
    </row>
    <row r="15" ht="19.9" customHeight="1" spans="1:9">
      <c r="A15" s="35"/>
      <c r="B15" s="64" t="s">
        <v>123</v>
      </c>
      <c r="C15" s="65"/>
      <c r="D15" s="64" t="s">
        <v>125</v>
      </c>
      <c r="E15" s="65"/>
      <c r="F15" s="65"/>
      <c r="G15" s="65"/>
      <c r="H15" s="65"/>
      <c r="I15" s="52"/>
    </row>
    <row r="16" ht="19.9" customHeight="1" spans="1:9">
      <c r="A16" s="35"/>
      <c r="B16" s="64" t="s">
        <v>123</v>
      </c>
      <c r="C16" s="65"/>
      <c r="D16" s="64" t="s">
        <v>126</v>
      </c>
      <c r="E16" s="65">
        <v>575485.71</v>
      </c>
      <c r="F16" s="65">
        <v>575485.71</v>
      </c>
      <c r="G16" s="65"/>
      <c r="H16" s="65"/>
      <c r="I16" s="52"/>
    </row>
    <row r="17" ht="19.9" customHeight="1" spans="1:9">
      <c r="A17" s="35"/>
      <c r="B17" s="64" t="s">
        <v>123</v>
      </c>
      <c r="C17" s="65"/>
      <c r="D17" s="64" t="s">
        <v>127</v>
      </c>
      <c r="E17" s="65"/>
      <c r="F17" s="65"/>
      <c r="G17" s="65"/>
      <c r="H17" s="65"/>
      <c r="I17" s="52"/>
    </row>
    <row r="18" ht="19.9" customHeight="1" spans="1:9">
      <c r="A18" s="35"/>
      <c r="B18" s="64" t="s">
        <v>123</v>
      </c>
      <c r="C18" s="65"/>
      <c r="D18" s="64" t="s">
        <v>128</v>
      </c>
      <c r="E18" s="65"/>
      <c r="F18" s="65"/>
      <c r="G18" s="65"/>
      <c r="H18" s="65"/>
      <c r="I18" s="52"/>
    </row>
    <row r="19" ht="19.9" customHeight="1" spans="1:9">
      <c r="A19" s="35"/>
      <c r="B19" s="64" t="s">
        <v>123</v>
      </c>
      <c r="C19" s="65"/>
      <c r="D19" s="64" t="s">
        <v>129</v>
      </c>
      <c r="E19" s="65">
        <v>6014676.66</v>
      </c>
      <c r="F19" s="65">
        <v>6014676.66</v>
      </c>
      <c r="G19" s="65"/>
      <c r="H19" s="65"/>
      <c r="I19" s="52"/>
    </row>
    <row r="20" ht="19.9" customHeight="1" spans="1:9">
      <c r="A20" s="35"/>
      <c r="B20" s="64" t="s">
        <v>123</v>
      </c>
      <c r="C20" s="65"/>
      <c r="D20" s="64" t="s">
        <v>130</v>
      </c>
      <c r="E20" s="65"/>
      <c r="F20" s="65"/>
      <c r="G20" s="65"/>
      <c r="H20" s="65"/>
      <c r="I20" s="52"/>
    </row>
    <row r="21" ht="19.9" customHeight="1" spans="1:9">
      <c r="A21" s="35"/>
      <c r="B21" s="64" t="s">
        <v>123</v>
      </c>
      <c r="C21" s="65"/>
      <c r="D21" s="64" t="s">
        <v>131</v>
      </c>
      <c r="E21" s="65"/>
      <c r="F21" s="65"/>
      <c r="G21" s="65"/>
      <c r="H21" s="65"/>
      <c r="I21" s="52"/>
    </row>
    <row r="22" ht="19.9" customHeight="1" spans="1:9">
      <c r="A22" s="35"/>
      <c r="B22" s="64" t="s">
        <v>123</v>
      </c>
      <c r="C22" s="65"/>
      <c r="D22" s="64" t="s">
        <v>132</v>
      </c>
      <c r="E22" s="65"/>
      <c r="F22" s="65"/>
      <c r="G22" s="65"/>
      <c r="H22" s="65"/>
      <c r="I22" s="52"/>
    </row>
    <row r="23" ht="19.9" customHeight="1" spans="1:9">
      <c r="A23" s="35"/>
      <c r="B23" s="64" t="s">
        <v>123</v>
      </c>
      <c r="C23" s="65"/>
      <c r="D23" s="64" t="s">
        <v>133</v>
      </c>
      <c r="E23" s="65"/>
      <c r="F23" s="65"/>
      <c r="G23" s="65"/>
      <c r="H23" s="65"/>
      <c r="I23" s="52"/>
    </row>
    <row r="24" ht="19.9" customHeight="1" spans="1:9">
      <c r="A24" s="35"/>
      <c r="B24" s="64" t="s">
        <v>123</v>
      </c>
      <c r="C24" s="65"/>
      <c r="D24" s="64" t="s">
        <v>134</v>
      </c>
      <c r="E24" s="65"/>
      <c r="F24" s="65"/>
      <c r="G24" s="65"/>
      <c r="H24" s="65"/>
      <c r="I24" s="52"/>
    </row>
    <row r="25" ht="19.9" customHeight="1" spans="1:9">
      <c r="A25" s="35"/>
      <c r="B25" s="64" t="s">
        <v>123</v>
      </c>
      <c r="C25" s="65"/>
      <c r="D25" s="64" t="s">
        <v>135</v>
      </c>
      <c r="E25" s="65"/>
      <c r="F25" s="65"/>
      <c r="G25" s="65"/>
      <c r="H25" s="65"/>
      <c r="I25" s="52"/>
    </row>
    <row r="26" ht="19.9" customHeight="1" spans="1:9">
      <c r="A26" s="35"/>
      <c r="B26" s="64" t="s">
        <v>123</v>
      </c>
      <c r="C26" s="65"/>
      <c r="D26" s="64" t="s">
        <v>136</v>
      </c>
      <c r="E26" s="65">
        <v>774784.62</v>
      </c>
      <c r="F26" s="65">
        <v>774784.62</v>
      </c>
      <c r="G26" s="65"/>
      <c r="H26" s="65"/>
      <c r="I26" s="52"/>
    </row>
    <row r="27" ht="19.9" customHeight="1" spans="1:9">
      <c r="A27" s="35"/>
      <c r="B27" s="64" t="s">
        <v>123</v>
      </c>
      <c r="C27" s="65"/>
      <c r="D27" s="64" t="s">
        <v>137</v>
      </c>
      <c r="E27" s="65"/>
      <c r="F27" s="65"/>
      <c r="G27" s="65"/>
      <c r="H27" s="65"/>
      <c r="I27" s="52"/>
    </row>
    <row r="28" ht="19.9" customHeight="1" spans="1:9">
      <c r="A28" s="35"/>
      <c r="B28" s="64" t="s">
        <v>123</v>
      </c>
      <c r="C28" s="65"/>
      <c r="D28" s="64" t="s">
        <v>138</v>
      </c>
      <c r="E28" s="65"/>
      <c r="F28" s="65"/>
      <c r="G28" s="65"/>
      <c r="H28" s="65"/>
      <c r="I28" s="52"/>
    </row>
    <row r="29" ht="19.9" customHeight="1" spans="1:9">
      <c r="A29" s="35"/>
      <c r="B29" s="64" t="s">
        <v>123</v>
      </c>
      <c r="C29" s="65"/>
      <c r="D29" s="64" t="s">
        <v>139</v>
      </c>
      <c r="E29" s="65"/>
      <c r="F29" s="65"/>
      <c r="G29" s="65"/>
      <c r="H29" s="65"/>
      <c r="I29" s="52"/>
    </row>
    <row r="30" ht="19.9" customHeight="1" spans="1:9">
      <c r="A30" s="35"/>
      <c r="B30" s="64" t="s">
        <v>123</v>
      </c>
      <c r="C30" s="65"/>
      <c r="D30" s="64" t="s">
        <v>140</v>
      </c>
      <c r="E30" s="65"/>
      <c r="F30" s="65"/>
      <c r="G30" s="65"/>
      <c r="H30" s="65"/>
      <c r="I30" s="52"/>
    </row>
    <row r="31" ht="19.9" customHeight="1" spans="1:9">
      <c r="A31" s="35"/>
      <c r="B31" s="64" t="s">
        <v>123</v>
      </c>
      <c r="C31" s="65"/>
      <c r="D31" s="64" t="s">
        <v>141</v>
      </c>
      <c r="E31" s="65"/>
      <c r="F31" s="65"/>
      <c r="G31" s="65"/>
      <c r="H31" s="65"/>
      <c r="I31" s="52"/>
    </row>
    <row r="32" ht="19.9" customHeight="1" spans="1:9">
      <c r="A32" s="35"/>
      <c r="B32" s="64" t="s">
        <v>123</v>
      </c>
      <c r="C32" s="65"/>
      <c r="D32" s="64" t="s">
        <v>142</v>
      </c>
      <c r="E32" s="65"/>
      <c r="F32" s="65"/>
      <c r="G32" s="65"/>
      <c r="H32" s="65"/>
      <c r="I32" s="52"/>
    </row>
    <row r="33" ht="19.9" customHeight="1" spans="1:9">
      <c r="A33" s="35"/>
      <c r="B33" s="64" t="s">
        <v>123</v>
      </c>
      <c r="C33" s="65"/>
      <c r="D33" s="64" t="s">
        <v>143</v>
      </c>
      <c r="E33" s="65"/>
      <c r="F33" s="65"/>
      <c r="G33" s="65"/>
      <c r="H33" s="65"/>
      <c r="I33" s="52"/>
    </row>
    <row r="34" ht="19.9" customHeight="1" spans="1:9">
      <c r="A34" s="35"/>
      <c r="B34" s="64" t="s">
        <v>123</v>
      </c>
      <c r="C34" s="65"/>
      <c r="D34" s="64" t="s">
        <v>144</v>
      </c>
      <c r="E34" s="65"/>
      <c r="F34" s="65"/>
      <c r="G34" s="65"/>
      <c r="H34" s="65"/>
      <c r="I34" s="52"/>
    </row>
    <row r="35" ht="8.5" customHeight="1" spans="1:9">
      <c r="A35" s="78"/>
      <c r="B35" s="78"/>
      <c r="C35" s="78"/>
      <c r="D35" s="29"/>
      <c r="E35" s="78"/>
      <c r="F35" s="78"/>
      <c r="G35" s="78"/>
      <c r="H35" s="78"/>
      <c r="I35" s="6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7"/>
  <sheetViews>
    <sheetView workbookViewId="0">
      <pane ySplit="6" topLeftCell="A7" activePane="bottomLeft" state="frozen"/>
      <selection/>
      <selection pane="bottomLeft" activeCell="E10" sqref="E10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6.15" customWidth="1"/>
    <col min="9" max="10" width="15.066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1"/>
      <c r="B1" s="31"/>
      <c r="C1" s="31"/>
      <c r="D1" s="56"/>
      <c r="E1" s="56"/>
      <c r="F1" s="30"/>
      <c r="G1" s="30"/>
      <c r="H1" s="30"/>
      <c r="I1" s="56"/>
      <c r="J1" s="56"/>
      <c r="K1" s="30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61" t="s">
        <v>145</v>
      </c>
      <c r="AN1" s="72"/>
    </row>
    <row r="2" ht="19.9" customHeight="1" spans="1:40">
      <c r="A2" s="30"/>
      <c r="B2" s="32" t="s">
        <v>146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72"/>
    </row>
    <row r="3" ht="17.05" customHeight="1" spans="1:40">
      <c r="A3" s="33"/>
      <c r="B3" s="34" t="s">
        <v>5</v>
      </c>
      <c r="C3" s="34"/>
      <c r="D3" s="34"/>
      <c r="E3" s="34"/>
      <c r="F3" s="70"/>
      <c r="G3" s="33"/>
      <c r="H3" s="62"/>
      <c r="I3" s="70"/>
      <c r="J3" s="70"/>
      <c r="K3" s="71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62" t="s">
        <v>6</v>
      </c>
      <c r="AM3" s="62"/>
      <c r="AN3" s="73"/>
    </row>
    <row r="4" ht="21.35" customHeight="1" spans="1:40">
      <c r="A4" s="35"/>
      <c r="B4" s="57" t="s">
        <v>9</v>
      </c>
      <c r="C4" s="57"/>
      <c r="D4" s="57"/>
      <c r="E4" s="57"/>
      <c r="F4" s="57" t="s">
        <v>147</v>
      </c>
      <c r="G4" s="57" t="s">
        <v>148</v>
      </c>
      <c r="H4" s="57"/>
      <c r="I4" s="57"/>
      <c r="J4" s="57"/>
      <c r="K4" s="57"/>
      <c r="L4" s="57"/>
      <c r="M4" s="57"/>
      <c r="N4" s="57"/>
      <c r="O4" s="57"/>
      <c r="P4" s="57"/>
      <c r="Q4" s="57" t="s">
        <v>149</v>
      </c>
      <c r="R4" s="57"/>
      <c r="S4" s="57"/>
      <c r="T4" s="57"/>
      <c r="U4" s="57"/>
      <c r="V4" s="57"/>
      <c r="W4" s="57"/>
      <c r="X4" s="57"/>
      <c r="Y4" s="57"/>
      <c r="Z4" s="57"/>
      <c r="AA4" s="57" t="s">
        <v>150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66"/>
    </row>
    <row r="5" ht="21.35" customHeight="1" spans="1:40">
      <c r="A5" s="35"/>
      <c r="B5" s="57" t="s">
        <v>75</v>
      </c>
      <c r="C5" s="57"/>
      <c r="D5" s="57" t="s">
        <v>64</v>
      </c>
      <c r="E5" s="57" t="s">
        <v>65</v>
      </c>
      <c r="F5" s="57"/>
      <c r="G5" s="57" t="s">
        <v>53</v>
      </c>
      <c r="H5" s="57" t="s">
        <v>151</v>
      </c>
      <c r="I5" s="57"/>
      <c r="J5" s="57"/>
      <c r="K5" s="57" t="s">
        <v>152</v>
      </c>
      <c r="L5" s="57"/>
      <c r="M5" s="57"/>
      <c r="N5" s="57" t="s">
        <v>153</v>
      </c>
      <c r="O5" s="57"/>
      <c r="P5" s="57"/>
      <c r="Q5" s="57" t="s">
        <v>53</v>
      </c>
      <c r="R5" s="57" t="s">
        <v>151</v>
      </c>
      <c r="S5" s="57"/>
      <c r="T5" s="57"/>
      <c r="U5" s="57" t="s">
        <v>152</v>
      </c>
      <c r="V5" s="57"/>
      <c r="W5" s="57"/>
      <c r="X5" s="57" t="s">
        <v>153</v>
      </c>
      <c r="Y5" s="57"/>
      <c r="Z5" s="57"/>
      <c r="AA5" s="57" t="s">
        <v>53</v>
      </c>
      <c r="AB5" s="57" t="s">
        <v>151</v>
      </c>
      <c r="AC5" s="57"/>
      <c r="AD5" s="57"/>
      <c r="AE5" s="57" t="s">
        <v>152</v>
      </c>
      <c r="AF5" s="57"/>
      <c r="AG5" s="57"/>
      <c r="AH5" s="57" t="s">
        <v>153</v>
      </c>
      <c r="AI5" s="57"/>
      <c r="AJ5" s="57"/>
      <c r="AK5" s="57" t="s">
        <v>154</v>
      </c>
      <c r="AL5" s="57"/>
      <c r="AM5" s="57"/>
      <c r="AN5" s="66"/>
    </row>
    <row r="6" ht="21.35" customHeight="1" spans="1:40">
      <c r="A6" s="29"/>
      <c r="B6" s="57" t="s">
        <v>76</v>
      </c>
      <c r="C6" s="57" t="s">
        <v>77</v>
      </c>
      <c r="D6" s="57"/>
      <c r="E6" s="57"/>
      <c r="F6" s="57"/>
      <c r="G6" s="57"/>
      <c r="H6" s="57" t="s">
        <v>155</v>
      </c>
      <c r="I6" s="57" t="s">
        <v>73</v>
      </c>
      <c r="J6" s="57" t="s">
        <v>74</v>
      </c>
      <c r="K6" s="57" t="s">
        <v>155</v>
      </c>
      <c r="L6" s="57" t="s">
        <v>73</v>
      </c>
      <c r="M6" s="57" t="s">
        <v>74</v>
      </c>
      <c r="N6" s="57" t="s">
        <v>155</v>
      </c>
      <c r="O6" s="57" t="s">
        <v>73</v>
      </c>
      <c r="P6" s="57" t="s">
        <v>74</v>
      </c>
      <c r="Q6" s="57"/>
      <c r="R6" s="57" t="s">
        <v>155</v>
      </c>
      <c r="S6" s="57" t="s">
        <v>73</v>
      </c>
      <c r="T6" s="57" t="s">
        <v>74</v>
      </c>
      <c r="U6" s="57" t="s">
        <v>155</v>
      </c>
      <c r="V6" s="57" t="s">
        <v>73</v>
      </c>
      <c r="W6" s="57" t="s">
        <v>74</v>
      </c>
      <c r="X6" s="57" t="s">
        <v>155</v>
      </c>
      <c r="Y6" s="57" t="s">
        <v>73</v>
      </c>
      <c r="Z6" s="57" t="s">
        <v>74</v>
      </c>
      <c r="AA6" s="57"/>
      <c r="AB6" s="57" t="s">
        <v>155</v>
      </c>
      <c r="AC6" s="57" t="s">
        <v>73</v>
      </c>
      <c r="AD6" s="57" t="s">
        <v>74</v>
      </c>
      <c r="AE6" s="57" t="s">
        <v>155</v>
      </c>
      <c r="AF6" s="57" t="s">
        <v>73</v>
      </c>
      <c r="AG6" s="57" t="s">
        <v>74</v>
      </c>
      <c r="AH6" s="57" t="s">
        <v>155</v>
      </c>
      <c r="AI6" s="57" t="s">
        <v>73</v>
      </c>
      <c r="AJ6" s="57" t="s">
        <v>74</v>
      </c>
      <c r="AK6" s="57" t="s">
        <v>155</v>
      </c>
      <c r="AL6" s="57" t="s">
        <v>73</v>
      </c>
      <c r="AM6" s="57" t="s">
        <v>74</v>
      </c>
      <c r="AN6" s="66"/>
    </row>
    <row r="7" ht="19.9" customHeight="1" spans="1:40">
      <c r="A7" s="35"/>
      <c r="B7" s="58"/>
      <c r="C7" s="58"/>
      <c r="D7" s="58"/>
      <c r="E7" s="39" t="s">
        <v>66</v>
      </c>
      <c r="F7" s="63">
        <v>12883335.65</v>
      </c>
      <c r="G7" s="63">
        <v>12883335.65</v>
      </c>
      <c r="H7" s="63">
        <v>12883335.65</v>
      </c>
      <c r="I7" s="63">
        <v>9214707.65</v>
      </c>
      <c r="J7" s="63">
        <v>3668628</v>
      </c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6"/>
    </row>
    <row r="8" ht="19.9" customHeight="1" spans="1:40">
      <c r="A8" s="35"/>
      <c r="B8" s="59" t="s">
        <v>23</v>
      </c>
      <c r="C8" s="59" t="s">
        <v>23</v>
      </c>
      <c r="D8" s="60"/>
      <c r="E8" s="64" t="s">
        <v>23</v>
      </c>
      <c r="F8" s="65">
        <v>12883335.65</v>
      </c>
      <c r="G8" s="65">
        <v>12883335.65</v>
      </c>
      <c r="H8" s="65">
        <v>12883335.65</v>
      </c>
      <c r="I8" s="65">
        <v>9214707.65</v>
      </c>
      <c r="J8" s="65">
        <v>3668628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6"/>
    </row>
    <row r="9" ht="19.9" customHeight="1" spans="1:40">
      <c r="A9" s="35"/>
      <c r="B9" s="59" t="s">
        <v>23</v>
      </c>
      <c r="C9" s="59" t="s">
        <v>23</v>
      </c>
      <c r="D9" s="60"/>
      <c r="E9" s="64" t="s">
        <v>156</v>
      </c>
      <c r="F9" s="65">
        <v>9347430.39</v>
      </c>
      <c r="G9" s="65">
        <v>9347430.39</v>
      </c>
      <c r="H9" s="65">
        <v>9347430.39</v>
      </c>
      <c r="I9" s="65">
        <v>5813130.39</v>
      </c>
      <c r="J9" s="65">
        <v>3534300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6"/>
    </row>
    <row r="10" ht="19.9" customHeight="1" spans="1:40">
      <c r="A10" s="35"/>
      <c r="B10" s="59" t="s">
        <v>23</v>
      </c>
      <c r="C10" s="59" t="s">
        <v>23</v>
      </c>
      <c r="D10" s="60"/>
      <c r="E10" s="64" t="s">
        <v>157</v>
      </c>
      <c r="F10" s="65">
        <v>5015146.64</v>
      </c>
      <c r="G10" s="65">
        <v>5015146.64</v>
      </c>
      <c r="H10" s="65">
        <v>5015146.64</v>
      </c>
      <c r="I10" s="65">
        <v>5015146.64</v>
      </c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6"/>
    </row>
    <row r="11" ht="19.9" customHeight="1" spans="1:40">
      <c r="A11" s="35"/>
      <c r="B11" s="69" t="s">
        <v>158</v>
      </c>
      <c r="C11" s="59" t="s">
        <v>159</v>
      </c>
      <c r="D11" s="60" t="s">
        <v>67</v>
      </c>
      <c r="E11" s="64" t="s">
        <v>160</v>
      </c>
      <c r="F11" s="65">
        <v>1050960</v>
      </c>
      <c r="G11" s="65">
        <v>1050960</v>
      </c>
      <c r="H11" s="65">
        <v>1050960</v>
      </c>
      <c r="I11" s="65">
        <v>1050960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6"/>
    </row>
    <row r="12" ht="19.9" customHeight="1" spans="2:40">
      <c r="B12" s="69" t="s">
        <v>158</v>
      </c>
      <c r="C12" s="59" t="s">
        <v>161</v>
      </c>
      <c r="D12" s="60" t="s">
        <v>67</v>
      </c>
      <c r="E12" s="64" t="s">
        <v>162</v>
      </c>
      <c r="F12" s="65">
        <v>1624716</v>
      </c>
      <c r="G12" s="65">
        <v>1624716</v>
      </c>
      <c r="H12" s="65">
        <v>1624716</v>
      </c>
      <c r="I12" s="65">
        <v>1624716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6"/>
    </row>
    <row r="13" ht="19.9" customHeight="1" spans="1:40">
      <c r="A13" s="35"/>
      <c r="B13" s="59" t="s">
        <v>163</v>
      </c>
      <c r="C13" s="59" t="s">
        <v>161</v>
      </c>
      <c r="D13" s="60" t="s">
        <v>67</v>
      </c>
      <c r="E13" s="64" t="s">
        <v>164</v>
      </c>
      <c r="F13" s="65">
        <v>889272</v>
      </c>
      <c r="G13" s="65">
        <v>889272</v>
      </c>
      <c r="H13" s="65">
        <v>889272</v>
      </c>
      <c r="I13" s="65">
        <v>889272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6"/>
    </row>
    <row r="14" ht="19.9" customHeight="1" spans="1:40">
      <c r="A14" s="35"/>
      <c r="B14" s="59" t="s">
        <v>163</v>
      </c>
      <c r="C14" s="59" t="s">
        <v>161</v>
      </c>
      <c r="D14" s="60" t="s">
        <v>67</v>
      </c>
      <c r="E14" s="64" t="s">
        <v>165</v>
      </c>
      <c r="F14" s="65">
        <v>403680</v>
      </c>
      <c r="G14" s="65">
        <v>403680</v>
      </c>
      <c r="H14" s="65">
        <v>403680</v>
      </c>
      <c r="I14" s="65">
        <v>403680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6"/>
    </row>
    <row r="15" ht="19.9" customHeight="1" spans="1:40">
      <c r="A15" s="35"/>
      <c r="B15" s="59" t="s">
        <v>163</v>
      </c>
      <c r="C15" s="59" t="s">
        <v>161</v>
      </c>
      <c r="D15" s="60" t="s">
        <v>67</v>
      </c>
      <c r="E15" s="64" t="s">
        <v>166</v>
      </c>
      <c r="F15" s="65">
        <v>40764</v>
      </c>
      <c r="G15" s="65">
        <v>40764</v>
      </c>
      <c r="H15" s="65">
        <v>40764</v>
      </c>
      <c r="I15" s="65">
        <v>40764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</row>
    <row r="16" ht="19.9" customHeight="1" spans="1:40">
      <c r="A16" s="35"/>
      <c r="B16" s="59" t="s">
        <v>163</v>
      </c>
      <c r="C16" s="59" t="s">
        <v>161</v>
      </c>
      <c r="D16" s="60" t="s">
        <v>67</v>
      </c>
      <c r="E16" s="64" t="s">
        <v>167</v>
      </c>
      <c r="F16" s="65">
        <v>291000</v>
      </c>
      <c r="G16" s="65">
        <v>291000</v>
      </c>
      <c r="H16" s="65">
        <v>291000</v>
      </c>
      <c r="I16" s="65">
        <v>291000</v>
      </c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6"/>
    </row>
    <row r="17" ht="19.9" customHeight="1" spans="2:40">
      <c r="B17" s="69" t="s">
        <v>158</v>
      </c>
      <c r="C17" s="59" t="s">
        <v>168</v>
      </c>
      <c r="D17" s="60" t="s">
        <v>67</v>
      </c>
      <c r="E17" s="64" t="s">
        <v>169</v>
      </c>
      <c r="F17" s="65">
        <v>547935.49</v>
      </c>
      <c r="G17" s="65">
        <v>547935.49</v>
      </c>
      <c r="H17" s="65">
        <v>547935.49</v>
      </c>
      <c r="I17" s="65">
        <v>547935.49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6"/>
    </row>
    <row r="18" ht="19.9" customHeight="1" spans="2:40">
      <c r="B18" s="69" t="s">
        <v>158</v>
      </c>
      <c r="C18" s="59" t="s">
        <v>170</v>
      </c>
      <c r="D18" s="60" t="s">
        <v>67</v>
      </c>
      <c r="E18" s="64" t="s">
        <v>171</v>
      </c>
      <c r="F18" s="65">
        <v>620778.8</v>
      </c>
      <c r="G18" s="65">
        <v>620778.8</v>
      </c>
      <c r="H18" s="65">
        <v>620778.8</v>
      </c>
      <c r="I18" s="65">
        <v>620778.8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6"/>
    </row>
    <row r="19" ht="19.9" customHeight="1" spans="2:40">
      <c r="B19" s="69" t="s">
        <v>158</v>
      </c>
      <c r="C19" s="59" t="s">
        <v>172</v>
      </c>
      <c r="D19" s="60" t="s">
        <v>67</v>
      </c>
      <c r="E19" s="64" t="s">
        <v>173</v>
      </c>
      <c r="F19" s="65">
        <v>310389.39</v>
      </c>
      <c r="G19" s="65">
        <v>310389.39</v>
      </c>
      <c r="H19" s="65">
        <v>310389.39</v>
      </c>
      <c r="I19" s="65">
        <v>310389.39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6"/>
    </row>
    <row r="20" ht="19.9" customHeight="1" spans="2:40">
      <c r="B20" s="69" t="s">
        <v>158</v>
      </c>
      <c r="C20" s="59" t="s">
        <v>174</v>
      </c>
      <c r="D20" s="60" t="s">
        <v>67</v>
      </c>
      <c r="E20" s="64" t="s">
        <v>175</v>
      </c>
      <c r="F20" s="65">
        <v>271590.72</v>
      </c>
      <c r="G20" s="65">
        <v>271590.72</v>
      </c>
      <c r="H20" s="65">
        <v>271590.72</v>
      </c>
      <c r="I20" s="65">
        <v>271590.72</v>
      </c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6"/>
    </row>
    <row r="21" ht="19.9" customHeight="1" spans="2:40">
      <c r="B21" s="69" t="s">
        <v>158</v>
      </c>
      <c r="C21" s="59" t="s">
        <v>176</v>
      </c>
      <c r="D21" s="60" t="s">
        <v>67</v>
      </c>
      <c r="E21" s="64" t="s">
        <v>177</v>
      </c>
      <c r="F21" s="65">
        <v>92400</v>
      </c>
      <c r="G21" s="65">
        <v>92400</v>
      </c>
      <c r="H21" s="65">
        <v>92400</v>
      </c>
      <c r="I21" s="65">
        <v>92400</v>
      </c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6"/>
    </row>
    <row r="22" ht="19.9" customHeight="1" spans="2:40">
      <c r="B22" s="69" t="s">
        <v>158</v>
      </c>
      <c r="C22" s="59" t="s">
        <v>178</v>
      </c>
      <c r="D22" s="60" t="s">
        <v>67</v>
      </c>
      <c r="E22" s="64" t="s">
        <v>179</v>
      </c>
      <c r="F22" s="65">
        <v>8328.16</v>
      </c>
      <c r="G22" s="65">
        <v>8328.16</v>
      </c>
      <c r="H22" s="65">
        <v>8328.16</v>
      </c>
      <c r="I22" s="65">
        <v>8328.16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6"/>
    </row>
    <row r="23" ht="19.9" customHeight="1" spans="1:40">
      <c r="A23" s="35"/>
      <c r="B23" s="59" t="s">
        <v>163</v>
      </c>
      <c r="C23" s="59" t="s">
        <v>178</v>
      </c>
      <c r="D23" s="60" t="s">
        <v>67</v>
      </c>
      <c r="E23" s="64" t="s">
        <v>180</v>
      </c>
      <c r="F23" s="65">
        <v>568.39</v>
      </c>
      <c r="G23" s="65">
        <v>568.39</v>
      </c>
      <c r="H23" s="65">
        <v>568.39</v>
      </c>
      <c r="I23" s="65">
        <v>568.39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6"/>
    </row>
    <row r="24" ht="19.9" customHeight="1" spans="1:40">
      <c r="A24" s="35"/>
      <c r="B24" s="59" t="s">
        <v>163</v>
      </c>
      <c r="C24" s="59" t="s">
        <v>178</v>
      </c>
      <c r="D24" s="60" t="s">
        <v>67</v>
      </c>
      <c r="E24" s="64" t="s">
        <v>181</v>
      </c>
      <c r="F24" s="65">
        <v>7759.77</v>
      </c>
      <c r="G24" s="65">
        <v>7759.77</v>
      </c>
      <c r="H24" s="65">
        <v>7759.77</v>
      </c>
      <c r="I24" s="65">
        <v>7759.77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6"/>
    </row>
    <row r="25" ht="19.9" customHeight="1" spans="2:40">
      <c r="B25" s="69" t="s">
        <v>158</v>
      </c>
      <c r="C25" s="59" t="s">
        <v>182</v>
      </c>
      <c r="D25" s="60" t="s">
        <v>67</v>
      </c>
      <c r="E25" s="64" t="s">
        <v>183</v>
      </c>
      <c r="F25" s="65">
        <v>488048.08</v>
      </c>
      <c r="G25" s="65">
        <v>488048.08</v>
      </c>
      <c r="H25" s="65">
        <v>488048.08</v>
      </c>
      <c r="I25" s="65">
        <v>488048.08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6"/>
    </row>
    <row r="26" ht="19.9" customHeight="1" spans="1:40">
      <c r="A26" s="35"/>
      <c r="B26" s="59" t="s">
        <v>163</v>
      </c>
      <c r="C26" s="59" t="s">
        <v>182</v>
      </c>
      <c r="D26" s="60" t="s">
        <v>67</v>
      </c>
      <c r="E26" s="64" t="s">
        <v>184</v>
      </c>
      <c r="F26" s="65">
        <v>488048.08</v>
      </c>
      <c r="G26" s="65">
        <v>488048.08</v>
      </c>
      <c r="H26" s="65">
        <v>488048.08</v>
      </c>
      <c r="I26" s="65">
        <v>488048.08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6"/>
    </row>
    <row r="27" ht="19.9" customHeight="1" spans="2:40">
      <c r="B27" s="59" t="s">
        <v>23</v>
      </c>
      <c r="C27" s="59" t="s">
        <v>23</v>
      </c>
      <c r="D27" s="60"/>
      <c r="E27" s="64" t="s">
        <v>185</v>
      </c>
      <c r="F27" s="65">
        <v>1298215.75</v>
      </c>
      <c r="G27" s="65">
        <v>1298215.75</v>
      </c>
      <c r="H27" s="65">
        <v>1298215.75</v>
      </c>
      <c r="I27" s="65">
        <v>748215.75</v>
      </c>
      <c r="J27" s="65">
        <v>550000</v>
      </c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6"/>
    </row>
    <row r="28" ht="19.9" customHeight="1" spans="1:40">
      <c r="A28" s="35"/>
      <c r="B28" s="69" t="s">
        <v>186</v>
      </c>
      <c r="C28" s="59" t="s">
        <v>159</v>
      </c>
      <c r="D28" s="60" t="s">
        <v>67</v>
      </c>
      <c r="E28" s="64" t="s">
        <v>187</v>
      </c>
      <c r="F28" s="65">
        <v>156800</v>
      </c>
      <c r="G28" s="65">
        <v>156800</v>
      </c>
      <c r="H28" s="65">
        <v>156800</v>
      </c>
      <c r="I28" s="65">
        <v>156800</v>
      </c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6"/>
    </row>
    <row r="29" ht="19.9" customHeight="1" spans="2:40">
      <c r="B29" s="69" t="s">
        <v>186</v>
      </c>
      <c r="C29" s="59" t="s">
        <v>188</v>
      </c>
      <c r="D29" s="60" t="s">
        <v>67</v>
      </c>
      <c r="E29" s="64" t="s">
        <v>189</v>
      </c>
      <c r="F29" s="65">
        <v>32</v>
      </c>
      <c r="G29" s="65">
        <v>32</v>
      </c>
      <c r="H29" s="65">
        <v>32</v>
      </c>
      <c r="I29" s="65">
        <v>32</v>
      </c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6"/>
    </row>
    <row r="30" ht="19.9" customHeight="1" spans="2:40">
      <c r="B30" s="69" t="s">
        <v>186</v>
      </c>
      <c r="C30" s="59" t="s">
        <v>190</v>
      </c>
      <c r="D30" s="60" t="s">
        <v>67</v>
      </c>
      <c r="E30" s="64" t="s">
        <v>191</v>
      </c>
      <c r="F30" s="65">
        <v>47644.94</v>
      </c>
      <c r="G30" s="65">
        <v>47644.94</v>
      </c>
      <c r="H30" s="65">
        <v>47644.94</v>
      </c>
      <c r="I30" s="65">
        <v>47644.94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6"/>
    </row>
    <row r="31" ht="19.9" customHeight="1" spans="2:40">
      <c r="B31" s="69" t="s">
        <v>186</v>
      </c>
      <c r="C31" s="59" t="s">
        <v>192</v>
      </c>
      <c r="D31" s="60" t="s">
        <v>67</v>
      </c>
      <c r="E31" s="64" t="s">
        <v>193</v>
      </c>
      <c r="F31" s="65">
        <v>62080</v>
      </c>
      <c r="G31" s="65">
        <v>62080</v>
      </c>
      <c r="H31" s="65">
        <v>62080</v>
      </c>
      <c r="I31" s="65">
        <v>62080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6"/>
    </row>
    <row r="32" ht="19.9" customHeight="1" spans="2:40">
      <c r="B32" s="69" t="s">
        <v>186</v>
      </c>
      <c r="C32" s="59" t="s">
        <v>176</v>
      </c>
      <c r="D32" s="60" t="s">
        <v>67</v>
      </c>
      <c r="E32" s="64" t="s">
        <v>194</v>
      </c>
      <c r="F32" s="65">
        <v>136852.88</v>
      </c>
      <c r="G32" s="65">
        <v>136852.88</v>
      </c>
      <c r="H32" s="65">
        <v>136852.88</v>
      </c>
      <c r="I32" s="65">
        <v>136852.88</v>
      </c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6"/>
    </row>
    <row r="33" ht="19.9" customHeight="1" spans="2:40">
      <c r="B33" s="69" t="s">
        <v>186</v>
      </c>
      <c r="C33" s="59" t="s">
        <v>182</v>
      </c>
      <c r="D33" s="60" t="s">
        <v>67</v>
      </c>
      <c r="E33" s="64" t="s">
        <v>195</v>
      </c>
      <c r="F33" s="65">
        <v>569200</v>
      </c>
      <c r="G33" s="65">
        <v>569200</v>
      </c>
      <c r="H33" s="65">
        <v>569200</v>
      </c>
      <c r="I33" s="65">
        <v>19200</v>
      </c>
      <c r="J33" s="65">
        <v>550000</v>
      </c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6"/>
    </row>
    <row r="34" ht="19.9" customHeight="1" spans="2:40">
      <c r="B34" s="69" t="s">
        <v>186</v>
      </c>
      <c r="C34" s="59" t="s">
        <v>196</v>
      </c>
      <c r="D34" s="60" t="s">
        <v>67</v>
      </c>
      <c r="E34" s="64" t="s">
        <v>197</v>
      </c>
      <c r="F34" s="65">
        <v>3200</v>
      </c>
      <c r="G34" s="65">
        <v>3200</v>
      </c>
      <c r="H34" s="65">
        <v>3200</v>
      </c>
      <c r="I34" s="65">
        <v>3200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6"/>
    </row>
    <row r="35" ht="19.9" customHeight="1" spans="2:40">
      <c r="B35" s="69" t="s">
        <v>186</v>
      </c>
      <c r="C35" s="59" t="s">
        <v>198</v>
      </c>
      <c r="D35" s="60" t="s">
        <v>67</v>
      </c>
      <c r="E35" s="64" t="s">
        <v>199</v>
      </c>
      <c r="F35" s="65">
        <v>3840</v>
      </c>
      <c r="G35" s="65">
        <v>3840</v>
      </c>
      <c r="H35" s="65">
        <v>3840</v>
      </c>
      <c r="I35" s="65">
        <v>3840</v>
      </c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</row>
    <row r="36" ht="19.9" customHeight="1" spans="2:40">
      <c r="B36" s="69" t="s">
        <v>186</v>
      </c>
      <c r="C36" s="59" t="s">
        <v>200</v>
      </c>
      <c r="D36" s="60" t="s">
        <v>67</v>
      </c>
      <c r="E36" s="64" t="s">
        <v>201</v>
      </c>
      <c r="F36" s="65">
        <v>640</v>
      </c>
      <c r="G36" s="65">
        <v>640</v>
      </c>
      <c r="H36" s="65">
        <v>640</v>
      </c>
      <c r="I36" s="65">
        <v>640</v>
      </c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6"/>
    </row>
    <row r="37" ht="19.9" customHeight="1" spans="2:40">
      <c r="B37" s="69" t="s">
        <v>186</v>
      </c>
      <c r="C37" s="59" t="s">
        <v>202</v>
      </c>
      <c r="D37" s="60" t="s">
        <v>67</v>
      </c>
      <c r="E37" s="64" t="s">
        <v>203</v>
      </c>
      <c r="F37" s="65">
        <v>44800</v>
      </c>
      <c r="G37" s="65">
        <v>44800</v>
      </c>
      <c r="H37" s="65">
        <v>44800</v>
      </c>
      <c r="I37" s="65">
        <v>44800</v>
      </c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6"/>
    </row>
    <row r="38" ht="19.9" customHeight="1" spans="2:40">
      <c r="B38" s="69" t="s">
        <v>186</v>
      </c>
      <c r="C38" s="59" t="s">
        <v>204</v>
      </c>
      <c r="D38" s="60" t="s">
        <v>67</v>
      </c>
      <c r="E38" s="64" t="s">
        <v>205</v>
      </c>
      <c r="F38" s="65">
        <v>82897.68</v>
      </c>
      <c r="G38" s="65">
        <v>82897.68</v>
      </c>
      <c r="H38" s="65">
        <v>82897.68</v>
      </c>
      <c r="I38" s="65">
        <v>82897.68</v>
      </c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6"/>
    </row>
    <row r="39" ht="19.9" customHeight="1" spans="2:40">
      <c r="B39" s="69" t="s">
        <v>186</v>
      </c>
      <c r="C39" s="59" t="s">
        <v>206</v>
      </c>
      <c r="D39" s="60" t="s">
        <v>67</v>
      </c>
      <c r="E39" s="64" t="s">
        <v>207</v>
      </c>
      <c r="F39" s="65">
        <v>95000</v>
      </c>
      <c r="G39" s="65">
        <v>95000</v>
      </c>
      <c r="H39" s="65">
        <v>95000</v>
      </c>
      <c r="I39" s="65">
        <v>95000</v>
      </c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6"/>
    </row>
    <row r="40" ht="19.9" customHeight="1" spans="2:40">
      <c r="B40" s="69" t="s">
        <v>186</v>
      </c>
      <c r="C40" s="59" t="s">
        <v>208</v>
      </c>
      <c r="D40" s="60" t="s">
        <v>67</v>
      </c>
      <c r="E40" s="64" t="s">
        <v>209</v>
      </c>
      <c r="F40" s="65">
        <v>51200</v>
      </c>
      <c r="G40" s="65">
        <v>51200</v>
      </c>
      <c r="H40" s="65">
        <v>51200</v>
      </c>
      <c r="I40" s="65">
        <v>51200</v>
      </c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6"/>
    </row>
    <row r="41" ht="19.9" customHeight="1" spans="2:40">
      <c r="B41" s="69" t="s">
        <v>186</v>
      </c>
      <c r="C41" s="59" t="s">
        <v>210</v>
      </c>
      <c r="D41" s="60" t="s">
        <v>67</v>
      </c>
      <c r="E41" s="64" t="s">
        <v>211</v>
      </c>
      <c r="F41" s="65">
        <v>44028.25</v>
      </c>
      <c r="G41" s="65">
        <v>44028.25</v>
      </c>
      <c r="H41" s="65">
        <v>44028.25</v>
      </c>
      <c r="I41" s="65">
        <v>44028.25</v>
      </c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6"/>
    </row>
    <row r="42" ht="19.9" customHeight="1" spans="2:40">
      <c r="B42" s="59" t="s">
        <v>23</v>
      </c>
      <c r="C42" s="59" t="s">
        <v>23</v>
      </c>
      <c r="D42" s="60"/>
      <c r="E42" s="64" t="s">
        <v>212</v>
      </c>
      <c r="F42" s="65">
        <v>3034068</v>
      </c>
      <c r="G42" s="65">
        <v>3034068</v>
      </c>
      <c r="H42" s="65">
        <v>3034068</v>
      </c>
      <c r="I42" s="65">
        <v>49768</v>
      </c>
      <c r="J42" s="65">
        <v>2984300</v>
      </c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6"/>
    </row>
    <row r="43" ht="19.9" customHeight="1" spans="1:40">
      <c r="A43" s="35"/>
      <c r="B43" s="69" t="s">
        <v>213</v>
      </c>
      <c r="C43" s="59" t="s">
        <v>188</v>
      </c>
      <c r="D43" s="60" t="s">
        <v>67</v>
      </c>
      <c r="E43" s="64" t="s">
        <v>214</v>
      </c>
      <c r="F43" s="65">
        <v>2970168</v>
      </c>
      <c r="G43" s="65">
        <v>2970168</v>
      </c>
      <c r="H43" s="65">
        <v>2970168</v>
      </c>
      <c r="I43" s="65">
        <v>26568</v>
      </c>
      <c r="J43" s="65">
        <v>2943600</v>
      </c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6"/>
    </row>
    <row r="44" ht="19.9" customHeight="1" spans="1:40">
      <c r="A44" s="35"/>
      <c r="B44" s="59" t="s">
        <v>215</v>
      </c>
      <c r="C44" s="59" t="s">
        <v>188</v>
      </c>
      <c r="D44" s="60" t="s">
        <v>67</v>
      </c>
      <c r="E44" s="64" t="s">
        <v>216</v>
      </c>
      <c r="F44" s="65">
        <v>26568</v>
      </c>
      <c r="G44" s="65">
        <v>26568</v>
      </c>
      <c r="H44" s="65">
        <v>26568</v>
      </c>
      <c r="I44" s="65">
        <v>26568</v>
      </c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6"/>
    </row>
    <row r="45" ht="19.9" customHeight="1" spans="1:40">
      <c r="A45" s="35"/>
      <c r="B45" s="59" t="s">
        <v>215</v>
      </c>
      <c r="C45" s="59" t="s">
        <v>188</v>
      </c>
      <c r="D45" s="60" t="s">
        <v>67</v>
      </c>
      <c r="E45" s="64" t="s">
        <v>217</v>
      </c>
      <c r="F45" s="65">
        <v>2376000</v>
      </c>
      <c r="G45" s="65">
        <v>2376000</v>
      </c>
      <c r="H45" s="65">
        <v>2376000</v>
      </c>
      <c r="I45" s="65"/>
      <c r="J45" s="65">
        <v>2376000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6"/>
    </row>
    <row r="46" ht="19.9" customHeight="1" spans="1:40">
      <c r="A46" s="35"/>
      <c r="B46" s="59" t="s">
        <v>215</v>
      </c>
      <c r="C46" s="59" t="s">
        <v>188</v>
      </c>
      <c r="D46" s="60" t="s">
        <v>67</v>
      </c>
      <c r="E46" s="64" t="s">
        <v>218</v>
      </c>
      <c r="F46" s="65">
        <v>435600</v>
      </c>
      <c r="G46" s="65">
        <v>435600</v>
      </c>
      <c r="H46" s="65">
        <v>435600</v>
      </c>
      <c r="I46" s="65"/>
      <c r="J46" s="65">
        <v>435600</v>
      </c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6"/>
    </row>
    <row r="47" ht="19.9" customHeight="1" spans="1:40">
      <c r="A47" s="35"/>
      <c r="B47" s="59" t="s">
        <v>215</v>
      </c>
      <c r="C47" s="59" t="s">
        <v>188</v>
      </c>
      <c r="D47" s="60" t="s">
        <v>67</v>
      </c>
      <c r="E47" s="64" t="s">
        <v>219</v>
      </c>
      <c r="F47" s="65">
        <v>132000</v>
      </c>
      <c r="G47" s="65">
        <v>132000</v>
      </c>
      <c r="H47" s="65">
        <v>132000</v>
      </c>
      <c r="I47" s="65"/>
      <c r="J47" s="65">
        <v>132000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6"/>
    </row>
    <row r="48" ht="19.9" customHeight="1" spans="2:40">
      <c r="B48" s="69" t="s">
        <v>213</v>
      </c>
      <c r="C48" s="59" t="s">
        <v>192</v>
      </c>
      <c r="D48" s="60" t="s">
        <v>67</v>
      </c>
      <c r="E48" s="64" t="s">
        <v>220</v>
      </c>
      <c r="F48" s="65">
        <v>63900</v>
      </c>
      <c r="G48" s="65">
        <v>63900</v>
      </c>
      <c r="H48" s="65">
        <v>63900</v>
      </c>
      <c r="I48" s="65">
        <v>23200</v>
      </c>
      <c r="J48" s="65">
        <v>40700</v>
      </c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6"/>
    </row>
    <row r="49" ht="19.9" customHeight="1" spans="1:40">
      <c r="A49" s="35"/>
      <c r="B49" s="59" t="s">
        <v>215</v>
      </c>
      <c r="C49" s="59" t="s">
        <v>192</v>
      </c>
      <c r="D49" s="60" t="s">
        <v>67</v>
      </c>
      <c r="E49" s="64" t="s">
        <v>221</v>
      </c>
      <c r="F49" s="65">
        <v>63900</v>
      </c>
      <c r="G49" s="65">
        <v>63900</v>
      </c>
      <c r="H49" s="65">
        <v>63900</v>
      </c>
      <c r="I49" s="65">
        <v>23200</v>
      </c>
      <c r="J49" s="65">
        <v>40700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6"/>
    </row>
    <row r="50" ht="19.9" customHeight="1" spans="2:40">
      <c r="B50" s="59" t="s">
        <v>23</v>
      </c>
      <c r="C50" s="59" t="s">
        <v>23</v>
      </c>
      <c r="D50" s="60"/>
      <c r="E50" s="64" t="s">
        <v>222</v>
      </c>
      <c r="F50" s="65">
        <v>3535905.26</v>
      </c>
      <c r="G50" s="65">
        <v>3535905.26</v>
      </c>
      <c r="H50" s="65">
        <v>3535905.26</v>
      </c>
      <c r="I50" s="65">
        <v>3401577.26</v>
      </c>
      <c r="J50" s="65">
        <v>134328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6"/>
    </row>
    <row r="51" ht="19.9" customHeight="1" spans="1:40">
      <c r="A51" s="35"/>
      <c r="B51" s="59" t="s">
        <v>23</v>
      </c>
      <c r="C51" s="59" t="s">
        <v>23</v>
      </c>
      <c r="D51" s="60"/>
      <c r="E51" s="64" t="s">
        <v>157</v>
      </c>
      <c r="F51" s="65">
        <v>3087689.13</v>
      </c>
      <c r="G51" s="65">
        <v>3087689.13</v>
      </c>
      <c r="H51" s="65">
        <v>3087689.13</v>
      </c>
      <c r="I51" s="65">
        <v>2953361.13</v>
      </c>
      <c r="J51" s="65">
        <v>134328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6"/>
    </row>
    <row r="52" ht="19.9" customHeight="1" spans="1:40">
      <c r="A52" s="35"/>
      <c r="B52" s="69" t="s">
        <v>158</v>
      </c>
      <c r="C52" s="59" t="s">
        <v>159</v>
      </c>
      <c r="D52" s="60" t="s">
        <v>69</v>
      </c>
      <c r="E52" s="64" t="s">
        <v>160</v>
      </c>
      <c r="F52" s="65">
        <v>569208</v>
      </c>
      <c r="G52" s="65">
        <v>569208</v>
      </c>
      <c r="H52" s="65">
        <v>569208</v>
      </c>
      <c r="I52" s="65">
        <v>569208</v>
      </c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6"/>
    </row>
    <row r="53" ht="19.9" customHeight="1" spans="2:40">
      <c r="B53" s="69" t="s">
        <v>158</v>
      </c>
      <c r="C53" s="59" t="s">
        <v>161</v>
      </c>
      <c r="D53" s="60" t="s">
        <v>69</v>
      </c>
      <c r="E53" s="64" t="s">
        <v>162</v>
      </c>
      <c r="F53" s="65">
        <v>473466</v>
      </c>
      <c r="G53" s="65">
        <v>473466</v>
      </c>
      <c r="H53" s="65">
        <v>473466</v>
      </c>
      <c r="I53" s="65">
        <v>473466</v>
      </c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6"/>
    </row>
    <row r="54" ht="19.9" customHeight="1" spans="1:40">
      <c r="A54" s="35"/>
      <c r="B54" s="59" t="s">
        <v>163</v>
      </c>
      <c r="C54" s="59" t="s">
        <v>161</v>
      </c>
      <c r="D54" s="60" t="s">
        <v>69</v>
      </c>
      <c r="E54" s="64" t="s">
        <v>164</v>
      </c>
      <c r="F54" s="65">
        <v>12096</v>
      </c>
      <c r="G54" s="65">
        <v>12096</v>
      </c>
      <c r="H54" s="65">
        <v>12096</v>
      </c>
      <c r="I54" s="65">
        <v>12096</v>
      </c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6"/>
    </row>
    <row r="55" ht="19.9" customHeight="1" spans="1:40">
      <c r="A55" s="35"/>
      <c r="B55" s="59" t="s">
        <v>163</v>
      </c>
      <c r="C55" s="59" t="s">
        <v>161</v>
      </c>
      <c r="D55" s="60" t="s">
        <v>69</v>
      </c>
      <c r="E55" s="64" t="s">
        <v>165</v>
      </c>
      <c r="F55" s="65">
        <v>255480</v>
      </c>
      <c r="G55" s="65">
        <v>255480</v>
      </c>
      <c r="H55" s="65">
        <v>255480</v>
      </c>
      <c r="I55" s="65">
        <v>255480</v>
      </c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6"/>
    </row>
    <row r="56" ht="19.9" customHeight="1" spans="1:40">
      <c r="A56" s="35"/>
      <c r="B56" s="59" t="s">
        <v>163</v>
      </c>
      <c r="C56" s="59" t="s">
        <v>161</v>
      </c>
      <c r="D56" s="60" t="s">
        <v>69</v>
      </c>
      <c r="E56" s="64" t="s">
        <v>166</v>
      </c>
      <c r="F56" s="65">
        <v>7290</v>
      </c>
      <c r="G56" s="65">
        <v>7290</v>
      </c>
      <c r="H56" s="65">
        <v>7290</v>
      </c>
      <c r="I56" s="65">
        <v>7290</v>
      </c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6"/>
    </row>
    <row r="57" ht="19.9" customHeight="1" spans="1:40">
      <c r="A57" s="35"/>
      <c r="B57" s="59" t="s">
        <v>163</v>
      </c>
      <c r="C57" s="59" t="s">
        <v>161</v>
      </c>
      <c r="D57" s="60" t="s">
        <v>69</v>
      </c>
      <c r="E57" s="64" t="s">
        <v>167</v>
      </c>
      <c r="F57" s="65">
        <v>198600</v>
      </c>
      <c r="G57" s="65">
        <v>198600</v>
      </c>
      <c r="H57" s="65">
        <v>198600</v>
      </c>
      <c r="I57" s="65">
        <v>198600</v>
      </c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6"/>
    </row>
    <row r="58" ht="19.9" customHeight="1" spans="2:40">
      <c r="B58" s="69" t="s">
        <v>158</v>
      </c>
      <c r="C58" s="59" t="s">
        <v>192</v>
      </c>
      <c r="D58" s="60" t="s">
        <v>69</v>
      </c>
      <c r="E58" s="64" t="s">
        <v>223</v>
      </c>
      <c r="F58" s="65">
        <v>853593.35</v>
      </c>
      <c r="G58" s="65">
        <v>853593.35</v>
      </c>
      <c r="H58" s="65">
        <v>853593.35</v>
      </c>
      <c r="I58" s="65">
        <v>853593.35</v>
      </c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6"/>
    </row>
    <row r="59" ht="19.9" customHeight="1" spans="2:40">
      <c r="B59" s="69" t="s">
        <v>158</v>
      </c>
      <c r="C59" s="59" t="s">
        <v>170</v>
      </c>
      <c r="D59" s="60" t="s">
        <v>69</v>
      </c>
      <c r="E59" s="64" t="s">
        <v>171</v>
      </c>
      <c r="F59" s="65">
        <v>362731.42</v>
      </c>
      <c r="G59" s="65">
        <v>362731.42</v>
      </c>
      <c r="H59" s="65">
        <v>362731.42</v>
      </c>
      <c r="I59" s="65">
        <v>362731.42</v>
      </c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6"/>
    </row>
    <row r="60" ht="19.9" customHeight="1" spans="2:40">
      <c r="B60" s="69" t="s">
        <v>158</v>
      </c>
      <c r="C60" s="59" t="s">
        <v>172</v>
      </c>
      <c r="D60" s="60" t="s">
        <v>69</v>
      </c>
      <c r="E60" s="64" t="s">
        <v>173</v>
      </c>
      <c r="F60" s="65">
        <v>181365.65</v>
      </c>
      <c r="G60" s="65">
        <v>181365.65</v>
      </c>
      <c r="H60" s="65">
        <v>181365.65</v>
      </c>
      <c r="I60" s="65">
        <v>181365.65</v>
      </c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6"/>
    </row>
    <row r="61" ht="19.9" customHeight="1" spans="2:40">
      <c r="B61" s="69" t="s">
        <v>158</v>
      </c>
      <c r="C61" s="59" t="s">
        <v>174</v>
      </c>
      <c r="D61" s="60" t="s">
        <v>69</v>
      </c>
      <c r="E61" s="64" t="s">
        <v>175</v>
      </c>
      <c r="F61" s="65">
        <v>158694.99</v>
      </c>
      <c r="G61" s="65">
        <v>158694.99</v>
      </c>
      <c r="H61" s="65">
        <v>158694.99</v>
      </c>
      <c r="I61" s="65">
        <v>158694.99</v>
      </c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6"/>
    </row>
    <row r="62" ht="19.9" customHeight="1" spans="2:40">
      <c r="B62" s="69" t="s">
        <v>158</v>
      </c>
      <c r="C62" s="59" t="s">
        <v>176</v>
      </c>
      <c r="D62" s="60" t="s">
        <v>69</v>
      </c>
      <c r="E62" s="64" t="s">
        <v>177</v>
      </c>
      <c r="F62" s="65">
        <v>52800</v>
      </c>
      <c r="G62" s="65">
        <v>52800</v>
      </c>
      <c r="H62" s="65">
        <v>52800</v>
      </c>
      <c r="I62" s="65">
        <v>52800</v>
      </c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6"/>
    </row>
    <row r="63" ht="19.9" customHeight="1" spans="2:40">
      <c r="B63" s="69" t="s">
        <v>158</v>
      </c>
      <c r="C63" s="59" t="s">
        <v>178</v>
      </c>
      <c r="D63" s="60" t="s">
        <v>69</v>
      </c>
      <c r="E63" s="64" t="s">
        <v>179</v>
      </c>
      <c r="F63" s="65">
        <v>14765.18</v>
      </c>
      <c r="G63" s="65">
        <v>14765.18</v>
      </c>
      <c r="H63" s="65">
        <v>14765.18</v>
      </c>
      <c r="I63" s="65">
        <v>14765.18</v>
      </c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6"/>
    </row>
    <row r="64" ht="19.9" customHeight="1" spans="1:40">
      <c r="A64" s="35"/>
      <c r="B64" s="59" t="s">
        <v>163</v>
      </c>
      <c r="C64" s="59" t="s">
        <v>178</v>
      </c>
      <c r="D64" s="60" t="s">
        <v>69</v>
      </c>
      <c r="E64" s="64" t="s">
        <v>180</v>
      </c>
      <c r="F64" s="65">
        <v>10231.02</v>
      </c>
      <c r="G64" s="65">
        <v>10231.02</v>
      </c>
      <c r="H64" s="65">
        <v>10231.02</v>
      </c>
      <c r="I64" s="65">
        <v>10231.02</v>
      </c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6"/>
    </row>
    <row r="65" ht="19.9" customHeight="1" spans="1:40">
      <c r="A65" s="35"/>
      <c r="B65" s="59" t="s">
        <v>163</v>
      </c>
      <c r="C65" s="59" t="s">
        <v>178</v>
      </c>
      <c r="D65" s="60" t="s">
        <v>69</v>
      </c>
      <c r="E65" s="64" t="s">
        <v>181</v>
      </c>
      <c r="F65" s="65">
        <v>4534.16</v>
      </c>
      <c r="G65" s="65">
        <v>4534.16</v>
      </c>
      <c r="H65" s="65">
        <v>4534.16</v>
      </c>
      <c r="I65" s="65">
        <v>4534.16</v>
      </c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6"/>
    </row>
    <row r="66" ht="19.9" customHeight="1" spans="2:40">
      <c r="B66" s="69" t="s">
        <v>158</v>
      </c>
      <c r="C66" s="59" t="s">
        <v>182</v>
      </c>
      <c r="D66" s="60" t="s">
        <v>69</v>
      </c>
      <c r="E66" s="64" t="s">
        <v>183</v>
      </c>
      <c r="F66" s="65">
        <v>286736.54</v>
      </c>
      <c r="G66" s="65">
        <v>286736.54</v>
      </c>
      <c r="H66" s="65">
        <v>286736.54</v>
      </c>
      <c r="I66" s="65">
        <v>286736.54</v>
      </c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6"/>
    </row>
    <row r="67" ht="19.9" customHeight="1" spans="1:40">
      <c r="A67" s="35"/>
      <c r="B67" s="59" t="s">
        <v>163</v>
      </c>
      <c r="C67" s="59" t="s">
        <v>182</v>
      </c>
      <c r="D67" s="60" t="s">
        <v>69</v>
      </c>
      <c r="E67" s="64" t="s">
        <v>184</v>
      </c>
      <c r="F67" s="65">
        <v>286736.54</v>
      </c>
      <c r="G67" s="65">
        <v>286736.54</v>
      </c>
      <c r="H67" s="65">
        <v>286736.54</v>
      </c>
      <c r="I67" s="65">
        <v>286736.54</v>
      </c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6"/>
    </row>
    <row r="68" ht="19.9" customHeight="1" spans="2:40">
      <c r="B68" s="69" t="s">
        <v>158</v>
      </c>
      <c r="C68" s="59" t="s">
        <v>210</v>
      </c>
      <c r="D68" s="60" t="s">
        <v>69</v>
      </c>
      <c r="E68" s="64" t="s">
        <v>224</v>
      </c>
      <c r="F68" s="65">
        <v>134328</v>
      </c>
      <c r="G68" s="65">
        <v>134328</v>
      </c>
      <c r="H68" s="65">
        <v>134328</v>
      </c>
      <c r="I68" s="65"/>
      <c r="J68" s="65">
        <v>134328</v>
      </c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6"/>
    </row>
    <row r="69" ht="19.9" customHeight="1" spans="1:40">
      <c r="A69" s="35"/>
      <c r="B69" s="59" t="s">
        <v>163</v>
      </c>
      <c r="C69" s="59" t="s">
        <v>210</v>
      </c>
      <c r="D69" s="60" t="s">
        <v>69</v>
      </c>
      <c r="E69" s="64" t="s">
        <v>225</v>
      </c>
      <c r="F69" s="65">
        <v>134328</v>
      </c>
      <c r="G69" s="65">
        <v>134328</v>
      </c>
      <c r="H69" s="65">
        <v>134328</v>
      </c>
      <c r="I69" s="65"/>
      <c r="J69" s="65">
        <v>134328</v>
      </c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6"/>
    </row>
    <row r="70" ht="19.9" customHeight="1" spans="2:40">
      <c r="B70" s="59" t="s">
        <v>23</v>
      </c>
      <c r="C70" s="59" t="s">
        <v>23</v>
      </c>
      <c r="D70" s="60"/>
      <c r="E70" s="64" t="s">
        <v>185</v>
      </c>
      <c r="F70" s="65">
        <v>432216.13</v>
      </c>
      <c r="G70" s="65">
        <v>432216.13</v>
      </c>
      <c r="H70" s="65">
        <v>432216.13</v>
      </c>
      <c r="I70" s="65">
        <v>432216.13</v>
      </c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6"/>
    </row>
    <row r="71" ht="19.9" customHeight="1" spans="1:40">
      <c r="A71" s="35"/>
      <c r="B71" s="69" t="s">
        <v>186</v>
      </c>
      <c r="C71" s="59" t="s">
        <v>159</v>
      </c>
      <c r="D71" s="60" t="s">
        <v>69</v>
      </c>
      <c r="E71" s="64" t="s">
        <v>187</v>
      </c>
      <c r="F71" s="65">
        <v>88200</v>
      </c>
      <c r="G71" s="65">
        <v>88200</v>
      </c>
      <c r="H71" s="65">
        <v>88200</v>
      </c>
      <c r="I71" s="65">
        <v>88200</v>
      </c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6"/>
    </row>
    <row r="72" ht="19.9" customHeight="1" spans="2:40">
      <c r="B72" s="69" t="s">
        <v>186</v>
      </c>
      <c r="C72" s="59" t="s">
        <v>188</v>
      </c>
      <c r="D72" s="60" t="s">
        <v>69</v>
      </c>
      <c r="E72" s="64" t="s">
        <v>189</v>
      </c>
      <c r="F72" s="65">
        <v>18</v>
      </c>
      <c r="G72" s="65">
        <v>18</v>
      </c>
      <c r="H72" s="65">
        <v>18</v>
      </c>
      <c r="I72" s="65">
        <v>18</v>
      </c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6"/>
    </row>
    <row r="73" ht="19.9" customHeight="1" spans="2:40">
      <c r="B73" s="69" t="s">
        <v>186</v>
      </c>
      <c r="C73" s="59" t="s">
        <v>190</v>
      </c>
      <c r="D73" s="60" t="s">
        <v>69</v>
      </c>
      <c r="E73" s="64" t="s">
        <v>191</v>
      </c>
      <c r="F73" s="65">
        <v>26799</v>
      </c>
      <c r="G73" s="65">
        <v>26799</v>
      </c>
      <c r="H73" s="65">
        <v>26799</v>
      </c>
      <c r="I73" s="65">
        <v>26799</v>
      </c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6"/>
    </row>
    <row r="74" ht="19.9" customHeight="1" spans="2:40">
      <c r="B74" s="69" t="s">
        <v>186</v>
      </c>
      <c r="C74" s="59" t="s">
        <v>192</v>
      </c>
      <c r="D74" s="60" t="s">
        <v>69</v>
      </c>
      <c r="E74" s="64" t="s">
        <v>193</v>
      </c>
      <c r="F74" s="65">
        <v>34920</v>
      </c>
      <c r="G74" s="65">
        <v>34920</v>
      </c>
      <c r="H74" s="65">
        <v>34920</v>
      </c>
      <c r="I74" s="65">
        <v>34920</v>
      </c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6"/>
    </row>
    <row r="75" ht="19.9" customHeight="1" spans="2:40">
      <c r="B75" s="69" t="s">
        <v>186</v>
      </c>
      <c r="C75" s="59" t="s">
        <v>176</v>
      </c>
      <c r="D75" s="60" t="s">
        <v>69</v>
      </c>
      <c r="E75" s="64" t="s">
        <v>194</v>
      </c>
      <c r="F75" s="65">
        <v>138147.12</v>
      </c>
      <c r="G75" s="65">
        <v>138147.12</v>
      </c>
      <c r="H75" s="65">
        <v>138147.12</v>
      </c>
      <c r="I75" s="65">
        <v>138147.12</v>
      </c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6"/>
    </row>
    <row r="76" ht="19.9" customHeight="1" spans="2:40">
      <c r="B76" s="69" t="s">
        <v>186</v>
      </c>
      <c r="C76" s="59" t="s">
        <v>182</v>
      </c>
      <c r="D76" s="60" t="s">
        <v>69</v>
      </c>
      <c r="E76" s="64" t="s">
        <v>195</v>
      </c>
      <c r="F76" s="65">
        <v>10800</v>
      </c>
      <c r="G76" s="65">
        <v>10800</v>
      </c>
      <c r="H76" s="65">
        <v>10800</v>
      </c>
      <c r="I76" s="65">
        <v>10800</v>
      </c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6"/>
    </row>
    <row r="77" ht="19.9" customHeight="1" spans="2:40">
      <c r="B77" s="69" t="s">
        <v>186</v>
      </c>
      <c r="C77" s="59" t="s">
        <v>196</v>
      </c>
      <c r="D77" s="60" t="s">
        <v>69</v>
      </c>
      <c r="E77" s="64" t="s">
        <v>197</v>
      </c>
      <c r="F77" s="65">
        <v>1800</v>
      </c>
      <c r="G77" s="65">
        <v>1800</v>
      </c>
      <c r="H77" s="65">
        <v>1800</v>
      </c>
      <c r="I77" s="65">
        <v>1800</v>
      </c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6"/>
    </row>
    <row r="78" ht="19.9" customHeight="1" spans="2:40">
      <c r="B78" s="69" t="s">
        <v>186</v>
      </c>
      <c r="C78" s="59" t="s">
        <v>198</v>
      </c>
      <c r="D78" s="60" t="s">
        <v>69</v>
      </c>
      <c r="E78" s="64" t="s">
        <v>199</v>
      </c>
      <c r="F78" s="65">
        <v>2160</v>
      </c>
      <c r="G78" s="65">
        <v>2160</v>
      </c>
      <c r="H78" s="65">
        <v>2160</v>
      </c>
      <c r="I78" s="65">
        <v>2160</v>
      </c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6"/>
    </row>
    <row r="79" ht="19.9" customHeight="1" spans="2:40">
      <c r="B79" s="69" t="s">
        <v>186</v>
      </c>
      <c r="C79" s="59" t="s">
        <v>200</v>
      </c>
      <c r="D79" s="60" t="s">
        <v>69</v>
      </c>
      <c r="E79" s="64" t="s">
        <v>201</v>
      </c>
      <c r="F79" s="65">
        <v>360</v>
      </c>
      <c r="G79" s="65">
        <v>360</v>
      </c>
      <c r="H79" s="65">
        <v>360</v>
      </c>
      <c r="I79" s="65">
        <v>360</v>
      </c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6"/>
    </row>
    <row r="80" ht="19.9" customHeight="1" spans="2:40">
      <c r="B80" s="69" t="s">
        <v>186</v>
      </c>
      <c r="C80" s="59" t="s">
        <v>202</v>
      </c>
      <c r="D80" s="60" t="s">
        <v>69</v>
      </c>
      <c r="E80" s="64" t="s">
        <v>203</v>
      </c>
      <c r="F80" s="65">
        <v>25200</v>
      </c>
      <c r="G80" s="65">
        <v>25200</v>
      </c>
      <c r="H80" s="65">
        <v>25200</v>
      </c>
      <c r="I80" s="65">
        <v>25200</v>
      </c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6"/>
    </row>
    <row r="81" ht="19.9" customHeight="1" spans="2:40">
      <c r="B81" s="69" t="s">
        <v>186</v>
      </c>
      <c r="C81" s="59" t="s">
        <v>204</v>
      </c>
      <c r="D81" s="60" t="s">
        <v>69</v>
      </c>
      <c r="E81" s="64" t="s">
        <v>205</v>
      </c>
      <c r="F81" s="65">
        <v>48920.88</v>
      </c>
      <c r="G81" s="65">
        <v>48920.88</v>
      </c>
      <c r="H81" s="65">
        <v>48920.88</v>
      </c>
      <c r="I81" s="65">
        <v>48920.88</v>
      </c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6"/>
    </row>
    <row r="82" ht="19.9" customHeight="1" spans="2:40">
      <c r="B82" s="69" t="s">
        <v>186</v>
      </c>
      <c r="C82" s="59" t="s">
        <v>208</v>
      </c>
      <c r="D82" s="60" t="s">
        <v>69</v>
      </c>
      <c r="E82" s="64" t="s">
        <v>209</v>
      </c>
      <c r="F82" s="65">
        <v>28800</v>
      </c>
      <c r="G82" s="65">
        <v>28800</v>
      </c>
      <c r="H82" s="65">
        <v>28800</v>
      </c>
      <c r="I82" s="65">
        <v>28800</v>
      </c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6"/>
    </row>
    <row r="83" ht="19.9" customHeight="1" spans="2:40">
      <c r="B83" s="69" t="s">
        <v>186</v>
      </c>
      <c r="C83" s="59" t="s">
        <v>210</v>
      </c>
      <c r="D83" s="60" t="s">
        <v>69</v>
      </c>
      <c r="E83" s="64" t="s">
        <v>211</v>
      </c>
      <c r="F83" s="65">
        <v>26091.13</v>
      </c>
      <c r="G83" s="65">
        <v>26091.13</v>
      </c>
      <c r="H83" s="65">
        <v>26091.13</v>
      </c>
      <c r="I83" s="65">
        <v>26091.13</v>
      </c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6"/>
    </row>
    <row r="84" ht="19.9" customHeight="1" spans="2:40">
      <c r="B84" s="59" t="s">
        <v>23</v>
      </c>
      <c r="C84" s="59" t="s">
        <v>23</v>
      </c>
      <c r="D84" s="60"/>
      <c r="E84" s="64" t="s">
        <v>212</v>
      </c>
      <c r="F84" s="65">
        <v>16000</v>
      </c>
      <c r="G84" s="65">
        <v>16000</v>
      </c>
      <c r="H84" s="65">
        <v>16000</v>
      </c>
      <c r="I84" s="65">
        <v>16000</v>
      </c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6"/>
    </row>
    <row r="85" ht="19.9" customHeight="1" spans="1:40">
      <c r="A85" s="35"/>
      <c r="B85" s="69" t="s">
        <v>213</v>
      </c>
      <c r="C85" s="59" t="s">
        <v>192</v>
      </c>
      <c r="D85" s="60" t="s">
        <v>69</v>
      </c>
      <c r="E85" s="64" t="s">
        <v>220</v>
      </c>
      <c r="F85" s="65">
        <v>16000</v>
      </c>
      <c r="G85" s="65">
        <v>16000</v>
      </c>
      <c r="H85" s="65">
        <v>16000</v>
      </c>
      <c r="I85" s="65">
        <v>16000</v>
      </c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6"/>
    </row>
    <row r="86" ht="19.9" customHeight="1" spans="1:40">
      <c r="A86" s="35"/>
      <c r="B86" s="59" t="s">
        <v>215</v>
      </c>
      <c r="C86" s="59" t="s">
        <v>192</v>
      </c>
      <c r="D86" s="60" t="s">
        <v>69</v>
      </c>
      <c r="E86" s="64" t="s">
        <v>221</v>
      </c>
      <c r="F86" s="65">
        <v>16000</v>
      </c>
      <c r="G86" s="65">
        <v>16000</v>
      </c>
      <c r="H86" s="65">
        <v>16000</v>
      </c>
      <c r="I86" s="65">
        <v>16000</v>
      </c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6"/>
    </row>
    <row r="87" ht="8.5" customHeight="1" spans="1:40">
      <c r="A87" s="41"/>
      <c r="B87" s="41"/>
      <c r="C87" s="41"/>
      <c r="D87" s="67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68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4:A47"/>
    <mergeCell ref="A54:A57"/>
    <mergeCell ref="A64:A6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29"/>
      <c r="F1" s="29"/>
      <c r="G1" s="48" t="s">
        <v>226</v>
      </c>
      <c r="H1" s="48"/>
      <c r="I1" s="48"/>
      <c r="J1" s="35"/>
    </row>
    <row r="2" ht="19.9" customHeight="1" spans="1:10">
      <c r="A2" s="30"/>
      <c r="B2" s="32" t="s">
        <v>227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I3" s="62" t="s">
        <v>6</v>
      </c>
      <c r="J3" s="50"/>
    </row>
    <row r="4" ht="21.35" customHeight="1" spans="1:10">
      <c r="A4" s="29"/>
      <c r="B4" s="36" t="s">
        <v>9</v>
      </c>
      <c r="C4" s="36"/>
      <c r="D4" s="36"/>
      <c r="E4" s="36"/>
      <c r="F4" s="36"/>
      <c r="G4" s="36" t="s">
        <v>53</v>
      </c>
      <c r="H4" s="55" t="s">
        <v>228</v>
      </c>
      <c r="I4" s="55" t="s">
        <v>150</v>
      </c>
      <c r="J4" s="29"/>
    </row>
    <row r="5" ht="21.35" customHeight="1" spans="1:10">
      <c r="A5" s="29"/>
      <c r="B5" s="36" t="s">
        <v>75</v>
      </c>
      <c r="C5" s="36"/>
      <c r="D5" s="36"/>
      <c r="E5" s="36" t="s">
        <v>64</v>
      </c>
      <c r="F5" s="36" t="s">
        <v>65</v>
      </c>
      <c r="G5" s="36"/>
      <c r="H5" s="55"/>
      <c r="I5" s="55"/>
      <c r="J5" s="29"/>
    </row>
    <row r="6" ht="21.35" customHeight="1" spans="1:10">
      <c r="A6" s="37"/>
      <c r="B6" s="36" t="s">
        <v>76</v>
      </c>
      <c r="C6" s="36" t="s">
        <v>77</v>
      </c>
      <c r="D6" s="36" t="s">
        <v>78</v>
      </c>
      <c r="E6" s="36"/>
      <c r="F6" s="36"/>
      <c r="G6" s="36"/>
      <c r="H6" s="55"/>
      <c r="I6" s="55"/>
      <c r="J6" s="52"/>
    </row>
    <row r="7" ht="19.9" customHeight="1" spans="1:10">
      <c r="A7" s="38"/>
      <c r="B7" s="39"/>
      <c r="C7" s="39"/>
      <c r="D7" s="39"/>
      <c r="E7" s="39"/>
      <c r="F7" s="39" t="s">
        <v>66</v>
      </c>
      <c r="G7" s="44">
        <v>12883335.65</v>
      </c>
      <c r="H7" s="44">
        <v>12883335.65</v>
      </c>
      <c r="I7" s="44"/>
      <c r="J7" s="53"/>
    </row>
    <row r="8" ht="19.9" customHeight="1" spans="1:10">
      <c r="A8" s="37"/>
      <c r="B8" s="40"/>
      <c r="C8" s="40"/>
      <c r="D8" s="40"/>
      <c r="E8" s="40"/>
      <c r="F8" s="45" t="s">
        <v>23</v>
      </c>
      <c r="G8" s="46">
        <v>12883335.65</v>
      </c>
      <c r="H8" s="46">
        <v>12883335.65</v>
      </c>
      <c r="I8" s="46"/>
      <c r="J8" s="51"/>
    </row>
    <row r="9" ht="19.9" customHeight="1" spans="1:10">
      <c r="A9" s="37"/>
      <c r="B9" s="40"/>
      <c r="C9" s="40"/>
      <c r="D9" s="40"/>
      <c r="E9" s="40"/>
      <c r="F9" s="45" t="s">
        <v>229</v>
      </c>
      <c r="G9" s="46">
        <v>12883335.65</v>
      </c>
      <c r="H9" s="46">
        <v>12883335.65</v>
      </c>
      <c r="I9" s="46"/>
      <c r="J9" s="51"/>
    </row>
    <row r="10" ht="19.9" customHeight="1" spans="1:10">
      <c r="A10" s="37"/>
      <c r="B10" s="40" t="s">
        <v>80</v>
      </c>
      <c r="C10" s="40" t="s">
        <v>81</v>
      </c>
      <c r="D10" s="40" t="s">
        <v>82</v>
      </c>
      <c r="E10" s="40" t="s">
        <v>230</v>
      </c>
      <c r="F10" s="45" t="s">
        <v>83</v>
      </c>
      <c r="G10" s="46">
        <v>4029923.4</v>
      </c>
      <c r="H10" s="47">
        <v>4029923.4</v>
      </c>
      <c r="I10" s="47"/>
      <c r="J10" s="52"/>
    </row>
    <row r="11" ht="19.9" customHeight="1" spans="1:10">
      <c r="A11" s="37"/>
      <c r="B11" s="40" t="s">
        <v>80</v>
      </c>
      <c r="C11" s="40" t="s">
        <v>81</v>
      </c>
      <c r="D11" s="40" t="s">
        <v>84</v>
      </c>
      <c r="E11" s="40" t="s">
        <v>230</v>
      </c>
      <c r="F11" s="45" t="s">
        <v>85</v>
      </c>
      <c r="G11" s="46">
        <v>13200</v>
      </c>
      <c r="H11" s="47">
        <v>13200</v>
      </c>
      <c r="I11" s="47"/>
      <c r="J11" s="52"/>
    </row>
    <row r="12" ht="19.9" customHeight="1" spans="1:10">
      <c r="A12" s="37"/>
      <c r="B12" s="40" t="s">
        <v>86</v>
      </c>
      <c r="C12" s="40" t="s">
        <v>87</v>
      </c>
      <c r="D12" s="40" t="s">
        <v>87</v>
      </c>
      <c r="E12" s="40" t="s">
        <v>230</v>
      </c>
      <c r="F12" s="45" t="s">
        <v>88</v>
      </c>
      <c r="G12" s="46">
        <v>983510.22</v>
      </c>
      <c r="H12" s="47">
        <v>983510.22</v>
      </c>
      <c r="I12" s="47"/>
      <c r="J12" s="52"/>
    </row>
    <row r="13" ht="19.9" customHeight="1" spans="1:10">
      <c r="A13" s="37"/>
      <c r="B13" s="40" t="s">
        <v>86</v>
      </c>
      <c r="C13" s="40" t="s">
        <v>87</v>
      </c>
      <c r="D13" s="40" t="s">
        <v>89</v>
      </c>
      <c r="E13" s="40" t="s">
        <v>230</v>
      </c>
      <c r="F13" s="45" t="s">
        <v>90</v>
      </c>
      <c r="G13" s="46">
        <v>491755.04</v>
      </c>
      <c r="H13" s="47">
        <v>491755.04</v>
      </c>
      <c r="I13" s="47"/>
      <c r="J13" s="52"/>
    </row>
    <row r="14" ht="19.9" customHeight="1" spans="1:10">
      <c r="A14" s="37"/>
      <c r="B14" s="40" t="s">
        <v>91</v>
      </c>
      <c r="C14" s="40" t="s">
        <v>92</v>
      </c>
      <c r="D14" s="40" t="s">
        <v>82</v>
      </c>
      <c r="E14" s="40" t="s">
        <v>230</v>
      </c>
      <c r="F14" s="45" t="s">
        <v>93</v>
      </c>
      <c r="G14" s="46">
        <v>271590.72</v>
      </c>
      <c r="H14" s="47">
        <v>271590.72</v>
      </c>
      <c r="I14" s="47"/>
      <c r="J14" s="52"/>
    </row>
    <row r="15" ht="19.9" customHeight="1" spans="1:10">
      <c r="A15" s="37"/>
      <c r="B15" s="40" t="s">
        <v>91</v>
      </c>
      <c r="C15" s="40" t="s">
        <v>92</v>
      </c>
      <c r="D15" s="40" t="s">
        <v>99</v>
      </c>
      <c r="E15" s="40" t="s">
        <v>230</v>
      </c>
      <c r="F15" s="45" t="s">
        <v>102</v>
      </c>
      <c r="G15" s="46">
        <v>158694.99</v>
      </c>
      <c r="H15" s="47">
        <v>158694.99</v>
      </c>
      <c r="I15" s="47"/>
      <c r="J15" s="52"/>
    </row>
    <row r="16" ht="19.9" customHeight="1" spans="1:10">
      <c r="A16" s="37"/>
      <c r="B16" s="40" t="s">
        <v>91</v>
      </c>
      <c r="C16" s="40" t="s">
        <v>92</v>
      </c>
      <c r="D16" s="40" t="s">
        <v>81</v>
      </c>
      <c r="E16" s="40" t="s">
        <v>230</v>
      </c>
      <c r="F16" s="45" t="s">
        <v>94</v>
      </c>
      <c r="G16" s="46">
        <v>145200</v>
      </c>
      <c r="H16" s="47">
        <v>145200</v>
      </c>
      <c r="I16" s="47"/>
      <c r="J16" s="52"/>
    </row>
    <row r="17" ht="19.9" customHeight="1" spans="1:10">
      <c r="A17" s="37"/>
      <c r="B17" s="40" t="s">
        <v>95</v>
      </c>
      <c r="C17" s="40" t="s">
        <v>82</v>
      </c>
      <c r="D17" s="40" t="s">
        <v>103</v>
      </c>
      <c r="E17" s="40" t="s">
        <v>230</v>
      </c>
      <c r="F17" s="45" t="s">
        <v>104</v>
      </c>
      <c r="G17" s="46">
        <v>2493576.66</v>
      </c>
      <c r="H17" s="47">
        <v>2493576.66</v>
      </c>
      <c r="I17" s="47"/>
      <c r="J17" s="52"/>
    </row>
    <row r="18" ht="19.9" customHeight="1" spans="1:10">
      <c r="A18" s="37"/>
      <c r="B18" s="40" t="s">
        <v>95</v>
      </c>
      <c r="C18" s="40" t="s">
        <v>96</v>
      </c>
      <c r="D18" s="40" t="s">
        <v>87</v>
      </c>
      <c r="E18" s="40" t="s">
        <v>230</v>
      </c>
      <c r="F18" s="45" t="s">
        <v>97</v>
      </c>
      <c r="G18" s="46">
        <v>3521100</v>
      </c>
      <c r="H18" s="47">
        <v>3521100</v>
      </c>
      <c r="I18" s="47"/>
      <c r="J18" s="52"/>
    </row>
    <row r="19" ht="19.9" customHeight="1" spans="1:10">
      <c r="A19" s="37"/>
      <c r="B19" s="40" t="s">
        <v>98</v>
      </c>
      <c r="C19" s="40" t="s">
        <v>99</v>
      </c>
      <c r="D19" s="40" t="s">
        <v>82</v>
      </c>
      <c r="E19" s="40" t="s">
        <v>230</v>
      </c>
      <c r="F19" s="45" t="s">
        <v>100</v>
      </c>
      <c r="G19" s="46">
        <v>774784.62</v>
      </c>
      <c r="H19" s="47">
        <v>774784.62</v>
      </c>
      <c r="I19" s="47"/>
      <c r="J19" s="52"/>
    </row>
    <row r="20" ht="8.5" customHeight="1" spans="1:10">
      <c r="A20" s="41"/>
      <c r="B20" s="42"/>
      <c r="C20" s="42"/>
      <c r="D20" s="42"/>
      <c r="E20" s="42"/>
      <c r="F20" s="41"/>
      <c r="G20" s="41"/>
      <c r="H20" s="41"/>
      <c r="I20" s="41"/>
      <c r="J20" s="54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workbookViewId="0">
      <pane ySplit="6" topLeftCell="A7" activePane="bottomLeft" state="frozen"/>
      <selection/>
      <selection pane="bottomLeft" activeCell="E14" sqref="E14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1"/>
      <c r="B1" s="31"/>
      <c r="C1" s="31"/>
      <c r="D1" s="56"/>
      <c r="E1" s="56"/>
      <c r="F1" s="30"/>
      <c r="G1" s="30"/>
      <c r="H1" s="61" t="s">
        <v>231</v>
      </c>
      <c r="I1" s="66"/>
    </row>
    <row r="2" ht="19.9" customHeight="1" spans="1:9">
      <c r="A2" s="30"/>
      <c r="B2" s="32" t="s">
        <v>232</v>
      </c>
      <c r="C2" s="32"/>
      <c r="D2" s="32"/>
      <c r="E2" s="32"/>
      <c r="F2" s="32"/>
      <c r="G2" s="32"/>
      <c r="H2" s="32"/>
      <c r="I2" s="66"/>
    </row>
    <row r="3" ht="17.05" customHeight="1" spans="1:9">
      <c r="A3" s="33"/>
      <c r="B3" s="34" t="s">
        <v>5</v>
      </c>
      <c r="C3" s="34"/>
      <c r="D3" s="34"/>
      <c r="E3" s="34"/>
      <c r="G3" s="33"/>
      <c r="H3" s="62" t="s">
        <v>6</v>
      </c>
      <c r="I3" s="66"/>
    </row>
    <row r="4" ht="21.35" customHeight="1" spans="1:9">
      <c r="A4" s="35"/>
      <c r="B4" s="57" t="s">
        <v>9</v>
      </c>
      <c r="C4" s="57"/>
      <c r="D4" s="57"/>
      <c r="E4" s="57"/>
      <c r="F4" s="57" t="s">
        <v>73</v>
      </c>
      <c r="G4" s="57"/>
      <c r="H4" s="57"/>
      <c r="I4" s="66"/>
    </row>
    <row r="5" ht="21.35" customHeight="1" spans="1:9">
      <c r="A5" s="35"/>
      <c r="B5" s="57" t="s">
        <v>75</v>
      </c>
      <c r="C5" s="57"/>
      <c r="D5" s="57" t="s">
        <v>64</v>
      </c>
      <c r="E5" s="57" t="s">
        <v>65</v>
      </c>
      <c r="F5" s="57" t="s">
        <v>53</v>
      </c>
      <c r="G5" s="57" t="s">
        <v>233</v>
      </c>
      <c r="H5" s="57" t="s">
        <v>234</v>
      </c>
      <c r="I5" s="66"/>
    </row>
    <row r="6" ht="21.35" customHeight="1" spans="1:9">
      <c r="A6" s="29"/>
      <c r="B6" s="57" t="s">
        <v>76</v>
      </c>
      <c r="C6" s="57" t="s">
        <v>77</v>
      </c>
      <c r="D6" s="57"/>
      <c r="E6" s="57"/>
      <c r="F6" s="57"/>
      <c r="G6" s="57"/>
      <c r="H6" s="57"/>
      <c r="I6" s="66"/>
    </row>
    <row r="7" ht="19.9" customHeight="1" spans="1:9">
      <c r="A7" s="35"/>
      <c r="B7" s="58"/>
      <c r="C7" s="58"/>
      <c r="D7" s="58"/>
      <c r="E7" s="39" t="s">
        <v>66</v>
      </c>
      <c r="F7" s="63">
        <v>9214707.65</v>
      </c>
      <c r="G7" s="63">
        <v>8034275.77</v>
      </c>
      <c r="H7" s="63">
        <v>1180431.88</v>
      </c>
      <c r="I7" s="66"/>
    </row>
    <row r="8" ht="19.9" customHeight="1" spans="1:9">
      <c r="A8" s="35"/>
      <c r="B8" s="59" t="s">
        <v>23</v>
      </c>
      <c r="C8" s="59" t="s">
        <v>23</v>
      </c>
      <c r="D8" s="60"/>
      <c r="E8" s="64" t="s">
        <v>23</v>
      </c>
      <c r="F8" s="65">
        <v>9214707.65</v>
      </c>
      <c r="G8" s="65">
        <v>8034275.77</v>
      </c>
      <c r="H8" s="65">
        <v>1180431.88</v>
      </c>
      <c r="I8" s="66"/>
    </row>
    <row r="9" ht="19.9" customHeight="1" spans="1:9">
      <c r="A9" s="35"/>
      <c r="B9" s="59" t="s">
        <v>23</v>
      </c>
      <c r="C9" s="59" t="s">
        <v>23</v>
      </c>
      <c r="D9" s="60" t="s">
        <v>67</v>
      </c>
      <c r="E9" s="64" t="s">
        <v>79</v>
      </c>
      <c r="F9" s="65">
        <v>5813130.39</v>
      </c>
      <c r="G9" s="65">
        <v>5064914.64</v>
      </c>
      <c r="H9" s="65">
        <v>748215.75</v>
      </c>
      <c r="I9" s="66"/>
    </row>
    <row r="10" ht="19.9" customHeight="1" spans="1:9">
      <c r="A10" s="35"/>
      <c r="B10" s="59" t="s">
        <v>23</v>
      </c>
      <c r="C10" s="59" t="s">
        <v>23</v>
      </c>
      <c r="D10" s="60" t="s">
        <v>158</v>
      </c>
      <c r="E10" s="64" t="s">
        <v>235</v>
      </c>
      <c r="F10" s="65">
        <v>5015146.64</v>
      </c>
      <c r="G10" s="65">
        <v>5015146.64</v>
      </c>
      <c r="H10" s="65"/>
      <c r="I10" s="66"/>
    </row>
    <row r="11" ht="19.9" customHeight="1" spans="1:9">
      <c r="A11" s="35"/>
      <c r="B11" s="59" t="s">
        <v>163</v>
      </c>
      <c r="C11" s="59" t="s">
        <v>159</v>
      </c>
      <c r="D11" s="60" t="s">
        <v>236</v>
      </c>
      <c r="E11" s="64" t="s">
        <v>237</v>
      </c>
      <c r="F11" s="65">
        <v>1050960</v>
      </c>
      <c r="G11" s="65">
        <v>1050960</v>
      </c>
      <c r="H11" s="65"/>
      <c r="I11" s="66"/>
    </row>
    <row r="12" ht="19.9" customHeight="1" spans="2:9">
      <c r="B12" s="59" t="s">
        <v>163</v>
      </c>
      <c r="C12" s="59" t="s">
        <v>161</v>
      </c>
      <c r="D12" s="60" t="s">
        <v>238</v>
      </c>
      <c r="E12" s="64" t="s">
        <v>239</v>
      </c>
      <c r="F12" s="65">
        <v>1624716</v>
      </c>
      <c r="G12" s="65">
        <v>1624716</v>
      </c>
      <c r="H12" s="65"/>
      <c r="I12" s="66"/>
    </row>
    <row r="13" ht="19.9" customHeight="1" spans="1:9">
      <c r="A13" s="35"/>
      <c r="B13" s="59" t="s">
        <v>163</v>
      </c>
      <c r="C13" s="59" t="s">
        <v>161</v>
      </c>
      <c r="D13" s="60" t="s">
        <v>240</v>
      </c>
      <c r="E13" s="64" t="s">
        <v>162</v>
      </c>
      <c r="F13" s="65">
        <v>889272</v>
      </c>
      <c r="G13" s="65">
        <v>889272</v>
      </c>
      <c r="H13" s="65"/>
      <c r="I13" s="66"/>
    </row>
    <row r="14" ht="19.9" customHeight="1" spans="1:9">
      <c r="A14" s="35"/>
      <c r="B14" s="59" t="s">
        <v>163</v>
      </c>
      <c r="C14" s="59" t="s">
        <v>161</v>
      </c>
      <c r="D14" s="60" t="s">
        <v>241</v>
      </c>
      <c r="E14" s="64" t="s">
        <v>242</v>
      </c>
      <c r="F14" s="65">
        <v>403680</v>
      </c>
      <c r="G14" s="65">
        <v>403680</v>
      </c>
      <c r="H14" s="65"/>
      <c r="I14" s="66"/>
    </row>
    <row r="15" ht="19.9" customHeight="1" spans="1:9">
      <c r="A15" s="35"/>
      <c r="B15" s="59" t="s">
        <v>163</v>
      </c>
      <c r="C15" s="59" t="s">
        <v>161</v>
      </c>
      <c r="D15" s="60" t="s">
        <v>243</v>
      </c>
      <c r="E15" s="64" t="s">
        <v>244</v>
      </c>
      <c r="F15" s="65">
        <v>40764</v>
      </c>
      <c r="G15" s="65">
        <v>40764</v>
      </c>
      <c r="H15" s="65"/>
      <c r="I15" s="66"/>
    </row>
    <row r="16" ht="19.9" customHeight="1" spans="1:9">
      <c r="A16" s="35"/>
      <c r="B16" s="59" t="s">
        <v>163</v>
      </c>
      <c r="C16" s="59" t="s">
        <v>161</v>
      </c>
      <c r="D16" s="60" t="s">
        <v>245</v>
      </c>
      <c r="E16" s="64" t="s">
        <v>246</v>
      </c>
      <c r="F16" s="65">
        <v>291000</v>
      </c>
      <c r="G16" s="65">
        <v>291000</v>
      </c>
      <c r="H16" s="65"/>
      <c r="I16" s="66"/>
    </row>
    <row r="17" ht="19.9" customHeight="1" spans="2:9">
      <c r="B17" s="59" t="s">
        <v>163</v>
      </c>
      <c r="C17" s="59" t="s">
        <v>168</v>
      </c>
      <c r="D17" s="60" t="s">
        <v>247</v>
      </c>
      <c r="E17" s="64" t="s">
        <v>248</v>
      </c>
      <c r="F17" s="65">
        <v>547935.49</v>
      </c>
      <c r="G17" s="65">
        <v>547935.49</v>
      </c>
      <c r="H17" s="65"/>
      <c r="I17" s="66"/>
    </row>
    <row r="18" ht="19.9" customHeight="1" spans="2:9">
      <c r="B18" s="59" t="s">
        <v>163</v>
      </c>
      <c r="C18" s="59" t="s">
        <v>170</v>
      </c>
      <c r="D18" s="60" t="s">
        <v>249</v>
      </c>
      <c r="E18" s="64" t="s">
        <v>250</v>
      </c>
      <c r="F18" s="65">
        <v>620778.8</v>
      </c>
      <c r="G18" s="65">
        <v>620778.8</v>
      </c>
      <c r="H18" s="65"/>
      <c r="I18" s="66"/>
    </row>
    <row r="19" ht="19.9" customHeight="1" spans="2:9">
      <c r="B19" s="59" t="s">
        <v>163</v>
      </c>
      <c r="C19" s="59" t="s">
        <v>172</v>
      </c>
      <c r="D19" s="60" t="s">
        <v>251</v>
      </c>
      <c r="E19" s="64" t="s">
        <v>252</v>
      </c>
      <c r="F19" s="65">
        <v>310389.39</v>
      </c>
      <c r="G19" s="65">
        <v>310389.39</v>
      </c>
      <c r="H19" s="65"/>
      <c r="I19" s="66"/>
    </row>
    <row r="20" ht="19.9" customHeight="1" spans="2:9">
      <c r="B20" s="59" t="s">
        <v>163</v>
      </c>
      <c r="C20" s="59" t="s">
        <v>174</v>
      </c>
      <c r="D20" s="60" t="s">
        <v>253</v>
      </c>
      <c r="E20" s="64" t="s">
        <v>254</v>
      </c>
      <c r="F20" s="65">
        <v>271590.72</v>
      </c>
      <c r="G20" s="65">
        <v>271590.72</v>
      </c>
      <c r="H20" s="65"/>
      <c r="I20" s="66"/>
    </row>
    <row r="21" ht="19.9" customHeight="1" spans="2:9">
      <c r="B21" s="59" t="s">
        <v>163</v>
      </c>
      <c r="C21" s="59" t="s">
        <v>176</v>
      </c>
      <c r="D21" s="60" t="s">
        <v>255</v>
      </c>
      <c r="E21" s="64" t="s">
        <v>256</v>
      </c>
      <c r="F21" s="65">
        <v>92400</v>
      </c>
      <c r="G21" s="65">
        <v>92400</v>
      </c>
      <c r="H21" s="65"/>
      <c r="I21" s="66"/>
    </row>
    <row r="22" ht="19.9" customHeight="1" spans="2:9">
      <c r="B22" s="59" t="s">
        <v>163</v>
      </c>
      <c r="C22" s="59" t="s">
        <v>178</v>
      </c>
      <c r="D22" s="60" t="s">
        <v>257</v>
      </c>
      <c r="E22" s="64" t="s">
        <v>258</v>
      </c>
      <c r="F22" s="65">
        <v>8328.16</v>
      </c>
      <c r="G22" s="65">
        <v>8328.16</v>
      </c>
      <c r="H22" s="65"/>
      <c r="I22" s="66"/>
    </row>
    <row r="23" ht="19.9" customHeight="1" spans="1:9">
      <c r="A23" s="35"/>
      <c r="B23" s="59" t="s">
        <v>163</v>
      </c>
      <c r="C23" s="59" t="s">
        <v>178</v>
      </c>
      <c r="D23" s="60" t="s">
        <v>259</v>
      </c>
      <c r="E23" s="64" t="s">
        <v>260</v>
      </c>
      <c r="F23" s="65">
        <v>568.39</v>
      </c>
      <c r="G23" s="65">
        <v>568.39</v>
      </c>
      <c r="H23" s="65"/>
      <c r="I23" s="66"/>
    </row>
    <row r="24" ht="19.9" customHeight="1" spans="1:9">
      <c r="A24" s="35"/>
      <c r="B24" s="59" t="s">
        <v>163</v>
      </c>
      <c r="C24" s="59" t="s">
        <v>178</v>
      </c>
      <c r="D24" s="60" t="s">
        <v>261</v>
      </c>
      <c r="E24" s="64" t="s">
        <v>262</v>
      </c>
      <c r="F24" s="65">
        <v>7759.77</v>
      </c>
      <c r="G24" s="65">
        <v>7759.77</v>
      </c>
      <c r="H24" s="65"/>
      <c r="I24" s="66"/>
    </row>
    <row r="25" ht="19.9" customHeight="1" spans="2:9">
      <c r="B25" s="59" t="s">
        <v>163</v>
      </c>
      <c r="C25" s="59" t="s">
        <v>182</v>
      </c>
      <c r="D25" s="60" t="s">
        <v>263</v>
      </c>
      <c r="E25" s="64" t="s">
        <v>264</v>
      </c>
      <c r="F25" s="65">
        <v>488048.08</v>
      </c>
      <c r="G25" s="65">
        <v>488048.08</v>
      </c>
      <c r="H25" s="65"/>
      <c r="I25" s="66"/>
    </row>
    <row r="26" ht="19.9" customHeight="1" spans="1:9">
      <c r="A26" s="35"/>
      <c r="B26" s="59" t="s">
        <v>163</v>
      </c>
      <c r="C26" s="59" t="s">
        <v>182</v>
      </c>
      <c r="D26" s="60" t="s">
        <v>265</v>
      </c>
      <c r="E26" s="64" t="s">
        <v>266</v>
      </c>
      <c r="F26" s="65">
        <v>488048.08</v>
      </c>
      <c r="G26" s="65">
        <v>488048.08</v>
      </c>
      <c r="H26" s="65"/>
      <c r="I26" s="66"/>
    </row>
    <row r="27" ht="19.9" customHeight="1" spans="2:9">
      <c r="B27" s="59" t="s">
        <v>23</v>
      </c>
      <c r="C27" s="59" t="s">
        <v>23</v>
      </c>
      <c r="D27" s="60" t="s">
        <v>186</v>
      </c>
      <c r="E27" s="64" t="s">
        <v>267</v>
      </c>
      <c r="F27" s="65">
        <v>748215.75</v>
      </c>
      <c r="G27" s="65"/>
      <c r="H27" s="65">
        <v>748215.75</v>
      </c>
      <c r="I27" s="66"/>
    </row>
    <row r="28" ht="19.9" customHeight="1" spans="1:9">
      <c r="A28" s="35"/>
      <c r="B28" s="59" t="s">
        <v>268</v>
      </c>
      <c r="C28" s="59" t="s">
        <v>159</v>
      </c>
      <c r="D28" s="60" t="s">
        <v>269</v>
      </c>
      <c r="E28" s="64" t="s">
        <v>270</v>
      </c>
      <c r="F28" s="65">
        <v>156800</v>
      </c>
      <c r="G28" s="65"/>
      <c r="H28" s="65">
        <v>156800</v>
      </c>
      <c r="I28" s="66"/>
    </row>
    <row r="29" ht="19.9" customHeight="1" spans="2:9">
      <c r="B29" s="59" t="s">
        <v>268</v>
      </c>
      <c r="C29" s="59" t="s">
        <v>188</v>
      </c>
      <c r="D29" s="60" t="s">
        <v>271</v>
      </c>
      <c r="E29" s="64" t="s">
        <v>272</v>
      </c>
      <c r="F29" s="65">
        <v>32</v>
      </c>
      <c r="G29" s="65"/>
      <c r="H29" s="65">
        <v>32</v>
      </c>
      <c r="I29" s="66"/>
    </row>
    <row r="30" ht="19.9" customHeight="1" spans="2:9">
      <c r="B30" s="59" t="s">
        <v>268</v>
      </c>
      <c r="C30" s="59" t="s">
        <v>190</v>
      </c>
      <c r="D30" s="60" t="s">
        <v>273</v>
      </c>
      <c r="E30" s="64" t="s">
        <v>274</v>
      </c>
      <c r="F30" s="65">
        <v>47644.94</v>
      </c>
      <c r="G30" s="65"/>
      <c r="H30" s="65">
        <v>47644.94</v>
      </c>
      <c r="I30" s="66"/>
    </row>
    <row r="31" ht="19.9" customHeight="1" spans="2:9">
      <c r="B31" s="59" t="s">
        <v>268</v>
      </c>
      <c r="C31" s="59" t="s">
        <v>192</v>
      </c>
      <c r="D31" s="60" t="s">
        <v>275</v>
      </c>
      <c r="E31" s="64" t="s">
        <v>276</v>
      </c>
      <c r="F31" s="65">
        <v>62080</v>
      </c>
      <c r="G31" s="65"/>
      <c r="H31" s="65">
        <v>62080</v>
      </c>
      <c r="I31" s="66"/>
    </row>
    <row r="32" ht="19.9" customHeight="1" spans="2:9">
      <c r="B32" s="59" t="s">
        <v>268</v>
      </c>
      <c r="C32" s="59" t="s">
        <v>176</v>
      </c>
      <c r="D32" s="60" t="s">
        <v>277</v>
      </c>
      <c r="E32" s="64" t="s">
        <v>278</v>
      </c>
      <c r="F32" s="65">
        <v>136852.88</v>
      </c>
      <c r="G32" s="65"/>
      <c r="H32" s="65">
        <v>136852.88</v>
      </c>
      <c r="I32" s="66"/>
    </row>
    <row r="33" ht="19.9" customHeight="1" spans="2:9">
      <c r="B33" s="59" t="s">
        <v>268</v>
      </c>
      <c r="C33" s="59" t="s">
        <v>182</v>
      </c>
      <c r="D33" s="60" t="s">
        <v>279</v>
      </c>
      <c r="E33" s="64" t="s">
        <v>280</v>
      </c>
      <c r="F33" s="65">
        <v>19200</v>
      </c>
      <c r="G33" s="65"/>
      <c r="H33" s="65">
        <v>19200</v>
      </c>
      <c r="I33" s="66"/>
    </row>
    <row r="34" ht="19.9" customHeight="1" spans="2:9">
      <c r="B34" s="59" t="s">
        <v>268</v>
      </c>
      <c r="C34" s="59" t="s">
        <v>196</v>
      </c>
      <c r="D34" s="60" t="s">
        <v>281</v>
      </c>
      <c r="E34" s="64" t="s">
        <v>282</v>
      </c>
      <c r="F34" s="65">
        <v>3200</v>
      </c>
      <c r="G34" s="65"/>
      <c r="H34" s="65">
        <v>3200</v>
      </c>
      <c r="I34" s="66"/>
    </row>
    <row r="35" ht="19.9" customHeight="1" spans="2:9">
      <c r="B35" s="59" t="s">
        <v>268</v>
      </c>
      <c r="C35" s="59" t="s">
        <v>198</v>
      </c>
      <c r="D35" s="60" t="s">
        <v>283</v>
      </c>
      <c r="E35" s="64" t="s">
        <v>284</v>
      </c>
      <c r="F35" s="65">
        <v>3840</v>
      </c>
      <c r="G35" s="65"/>
      <c r="H35" s="65">
        <v>3840</v>
      </c>
      <c r="I35" s="66"/>
    </row>
    <row r="36" ht="19.9" customHeight="1" spans="2:9">
      <c r="B36" s="59" t="s">
        <v>268</v>
      </c>
      <c r="C36" s="59" t="s">
        <v>200</v>
      </c>
      <c r="D36" s="60" t="s">
        <v>285</v>
      </c>
      <c r="E36" s="64" t="s">
        <v>286</v>
      </c>
      <c r="F36" s="65">
        <v>640</v>
      </c>
      <c r="G36" s="65"/>
      <c r="H36" s="65">
        <v>640</v>
      </c>
      <c r="I36" s="66"/>
    </row>
    <row r="37" ht="19.9" customHeight="1" spans="2:9">
      <c r="B37" s="59" t="s">
        <v>268</v>
      </c>
      <c r="C37" s="59" t="s">
        <v>202</v>
      </c>
      <c r="D37" s="60" t="s">
        <v>287</v>
      </c>
      <c r="E37" s="64" t="s">
        <v>288</v>
      </c>
      <c r="F37" s="65">
        <v>44800</v>
      </c>
      <c r="G37" s="65"/>
      <c r="H37" s="65">
        <v>44800</v>
      </c>
      <c r="I37" s="66"/>
    </row>
    <row r="38" ht="19.9" customHeight="1" spans="2:9">
      <c r="B38" s="59" t="s">
        <v>268</v>
      </c>
      <c r="C38" s="59" t="s">
        <v>204</v>
      </c>
      <c r="D38" s="60" t="s">
        <v>289</v>
      </c>
      <c r="E38" s="64" t="s">
        <v>290</v>
      </c>
      <c r="F38" s="65">
        <v>82897.68</v>
      </c>
      <c r="G38" s="65"/>
      <c r="H38" s="65">
        <v>82897.68</v>
      </c>
      <c r="I38" s="66"/>
    </row>
    <row r="39" ht="19.9" customHeight="1" spans="2:9">
      <c r="B39" s="59" t="s">
        <v>268</v>
      </c>
      <c r="C39" s="59" t="s">
        <v>206</v>
      </c>
      <c r="D39" s="60" t="s">
        <v>291</v>
      </c>
      <c r="E39" s="64" t="s">
        <v>292</v>
      </c>
      <c r="F39" s="65">
        <v>95000</v>
      </c>
      <c r="G39" s="65"/>
      <c r="H39" s="65">
        <v>95000</v>
      </c>
      <c r="I39" s="66"/>
    </row>
    <row r="40" ht="19.9" customHeight="1" spans="2:9">
      <c r="B40" s="59" t="s">
        <v>268</v>
      </c>
      <c r="C40" s="59" t="s">
        <v>208</v>
      </c>
      <c r="D40" s="60" t="s">
        <v>293</v>
      </c>
      <c r="E40" s="64" t="s">
        <v>294</v>
      </c>
      <c r="F40" s="65">
        <v>51200</v>
      </c>
      <c r="G40" s="65"/>
      <c r="H40" s="65">
        <v>51200</v>
      </c>
      <c r="I40" s="66"/>
    </row>
    <row r="41" ht="19.9" customHeight="1" spans="2:9">
      <c r="B41" s="59" t="s">
        <v>268</v>
      </c>
      <c r="C41" s="59" t="s">
        <v>210</v>
      </c>
      <c r="D41" s="60" t="s">
        <v>295</v>
      </c>
      <c r="E41" s="64" t="s">
        <v>296</v>
      </c>
      <c r="F41" s="65">
        <v>44028.25</v>
      </c>
      <c r="G41" s="65"/>
      <c r="H41" s="65">
        <v>44028.25</v>
      </c>
      <c r="I41" s="66"/>
    </row>
    <row r="42" ht="19.9" customHeight="1" spans="2:9">
      <c r="B42" s="59" t="s">
        <v>23</v>
      </c>
      <c r="C42" s="59" t="s">
        <v>23</v>
      </c>
      <c r="D42" s="60" t="s">
        <v>213</v>
      </c>
      <c r="E42" s="64" t="s">
        <v>297</v>
      </c>
      <c r="F42" s="65">
        <v>49768</v>
      </c>
      <c r="G42" s="65">
        <v>49768</v>
      </c>
      <c r="H42" s="65"/>
      <c r="I42" s="66"/>
    </row>
    <row r="43" ht="19.9" customHeight="1" spans="1:9">
      <c r="A43" s="35"/>
      <c r="B43" s="59" t="s">
        <v>215</v>
      </c>
      <c r="C43" s="59" t="s">
        <v>188</v>
      </c>
      <c r="D43" s="60" t="s">
        <v>298</v>
      </c>
      <c r="E43" s="64" t="s">
        <v>299</v>
      </c>
      <c r="F43" s="65">
        <v>26568</v>
      </c>
      <c r="G43" s="65">
        <v>26568</v>
      </c>
      <c r="H43" s="65"/>
      <c r="I43" s="66"/>
    </row>
    <row r="44" ht="19.9" customHeight="1" spans="1:9">
      <c r="A44" s="35"/>
      <c r="B44" s="59" t="s">
        <v>215</v>
      </c>
      <c r="C44" s="59" t="s">
        <v>188</v>
      </c>
      <c r="D44" s="60" t="s">
        <v>300</v>
      </c>
      <c r="E44" s="64" t="s">
        <v>301</v>
      </c>
      <c r="F44" s="65">
        <v>26568</v>
      </c>
      <c r="G44" s="65">
        <v>26568</v>
      </c>
      <c r="H44" s="65"/>
      <c r="I44" s="66"/>
    </row>
    <row r="45" ht="19.9" customHeight="1" spans="2:9">
      <c r="B45" s="59" t="s">
        <v>215</v>
      </c>
      <c r="C45" s="59" t="s">
        <v>192</v>
      </c>
      <c r="D45" s="60" t="s">
        <v>302</v>
      </c>
      <c r="E45" s="64" t="s">
        <v>303</v>
      </c>
      <c r="F45" s="65">
        <v>23200</v>
      </c>
      <c r="G45" s="65">
        <v>23200</v>
      </c>
      <c r="H45" s="65"/>
      <c r="I45" s="66"/>
    </row>
    <row r="46" ht="19.9" customHeight="1" spans="1:9">
      <c r="A46" s="35"/>
      <c r="B46" s="59" t="s">
        <v>215</v>
      </c>
      <c r="C46" s="59" t="s">
        <v>192</v>
      </c>
      <c r="D46" s="60" t="s">
        <v>304</v>
      </c>
      <c r="E46" s="64" t="s">
        <v>305</v>
      </c>
      <c r="F46" s="65">
        <v>23200</v>
      </c>
      <c r="G46" s="65">
        <v>23200</v>
      </c>
      <c r="H46" s="65"/>
      <c r="I46" s="66"/>
    </row>
    <row r="47" ht="19.9" customHeight="1" spans="2:9">
      <c r="B47" s="59" t="s">
        <v>23</v>
      </c>
      <c r="C47" s="59" t="s">
        <v>23</v>
      </c>
      <c r="D47" s="60" t="s">
        <v>69</v>
      </c>
      <c r="E47" s="64" t="s">
        <v>101</v>
      </c>
      <c r="F47" s="65">
        <v>3401577.26</v>
      </c>
      <c r="G47" s="65">
        <v>2969361.13</v>
      </c>
      <c r="H47" s="65">
        <v>432216.13</v>
      </c>
      <c r="I47" s="66"/>
    </row>
    <row r="48" ht="19.9" customHeight="1" spans="1:9">
      <c r="A48" s="35"/>
      <c r="B48" s="59" t="s">
        <v>23</v>
      </c>
      <c r="C48" s="59" t="s">
        <v>23</v>
      </c>
      <c r="D48" s="60" t="s">
        <v>158</v>
      </c>
      <c r="E48" s="64" t="s">
        <v>235</v>
      </c>
      <c r="F48" s="65">
        <v>2953361.13</v>
      </c>
      <c r="G48" s="65">
        <v>2953361.13</v>
      </c>
      <c r="H48" s="65"/>
      <c r="I48" s="66"/>
    </row>
    <row r="49" ht="19.9" customHeight="1" spans="1:9">
      <c r="A49" s="35"/>
      <c r="B49" s="59" t="s">
        <v>163</v>
      </c>
      <c r="C49" s="59" t="s">
        <v>159</v>
      </c>
      <c r="D49" s="60" t="s">
        <v>236</v>
      </c>
      <c r="E49" s="64" t="s">
        <v>237</v>
      </c>
      <c r="F49" s="65">
        <v>569208</v>
      </c>
      <c r="G49" s="65">
        <v>569208</v>
      </c>
      <c r="H49" s="65"/>
      <c r="I49" s="66"/>
    </row>
    <row r="50" ht="19.9" customHeight="1" spans="2:9">
      <c r="B50" s="59" t="s">
        <v>163</v>
      </c>
      <c r="C50" s="59" t="s">
        <v>161</v>
      </c>
      <c r="D50" s="60" t="s">
        <v>238</v>
      </c>
      <c r="E50" s="64" t="s">
        <v>239</v>
      </c>
      <c r="F50" s="65">
        <v>473466</v>
      </c>
      <c r="G50" s="65">
        <v>473466</v>
      </c>
      <c r="H50" s="65"/>
      <c r="I50" s="66"/>
    </row>
    <row r="51" ht="19.9" customHeight="1" spans="1:9">
      <c r="A51" s="35"/>
      <c r="B51" s="59" t="s">
        <v>163</v>
      </c>
      <c r="C51" s="59" t="s">
        <v>161</v>
      </c>
      <c r="D51" s="60" t="s">
        <v>240</v>
      </c>
      <c r="E51" s="64" t="s">
        <v>162</v>
      </c>
      <c r="F51" s="65">
        <v>12096</v>
      </c>
      <c r="G51" s="65">
        <v>12096</v>
      </c>
      <c r="H51" s="65"/>
      <c r="I51" s="66"/>
    </row>
    <row r="52" ht="19.9" customHeight="1" spans="1:9">
      <c r="A52" s="35"/>
      <c r="B52" s="59" t="s">
        <v>163</v>
      </c>
      <c r="C52" s="59" t="s">
        <v>161</v>
      </c>
      <c r="D52" s="60" t="s">
        <v>241</v>
      </c>
      <c r="E52" s="64" t="s">
        <v>242</v>
      </c>
      <c r="F52" s="65">
        <v>255480</v>
      </c>
      <c r="G52" s="65">
        <v>255480</v>
      </c>
      <c r="H52" s="65"/>
      <c r="I52" s="66"/>
    </row>
    <row r="53" ht="19.9" customHeight="1" spans="1:9">
      <c r="A53" s="35"/>
      <c r="B53" s="59" t="s">
        <v>163</v>
      </c>
      <c r="C53" s="59" t="s">
        <v>161</v>
      </c>
      <c r="D53" s="60" t="s">
        <v>243</v>
      </c>
      <c r="E53" s="64" t="s">
        <v>244</v>
      </c>
      <c r="F53" s="65">
        <v>7290</v>
      </c>
      <c r="G53" s="65">
        <v>7290</v>
      </c>
      <c r="H53" s="65"/>
      <c r="I53" s="66"/>
    </row>
    <row r="54" ht="19.9" customHeight="1" spans="1:9">
      <c r="A54" s="35"/>
      <c r="B54" s="59" t="s">
        <v>163</v>
      </c>
      <c r="C54" s="59" t="s">
        <v>161</v>
      </c>
      <c r="D54" s="60" t="s">
        <v>245</v>
      </c>
      <c r="E54" s="64" t="s">
        <v>246</v>
      </c>
      <c r="F54" s="65">
        <v>198600</v>
      </c>
      <c r="G54" s="65">
        <v>198600</v>
      </c>
      <c r="H54" s="65"/>
      <c r="I54" s="66"/>
    </row>
    <row r="55" ht="19.9" customHeight="1" spans="2:9">
      <c r="B55" s="59" t="s">
        <v>163</v>
      </c>
      <c r="C55" s="59" t="s">
        <v>192</v>
      </c>
      <c r="D55" s="60" t="s">
        <v>306</v>
      </c>
      <c r="E55" s="64" t="s">
        <v>307</v>
      </c>
      <c r="F55" s="65">
        <v>853593.35</v>
      </c>
      <c r="G55" s="65">
        <v>853593.35</v>
      </c>
      <c r="H55" s="65"/>
      <c r="I55" s="66"/>
    </row>
    <row r="56" ht="19.9" customHeight="1" spans="2:9">
      <c r="B56" s="59" t="s">
        <v>163</v>
      </c>
      <c r="C56" s="59" t="s">
        <v>170</v>
      </c>
      <c r="D56" s="60" t="s">
        <v>249</v>
      </c>
      <c r="E56" s="64" t="s">
        <v>250</v>
      </c>
      <c r="F56" s="65">
        <v>362731.42</v>
      </c>
      <c r="G56" s="65">
        <v>362731.42</v>
      </c>
      <c r="H56" s="65"/>
      <c r="I56" s="66"/>
    </row>
    <row r="57" ht="19.9" customHeight="1" spans="2:9">
      <c r="B57" s="59" t="s">
        <v>163</v>
      </c>
      <c r="C57" s="59" t="s">
        <v>172</v>
      </c>
      <c r="D57" s="60" t="s">
        <v>251</v>
      </c>
      <c r="E57" s="64" t="s">
        <v>252</v>
      </c>
      <c r="F57" s="65">
        <v>181365.65</v>
      </c>
      <c r="G57" s="65">
        <v>181365.65</v>
      </c>
      <c r="H57" s="65"/>
      <c r="I57" s="66"/>
    </row>
    <row r="58" ht="19.9" customHeight="1" spans="2:9">
      <c r="B58" s="59" t="s">
        <v>163</v>
      </c>
      <c r="C58" s="59" t="s">
        <v>174</v>
      </c>
      <c r="D58" s="60" t="s">
        <v>253</v>
      </c>
      <c r="E58" s="64" t="s">
        <v>254</v>
      </c>
      <c r="F58" s="65">
        <v>158694.99</v>
      </c>
      <c r="G58" s="65">
        <v>158694.99</v>
      </c>
      <c r="H58" s="65"/>
      <c r="I58" s="66"/>
    </row>
    <row r="59" ht="19.9" customHeight="1" spans="2:9">
      <c r="B59" s="59" t="s">
        <v>163</v>
      </c>
      <c r="C59" s="59" t="s">
        <v>176</v>
      </c>
      <c r="D59" s="60" t="s">
        <v>255</v>
      </c>
      <c r="E59" s="64" t="s">
        <v>256</v>
      </c>
      <c r="F59" s="65">
        <v>52800</v>
      </c>
      <c r="G59" s="65">
        <v>52800</v>
      </c>
      <c r="H59" s="65"/>
      <c r="I59" s="66"/>
    </row>
    <row r="60" ht="19.9" customHeight="1" spans="2:9">
      <c r="B60" s="59" t="s">
        <v>163</v>
      </c>
      <c r="C60" s="59" t="s">
        <v>178</v>
      </c>
      <c r="D60" s="60" t="s">
        <v>257</v>
      </c>
      <c r="E60" s="64" t="s">
        <v>258</v>
      </c>
      <c r="F60" s="65">
        <v>14765.18</v>
      </c>
      <c r="G60" s="65">
        <v>14765.18</v>
      </c>
      <c r="H60" s="65"/>
      <c r="I60" s="66"/>
    </row>
    <row r="61" ht="19.9" customHeight="1" spans="1:9">
      <c r="A61" s="35"/>
      <c r="B61" s="59" t="s">
        <v>163</v>
      </c>
      <c r="C61" s="59" t="s">
        <v>178</v>
      </c>
      <c r="D61" s="60" t="s">
        <v>259</v>
      </c>
      <c r="E61" s="64" t="s">
        <v>260</v>
      </c>
      <c r="F61" s="65">
        <v>10231.02</v>
      </c>
      <c r="G61" s="65">
        <v>10231.02</v>
      </c>
      <c r="H61" s="65"/>
      <c r="I61" s="66"/>
    </row>
    <row r="62" ht="19.9" customHeight="1" spans="1:9">
      <c r="A62" s="35"/>
      <c r="B62" s="59" t="s">
        <v>163</v>
      </c>
      <c r="C62" s="59" t="s">
        <v>178</v>
      </c>
      <c r="D62" s="60" t="s">
        <v>261</v>
      </c>
      <c r="E62" s="64" t="s">
        <v>262</v>
      </c>
      <c r="F62" s="65">
        <v>4534.16</v>
      </c>
      <c r="G62" s="65">
        <v>4534.16</v>
      </c>
      <c r="H62" s="65"/>
      <c r="I62" s="66"/>
    </row>
    <row r="63" ht="19.9" customHeight="1" spans="2:9">
      <c r="B63" s="59" t="s">
        <v>163</v>
      </c>
      <c r="C63" s="59" t="s">
        <v>182</v>
      </c>
      <c r="D63" s="60" t="s">
        <v>263</v>
      </c>
      <c r="E63" s="64" t="s">
        <v>264</v>
      </c>
      <c r="F63" s="65">
        <v>286736.54</v>
      </c>
      <c r="G63" s="65">
        <v>286736.54</v>
      </c>
      <c r="H63" s="65"/>
      <c r="I63" s="66"/>
    </row>
    <row r="64" ht="19.9" customHeight="1" spans="1:9">
      <c r="A64" s="35"/>
      <c r="B64" s="59" t="s">
        <v>163</v>
      </c>
      <c r="C64" s="59" t="s">
        <v>182</v>
      </c>
      <c r="D64" s="60" t="s">
        <v>265</v>
      </c>
      <c r="E64" s="64" t="s">
        <v>266</v>
      </c>
      <c r="F64" s="65">
        <v>286736.54</v>
      </c>
      <c r="G64" s="65">
        <v>286736.54</v>
      </c>
      <c r="H64" s="65"/>
      <c r="I64" s="66"/>
    </row>
    <row r="65" ht="19.9" customHeight="1" spans="2:9">
      <c r="B65" s="59" t="s">
        <v>23</v>
      </c>
      <c r="C65" s="59" t="s">
        <v>23</v>
      </c>
      <c r="D65" s="60" t="s">
        <v>186</v>
      </c>
      <c r="E65" s="64" t="s">
        <v>267</v>
      </c>
      <c r="F65" s="65">
        <v>432216.13</v>
      </c>
      <c r="G65" s="65"/>
      <c r="H65" s="65">
        <v>432216.13</v>
      </c>
      <c r="I65" s="66"/>
    </row>
    <row r="66" ht="19.9" customHeight="1" spans="1:9">
      <c r="A66" s="35"/>
      <c r="B66" s="59" t="s">
        <v>268</v>
      </c>
      <c r="C66" s="59" t="s">
        <v>159</v>
      </c>
      <c r="D66" s="60" t="s">
        <v>269</v>
      </c>
      <c r="E66" s="64" t="s">
        <v>270</v>
      </c>
      <c r="F66" s="65">
        <v>88200</v>
      </c>
      <c r="G66" s="65"/>
      <c r="H66" s="65">
        <v>88200</v>
      </c>
      <c r="I66" s="66"/>
    </row>
    <row r="67" ht="19.9" customHeight="1" spans="2:9">
      <c r="B67" s="59" t="s">
        <v>268</v>
      </c>
      <c r="C67" s="59" t="s">
        <v>188</v>
      </c>
      <c r="D67" s="60" t="s">
        <v>271</v>
      </c>
      <c r="E67" s="64" t="s">
        <v>272</v>
      </c>
      <c r="F67" s="65">
        <v>18</v>
      </c>
      <c r="G67" s="65"/>
      <c r="H67" s="65">
        <v>18</v>
      </c>
      <c r="I67" s="66"/>
    </row>
    <row r="68" ht="19.9" customHeight="1" spans="2:9">
      <c r="B68" s="59" t="s">
        <v>268</v>
      </c>
      <c r="C68" s="59" t="s">
        <v>190</v>
      </c>
      <c r="D68" s="60" t="s">
        <v>273</v>
      </c>
      <c r="E68" s="64" t="s">
        <v>274</v>
      </c>
      <c r="F68" s="65">
        <v>26799</v>
      </c>
      <c r="G68" s="65"/>
      <c r="H68" s="65">
        <v>26799</v>
      </c>
      <c r="I68" s="66"/>
    </row>
    <row r="69" ht="19.9" customHeight="1" spans="2:9">
      <c r="B69" s="59" t="s">
        <v>268</v>
      </c>
      <c r="C69" s="59" t="s">
        <v>192</v>
      </c>
      <c r="D69" s="60" t="s">
        <v>275</v>
      </c>
      <c r="E69" s="64" t="s">
        <v>276</v>
      </c>
      <c r="F69" s="65">
        <v>34920</v>
      </c>
      <c r="G69" s="65"/>
      <c r="H69" s="65">
        <v>34920</v>
      </c>
      <c r="I69" s="66"/>
    </row>
    <row r="70" ht="19.9" customHeight="1" spans="2:9">
      <c r="B70" s="59" t="s">
        <v>268</v>
      </c>
      <c r="C70" s="59" t="s">
        <v>176</v>
      </c>
      <c r="D70" s="60" t="s">
        <v>277</v>
      </c>
      <c r="E70" s="64" t="s">
        <v>278</v>
      </c>
      <c r="F70" s="65">
        <v>138147.12</v>
      </c>
      <c r="G70" s="65"/>
      <c r="H70" s="65">
        <v>138147.12</v>
      </c>
      <c r="I70" s="66"/>
    </row>
    <row r="71" ht="19.9" customHeight="1" spans="2:9">
      <c r="B71" s="59" t="s">
        <v>268</v>
      </c>
      <c r="C71" s="59" t="s">
        <v>182</v>
      </c>
      <c r="D71" s="60" t="s">
        <v>279</v>
      </c>
      <c r="E71" s="64" t="s">
        <v>280</v>
      </c>
      <c r="F71" s="65">
        <v>10800</v>
      </c>
      <c r="G71" s="65"/>
      <c r="H71" s="65">
        <v>10800</v>
      </c>
      <c r="I71" s="66"/>
    </row>
    <row r="72" ht="19.9" customHeight="1" spans="2:9">
      <c r="B72" s="59" t="s">
        <v>268</v>
      </c>
      <c r="C72" s="59" t="s">
        <v>196</v>
      </c>
      <c r="D72" s="60" t="s">
        <v>281</v>
      </c>
      <c r="E72" s="64" t="s">
        <v>282</v>
      </c>
      <c r="F72" s="65">
        <v>1800</v>
      </c>
      <c r="G72" s="65"/>
      <c r="H72" s="65">
        <v>1800</v>
      </c>
      <c r="I72" s="66"/>
    </row>
    <row r="73" ht="19.9" customHeight="1" spans="2:9">
      <c r="B73" s="59" t="s">
        <v>268</v>
      </c>
      <c r="C73" s="59" t="s">
        <v>198</v>
      </c>
      <c r="D73" s="60" t="s">
        <v>283</v>
      </c>
      <c r="E73" s="64" t="s">
        <v>284</v>
      </c>
      <c r="F73" s="65">
        <v>2160</v>
      </c>
      <c r="G73" s="65"/>
      <c r="H73" s="65">
        <v>2160</v>
      </c>
      <c r="I73" s="66"/>
    </row>
    <row r="74" ht="19.9" customHeight="1" spans="2:9">
      <c r="B74" s="59" t="s">
        <v>268</v>
      </c>
      <c r="C74" s="59" t="s">
        <v>200</v>
      </c>
      <c r="D74" s="60" t="s">
        <v>285</v>
      </c>
      <c r="E74" s="64" t="s">
        <v>286</v>
      </c>
      <c r="F74" s="65">
        <v>360</v>
      </c>
      <c r="G74" s="65"/>
      <c r="H74" s="65">
        <v>360</v>
      </c>
      <c r="I74" s="66"/>
    </row>
    <row r="75" ht="19.9" customHeight="1" spans="2:9">
      <c r="B75" s="59" t="s">
        <v>268</v>
      </c>
      <c r="C75" s="59" t="s">
        <v>202</v>
      </c>
      <c r="D75" s="60" t="s">
        <v>287</v>
      </c>
      <c r="E75" s="64" t="s">
        <v>288</v>
      </c>
      <c r="F75" s="65">
        <v>25200</v>
      </c>
      <c r="G75" s="65"/>
      <c r="H75" s="65">
        <v>25200</v>
      </c>
      <c r="I75" s="66"/>
    </row>
    <row r="76" ht="19.9" customHeight="1" spans="2:9">
      <c r="B76" s="59" t="s">
        <v>268</v>
      </c>
      <c r="C76" s="59" t="s">
        <v>204</v>
      </c>
      <c r="D76" s="60" t="s">
        <v>289</v>
      </c>
      <c r="E76" s="64" t="s">
        <v>290</v>
      </c>
      <c r="F76" s="65">
        <v>48920.88</v>
      </c>
      <c r="G76" s="65"/>
      <c r="H76" s="65">
        <v>48920.88</v>
      </c>
      <c r="I76" s="66"/>
    </row>
    <row r="77" ht="19.9" customHeight="1" spans="2:9">
      <c r="B77" s="59" t="s">
        <v>268</v>
      </c>
      <c r="C77" s="59" t="s">
        <v>208</v>
      </c>
      <c r="D77" s="60" t="s">
        <v>293</v>
      </c>
      <c r="E77" s="64" t="s">
        <v>294</v>
      </c>
      <c r="F77" s="65">
        <v>28800</v>
      </c>
      <c r="G77" s="65"/>
      <c r="H77" s="65">
        <v>28800</v>
      </c>
      <c r="I77" s="66"/>
    </row>
    <row r="78" ht="19.9" customHeight="1" spans="2:9">
      <c r="B78" s="59" t="s">
        <v>268</v>
      </c>
      <c r="C78" s="59" t="s">
        <v>210</v>
      </c>
      <c r="D78" s="60" t="s">
        <v>295</v>
      </c>
      <c r="E78" s="64" t="s">
        <v>296</v>
      </c>
      <c r="F78" s="65">
        <v>26091.13</v>
      </c>
      <c r="G78" s="65"/>
      <c r="H78" s="65">
        <v>26091.13</v>
      </c>
      <c r="I78" s="66"/>
    </row>
    <row r="79" ht="19.9" customHeight="1" spans="2:9">
      <c r="B79" s="59" t="s">
        <v>23</v>
      </c>
      <c r="C79" s="59" t="s">
        <v>23</v>
      </c>
      <c r="D79" s="60" t="s">
        <v>213</v>
      </c>
      <c r="E79" s="64" t="s">
        <v>297</v>
      </c>
      <c r="F79" s="65">
        <v>16000</v>
      </c>
      <c r="G79" s="65">
        <v>16000</v>
      </c>
      <c r="H79" s="65"/>
      <c r="I79" s="66"/>
    </row>
    <row r="80" ht="19.9" customHeight="1" spans="1:9">
      <c r="A80" s="35"/>
      <c r="B80" s="59" t="s">
        <v>215</v>
      </c>
      <c r="C80" s="59" t="s">
        <v>192</v>
      </c>
      <c r="D80" s="60" t="s">
        <v>302</v>
      </c>
      <c r="E80" s="64" t="s">
        <v>303</v>
      </c>
      <c r="F80" s="65">
        <v>16000</v>
      </c>
      <c r="G80" s="65">
        <v>16000</v>
      </c>
      <c r="H80" s="65"/>
      <c r="I80" s="66"/>
    </row>
    <row r="81" ht="19.9" customHeight="1" spans="1:9">
      <c r="A81" s="35"/>
      <c r="B81" s="59" t="s">
        <v>215</v>
      </c>
      <c r="C81" s="59" t="s">
        <v>192</v>
      </c>
      <c r="D81" s="60" t="s">
        <v>304</v>
      </c>
      <c r="E81" s="64" t="s">
        <v>305</v>
      </c>
      <c r="F81" s="65">
        <v>16000</v>
      </c>
      <c r="G81" s="65">
        <v>16000</v>
      </c>
      <c r="H81" s="65"/>
      <c r="I81" s="66"/>
    </row>
    <row r="82" ht="8.5" customHeight="1" spans="1:9">
      <c r="A82" s="41"/>
      <c r="B82" s="41"/>
      <c r="C82" s="41"/>
      <c r="D82" s="67"/>
      <c r="E82" s="41"/>
      <c r="F82" s="41"/>
      <c r="G82" s="41"/>
      <c r="H82" s="41"/>
      <c r="I82" s="68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51:A54"/>
    <mergeCell ref="A61:A6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5" topLeftCell="A6" activePane="bottomLeft" state="frozen"/>
      <selection/>
      <selection pane="bottomLeft" activeCell="E17" sqref="E17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0"/>
      <c r="B1" s="31"/>
      <c r="C1" s="31"/>
      <c r="D1" s="31"/>
      <c r="E1" s="29"/>
      <c r="F1" s="29"/>
      <c r="G1" s="48" t="s">
        <v>308</v>
      </c>
      <c r="H1" s="35"/>
    </row>
    <row r="2" ht="19.9" customHeight="1" spans="1:8">
      <c r="A2" s="30"/>
      <c r="B2" s="32" t="s">
        <v>309</v>
      </c>
      <c r="C2" s="32"/>
      <c r="D2" s="32"/>
      <c r="E2" s="32"/>
      <c r="F2" s="32"/>
      <c r="G2" s="32"/>
      <c r="H2" s="35" t="s">
        <v>3</v>
      </c>
    </row>
    <row r="3" ht="17.05" customHeight="1" spans="1:8">
      <c r="A3" s="33"/>
      <c r="B3" s="34" t="s">
        <v>5</v>
      </c>
      <c r="C3" s="34"/>
      <c r="D3" s="34"/>
      <c r="E3" s="34"/>
      <c r="F3" s="34"/>
      <c r="G3" s="49" t="s">
        <v>6</v>
      </c>
      <c r="H3" s="50"/>
    </row>
    <row r="4" ht="21.35" customHeight="1" spans="1:8">
      <c r="A4" s="37"/>
      <c r="B4" s="36" t="s">
        <v>75</v>
      </c>
      <c r="C4" s="36"/>
      <c r="D4" s="36"/>
      <c r="E4" s="36" t="s">
        <v>64</v>
      </c>
      <c r="F4" s="36" t="s">
        <v>65</v>
      </c>
      <c r="G4" s="36" t="s">
        <v>310</v>
      </c>
      <c r="H4" s="51"/>
    </row>
    <row r="5" ht="21.35" customHeight="1" spans="1:8">
      <c r="A5" s="37"/>
      <c r="B5" s="36" t="s">
        <v>76</v>
      </c>
      <c r="C5" s="36" t="s">
        <v>77</v>
      </c>
      <c r="D5" s="36" t="s">
        <v>78</v>
      </c>
      <c r="E5" s="36"/>
      <c r="F5" s="36"/>
      <c r="G5" s="36"/>
      <c r="H5" s="52"/>
    </row>
    <row r="6" ht="19.9" customHeight="1" spans="1:8">
      <c r="A6" s="38"/>
      <c r="B6" s="39"/>
      <c r="C6" s="39"/>
      <c r="D6" s="39"/>
      <c r="E6" s="39"/>
      <c r="F6" s="39" t="s">
        <v>66</v>
      </c>
      <c r="G6" s="44">
        <v>3668628</v>
      </c>
      <c r="H6" s="53"/>
    </row>
    <row r="7" ht="19.9" customHeight="1" spans="1:8">
      <c r="A7" s="37"/>
      <c r="B7" s="40"/>
      <c r="C7" s="40"/>
      <c r="D7" s="40"/>
      <c r="E7" s="40"/>
      <c r="F7" s="45" t="s">
        <v>23</v>
      </c>
      <c r="G7" s="46">
        <v>3668628</v>
      </c>
      <c r="H7" s="51"/>
    </row>
    <row r="8" ht="19.9" customHeight="1" spans="1:8">
      <c r="A8" s="37"/>
      <c r="B8" s="40"/>
      <c r="C8" s="40"/>
      <c r="D8" s="40"/>
      <c r="E8" s="40"/>
      <c r="F8" s="45" t="s">
        <v>79</v>
      </c>
      <c r="G8" s="46">
        <v>3534300</v>
      </c>
      <c r="H8" s="51"/>
    </row>
    <row r="9" ht="19.9" customHeight="1" spans="1:8">
      <c r="A9" s="37"/>
      <c r="B9" s="40"/>
      <c r="C9" s="40"/>
      <c r="D9" s="40"/>
      <c r="E9" s="40"/>
      <c r="F9" s="45" t="s">
        <v>85</v>
      </c>
      <c r="G9" s="46">
        <v>13200</v>
      </c>
      <c r="H9" s="52"/>
    </row>
    <row r="10" ht="19.9" customHeight="1" spans="1:8">
      <c r="A10" s="37"/>
      <c r="B10" s="40" t="s">
        <v>80</v>
      </c>
      <c r="C10" s="40" t="s">
        <v>81</v>
      </c>
      <c r="D10" s="40" t="s">
        <v>84</v>
      </c>
      <c r="E10" s="40" t="s">
        <v>67</v>
      </c>
      <c r="F10" s="45" t="s">
        <v>311</v>
      </c>
      <c r="G10" s="47">
        <v>13200</v>
      </c>
      <c r="H10" s="52"/>
    </row>
    <row r="11" ht="19.9" customHeight="1" spans="2:8">
      <c r="B11" s="40"/>
      <c r="C11" s="40"/>
      <c r="D11" s="40"/>
      <c r="E11" s="40"/>
      <c r="F11" s="45" t="s">
        <v>97</v>
      </c>
      <c r="G11" s="46">
        <v>3521100</v>
      </c>
      <c r="H11" s="52"/>
    </row>
    <row r="12" ht="19.9" customHeight="1" spans="1:8">
      <c r="A12" s="37"/>
      <c r="B12" s="40" t="s">
        <v>95</v>
      </c>
      <c r="C12" s="40" t="s">
        <v>96</v>
      </c>
      <c r="D12" s="40" t="s">
        <v>87</v>
      </c>
      <c r="E12" s="40" t="s">
        <v>67</v>
      </c>
      <c r="F12" s="45" t="s">
        <v>312</v>
      </c>
      <c r="G12" s="47">
        <v>550000</v>
      </c>
      <c r="H12" s="52"/>
    </row>
    <row r="13" ht="19.9" customHeight="1" spans="1:8">
      <c r="A13" s="37"/>
      <c r="B13" s="40" t="s">
        <v>95</v>
      </c>
      <c r="C13" s="40" t="s">
        <v>96</v>
      </c>
      <c r="D13" s="40" t="s">
        <v>87</v>
      </c>
      <c r="E13" s="40" t="s">
        <v>67</v>
      </c>
      <c r="F13" s="45" t="s">
        <v>313</v>
      </c>
      <c r="G13" s="47">
        <v>2930400</v>
      </c>
      <c r="H13" s="52"/>
    </row>
    <row r="14" ht="19.9" customHeight="1" spans="1:8">
      <c r="A14" s="37"/>
      <c r="B14" s="40" t="s">
        <v>95</v>
      </c>
      <c r="C14" s="40" t="s">
        <v>96</v>
      </c>
      <c r="D14" s="40" t="s">
        <v>87</v>
      </c>
      <c r="E14" s="40" t="s">
        <v>67</v>
      </c>
      <c r="F14" s="45" t="s">
        <v>314</v>
      </c>
      <c r="G14" s="47">
        <v>40700</v>
      </c>
      <c r="H14" s="52"/>
    </row>
    <row r="15" ht="19.9" customHeight="1" spans="2:8">
      <c r="B15" s="40"/>
      <c r="C15" s="40"/>
      <c r="D15" s="40"/>
      <c r="E15" s="40"/>
      <c r="F15" s="45" t="s">
        <v>101</v>
      </c>
      <c r="G15" s="46">
        <v>134328</v>
      </c>
      <c r="H15" s="51"/>
    </row>
    <row r="16" ht="19.9" customHeight="1" spans="1:8">
      <c r="A16" s="37"/>
      <c r="B16" s="40"/>
      <c r="C16" s="40"/>
      <c r="D16" s="40"/>
      <c r="E16" s="40"/>
      <c r="F16" s="45" t="s">
        <v>104</v>
      </c>
      <c r="G16" s="46">
        <v>134328</v>
      </c>
      <c r="H16" s="52"/>
    </row>
    <row r="17" ht="19.9" customHeight="1" spans="1:8">
      <c r="A17" s="37"/>
      <c r="B17" s="40" t="s">
        <v>95</v>
      </c>
      <c r="C17" s="40" t="s">
        <v>82</v>
      </c>
      <c r="D17" s="40" t="s">
        <v>103</v>
      </c>
      <c r="E17" s="40" t="s">
        <v>69</v>
      </c>
      <c r="F17" s="45" t="s">
        <v>315</v>
      </c>
      <c r="G17" s="47">
        <v>134328</v>
      </c>
      <c r="H17" s="52"/>
    </row>
    <row r="18" ht="8.5" customHeight="1" spans="1:8">
      <c r="A18" s="41"/>
      <c r="B18" s="42"/>
      <c r="C18" s="42"/>
      <c r="D18" s="42"/>
      <c r="E18" s="42"/>
      <c r="F18" s="41"/>
      <c r="G18" s="41"/>
      <c r="H18" s="54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C23" sqref="C2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29"/>
      <c r="D1" s="43"/>
      <c r="E1" s="43"/>
      <c r="F1" s="43"/>
      <c r="G1" s="43"/>
      <c r="H1" s="43"/>
      <c r="I1" s="48" t="s">
        <v>316</v>
      </c>
      <c r="J1" s="35"/>
    </row>
    <row r="2" ht="19.9" customHeight="1" spans="1:10">
      <c r="A2" s="30"/>
      <c r="B2" s="32" t="s">
        <v>317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5"/>
      <c r="B4" s="36" t="s">
        <v>318</v>
      </c>
      <c r="C4" s="36" t="s">
        <v>65</v>
      </c>
      <c r="D4" s="36" t="s">
        <v>319</v>
      </c>
      <c r="E4" s="36"/>
      <c r="F4" s="36"/>
      <c r="G4" s="36"/>
      <c r="H4" s="36"/>
      <c r="I4" s="36"/>
      <c r="J4" s="51"/>
    </row>
    <row r="5" ht="21.35" customHeight="1" spans="1:10">
      <c r="A5" s="37"/>
      <c r="B5" s="36"/>
      <c r="C5" s="36"/>
      <c r="D5" s="36" t="s">
        <v>53</v>
      </c>
      <c r="E5" s="55" t="s">
        <v>320</v>
      </c>
      <c r="F5" s="36" t="s">
        <v>321</v>
      </c>
      <c r="G5" s="36"/>
      <c r="H5" s="36"/>
      <c r="I5" s="36" t="s">
        <v>322</v>
      </c>
      <c r="J5" s="51"/>
    </row>
    <row r="6" ht="21.35" customHeight="1" spans="1:10">
      <c r="A6" s="37"/>
      <c r="B6" s="36"/>
      <c r="C6" s="36"/>
      <c r="D6" s="36"/>
      <c r="E6" s="55"/>
      <c r="F6" s="36" t="s">
        <v>155</v>
      </c>
      <c r="G6" s="36" t="s">
        <v>323</v>
      </c>
      <c r="H6" s="36" t="s">
        <v>324</v>
      </c>
      <c r="I6" s="36"/>
      <c r="J6" s="52"/>
    </row>
    <row r="7" ht="19.9" customHeight="1" spans="1:10">
      <c r="A7" s="38"/>
      <c r="B7" s="39"/>
      <c r="C7" s="39" t="s">
        <v>66</v>
      </c>
      <c r="D7" s="44">
        <v>96000</v>
      </c>
      <c r="E7" s="44"/>
      <c r="F7" s="44">
        <v>95000</v>
      </c>
      <c r="G7" s="44"/>
      <c r="H7" s="44">
        <v>95000</v>
      </c>
      <c r="I7" s="44">
        <v>1000</v>
      </c>
      <c r="J7" s="53"/>
    </row>
    <row r="8" ht="19.9" customHeight="1" spans="1:10">
      <c r="A8" s="37"/>
      <c r="B8" s="40"/>
      <c r="C8" s="45" t="s">
        <v>23</v>
      </c>
      <c r="D8" s="46">
        <v>96000</v>
      </c>
      <c r="E8" s="46"/>
      <c r="F8" s="46">
        <v>95000</v>
      </c>
      <c r="G8" s="46"/>
      <c r="H8" s="46">
        <v>95000</v>
      </c>
      <c r="I8" s="46">
        <v>1000</v>
      </c>
      <c r="J8" s="51"/>
    </row>
    <row r="9" ht="19.9" customHeight="1" spans="1:10">
      <c r="A9" s="37"/>
      <c r="B9" s="40" t="s">
        <v>67</v>
      </c>
      <c r="C9" s="45" t="s">
        <v>156</v>
      </c>
      <c r="D9" s="47">
        <v>95640</v>
      </c>
      <c r="E9" s="47"/>
      <c r="F9" s="47">
        <v>95000</v>
      </c>
      <c r="G9" s="47"/>
      <c r="H9" s="47">
        <v>95000</v>
      </c>
      <c r="I9" s="47">
        <v>640</v>
      </c>
      <c r="J9" s="51"/>
    </row>
    <row r="10" ht="19.9" customHeight="1" spans="1:10">
      <c r="A10" s="37"/>
      <c r="B10" s="40" t="s">
        <v>69</v>
      </c>
      <c r="C10" s="45" t="s">
        <v>222</v>
      </c>
      <c r="D10" s="47">
        <v>360</v>
      </c>
      <c r="E10" s="47"/>
      <c r="F10" s="47"/>
      <c r="G10" s="47"/>
      <c r="H10" s="47"/>
      <c r="I10" s="47">
        <v>360</v>
      </c>
      <c r="J10" s="51"/>
    </row>
    <row r="11" ht="8.5" customHeight="1" spans="1:10">
      <c r="A11" s="41"/>
      <c r="B11" s="41"/>
      <c r="C11" s="41"/>
      <c r="D11" s="41"/>
      <c r="E11" s="41"/>
      <c r="F11" s="41"/>
      <c r="G11" s="41"/>
      <c r="H11" s="41"/>
      <c r="I11" s="41"/>
      <c r="J11" s="5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29"/>
      <c r="F1" s="29"/>
      <c r="G1" s="43"/>
      <c r="H1" s="43"/>
      <c r="I1" s="48" t="s">
        <v>325</v>
      </c>
      <c r="J1" s="35"/>
    </row>
    <row r="2" ht="19.9" customHeight="1" spans="1:10">
      <c r="A2" s="30"/>
      <c r="B2" s="32" t="s">
        <v>326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49" t="s">
        <v>6</v>
      </c>
      <c r="J3" s="50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327</v>
      </c>
      <c r="H4" s="36"/>
      <c r="I4" s="36"/>
      <c r="J4" s="51"/>
    </row>
    <row r="5" ht="21.35" customHeight="1" spans="1:10">
      <c r="A5" s="37"/>
      <c r="B5" s="36" t="s">
        <v>75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73</v>
      </c>
      <c r="I5" s="36" t="s">
        <v>74</v>
      </c>
      <c r="J5" s="51"/>
    </row>
    <row r="6" ht="21.35" customHeight="1" spans="1:10">
      <c r="A6" s="37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 t="s">
        <v>328</v>
      </c>
      <c r="F7" s="39" t="s">
        <v>66</v>
      </c>
      <c r="G7" s="44"/>
      <c r="H7" s="44"/>
      <c r="I7" s="44"/>
      <c r="J7" s="53"/>
    </row>
    <row r="8" ht="19.9" customHeight="1" spans="1:10">
      <c r="A8" s="37"/>
      <c r="B8" s="40"/>
      <c r="C8" s="40"/>
      <c r="D8" s="40"/>
      <c r="E8" s="40"/>
      <c r="F8" s="45" t="s">
        <v>23</v>
      </c>
      <c r="G8" s="46"/>
      <c r="H8" s="46"/>
      <c r="I8" s="46"/>
      <c r="J8" s="51"/>
    </row>
    <row r="9" ht="19.9" customHeight="1" spans="1:10">
      <c r="A9" s="37"/>
      <c r="B9" s="40"/>
      <c r="C9" s="40"/>
      <c r="D9" s="40"/>
      <c r="E9" s="40"/>
      <c r="F9" s="45" t="s">
        <v>23</v>
      </c>
      <c r="G9" s="46"/>
      <c r="H9" s="46"/>
      <c r="I9" s="46"/>
      <c r="J9" s="51"/>
    </row>
    <row r="10" ht="19.9" customHeight="1" spans="1:10">
      <c r="A10" s="37"/>
      <c r="B10" s="40"/>
      <c r="C10" s="40"/>
      <c r="D10" s="40"/>
      <c r="E10" s="40"/>
      <c r="F10" s="45" t="s">
        <v>123</v>
      </c>
      <c r="G10" s="46"/>
      <c r="H10" s="47"/>
      <c r="I10" s="47"/>
      <c r="J10" s="52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25" sqref="D25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29"/>
      <c r="D1" s="43"/>
      <c r="E1" s="43"/>
      <c r="F1" s="43"/>
      <c r="G1" s="43"/>
      <c r="H1" s="43"/>
      <c r="I1" s="48" t="s">
        <v>329</v>
      </c>
      <c r="J1" s="35"/>
    </row>
    <row r="2" ht="19.9" customHeight="1" spans="1:10">
      <c r="A2" s="30"/>
      <c r="B2" s="32" t="s">
        <v>330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5"/>
      <c r="B4" s="36" t="s">
        <v>318</v>
      </c>
      <c r="C4" s="36" t="s">
        <v>65</v>
      </c>
      <c r="D4" s="36" t="s">
        <v>319</v>
      </c>
      <c r="E4" s="36"/>
      <c r="F4" s="36"/>
      <c r="G4" s="36"/>
      <c r="H4" s="36"/>
      <c r="I4" s="36"/>
      <c r="J4" s="51"/>
    </row>
    <row r="5" ht="21.35" customHeight="1" spans="1:10">
      <c r="A5" s="37"/>
      <c r="B5" s="36"/>
      <c r="C5" s="36"/>
      <c r="D5" s="36" t="s">
        <v>53</v>
      </c>
      <c r="E5" s="55" t="s">
        <v>320</v>
      </c>
      <c r="F5" s="36" t="s">
        <v>321</v>
      </c>
      <c r="G5" s="36"/>
      <c r="H5" s="36"/>
      <c r="I5" s="36" t="s">
        <v>322</v>
      </c>
      <c r="J5" s="51"/>
    </row>
    <row r="6" ht="21.35" customHeight="1" spans="1:10">
      <c r="A6" s="37"/>
      <c r="B6" s="36"/>
      <c r="C6" s="36"/>
      <c r="D6" s="36"/>
      <c r="E6" s="55"/>
      <c r="F6" s="36" t="s">
        <v>155</v>
      </c>
      <c r="G6" s="36" t="s">
        <v>323</v>
      </c>
      <c r="H6" s="36" t="s">
        <v>324</v>
      </c>
      <c r="I6" s="36"/>
      <c r="J6" s="52"/>
    </row>
    <row r="7" ht="19.9" customHeight="1" spans="1:10">
      <c r="A7" s="38"/>
      <c r="B7" s="39"/>
      <c r="C7" s="39" t="s">
        <v>66</v>
      </c>
      <c r="D7" s="44"/>
      <c r="E7" s="44"/>
      <c r="F7" s="44"/>
      <c r="G7" s="44"/>
      <c r="H7" s="44"/>
      <c r="I7" s="44"/>
      <c r="J7" s="53"/>
    </row>
    <row r="8" ht="19.9" customHeight="1" spans="1:10">
      <c r="A8" s="37"/>
      <c r="B8" s="40" t="s">
        <v>328</v>
      </c>
      <c r="C8" s="45" t="s">
        <v>23</v>
      </c>
      <c r="D8" s="46"/>
      <c r="E8" s="46"/>
      <c r="F8" s="46"/>
      <c r="G8" s="46"/>
      <c r="H8" s="46"/>
      <c r="I8" s="46"/>
      <c r="J8" s="51"/>
    </row>
    <row r="9" ht="19.9" customHeight="1" spans="1:10">
      <c r="A9" s="37"/>
      <c r="B9" s="40"/>
      <c r="C9" s="45" t="s">
        <v>123</v>
      </c>
      <c r="D9" s="47"/>
      <c r="E9" s="47"/>
      <c r="F9" s="47"/>
      <c r="G9" s="47"/>
      <c r="H9" s="47"/>
      <c r="I9" s="47"/>
      <c r="J9" s="51"/>
    </row>
    <row r="10" ht="8.5" customHeight="1" spans="1:10">
      <c r="A10" s="41"/>
      <c r="B10" s="41"/>
      <c r="C10" s="41"/>
      <c r="D10" s="41"/>
      <c r="E10" s="41"/>
      <c r="F10" s="41"/>
      <c r="G10" s="41"/>
      <c r="H10" s="41"/>
      <c r="I10" s="41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29"/>
      <c r="F1" s="29"/>
      <c r="G1" s="43"/>
      <c r="H1" s="43"/>
      <c r="I1" s="48" t="s">
        <v>331</v>
      </c>
      <c r="J1" s="35"/>
    </row>
    <row r="2" ht="19.9" customHeight="1" spans="1:10">
      <c r="A2" s="30"/>
      <c r="B2" s="32" t="s">
        <v>332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49" t="s">
        <v>6</v>
      </c>
      <c r="J3" s="50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333</v>
      </c>
      <c r="H4" s="36"/>
      <c r="I4" s="36"/>
      <c r="J4" s="51"/>
    </row>
    <row r="5" ht="21.35" customHeight="1" spans="1:10">
      <c r="A5" s="37"/>
      <c r="B5" s="36" t="s">
        <v>75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73</v>
      </c>
      <c r="I5" s="36" t="s">
        <v>74</v>
      </c>
      <c r="J5" s="51"/>
    </row>
    <row r="6" ht="21.35" customHeight="1" spans="1:10">
      <c r="A6" s="37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/>
      <c r="F7" s="39" t="s">
        <v>66</v>
      </c>
      <c r="G7" s="44"/>
      <c r="H7" s="44"/>
      <c r="I7" s="44"/>
      <c r="J7" s="53"/>
    </row>
    <row r="8" ht="19.9" customHeight="1" spans="1:10">
      <c r="A8" s="37"/>
      <c r="B8" s="40"/>
      <c r="C8" s="40"/>
      <c r="D8" s="40"/>
      <c r="E8" s="40" t="s">
        <v>328</v>
      </c>
      <c r="F8" s="45" t="s">
        <v>23</v>
      </c>
      <c r="G8" s="46"/>
      <c r="H8" s="46"/>
      <c r="I8" s="46"/>
      <c r="J8" s="51"/>
    </row>
    <row r="9" ht="19.9" customHeight="1" spans="1:10">
      <c r="A9" s="37"/>
      <c r="B9" s="40"/>
      <c r="C9" s="40"/>
      <c r="D9" s="40"/>
      <c r="E9" s="40"/>
      <c r="F9" s="45" t="s">
        <v>23</v>
      </c>
      <c r="G9" s="46"/>
      <c r="H9" s="46"/>
      <c r="I9" s="46"/>
      <c r="J9" s="51"/>
    </row>
    <row r="10" ht="19.9" customHeight="1" spans="1:10">
      <c r="A10" s="37"/>
      <c r="B10" s="40"/>
      <c r="C10" s="40"/>
      <c r="D10" s="40"/>
      <c r="E10" s="40"/>
      <c r="F10" s="45" t="s">
        <v>123</v>
      </c>
      <c r="G10" s="46"/>
      <c r="H10" s="47"/>
      <c r="I10" s="47"/>
      <c r="J10" s="52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4"/>
  <sheetViews>
    <sheetView topLeftCell="A113" workbookViewId="0">
      <selection activeCell="P120" sqref="P120"/>
    </sheetView>
  </sheetViews>
  <sheetFormatPr defaultColWidth="10" defaultRowHeight="14.2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customFormat="1" ht="20.35" customHeight="1" spans="1:8">
      <c r="A1" s="18" t="s">
        <v>334</v>
      </c>
      <c r="B1" s="18"/>
      <c r="C1" s="18"/>
      <c r="D1" s="18"/>
      <c r="F1" s="26"/>
      <c r="G1" s="26"/>
      <c r="H1" s="26"/>
    </row>
    <row r="2" customFormat="1" ht="27.85" customHeight="1" spans="1:12">
      <c r="A2" s="19" t="s">
        <v>335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customFormat="1" ht="14.3" customHeight="1" spans="12:12">
      <c r="L3" s="28" t="s">
        <v>336</v>
      </c>
    </row>
    <row r="4" customFormat="1" ht="23.35" customHeight="1" spans="1:12">
      <c r="A4" s="20" t="s">
        <v>337</v>
      </c>
      <c r="B4" s="20" t="s">
        <v>338</v>
      </c>
      <c r="C4" s="20" t="s">
        <v>10</v>
      </c>
      <c r="D4" s="20" t="s">
        <v>339</v>
      </c>
      <c r="E4" s="20" t="s">
        <v>340</v>
      </c>
      <c r="F4" s="20" t="s">
        <v>341</v>
      </c>
      <c r="G4" s="20" t="s">
        <v>342</v>
      </c>
      <c r="H4" s="20" t="s">
        <v>343</v>
      </c>
      <c r="I4" s="20" t="s">
        <v>344</v>
      </c>
      <c r="J4" s="20" t="s">
        <v>345</v>
      </c>
      <c r="K4" s="20" t="s">
        <v>346</v>
      </c>
      <c r="L4" s="20" t="s">
        <v>347</v>
      </c>
    </row>
    <row r="5" customFormat="1" ht="14.3" customHeight="1" spans="1:12">
      <c r="A5" s="21" t="s">
        <v>348</v>
      </c>
      <c r="B5" s="22"/>
      <c r="C5" s="23">
        <f>2185.392186*10000</f>
        <v>21853921.86</v>
      </c>
      <c r="D5" s="22"/>
      <c r="E5" s="22"/>
      <c r="F5" s="22"/>
      <c r="G5" s="22"/>
      <c r="H5" s="22"/>
      <c r="I5" s="22"/>
      <c r="J5" s="22"/>
      <c r="K5" s="22"/>
      <c r="L5" s="22"/>
    </row>
    <row r="6" customFormat="1" ht="22.6" customHeight="1" spans="1:12">
      <c r="A6" s="24" t="s">
        <v>349</v>
      </c>
      <c r="B6" s="24" t="s">
        <v>350</v>
      </c>
      <c r="C6" s="25">
        <f>2.32*10000</f>
        <v>23200</v>
      </c>
      <c r="D6" s="24" t="s">
        <v>351</v>
      </c>
      <c r="E6" s="24" t="s">
        <v>352</v>
      </c>
      <c r="F6" s="24" t="s">
        <v>353</v>
      </c>
      <c r="G6" s="24" t="s">
        <v>354</v>
      </c>
      <c r="H6" s="27" t="s">
        <v>355</v>
      </c>
      <c r="I6" s="24" t="s">
        <v>356</v>
      </c>
      <c r="J6" s="27" t="s">
        <v>357</v>
      </c>
      <c r="K6" s="24" t="s">
        <v>358</v>
      </c>
      <c r="L6" s="24" t="s">
        <v>359</v>
      </c>
    </row>
    <row r="7" customFormat="1" ht="22.6" customHeight="1" spans="1:12">
      <c r="A7" s="24"/>
      <c r="B7" s="24"/>
      <c r="C7" s="25"/>
      <c r="D7" s="24"/>
      <c r="E7" s="24" t="s">
        <v>360</v>
      </c>
      <c r="F7" s="24" t="s">
        <v>361</v>
      </c>
      <c r="G7" s="24" t="s">
        <v>362</v>
      </c>
      <c r="H7" s="27" t="s">
        <v>355</v>
      </c>
      <c r="I7" s="24" t="s">
        <v>356</v>
      </c>
      <c r="J7" s="27" t="s">
        <v>357</v>
      </c>
      <c r="K7" s="24" t="s">
        <v>363</v>
      </c>
      <c r="L7" s="24" t="s">
        <v>359</v>
      </c>
    </row>
    <row r="8" customFormat="1" ht="22.6" customHeight="1" spans="1:12">
      <c r="A8" s="24"/>
      <c r="B8" s="24" t="s">
        <v>364</v>
      </c>
      <c r="C8" s="25">
        <f>48.804808*10000</f>
        <v>488048.08</v>
      </c>
      <c r="D8" s="24" t="s">
        <v>351</v>
      </c>
      <c r="E8" s="24" t="s">
        <v>352</v>
      </c>
      <c r="F8" s="24" t="s">
        <v>353</v>
      </c>
      <c r="G8" s="24" t="s">
        <v>354</v>
      </c>
      <c r="H8" s="27" t="s">
        <v>355</v>
      </c>
      <c r="I8" s="24" t="s">
        <v>356</v>
      </c>
      <c r="J8" s="27" t="s">
        <v>357</v>
      </c>
      <c r="K8" s="24" t="s">
        <v>358</v>
      </c>
      <c r="L8" s="24" t="s">
        <v>359</v>
      </c>
    </row>
    <row r="9" customFormat="1" ht="22.6" customHeight="1" spans="1:12">
      <c r="A9" s="24"/>
      <c r="B9" s="24"/>
      <c r="C9" s="25"/>
      <c r="D9" s="24"/>
      <c r="E9" s="24" t="s">
        <v>360</v>
      </c>
      <c r="F9" s="24" t="s">
        <v>361</v>
      </c>
      <c r="G9" s="24" t="s">
        <v>362</v>
      </c>
      <c r="H9" s="27" t="s">
        <v>355</v>
      </c>
      <c r="I9" s="24" t="s">
        <v>356</v>
      </c>
      <c r="J9" s="27" t="s">
        <v>357</v>
      </c>
      <c r="K9" s="24" t="s">
        <v>363</v>
      </c>
      <c r="L9" s="24" t="s">
        <v>359</v>
      </c>
    </row>
    <row r="10" customFormat="1" ht="14.3" customHeight="1" spans="1:12">
      <c r="A10" s="24"/>
      <c r="B10" s="24" t="s">
        <v>365</v>
      </c>
      <c r="C10" s="25">
        <f>9.5*10000</f>
        <v>95000</v>
      </c>
      <c r="D10" s="24" t="s">
        <v>366</v>
      </c>
      <c r="E10" s="24" t="s">
        <v>352</v>
      </c>
      <c r="F10" s="24" t="s">
        <v>353</v>
      </c>
      <c r="G10" s="24" t="s">
        <v>367</v>
      </c>
      <c r="H10" s="27" t="s">
        <v>368</v>
      </c>
      <c r="I10" s="24" t="s">
        <v>369</v>
      </c>
      <c r="J10" s="27" t="s">
        <v>370</v>
      </c>
      <c r="K10" s="24" t="s">
        <v>371</v>
      </c>
      <c r="L10" s="24" t="s">
        <v>372</v>
      </c>
    </row>
    <row r="11" customFormat="1" ht="56.5" customHeight="1" spans="1:12">
      <c r="A11" s="24"/>
      <c r="B11" s="24"/>
      <c r="C11" s="25"/>
      <c r="D11" s="24"/>
      <c r="E11" s="24"/>
      <c r="F11" s="24" t="s">
        <v>373</v>
      </c>
      <c r="G11" s="24" t="s">
        <v>374</v>
      </c>
      <c r="H11" s="27" t="s">
        <v>368</v>
      </c>
      <c r="I11" s="24" t="s">
        <v>369</v>
      </c>
      <c r="J11" s="27" t="s">
        <v>357</v>
      </c>
      <c r="K11" s="24" t="s">
        <v>363</v>
      </c>
      <c r="L11" s="24" t="s">
        <v>372</v>
      </c>
    </row>
    <row r="12" customFormat="1" ht="67.8" customHeight="1" spans="1:12">
      <c r="A12" s="24"/>
      <c r="B12" s="24"/>
      <c r="C12" s="25"/>
      <c r="D12" s="24"/>
      <c r="E12" s="24" t="s">
        <v>360</v>
      </c>
      <c r="F12" s="24" t="s">
        <v>375</v>
      </c>
      <c r="G12" s="24" t="s">
        <v>376</v>
      </c>
      <c r="H12" s="27" t="s">
        <v>368</v>
      </c>
      <c r="I12" s="24" t="s">
        <v>356</v>
      </c>
      <c r="J12" s="27" t="s">
        <v>357</v>
      </c>
      <c r="K12" s="24" t="s">
        <v>371</v>
      </c>
      <c r="L12" s="24" t="s">
        <v>372</v>
      </c>
    </row>
    <row r="13" customFormat="1" ht="14.3" customHeight="1" spans="1:12">
      <c r="A13" s="24"/>
      <c r="B13" s="24"/>
      <c r="C13" s="25"/>
      <c r="D13" s="24"/>
      <c r="E13" s="24"/>
      <c r="F13" s="24" t="s">
        <v>361</v>
      </c>
      <c r="G13" s="24" t="s">
        <v>377</v>
      </c>
      <c r="H13" s="27" t="s">
        <v>355</v>
      </c>
      <c r="I13" s="24" t="s">
        <v>356</v>
      </c>
      <c r="J13" s="27" t="s">
        <v>357</v>
      </c>
      <c r="K13" s="24" t="s">
        <v>371</v>
      </c>
      <c r="L13" s="24" t="s">
        <v>359</v>
      </c>
    </row>
    <row r="14" customFormat="1" ht="22.6" customHeight="1" spans="1:12">
      <c r="A14" s="24"/>
      <c r="B14" s="24" t="s">
        <v>378</v>
      </c>
      <c r="C14" s="25">
        <f>46.035549*10000</f>
        <v>460355.49</v>
      </c>
      <c r="D14" s="24" t="s">
        <v>351</v>
      </c>
      <c r="E14" s="24" t="s">
        <v>352</v>
      </c>
      <c r="F14" s="24" t="s">
        <v>353</v>
      </c>
      <c r="G14" s="24" t="s">
        <v>354</v>
      </c>
      <c r="H14" s="27" t="s">
        <v>355</v>
      </c>
      <c r="I14" s="24" t="s">
        <v>356</v>
      </c>
      <c r="J14" s="27" t="s">
        <v>357</v>
      </c>
      <c r="K14" s="24" t="s">
        <v>358</v>
      </c>
      <c r="L14" s="24" t="s">
        <v>359</v>
      </c>
    </row>
    <row r="15" customFormat="1" ht="22.6" customHeight="1" spans="1:12">
      <c r="A15" s="24"/>
      <c r="B15" s="24"/>
      <c r="C15" s="25"/>
      <c r="D15" s="24"/>
      <c r="E15" s="24" t="s">
        <v>360</v>
      </c>
      <c r="F15" s="24" t="s">
        <v>361</v>
      </c>
      <c r="G15" s="24" t="s">
        <v>362</v>
      </c>
      <c r="H15" s="27" t="s">
        <v>355</v>
      </c>
      <c r="I15" s="24" t="s">
        <v>356</v>
      </c>
      <c r="J15" s="27" t="s">
        <v>357</v>
      </c>
      <c r="K15" s="24" t="s">
        <v>363</v>
      </c>
      <c r="L15" s="24" t="s">
        <v>359</v>
      </c>
    </row>
    <row r="16" customFormat="1" ht="22.6" customHeight="1" spans="1:12">
      <c r="A16" s="24"/>
      <c r="B16" s="24" t="s">
        <v>379</v>
      </c>
      <c r="C16" s="25">
        <f>22.66*10000</f>
        <v>226600</v>
      </c>
      <c r="D16" s="24"/>
      <c r="E16" s="24"/>
      <c r="F16" s="24"/>
      <c r="G16" s="24"/>
      <c r="H16" s="27"/>
      <c r="I16" s="24"/>
      <c r="J16" s="27"/>
      <c r="K16" s="24"/>
      <c r="L16" s="24"/>
    </row>
    <row r="17" customFormat="1" ht="22.6" customHeight="1" spans="1:12">
      <c r="A17" s="24"/>
      <c r="B17" s="24" t="s">
        <v>380</v>
      </c>
      <c r="C17" s="25">
        <f>55*10000</f>
        <v>550000</v>
      </c>
      <c r="D17" s="24" t="s">
        <v>381</v>
      </c>
      <c r="E17" s="24" t="s">
        <v>352</v>
      </c>
      <c r="F17" s="24" t="s">
        <v>353</v>
      </c>
      <c r="G17" s="24" t="s">
        <v>382</v>
      </c>
      <c r="H17" s="27" t="s">
        <v>383</v>
      </c>
      <c r="I17" s="24" t="s">
        <v>384</v>
      </c>
      <c r="J17" s="27" t="s">
        <v>385</v>
      </c>
      <c r="K17" s="24" t="s">
        <v>369</v>
      </c>
      <c r="L17" s="24"/>
    </row>
    <row r="18" customFormat="1" ht="14.3" customHeight="1" spans="1:12">
      <c r="A18" s="24"/>
      <c r="B18" s="24"/>
      <c r="C18" s="25"/>
      <c r="D18" s="24"/>
      <c r="E18" s="24"/>
      <c r="F18" s="24"/>
      <c r="G18" s="24" t="s">
        <v>386</v>
      </c>
      <c r="H18" s="27" t="s">
        <v>355</v>
      </c>
      <c r="I18" s="24" t="s">
        <v>92</v>
      </c>
      <c r="J18" s="27" t="s">
        <v>387</v>
      </c>
      <c r="K18" s="24" t="s">
        <v>369</v>
      </c>
      <c r="L18" s="24"/>
    </row>
    <row r="19" customFormat="1" ht="22.6" customHeight="1" spans="1:12">
      <c r="A19" s="24"/>
      <c r="B19" s="24"/>
      <c r="C19" s="25"/>
      <c r="D19" s="24"/>
      <c r="E19" s="24"/>
      <c r="F19" s="24"/>
      <c r="G19" s="24" t="s">
        <v>388</v>
      </c>
      <c r="H19" s="27" t="s">
        <v>383</v>
      </c>
      <c r="I19" s="24" t="s">
        <v>384</v>
      </c>
      <c r="J19" s="27" t="s">
        <v>389</v>
      </c>
      <c r="K19" s="24" t="s">
        <v>369</v>
      </c>
      <c r="L19" s="24"/>
    </row>
    <row r="20" customFormat="1" ht="22.6" customHeight="1" spans="1:12">
      <c r="A20" s="24"/>
      <c r="B20" s="24"/>
      <c r="C20" s="25"/>
      <c r="D20" s="24"/>
      <c r="E20" s="24"/>
      <c r="F20" s="24"/>
      <c r="G20" s="24" t="s">
        <v>390</v>
      </c>
      <c r="H20" s="27" t="s">
        <v>383</v>
      </c>
      <c r="I20" s="24" t="s">
        <v>92</v>
      </c>
      <c r="J20" s="27" t="s">
        <v>391</v>
      </c>
      <c r="K20" s="24" t="s">
        <v>369</v>
      </c>
      <c r="L20" s="24"/>
    </row>
    <row r="21" customFormat="1" ht="22.6" customHeight="1" spans="1:12">
      <c r="A21" s="24"/>
      <c r="B21" s="24"/>
      <c r="C21" s="25"/>
      <c r="D21" s="24"/>
      <c r="E21" s="24"/>
      <c r="F21" s="24"/>
      <c r="G21" s="24" t="s">
        <v>392</v>
      </c>
      <c r="H21" s="27" t="s">
        <v>383</v>
      </c>
      <c r="I21" s="24" t="s">
        <v>92</v>
      </c>
      <c r="J21" s="27" t="s">
        <v>391</v>
      </c>
      <c r="K21" s="24" t="s">
        <v>369</v>
      </c>
      <c r="L21" s="24"/>
    </row>
    <row r="22" customFormat="1" ht="22.6" customHeight="1" spans="1:12">
      <c r="A22" s="24"/>
      <c r="B22" s="24"/>
      <c r="C22" s="25"/>
      <c r="D22" s="24"/>
      <c r="E22" s="24"/>
      <c r="F22" s="24"/>
      <c r="G22" s="24" t="s">
        <v>393</v>
      </c>
      <c r="H22" s="27" t="s">
        <v>383</v>
      </c>
      <c r="I22" s="24" t="s">
        <v>92</v>
      </c>
      <c r="J22" s="27" t="s">
        <v>391</v>
      </c>
      <c r="K22" s="24" t="s">
        <v>369</v>
      </c>
      <c r="L22" s="24"/>
    </row>
    <row r="23" customFormat="1" ht="33.9" customHeight="1" spans="1:12">
      <c r="A23" s="24"/>
      <c r="B23" s="24"/>
      <c r="C23" s="25"/>
      <c r="D23" s="24"/>
      <c r="E23" s="24"/>
      <c r="F23" s="24"/>
      <c r="G23" s="24" t="s">
        <v>394</v>
      </c>
      <c r="H23" s="27" t="s">
        <v>355</v>
      </c>
      <c r="I23" s="24" t="s">
        <v>395</v>
      </c>
      <c r="J23" s="27" t="s">
        <v>396</v>
      </c>
      <c r="K23" s="24" t="s">
        <v>369</v>
      </c>
      <c r="L23" s="24"/>
    </row>
    <row r="24" customFormat="1" ht="33.9" customHeight="1" spans="1:12">
      <c r="A24" s="24"/>
      <c r="B24" s="24"/>
      <c r="C24" s="25"/>
      <c r="D24" s="24"/>
      <c r="E24" s="24"/>
      <c r="F24" s="24"/>
      <c r="G24" s="24" t="s">
        <v>397</v>
      </c>
      <c r="H24" s="27" t="s">
        <v>355</v>
      </c>
      <c r="I24" s="24" t="s">
        <v>369</v>
      </c>
      <c r="J24" s="27" t="s">
        <v>396</v>
      </c>
      <c r="K24" s="24" t="s">
        <v>369</v>
      </c>
      <c r="L24" s="24"/>
    </row>
    <row r="25" customFormat="1" ht="33.9" customHeight="1" spans="1:12">
      <c r="A25" s="24"/>
      <c r="B25" s="24"/>
      <c r="C25" s="25"/>
      <c r="D25" s="24"/>
      <c r="E25" s="24"/>
      <c r="F25" s="24"/>
      <c r="G25" s="24" t="s">
        <v>398</v>
      </c>
      <c r="H25" s="27" t="s">
        <v>355</v>
      </c>
      <c r="I25" s="24" t="s">
        <v>399</v>
      </c>
      <c r="J25" s="27" t="s">
        <v>396</v>
      </c>
      <c r="K25" s="24" t="s">
        <v>369</v>
      </c>
      <c r="L25" s="24"/>
    </row>
    <row r="26" customFormat="1" ht="33.9" customHeight="1" spans="1:12">
      <c r="A26" s="24"/>
      <c r="B26" s="24"/>
      <c r="C26" s="25"/>
      <c r="D26" s="24"/>
      <c r="E26" s="24"/>
      <c r="F26" s="24"/>
      <c r="G26" s="24" t="s">
        <v>400</v>
      </c>
      <c r="H26" s="27" t="s">
        <v>383</v>
      </c>
      <c r="I26" s="24" t="s">
        <v>401</v>
      </c>
      <c r="J26" s="27" t="s">
        <v>385</v>
      </c>
      <c r="K26" s="24" t="s">
        <v>369</v>
      </c>
      <c r="L26" s="24"/>
    </row>
    <row r="27" customFormat="1" ht="14.3" customHeight="1" spans="1:12">
      <c r="A27" s="24"/>
      <c r="B27" s="24"/>
      <c r="C27" s="25"/>
      <c r="D27" s="24"/>
      <c r="E27" s="24"/>
      <c r="F27" s="24" t="s">
        <v>373</v>
      </c>
      <c r="G27" s="24" t="s">
        <v>402</v>
      </c>
      <c r="H27" s="27" t="s">
        <v>383</v>
      </c>
      <c r="I27" s="24" t="s">
        <v>403</v>
      </c>
      <c r="J27" s="27" t="s">
        <v>357</v>
      </c>
      <c r="K27" s="24" t="s">
        <v>369</v>
      </c>
      <c r="L27" s="24"/>
    </row>
    <row r="28" customFormat="1" ht="22.6" customHeight="1" spans="1:12">
      <c r="A28" s="24"/>
      <c r="B28" s="24"/>
      <c r="C28" s="25"/>
      <c r="D28" s="24"/>
      <c r="E28" s="24"/>
      <c r="F28" s="24" t="s">
        <v>404</v>
      </c>
      <c r="G28" s="24" t="s">
        <v>405</v>
      </c>
      <c r="H28" s="27" t="s">
        <v>355</v>
      </c>
      <c r="I28" s="24" t="s">
        <v>356</v>
      </c>
      <c r="J28" s="27" t="s">
        <v>357</v>
      </c>
      <c r="K28" s="24" t="s">
        <v>369</v>
      </c>
      <c r="L28" s="24"/>
    </row>
    <row r="29" customFormat="1" ht="33.9" customHeight="1" spans="1:12">
      <c r="A29" s="24"/>
      <c r="B29" s="24"/>
      <c r="C29" s="25"/>
      <c r="D29" s="24"/>
      <c r="E29" s="24" t="s">
        <v>360</v>
      </c>
      <c r="F29" s="24" t="s">
        <v>361</v>
      </c>
      <c r="G29" s="24" t="s">
        <v>406</v>
      </c>
      <c r="H29" s="27" t="s">
        <v>355</v>
      </c>
      <c r="I29" s="24" t="s">
        <v>356</v>
      </c>
      <c r="J29" s="27" t="s">
        <v>357</v>
      </c>
      <c r="K29" s="24" t="s">
        <v>371</v>
      </c>
      <c r="L29" s="24"/>
    </row>
    <row r="30" customFormat="1" ht="14.3" customHeight="1" spans="1:12">
      <c r="A30" s="24"/>
      <c r="B30" s="24"/>
      <c r="C30" s="25"/>
      <c r="D30" s="24"/>
      <c r="E30" s="24" t="s">
        <v>407</v>
      </c>
      <c r="F30" s="24" t="s">
        <v>407</v>
      </c>
      <c r="G30" s="24" t="s">
        <v>408</v>
      </c>
      <c r="H30" s="27" t="s">
        <v>383</v>
      </c>
      <c r="I30" s="24" t="s">
        <v>403</v>
      </c>
      <c r="J30" s="27" t="s">
        <v>357</v>
      </c>
      <c r="K30" s="24" t="s">
        <v>369</v>
      </c>
      <c r="L30" s="24"/>
    </row>
    <row r="31" customFormat="1" ht="14.3" customHeight="1" spans="1:12">
      <c r="A31" s="24"/>
      <c r="B31" s="24"/>
      <c r="C31" s="25"/>
      <c r="D31" s="24"/>
      <c r="E31" s="24" t="s">
        <v>409</v>
      </c>
      <c r="F31" s="24" t="s">
        <v>410</v>
      </c>
      <c r="G31" s="24" t="s">
        <v>411</v>
      </c>
      <c r="H31" s="27" t="s">
        <v>368</v>
      </c>
      <c r="I31" s="24" t="s">
        <v>412</v>
      </c>
      <c r="J31" s="27" t="s">
        <v>413</v>
      </c>
      <c r="K31" s="24" t="s">
        <v>369</v>
      </c>
      <c r="L31" s="24"/>
    </row>
    <row r="32" customFormat="1" ht="33.9" customHeight="1" spans="1:12">
      <c r="A32" s="24"/>
      <c r="B32" s="24" t="s">
        <v>414</v>
      </c>
      <c r="C32" s="25">
        <f>50*10000</f>
        <v>500000</v>
      </c>
      <c r="D32" s="24"/>
      <c r="E32" s="24"/>
      <c r="F32" s="24"/>
      <c r="G32" s="24"/>
      <c r="H32" s="27"/>
      <c r="I32" s="24"/>
      <c r="J32" s="27"/>
      <c r="K32" s="24"/>
      <c r="L32" s="24"/>
    </row>
    <row r="33" customFormat="1" ht="45.2" customHeight="1" spans="1:12">
      <c r="A33" s="24"/>
      <c r="B33" s="24" t="s">
        <v>415</v>
      </c>
      <c r="C33" s="25">
        <f>527*10000</f>
        <v>5270000</v>
      </c>
      <c r="D33" s="24"/>
      <c r="E33" s="24"/>
      <c r="F33" s="24"/>
      <c r="G33" s="24"/>
      <c r="H33" s="27"/>
      <c r="I33" s="24"/>
      <c r="J33" s="27"/>
      <c r="K33" s="24"/>
      <c r="L33" s="24"/>
    </row>
    <row r="34" customFormat="1" ht="22.6" customHeight="1" spans="1:12">
      <c r="A34" s="24"/>
      <c r="B34" s="24" t="s">
        <v>416</v>
      </c>
      <c r="C34" s="25">
        <f>130.348707*10000</f>
        <v>1303487.07</v>
      </c>
      <c r="D34" s="24" t="s">
        <v>351</v>
      </c>
      <c r="E34" s="24" t="s">
        <v>352</v>
      </c>
      <c r="F34" s="24" t="s">
        <v>353</v>
      </c>
      <c r="G34" s="24" t="s">
        <v>354</v>
      </c>
      <c r="H34" s="27" t="s">
        <v>355</v>
      </c>
      <c r="I34" s="24" t="s">
        <v>356</v>
      </c>
      <c r="J34" s="27" t="s">
        <v>357</v>
      </c>
      <c r="K34" s="24" t="s">
        <v>358</v>
      </c>
      <c r="L34" s="24" t="s">
        <v>359</v>
      </c>
    </row>
    <row r="35" customFormat="1" ht="22.6" customHeight="1" spans="1:12">
      <c r="A35" s="24"/>
      <c r="B35" s="24"/>
      <c r="C35" s="25"/>
      <c r="D35" s="24"/>
      <c r="E35" s="24" t="s">
        <v>360</v>
      </c>
      <c r="F35" s="24" t="s">
        <v>361</v>
      </c>
      <c r="G35" s="24" t="s">
        <v>362</v>
      </c>
      <c r="H35" s="27" t="s">
        <v>355</v>
      </c>
      <c r="I35" s="24" t="s">
        <v>356</v>
      </c>
      <c r="J35" s="27" t="s">
        <v>357</v>
      </c>
      <c r="K35" s="24" t="s">
        <v>363</v>
      </c>
      <c r="L35" s="24" t="s">
        <v>359</v>
      </c>
    </row>
    <row r="36" customFormat="1" ht="22.6" customHeight="1" spans="1:12">
      <c r="A36" s="24"/>
      <c r="B36" s="24" t="s">
        <v>417</v>
      </c>
      <c r="C36" s="25">
        <f>2.6568*10000</f>
        <v>26568</v>
      </c>
      <c r="D36" s="24" t="s">
        <v>351</v>
      </c>
      <c r="E36" s="24" t="s">
        <v>352</v>
      </c>
      <c r="F36" s="24" t="s">
        <v>353</v>
      </c>
      <c r="G36" s="24" t="s">
        <v>354</v>
      </c>
      <c r="H36" s="27" t="s">
        <v>355</v>
      </c>
      <c r="I36" s="24" t="s">
        <v>356</v>
      </c>
      <c r="J36" s="27" t="s">
        <v>357</v>
      </c>
      <c r="K36" s="24" t="s">
        <v>358</v>
      </c>
      <c r="L36" s="24" t="s">
        <v>359</v>
      </c>
    </row>
    <row r="37" customFormat="1" ht="22.6" customHeight="1" spans="1:12">
      <c r="A37" s="24"/>
      <c r="B37" s="24"/>
      <c r="C37" s="25"/>
      <c r="D37" s="24"/>
      <c r="E37" s="24" t="s">
        <v>360</v>
      </c>
      <c r="F37" s="24" t="s">
        <v>361</v>
      </c>
      <c r="G37" s="24" t="s">
        <v>362</v>
      </c>
      <c r="H37" s="27" t="s">
        <v>355</v>
      </c>
      <c r="I37" s="24" t="s">
        <v>356</v>
      </c>
      <c r="J37" s="27" t="s">
        <v>357</v>
      </c>
      <c r="K37" s="24" t="s">
        <v>363</v>
      </c>
      <c r="L37" s="24" t="s">
        <v>359</v>
      </c>
    </row>
    <row r="38" customFormat="1" ht="22.6" customHeight="1" spans="1:12">
      <c r="A38" s="24"/>
      <c r="B38" s="24" t="s">
        <v>418</v>
      </c>
      <c r="C38" s="25">
        <f>276.3256*10000</f>
        <v>2763256</v>
      </c>
      <c r="D38" s="24" t="s">
        <v>351</v>
      </c>
      <c r="E38" s="24" t="s">
        <v>352</v>
      </c>
      <c r="F38" s="24" t="s">
        <v>353</v>
      </c>
      <c r="G38" s="24" t="s">
        <v>354</v>
      </c>
      <c r="H38" s="27" t="s">
        <v>355</v>
      </c>
      <c r="I38" s="24" t="s">
        <v>356</v>
      </c>
      <c r="J38" s="27" t="s">
        <v>357</v>
      </c>
      <c r="K38" s="24" t="s">
        <v>358</v>
      </c>
      <c r="L38" s="24" t="s">
        <v>359</v>
      </c>
    </row>
    <row r="39" customFormat="1" ht="22.6" customHeight="1" spans="1:12">
      <c r="A39" s="24"/>
      <c r="B39" s="24"/>
      <c r="C39" s="25"/>
      <c r="D39" s="24"/>
      <c r="E39" s="24" t="s">
        <v>360</v>
      </c>
      <c r="F39" s="24" t="s">
        <v>361</v>
      </c>
      <c r="G39" s="24" t="s">
        <v>362</v>
      </c>
      <c r="H39" s="27" t="s">
        <v>355</v>
      </c>
      <c r="I39" s="24" t="s">
        <v>356</v>
      </c>
      <c r="J39" s="27" t="s">
        <v>357</v>
      </c>
      <c r="K39" s="24" t="s">
        <v>363</v>
      </c>
      <c r="L39" s="24" t="s">
        <v>359</v>
      </c>
    </row>
    <row r="40" customFormat="1" ht="33.9" customHeight="1" spans="1:12">
      <c r="A40" s="24"/>
      <c r="B40" s="24" t="s">
        <v>419</v>
      </c>
      <c r="C40" s="25">
        <f>293.04*10000</f>
        <v>2930400</v>
      </c>
      <c r="D40" s="24" t="s">
        <v>420</v>
      </c>
      <c r="E40" s="24" t="s">
        <v>352</v>
      </c>
      <c r="F40" s="24" t="s">
        <v>353</v>
      </c>
      <c r="G40" s="24" t="s">
        <v>421</v>
      </c>
      <c r="H40" s="27" t="s">
        <v>355</v>
      </c>
      <c r="I40" s="24" t="s">
        <v>422</v>
      </c>
      <c r="J40" s="27" t="s">
        <v>423</v>
      </c>
      <c r="K40" s="24" t="s">
        <v>424</v>
      </c>
      <c r="L40" s="24"/>
    </row>
    <row r="41" customFormat="1" ht="22.6" customHeight="1" spans="1:12">
      <c r="A41" s="24"/>
      <c r="B41" s="24"/>
      <c r="C41" s="25"/>
      <c r="D41" s="24"/>
      <c r="E41" s="24"/>
      <c r="F41" s="24"/>
      <c r="G41" s="24" t="s">
        <v>425</v>
      </c>
      <c r="H41" s="27" t="s">
        <v>355</v>
      </c>
      <c r="I41" s="24" t="s">
        <v>426</v>
      </c>
      <c r="J41" s="27" t="s">
        <v>427</v>
      </c>
      <c r="K41" s="24" t="s">
        <v>424</v>
      </c>
      <c r="L41" s="24"/>
    </row>
    <row r="42" customFormat="1" ht="22.6" customHeight="1" spans="1:12">
      <c r="A42" s="24"/>
      <c r="B42" s="24"/>
      <c r="C42" s="25"/>
      <c r="D42" s="24"/>
      <c r="E42" s="24"/>
      <c r="F42" s="24"/>
      <c r="G42" s="24" t="s">
        <v>428</v>
      </c>
      <c r="H42" s="27" t="s">
        <v>355</v>
      </c>
      <c r="I42" s="24" t="s">
        <v>426</v>
      </c>
      <c r="J42" s="27" t="s">
        <v>427</v>
      </c>
      <c r="K42" s="24" t="s">
        <v>424</v>
      </c>
      <c r="L42" s="24"/>
    </row>
    <row r="43" customFormat="1" ht="22.6" customHeight="1" spans="1:12">
      <c r="A43" s="24"/>
      <c r="B43" s="24"/>
      <c r="C43" s="25"/>
      <c r="D43" s="24"/>
      <c r="E43" s="24"/>
      <c r="F43" s="24"/>
      <c r="G43" s="24" t="s">
        <v>429</v>
      </c>
      <c r="H43" s="27" t="s">
        <v>355</v>
      </c>
      <c r="I43" s="24" t="s">
        <v>430</v>
      </c>
      <c r="J43" s="27" t="s">
        <v>427</v>
      </c>
      <c r="K43" s="24" t="s">
        <v>424</v>
      </c>
      <c r="L43" s="24"/>
    </row>
    <row r="44" customFormat="1" ht="22.6" customHeight="1" spans="1:12">
      <c r="A44" s="24"/>
      <c r="B44" s="24"/>
      <c r="C44" s="25"/>
      <c r="D44" s="24"/>
      <c r="E44" s="24"/>
      <c r="F44" s="24"/>
      <c r="G44" s="24" t="s">
        <v>431</v>
      </c>
      <c r="H44" s="27" t="s">
        <v>355</v>
      </c>
      <c r="I44" s="24" t="s">
        <v>430</v>
      </c>
      <c r="J44" s="27" t="s">
        <v>427</v>
      </c>
      <c r="K44" s="24" t="s">
        <v>424</v>
      </c>
      <c r="L44" s="24"/>
    </row>
    <row r="45" customFormat="1" ht="22.6" customHeight="1" spans="1:12">
      <c r="A45" s="24"/>
      <c r="B45" s="24"/>
      <c r="C45" s="25"/>
      <c r="D45" s="24"/>
      <c r="E45" s="24"/>
      <c r="F45" s="24"/>
      <c r="G45" s="24" t="s">
        <v>432</v>
      </c>
      <c r="H45" s="27" t="s">
        <v>355</v>
      </c>
      <c r="I45" s="24" t="s">
        <v>433</v>
      </c>
      <c r="J45" s="27" t="s">
        <v>427</v>
      </c>
      <c r="K45" s="24" t="s">
        <v>424</v>
      </c>
      <c r="L45" s="24"/>
    </row>
    <row r="46" customFormat="1" ht="22.6" customHeight="1" spans="1:12">
      <c r="A46" s="24"/>
      <c r="B46" s="24"/>
      <c r="C46" s="25"/>
      <c r="D46" s="24"/>
      <c r="E46" s="24"/>
      <c r="F46" s="24"/>
      <c r="G46" s="24" t="s">
        <v>434</v>
      </c>
      <c r="H46" s="27" t="s">
        <v>355</v>
      </c>
      <c r="I46" s="24" t="s">
        <v>92</v>
      </c>
      <c r="J46" s="27" t="s">
        <v>423</v>
      </c>
      <c r="K46" s="24" t="s">
        <v>424</v>
      </c>
      <c r="L46" s="24"/>
    </row>
    <row r="47" customFormat="1" ht="22.6" customHeight="1" spans="1:12">
      <c r="A47" s="24"/>
      <c r="B47" s="24"/>
      <c r="C47" s="25"/>
      <c r="D47" s="24"/>
      <c r="E47" s="24"/>
      <c r="F47" s="24"/>
      <c r="G47" s="24" t="s">
        <v>435</v>
      </c>
      <c r="H47" s="27" t="s">
        <v>355</v>
      </c>
      <c r="I47" s="24" t="s">
        <v>436</v>
      </c>
      <c r="J47" s="27" t="s">
        <v>437</v>
      </c>
      <c r="K47" s="24" t="s">
        <v>424</v>
      </c>
      <c r="L47" s="24"/>
    </row>
    <row r="48" customFormat="1" ht="33.9" customHeight="1" spans="1:12">
      <c r="A48" s="24"/>
      <c r="B48" s="24"/>
      <c r="C48" s="25"/>
      <c r="D48" s="24"/>
      <c r="E48" s="24"/>
      <c r="F48" s="24"/>
      <c r="G48" s="24" t="s">
        <v>438</v>
      </c>
      <c r="H48" s="27" t="s">
        <v>355</v>
      </c>
      <c r="I48" s="24" t="s">
        <v>439</v>
      </c>
      <c r="J48" s="27" t="s">
        <v>427</v>
      </c>
      <c r="K48" s="24" t="s">
        <v>424</v>
      </c>
      <c r="L48" s="24"/>
    </row>
    <row r="49" customFormat="1" ht="22.6" customHeight="1" spans="1:12">
      <c r="A49" s="24"/>
      <c r="B49" s="24"/>
      <c r="C49" s="25"/>
      <c r="D49" s="24"/>
      <c r="E49" s="24"/>
      <c r="F49" s="24"/>
      <c r="G49" s="24" t="s">
        <v>440</v>
      </c>
      <c r="H49" s="27" t="s">
        <v>355</v>
      </c>
      <c r="I49" s="24" t="s">
        <v>439</v>
      </c>
      <c r="J49" s="27" t="s">
        <v>427</v>
      </c>
      <c r="K49" s="24" t="s">
        <v>424</v>
      </c>
      <c r="L49" s="24"/>
    </row>
    <row r="50" customFormat="1" ht="22.6" customHeight="1" spans="1:12">
      <c r="A50" s="24"/>
      <c r="B50" s="24"/>
      <c r="C50" s="25"/>
      <c r="D50" s="24"/>
      <c r="E50" s="24"/>
      <c r="F50" s="24"/>
      <c r="G50" s="24" t="s">
        <v>441</v>
      </c>
      <c r="H50" s="27" t="s">
        <v>355</v>
      </c>
      <c r="I50" s="24" t="s">
        <v>442</v>
      </c>
      <c r="J50" s="27" t="s">
        <v>427</v>
      </c>
      <c r="K50" s="24" t="s">
        <v>424</v>
      </c>
      <c r="L50" s="24"/>
    </row>
    <row r="51" customFormat="1" ht="22.6" customHeight="1" spans="1:12">
      <c r="A51" s="24"/>
      <c r="B51" s="24"/>
      <c r="C51" s="25"/>
      <c r="D51" s="24"/>
      <c r="E51" s="24"/>
      <c r="F51" s="24"/>
      <c r="G51" s="24" t="s">
        <v>443</v>
      </c>
      <c r="H51" s="27" t="s">
        <v>355</v>
      </c>
      <c r="I51" s="24" t="s">
        <v>442</v>
      </c>
      <c r="J51" s="27" t="s">
        <v>427</v>
      </c>
      <c r="K51" s="24" t="s">
        <v>424</v>
      </c>
      <c r="L51" s="24"/>
    </row>
    <row r="52" customFormat="1" ht="22.6" customHeight="1" spans="1:12">
      <c r="A52" s="24"/>
      <c r="B52" s="24"/>
      <c r="C52" s="25"/>
      <c r="D52" s="24"/>
      <c r="E52" s="24"/>
      <c r="F52" s="24"/>
      <c r="G52" s="24" t="s">
        <v>444</v>
      </c>
      <c r="H52" s="27" t="s">
        <v>355</v>
      </c>
      <c r="I52" s="24" t="s">
        <v>92</v>
      </c>
      <c r="J52" s="27" t="s">
        <v>423</v>
      </c>
      <c r="K52" s="24" t="s">
        <v>424</v>
      </c>
      <c r="L52" s="24"/>
    </row>
    <row r="53" customFormat="1" ht="22.6" customHeight="1" spans="1:12">
      <c r="A53" s="24"/>
      <c r="B53" s="24"/>
      <c r="C53" s="25"/>
      <c r="D53" s="24"/>
      <c r="E53" s="24"/>
      <c r="F53" s="24"/>
      <c r="G53" s="24" t="s">
        <v>445</v>
      </c>
      <c r="H53" s="27" t="s">
        <v>355</v>
      </c>
      <c r="I53" s="24" t="s">
        <v>92</v>
      </c>
      <c r="J53" s="27" t="s">
        <v>423</v>
      </c>
      <c r="K53" s="24" t="s">
        <v>424</v>
      </c>
      <c r="L53" s="24"/>
    </row>
    <row r="54" customFormat="1" ht="22.6" customHeight="1" spans="1:12">
      <c r="A54" s="24"/>
      <c r="B54" s="24"/>
      <c r="C54" s="25"/>
      <c r="D54" s="24"/>
      <c r="E54" s="24"/>
      <c r="F54" s="24"/>
      <c r="G54" s="24" t="s">
        <v>446</v>
      </c>
      <c r="H54" s="27" t="s">
        <v>355</v>
      </c>
      <c r="I54" s="24" t="s">
        <v>92</v>
      </c>
      <c r="J54" s="27" t="s">
        <v>423</v>
      </c>
      <c r="K54" s="24" t="s">
        <v>424</v>
      </c>
      <c r="L54" s="24"/>
    </row>
    <row r="55" customFormat="1" ht="22.6" customHeight="1" spans="1:12">
      <c r="A55" s="24"/>
      <c r="B55" s="24"/>
      <c r="C55" s="25"/>
      <c r="D55" s="24"/>
      <c r="E55" s="24"/>
      <c r="F55" s="24"/>
      <c r="G55" s="24" t="s">
        <v>447</v>
      </c>
      <c r="H55" s="27" t="s">
        <v>355</v>
      </c>
      <c r="I55" s="24" t="s">
        <v>92</v>
      </c>
      <c r="J55" s="27" t="s">
        <v>423</v>
      </c>
      <c r="K55" s="24" t="s">
        <v>424</v>
      </c>
      <c r="L55" s="24"/>
    </row>
    <row r="56" customFormat="1" ht="22.6" customHeight="1" spans="1:12">
      <c r="A56" s="24"/>
      <c r="B56" s="24"/>
      <c r="C56" s="25"/>
      <c r="D56" s="24"/>
      <c r="E56" s="24"/>
      <c r="F56" s="24"/>
      <c r="G56" s="24" t="s">
        <v>448</v>
      </c>
      <c r="H56" s="27" t="s">
        <v>355</v>
      </c>
      <c r="I56" s="24" t="s">
        <v>449</v>
      </c>
      <c r="J56" s="27" t="s">
        <v>427</v>
      </c>
      <c r="K56" s="24" t="s">
        <v>424</v>
      </c>
      <c r="L56" s="24"/>
    </row>
    <row r="57" customFormat="1" ht="22.6" customHeight="1" spans="1:12">
      <c r="A57" s="24"/>
      <c r="B57" s="24"/>
      <c r="C57" s="25"/>
      <c r="D57" s="24"/>
      <c r="E57" s="24"/>
      <c r="F57" s="24"/>
      <c r="G57" s="24" t="s">
        <v>450</v>
      </c>
      <c r="H57" s="27" t="s">
        <v>355</v>
      </c>
      <c r="I57" s="24" t="s">
        <v>449</v>
      </c>
      <c r="J57" s="27" t="s">
        <v>427</v>
      </c>
      <c r="K57" s="24" t="s">
        <v>424</v>
      </c>
      <c r="L57" s="24"/>
    </row>
    <row r="58" customFormat="1" ht="33.9" customHeight="1" spans="1:12">
      <c r="A58" s="24"/>
      <c r="B58" s="24"/>
      <c r="C58" s="25"/>
      <c r="D58" s="24"/>
      <c r="E58" s="24"/>
      <c r="F58" s="24"/>
      <c r="G58" s="24" t="s">
        <v>451</v>
      </c>
      <c r="H58" s="27" t="s">
        <v>355</v>
      </c>
      <c r="I58" s="24" t="s">
        <v>422</v>
      </c>
      <c r="J58" s="27" t="s">
        <v>423</v>
      </c>
      <c r="K58" s="24" t="s">
        <v>424</v>
      </c>
      <c r="L58" s="24"/>
    </row>
    <row r="59" customFormat="1" ht="22.6" customHeight="1" spans="1:12">
      <c r="A59" s="24"/>
      <c r="B59" s="24"/>
      <c r="C59" s="25"/>
      <c r="D59" s="24"/>
      <c r="E59" s="24"/>
      <c r="F59" s="24" t="s">
        <v>404</v>
      </c>
      <c r="G59" s="24" t="s">
        <v>452</v>
      </c>
      <c r="H59" s="27" t="s">
        <v>355</v>
      </c>
      <c r="I59" s="24" t="s">
        <v>356</v>
      </c>
      <c r="J59" s="27" t="s">
        <v>357</v>
      </c>
      <c r="K59" s="24" t="s">
        <v>424</v>
      </c>
      <c r="L59" s="24"/>
    </row>
    <row r="60" customFormat="1" ht="33.9" customHeight="1" spans="1:12">
      <c r="A60" s="24"/>
      <c r="B60" s="24"/>
      <c r="C60" s="25"/>
      <c r="D60" s="24"/>
      <c r="E60" s="24" t="s">
        <v>360</v>
      </c>
      <c r="F60" s="24" t="s">
        <v>361</v>
      </c>
      <c r="G60" s="24" t="s">
        <v>453</v>
      </c>
      <c r="H60" s="27" t="s">
        <v>355</v>
      </c>
      <c r="I60" s="24" t="s">
        <v>356</v>
      </c>
      <c r="J60" s="27" t="s">
        <v>357</v>
      </c>
      <c r="K60" s="24" t="s">
        <v>371</v>
      </c>
      <c r="L60" s="24"/>
    </row>
    <row r="61" customFormat="1" ht="22.6" customHeight="1" spans="1:12">
      <c r="A61" s="24"/>
      <c r="B61" s="24"/>
      <c r="C61" s="25"/>
      <c r="D61" s="24"/>
      <c r="E61" s="24" t="s">
        <v>407</v>
      </c>
      <c r="F61" s="24" t="s">
        <v>454</v>
      </c>
      <c r="G61" s="24" t="s">
        <v>455</v>
      </c>
      <c r="H61" s="27" t="s">
        <v>383</v>
      </c>
      <c r="I61" s="24" t="s">
        <v>403</v>
      </c>
      <c r="J61" s="27" t="s">
        <v>357</v>
      </c>
      <c r="K61" s="24" t="s">
        <v>456</v>
      </c>
      <c r="L61" s="24"/>
    </row>
    <row r="62" customFormat="1" ht="22.6" customHeight="1" spans="1:12">
      <c r="A62" s="24"/>
      <c r="B62" s="24"/>
      <c r="C62" s="25"/>
      <c r="D62" s="24"/>
      <c r="E62" s="24" t="s">
        <v>409</v>
      </c>
      <c r="F62" s="24" t="s">
        <v>410</v>
      </c>
      <c r="G62" s="24" t="s">
        <v>457</v>
      </c>
      <c r="H62" s="27" t="s">
        <v>368</v>
      </c>
      <c r="I62" s="24" t="s">
        <v>458</v>
      </c>
      <c r="J62" s="27" t="s">
        <v>459</v>
      </c>
      <c r="K62" s="24" t="s">
        <v>456</v>
      </c>
      <c r="L62" s="24"/>
    </row>
    <row r="63" customFormat="1" ht="22.6" customHeight="1" spans="1:12">
      <c r="A63" s="24"/>
      <c r="B63" s="24" t="s">
        <v>460</v>
      </c>
      <c r="C63" s="25">
        <f>4.07*10000</f>
        <v>40700</v>
      </c>
      <c r="D63" s="24" t="s">
        <v>461</v>
      </c>
      <c r="E63" s="24" t="s">
        <v>352</v>
      </c>
      <c r="F63" s="24" t="s">
        <v>353</v>
      </c>
      <c r="G63" s="24" t="s">
        <v>462</v>
      </c>
      <c r="H63" s="27" t="s">
        <v>355</v>
      </c>
      <c r="I63" s="24" t="s">
        <v>463</v>
      </c>
      <c r="J63" s="27" t="s">
        <v>423</v>
      </c>
      <c r="K63" s="24" t="s">
        <v>456</v>
      </c>
      <c r="L63" s="24"/>
    </row>
    <row r="64" customFormat="1" ht="22.6" customHeight="1" spans="1:12">
      <c r="A64" s="24"/>
      <c r="B64" s="24"/>
      <c r="C64" s="25"/>
      <c r="D64" s="24"/>
      <c r="E64" s="24"/>
      <c r="F64" s="24"/>
      <c r="G64" s="24" t="s">
        <v>464</v>
      </c>
      <c r="H64" s="27" t="s">
        <v>355</v>
      </c>
      <c r="I64" s="24" t="s">
        <v>465</v>
      </c>
      <c r="J64" s="27" t="s">
        <v>466</v>
      </c>
      <c r="K64" s="24" t="s">
        <v>456</v>
      </c>
      <c r="L64" s="24"/>
    </row>
    <row r="65" customFormat="1" ht="22.6" customHeight="1" spans="1:12">
      <c r="A65" s="24"/>
      <c r="B65" s="24"/>
      <c r="C65" s="25"/>
      <c r="D65" s="24"/>
      <c r="E65" s="24"/>
      <c r="F65" s="24"/>
      <c r="G65" s="24" t="s">
        <v>467</v>
      </c>
      <c r="H65" s="27" t="s">
        <v>355</v>
      </c>
      <c r="I65" s="24" t="s">
        <v>92</v>
      </c>
      <c r="J65" s="27" t="s">
        <v>423</v>
      </c>
      <c r="K65" s="24" t="s">
        <v>456</v>
      </c>
      <c r="L65" s="24"/>
    </row>
    <row r="66" customFormat="1" ht="22.6" customHeight="1" spans="1:12">
      <c r="A66" s="24"/>
      <c r="B66" s="24"/>
      <c r="C66" s="25"/>
      <c r="D66" s="24"/>
      <c r="E66" s="24"/>
      <c r="F66" s="24"/>
      <c r="G66" s="24" t="s">
        <v>468</v>
      </c>
      <c r="H66" s="27" t="s">
        <v>355</v>
      </c>
      <c r="I66" s="24" t="s">
        <v>469</v>
      </c>
      <c r="J66" s="27" t="s">
        <v>466</v>
      </c>
      <c r="K66" s="24" t="s">
        <v>456</v>
      </c>
      <c r="L66" s="24"/>
    </row>
    <row r="67" customFormat="1" ht="22.6" customHeight="1" spans="1:12">
      <c r="A67" s="24"/>
      <c r="B67" s="24"/>
      <c r="C67" s="25"/>
      <c r="D67" s="24"/>
      <c r="E67" s="24"/>
      <c r="F67" s="24" t="s">
        <v>404</v>
      </c>
      <c r="G67" s="24" t="s">
        <v>470</v>
      </c>
      <c r="H67" s="27" t="s">
        <v>355</v>
      </c>
      <c r="I67" s="24" t="s">
        <v>356</v>
      </c>
      <c r="J67" s="27" t="s">
        <v>357</v>
      </c>
      <c r="K67" s="24" t="s">
        <v>456</v>
      </c>
      <c r="L67" s="24"/>
    </row>
    <row r="68" customFormat="1" ht="33.9" customHeight="1" spans="1:12">
      <c r="A68" s="24"/>
      <c r="B68" s="24"/>
      <c r="C68" s="25"/>
      <c r="D68" s="24"/>
      <c r="E68" s="24" t="s">
        <v>360</v>
      </c>
      <c r="F68" s="24" t="s">
        <v>361</v>
      </c>
      <c r="G68" s="24" t="s">
        <v>471</v>
      </c>
      <c r="H68" s="27" t="s">
        <v>383</v>
      </c>
      <c r="I68" s="24" t="s">
        <v>403</v>
      </c>
      <c r="J68" s="27" t="s">
        <v>357</v>
      </c>
      <c r="K68" s="24" t="s">
        <v>371</v>
      </c>
      <c r="L68" s="24"/>
    </row>
    <row r="69" customFormat="1" ht="22.6" customHeight="1" spans="1:12">
      <c r="A69" s="24"/>
      <c r="B69" s="24"/>
      <c r="C69" s="25"/>
      <c r="D69" s="24"/>
      <c r="E69" s="24" t="s">
        <v>407</v>
      </c>
      <c r="F69" s="24" t="s">
        <v>454</v>
      </c>
      <c r="G69" s="24" t="s">
        <v>472</v>
      </c>
      <c r="H69" s="27" t="s">
        <v>383</v>
      </c>
      <c r="I69" s="24" t="s">
        <v>403</v>
      </c>
      <c r="J69" s="27" t="s">
        <v>357</v>
      </c>
      <c r="K69" s="24" t="s">
        <v>456</v>
      </c>
      <c r="L69" s="24"/>
    </row>
    <row r="70" customFormat="1" ht="22.6" customHeight="1" spans="1:12">
      <c r="A70" s="24"/>
      <c r="B70" s="24"/>
      <c r="C70" s="25"/>
      <c r="D70" s="24"/>
      <c r="E70" s="24" t="s">
        <v>409</v>
      </c>
      <c r="F70" s="24" t="s">
        <v>410</v>
      </c>
      <c r="G70" s="24" t="s">
        <v>473</v>
      </c>
      <c r="H70" s="27" t="s">
        <v>368</v>
      </c>
      <c r="I70" s="24" t="s">
        <v>474</v>
      </c>
      <c r="J70" s="27" t="s">
        <v>459</v>
      </c>
      <c r="K70" s="24" t="s">
        <v>456</v>
      </c>
      <c r="L70" s="24"/>
    </row>
    <row r="71" customFormat="1" ht="22.6" customHeight="1" spans="1:12">
      <c r="A71" s="24"/>
      <c r="B71" s="24" t="s">
        <v>475</v>
      </c>
      <c r="C71" s="25">
        <f>1.32*10000</f>
        <v>13200</v>
      </c>
      <c r="D71" s="24" t="s">
        <v>476</v>
      </c>
      <c r="E71" s="24" t="s">
        <v>352</v>
      </c>
      <c r="F71" s="24" t="s">
        <v>353</v>
      </c>
      <c r="G71" s="24" t="s">
        <v>477</v>
      </c>
      <c r="H71" s="27" t="s">
        <v>355</v>
      </c>
      <c r="I71" s="24" t="s">
        <v>478</v>
      </c>
      <c r="J71" s="27" t="s">
        <v>423</v>
      </c>
      <c r="K71" s="24" t="s">
        <v>371</v>
      </c>
      <c r="L71" s="24"/>
    </row>
    <row r="72" customFormat="1" ht="22.6" customHeight="1" spans="1:12">
      <c r="A72" s="24"/>
      <c r="B72" s="24"/>
      <c r="C72" s="25"/>
      <c r="D72" s="24"/>
      <c r="E72" s="24"/>
      <c r="F72" s="24"/>
      <c r="G72" s="24" t="s">
        <v>479</v>
      </c>
      <c r="H72" s="27" t="s">
        <v>355</v>
      </c>
      <c r="I72" s="24" t="s">
        <v>480</v>
      </c>
      <c r="J72" s="27" t="s">
        <v>427</v>
      </c>
      <c r="K72" s="24" t="s">
        <v>371</v>
      </c>
      <c r="L72" s="24"/>
    </row>
    <row r="73" customFormat="1" ht="14.3" customHeight="1" spans="1:12">
      <c r="A73" s="24"/>
      <c r="B73" s="24"/>
      <c r="C73" s="25"/>
      <c r="D73" s="24"/>
      <c r="E73" s="24"/>
      <c r="F73" s="24" t="s">
        <v>404</v>
      </c>
      <c r="G73" s="24" t="s">
        <v>481</v>
      </c>
      <c r="H73" s="27" t="s">
        <v>355</v>
      </c>
      <c r="I73" s="24" t="s">
        <v>356</v>
      </c>
      <c r="J73" s="27" t="s">
        <v>357</v>
      </c>
      <c r="K73" s="24" t="s">
        <v>371</v>
      </c>
      <c r="L73" s="24"/>
    </row>
    <row r="74" customFormat="1" ht="45.2" customHeight="1" spans="1:12">
      <c r="A74" s="24"/>
      <c r="B74" s="24"/>
      <c r="C74" s="25"/>
      <c r="D74" s="24"/>
      <c r="E74" s="24" t="s">
        <v>360</v>
      </c>
      <c r="F74" s="24" t="s">
        <v>361</v>
      </c>
      <c r="G74" s="24" t="s">
        <v>482</v>
      </c>
      <c r="H74" s="27" t="s">
        <v>355</v>
      </c>
      <c r="I74" s="24" t="s">
        <v>356</v>
      </c>
      <c r="J74" s="27" t="s">
        <v>357</v>
      </c>
      <c r="K74" s="24" t="s">
        <v>371</v>
      </c>
      <c r="L74" s="24"/>
    </row>
    <row r="75" customFormat="1" ht="22.6" customHeight="1" spans="1:12">
      <c r="A75" s="24"/>
      <c r="B75" s="24"/>
      <c r="C75" s="25"/>
      <c r="D75" s="24"/>
      <c r="E75" s="24" t="s">
        <v>407</v>
      </c>
      <c r="F75" s="24" t="s">
        <v>407</v>
      </c>
      <c r="G75" s="24" t="s">
        <v>483</v>
      </c>
      <c r="H75" s="27" t="s">
        <v>355</v>
      </c>
      <c r="I75" s="24" t="s">
        <v>356</v>
      </c>
      <c r="J75" s="27" t="s">
        <v>357</v>
      </c>
      <c r="K75" s="24" t="s">
        <v>369</v>
      </c>
      <c r="L75" s="24"/>
    </row>
    <row r="76" customFormat="1" ht="22.6" customHeight="1" spans="1:12">
      <c r="A76" s="24"/>
      <c r="B76" s="24"/>
      <c r="C76" s="25"/>
      <c r="D76" s="24"/>
      <c r="E76" s="24" t="s">
        <v>409</v>
      </c>
      <c r="F76" s="24" t="s">
        <v>410</v>
      </c>
      <c r="G76" s="24" t="s">
        <v>484</v>
      </c>
      <c r="H76" s="27" t="s">
        <v>368</v>
      </c>
      <c r="I76" s="24" t="s">
        <v>485</v>
      </c>
      <c r="J76" s="27" t="s">
        <v>459</v>
      </c>
      <c r="K76" s="24" t="s">
        <v>369</v>
      </c>
      <c r="L76" s="24"/>
    </row>
    <row r="77" customFormat="1" ht="22.6" customHeight="1" spans="1:12">
      <c r="A77" s="24"/>
      <c r="B77" s="24" t="s">
        <v>486</v>
      </c>
      <c r="C77" s="25">
        <f>7.872516*10000</f>
        <v>78725.16</v>
      </c>
      <c r="D77" s="24" t="s">
        <v>487</v>
      </c>
      <c r="E77" s="24" t="s">
        <v>352</v>
      </c>
      <c r="F77" s="24" t="s">
        <v>353</v>
      </c>
      <c r="G77" s="24" t="s">
        <v>488</v>
      </c>
      <c r="H77" s="27" t="s">
        <v>355</v>
      </c>
      <c r="I77" s="24" t="s">
        <v>489</v>
      </c>
      <c r="J77" s="27" t="s">
        <v>459</v>
      </c>
      <c r="K77" s="24" t="s">
        <v>456</v>
      </c>
      <c r="L77" s="24"/>
    </row>
    <row r="78" customFormat="1" ht="22.6" customHeight="1" spans="1:12">
      <c r="A78" s="24"/>
      <c r="B78" s="24"/>
      <c r="C78" s="25"/>
      <c r="D78" s="24"/>
      <c r="E78" s="24"/>
      <c r="F78" s="24"/>
      <c r="G78" s="24" t="s">
        <v>490</v>
      </c>
      <c r="H78" s="27" t="s">
        <v>355</v>
      </c>
      <c r="I78" s="24" t="s">
        <v>491</v>
      </c>
      <c r="J78" s="27" t="s">
        <v>459</v>
      </c>
      <c r="K78" s="24" t="s">
        <v>456</v>
      </c>
      <c r="L78" s="24"/>
    </row>
    <row r="79" customFormat="1" ht="22.6" customHeight="1" spans="1:12">
      <c r="A79" s="24"/>
      <c r="B79" s="24"/>
      <c r="C79" s="25"/>
      <c r="D79" s="24"/>
      <c r="E79" s="24"/>
      <c r="F79" s="24"/>
      <c r="G79" s="24" t="s">
        <v>492</v>
      </c>
      <c r="H79" s="27" t="s">
        <v>355</v>
      </c>
      <c r="I79" s="24" t="s">
        <v>493</v>
      </c>
      <c r="J79" s="27" t="s">
        <v>387</v>
      </c>
      <c r="K79" s="24" t="s">
        <v>456</v>
      </c>
      <c r="L79" s="24"/>
    </row>
    <row r="80" customFormat="1" ht="14.3" customHeight="1" spans="1:12">
      <c r="A80" s="24"/>
      <c r="B80" s="24"/>
      <c r="C80" s="25"/>
      <c r="D80" s="24"/>
      <c r="E80" s="24"/>
      <c r="F80" s="24" t="s">
        <v>404</v>
      </c>
      <c r="G80" s="24" t="s">
        <v>494</v>
      </c>
      <c r="H80" s="27" t="s">
        <v>383</v>
      </c>
      <c r="I80" s="24" t="s">
        <v>456</v>
      </c>
      <c r="J80" s="27" t="s">
        <v>495</v>
      </c>
      <c r="K80" s="24" t="s">
        <v>456</v>
      </c>
      <c r="L80" s="24"/>
    </row>
    <row r="81" customFormat="1" ht="22.6" customHeight="1" spans="1:12">
      <c r="A81" s="24"/>
      <c r="B81" s="24"/>
      <c r="C81" s="25"/>
      <c r="D81" s="24"/>
      <c r="E81" s="24"/>
      <c r="F81" s="24"/>
      <c r="G81" s="24" t="s">
        <v>496</v>
      </c>
      <c r="H81" s="27" t="s">
        <v>355</v>
      </c>
      <c r="I81" s="24" t="s">
        <v>356</v>
      </c>
      <c r="J81" s="27" t="s">
        <v>357</v>
      </c>
      <c r="K81" s="24" t="s">
        <v>456</v>
      </c>
      <c r="L81" s="24"/>
    </row>
    <row r="82" customFormat="1" ht="14.3" customHeight="1" spans="1:12">
      <c r="A82" s="24"/>
      <c r="B82" s="24"/>
      <c r="C82" s="25"/>
      <c r="D82" s="24"/>
      <c r="E82" s="24" t="s">
        <v>360</v>
      </c>
      <c r="F82" s="24" t="s">
        <v>361</v>
      </c>
      <c r="G82" s="24" t="s">
        <v>497</v>
      </c>
      <c r="H82" s="27" t="s">
        <v>355</v>
      </c>
      <c r="I82" s="24" t="s">
        <v>498</v>
      </c>
      <c r="J82" s="27" t="s">
        <v>423</v>
      </c>
      <c r="K82" s="24" t="s">
        <v>371</v>
      </c>
      <c r="L82" s="24"/>
    </row>
    <row r="83" customFormat="1" ht="22.6" customHeight="1" spans="1:12">
      <c r="A83" s="24"/>
      <c r="B83" s="24"/>
      <c r="C83" s="25"/>
      <c r="D83" s="24"/>
      <c r="E83" s="24" t="s">
        <v>407</v>
      </c>
      <c r="F83" s="24" t="s">
        <v>454</v>
      </c>
      <c r="G83" s="24" t="s">
        <v>499</v>
      </c>
      <c r="H83" s="27" t="s">
        <v>383</v>
      </c>
      <c r="I83" s="24" t="s">
        <v>500</v>
      </c>
      <c r="J83" s="27" t="s">
        <v>357</v>
      </c>
      <c r="K83" s="24" t="s">
        <v>456</v>
      </c>
      <c r="L83" s="24"/>
    </row>
    <row r="84" customFormat="1" ht="22.6" customHeight="1" spans="1:12">
      <c r="A84" s="24"/>
      <c r="B84" s="24"/>
      <c r="C84" s="25"/>
      <c r="D84" s="24"/>
      <c r="E84" s="24" t="s">
        <v>409</v>
      </c>
      <c r="F84" s="24" t="s">
        <v>410</v>
      </c>
      <c r="G84" s="24" t="s">
        <v>501</v>
      </c>
      <c r="H84" s="27" t="s">
        <v>355</v>
      </c>
      <c r="I84" s="24" t="s">
        <v>502</v>
      </c>
      <c r="J84" s="27" t="s">
        <v>459</v>
      </c>
      <c r="K84" s="24" t="s">
        <v>456</v>
      </c>
      <c r="L84" s="24"/>
    </row>
    <row r="85" customFormat="1" ht="33.9" customHeight="1" spans="1:12">
      <c r="A85" s="24"/>
      <c r="B85" s="24" t="s">
        <v>503</v>
      </c>
      <c r="C85" s="25">
        <f>110*10000</f>
        <v>1100000</v>
      </c>
      <c r="D85" s="24"/>
      <c r="E85" s="24"/>
      <c r="F85" s="24"/>
      <c r="G85" s="24"/>
      <c r="H85" s="27"/>
      <c r="I85" s="24"/>
      <c r="J85" s="27"/>
      <c r="K85" s="24"/>
      <c r="L85" s="24"/>
    </row>
    <row r="86" customFormat="1" ht="33.9" customHeight="1" spans="1:12">
      <c r="A86" s="24"/>
      <c r="B86" s="24" t="s">
        <v>504</v>
      </c>
      <c r="C86" s="25">
        <f>110*10000</f>
        <v>1100000</v>
      </c>
      <c r="D86" s="24"/>
      <c r="E86" s="24"/>
      <c r="F86" s="24"/>
      <c r="G86" s="24"/>
      <c r="H86" s="27"/>
      <c r="I86" s="24"/>
      <c r="J86" s="27"/>
      <c r="K86" s="24"/>
      <c r="L86" s="24"/>
    </row>
    <row r="87" customFormat="1" ht="33.9" customHeight="1" spans="1:12">
      <c r="A87" s="24"/>
      <c r="B87" s="24" t="s">
        <v>505</v>
      </c>
      <c r="C87" s="25">
        <f>1.3*10000</f>
        <v>13000</v>
      </c>
      <c r="D87" s="24"/>
      <c r="E87" s="24"/>
      <c r="F87" s="24"/>
      <c r="G87" s="24"/>
      <c r="H87" s="27"/>
      <c r="I87" s="24"/>
      <c r="J87" s="27"/>
      <c r="K87" s="24"/>
      <c r="L87" s="24"/>
    </row>
    <row r="88" customFormat="1" ht="14.3" customHeight="1" spans="1:12">
      <c r="A88" s="24"/>
      <c r="B88" s="24" t="s">
        <v>506</v>
      </c>
      <c r="C88" s="25">
        <f>4.402825*10000</f>
        <v>44028.25</v>
      </c>
      <c r="D88" s="24" t="s">
        <v>366</v>
      </c>
      <c r="E88" s="24" t="s">
        <v>352</v>
      </c>
      <c r="F88" s="24" t="s">
        <v>353</v>
      </c>
      <c r="G88" s="24" t="s">
        <v>367</v>
      </c>
      <c r="H88" s="27" t="s">
        <v>368</v>
      </c>
      <c r="I88" s="24" t="s">
        <v>369</v>
      </c>
      <c r="J88" s="27" t="s">
        <v>370</v>
      </c>
      <c r="K88" s="24" t="s">
        <v>371</v>
      </c>
      <c r="L88" s="24" t="s">
        <v>372</v>
      </c>
    </row>
    <row r="89" customFormat="1" ht="56.5" customHeight="1" spans="1:12">
      <c r="A89" s="24"/>
      <c r="B89" s="24"/>
      <c r="C89" s="25"/>
      <c r="D89" s="24"/>
      <c r="E89" s="24"/>
      <c r="F89" s="24" t="s">
        <v>373</v>
      </c>
      <c r="G89" s="24" t="s">
        <v>374</v>
      </c>
      <c r="H89" s="27" t="s">
        <v>368</v>
      </c>
      <c r="I89" s="24" t="s">
        <v>369</v>
      </c>
      <c r="J89" s="27" t="s">
        <v>357</v>
      </c>
      <c r="K89" s="24" t="s">
        <v>363</v>
      </c>
      <c r="L89" s="24" t="s">
        <v>372</v>
      </c>
    </row>
    <row r="90" customFormat="1" ht="67.8" customHeight="1" spans="1:12">
      <c r="A90" s="24"/>
      <c r="B90" s="24"/>
      <c r="C90" s="25"/>
      <c r="D90" s="24"/>
      <c r="E90" s="24" t="s">
        <v>360</v>
      </c>
      <c r="F90" s="24" t="s">
        <v>375</v>
      </c>
      <c r="G90" s="24" t="s">
        <v>376</v>
      </c>
      <c r="H90" s="27" t="s">
        <v>368</v>
      </c>
      <c r="I90" s="24" t="s">
        <v>356</v>
      </c>
      <c r="J90" s="27" t="s">
        <v>357</v>
      </c>
      <c r="K90" s="24" t="s">
        <v>371</v>
      </c>
      <c r="L90" s="24" t="s">
        <v>372</v>
      </c>
    </row>
    <row r="91" customFormat="1" ht="14.3" customHeight="1" spans="1:12">
      <c r="A91" s="24"/>
      <c r="B91" s="24"/>
      <c r="C91" s="25"/>
      <c r="D91" s="24"/>
      <c r="E91" s="24"/>
      <c r="F91" s="24" t="s">
        <v>361</v>
      </c>
      <c r="G91" s="24" t="s">
        <v>377</v>
      </c>
      <c r="H91" s="27" t="s">
        <v>355</v>
      </c>
      <c r="I91" s="24" t="s">
        <v>356</v>
      </c>
      <c r="J91" s="27" t="s">
        <v>357</v>
      </c>
      <c r="K91" s="24" t="s">
        <v>371</v>
      </c>
      <c r="L91" s="24" t="s">
        <v>359</v>
      </c>
    </row>
    <row r="92" customFormat="1" ht="14.3" customHeight="1" spans="1:12">
      <c r="A92" s="24"/>
      <c r="B92" s="24" t="s">
        <v>507</v>
      </c>
      <c r="C92" s="25">
        <f>58.6625*10000</f>
        <v>586625</v>
      </c>
      <c r="D92" s="24" t="s">
        <v>366</v>
      </c>
      <c r="E92" s="24" t="s">
        <v>352</v>
      </c>
      <c r="F92" s="24" t="s">
        <v>353</v>
      </c>
      <c r="G92" s="24" t="s">
        <v>367</v>
      </c>
      <c r="H92" s="27" t="s">
        <v>368</v>
      </c>
      <c r="I92" s="24" t="s">
        <v>369</v>
      </c>
      <c r="J92" s="27" t="s">
        <v>370</v>
      </c>
      <c r="K92" s="24" t="s">
        <v>371</v>
      </c>
      <c r="L92" s="24" t="s">
        <v>372</v>
      </c>
    </row>
    <row r="93" customFormat="1" ht="56.5" customHeight="1" spans="1:12">
      <c r="A93" s="24"/>
      <c r="B93" s="24"/>
      <c r="C93" s="25"/>
      <c r="D93" s="24"/>
      <c r="E93" s="24"/>
      <c r="F93" s="24" t="s">
        <v>373</v>
      </c>
      <c r="G93" s="24" t="s">
        <v>374</v>
      </c>
      <c r="H93" s="27" t="s">
        <v>368</v>
      </c>
      <c r="I93" s="24" t="s">
        <v>369</v>
      </c>
      <c r="J93" s="27" t="s">
        <v>357</v>
      </c>
      <c r="K93" s="24" t="s">
        <v>363</v>
      </c>
      <c r="L93" s="24" t="s">
        <v>372</v>
      </c>
    </row>
    <row r="94" customFormat="1" ht="67.8" customHeight="1" spans="1:12">
      <c r="A94" s="24"/>
      <c r="B94" s="24"/>
      <c r="C94" s="25"/>
      <c r="D94" s="24"/>
      <c r="E94" s="24" t="s">
        <v>360</v>
      </c>
      <c r="F94" s="24" t="s">
        <v>375</v>
      </c>
      <c r="G94" s="24" t="s">
        <v>376</v>
      </c>
      <c r="H94" s="27" t="s">
        <v>368</v>
      </c>
      <c r="I94" s="24" t="s">
        <v>356</v>
      </c>
      <c r="J94" s="27" t="s">
        <v>357</v>
      </c>
      <c r="K94" s="24" t="s">
        <v>371</v>
      </c>
      <c r="L94" s="24" t="s">
        <v>372</v>
      </c>
    </row>
    <row r="95" customFormat="1" ht="14.3" customHeight="1" spans="1:12">
      <c r="A95" s="24"/>
      <c r="B95" s="24"/>
      <c r="C95" s="25"/>
      <c r="D95" s="24"/>
      <c r="E95" s="24"/>
      <c r="F95" s="24" t="s">
        <v>361</v>
      </c>
      <c r="G95" s="24" t="s">
        <v>377</v>
      </c>
      <c r="H95" s="27" t="s">
        <v>355</v>
      </c>
      <c r="I95" s="24" t="s">
        <v>356</v>
      </c>
      <c r="J95" s="27" t="s">
        <v>357</v>
      </c>
      <c r="K95" s="24" t="s">
        <v>371</v>
      </c>
      <c r="L95" s="24" t="s">
        <v>359</v>
      </c>
    </row>
    <row r="96" customFormat="1" ht="22.6" customHeight="1" spans="1:12">
      <c r="A96" s="24" t="s">
        <v>508</v>
      </c>
      <c r="B96" s="24" t="s">
        <v>350</v>
      </c>
      <c r="C96" s="25">
        <f>1.6*10000</f>
        <v>16000</v>
      </c>
      <c r="D96" s="24" t="s">
        <v>351</v>
      </c>
      <c r="E96" s="24" t="s">
        <v>352</v>
      </c>
      <c r="F96" s="24" t="s">
        <v>353</v>
      </c>
      <c r="G96" s="24" t="s">
        <v>354</v>
      </c>
      <c r="H96" s="27" t="s">
        <v>355</v>
      </c>
      <c r="I96" s="24" t="s">
        <v>356</v>
      </c>
      <c r="J96" s="27" t="s">
        <v>357</v>
      </c>
      <c r="K96" s="24" t="s">
        <v>358</v>
      </c>
      <c r="L96" s="24" t="s">
        <v>359</v>
      </c>
    </row>
    <row r="97" customFormat="1" ht="22.6" customHeight="1" spans="1:12">
      <c r="A97" s="24"/>
      <c r="B97" s="24"/>
      <c r="C97" s="25"/>
      <c r="D97" s="24"/>
      <c r="E97" s="24" t="s">
        <v>360</v>
      </c>
      <c r="F97" s="24" t="s">
        <v>361</v>
      </c>
      <c r="G97" s="24" t="s">
        <v>362</v>
      </c>
      <c r="H97" s="27" t="s">
        <v>355</v>
      </c>
      <c r="I97" s="24" t="s">
        <v>356</v>
      </c>
      <c r="J97" s="27" t="s">
        <v>357</v>
      </c>
      <c r="K97" s="24" t="s">
        <v>363</v>
      </c>
      <c r="L97" s="24" t="s">
        <v>359</v>
      </c>
    </row>
    <row r="98" customFormat="1" ht="22.6" customHeight="1" spans="1:12">
      <c r="A98" s="24"/>
      <c r="B98" s="24" t="s">
        <v>364</v>
      </c>
      <c r="C98" s="25">
        <f>33.270154*10000</f>
        <v>332701.54</v>
      </c>
      <c r="D98" s="24" t="s">
        <v>351</v>
      </c>
      <c r="E98" s="24" t="s">
        <v>352</v>
      </c>
      <c r="F98" s="24" t="s">
        <v>353</v>
      </c>
      <c r="G98" s="24" t="s">
        <v>354</v>
      </c>
      <c r="H98" s="27" t="s">
        <v>355</v>
      </c>
      <c r="I98" s="24" t="s">
        <v>356</v>
      </c>
      <c r="J98" s="27" t="s">
        <v>357</v>
      </c>
      <c r="K98" s="24" t="s">
        <v>358</v>
      </c>
      <c r="L98" s="24" t="s">
        <v>359</v>
      </c>
    </row>
    <row r="99" customFormat="1" ht="22.6" customHeight="1" spans="1:12">
      <c r="A99" s="24"/>
      <c r="B99" s="24"/>
      <c r="C99" s="25"/>
      <c r="D99" s="24"/>
      <c r="E99" s="24" t="s">
        <v>360</v>
      </c>
      <c r="F99" s="24" t="s">
        <v>361</v>
      </c>
      <c r="G99" s="24" t="s">
        <v>362</v>
      </c>
      <c r="H99" s="27" t="s">
        <v>355</v>
      </c>
      <c r="I99" s="24" t="s">
        <v>356</v>
      </c>
      <c r="J99" s="27" t="s">
        <v>357</v>
      </c>
      <c r="K99" s="24" t="s">
        <v>363</v>
      </c>
      <c r="L99" s="24" t="s">
        <v>359</v>
      </c>
    </row>
    <row r="100" customFormat="1" ht="22.6" customHeight="1" spans="1:12">
      <c r="A100" s="24"/>
      <c r="B100" s="24" t="s">
        <v>378</v>
      </c>
      <c r="C100" s="25">
        <f>29.3773*10000</f>
        <v>293773</v>
      </c>
      <c r="D100" s="24" t="s">
        <v>351</v>
      </c>
      <c r="E100" s="24" t="s">
        <v>352</v>
      </c>
      <c r="F100" s="24" t="s">
        <v>353</v>
      </c>
      <c r="G100" s="24" t="s">
        <v>354</v>
      </c>
      <c r="H100" s="27" t="s">
        <v>355</v>
      </c>
      <c r="I100" s="24" t="s">
        <v>356</v>
      </c>
      <c r="J100" s="27" t="s">
        <v>357</v>
      </c>
      <c r="K100" s="24" t="s">
        <v>358</v>
      </c>
      <c r="L100" s="24" t="s">
        <v>359</v>
      </c>
    </row>
    <row r="101" customFormat="1" ht="22.6" customHeight="1" spans="1:12">
      <c r="A101" s="24"/>
      <c r="B101" s="24"/>
      <c r="C101" s="25"/>
      <c r="D101" s="24"/>
      <c r="E101" s="24" t="s">
        <v>360</v>
      </c>
      <c r="F101" s="24" t="s">
        <v>361</v>
      </c>
      <c r="G101" s="24" t="s">
        <v>362</v>
      </c>
      <c r="H101" s="27" t="s">
        <v>355</v>
      </c>
      <c r="I101" s="24" t="s">
        <v>356</v>
      </c>
      <c r="J101" s="27" t="s">
        <v>357</v>
      </c>
      <c r="K101" s="24" t="s">
        <v>363</v>
      </c>
      <c r="L101" s="24" t="s">
        <v>359</v>
      </c>
    </row>
    <row r="102" customFormat="1" ht="22.6" customHeight="1" spans="1:12">
      <c r="A102" s="24"/>
      <c r="B102" s="24" t="s">
        <v>379</v>
      </c>
      <c r="C102" s="25">
        <f>14.29*10000</f>
        <v>142900</v>
      </c>
      <c r="D102" s="24"/>
      <c r="E102" s="24"/>
      <c r="F102" s="24"/>
      <c r="G102" s="24"/>
      <c r="H102" s="27"/>
      <c r="I102" s="24"/>
      <c r="J102" s="27"/>
      <c r="K102" s="24"/>
      <c r="L102" s="24"/>
    </row>
    <row r="103" customFormat="1" ht="22.6" customHeight="1" spans="1:12">
      <c r="A103" s="24"/>
      <c r="B103" s="24" t="s">
        <v>416</v>
      </c>
      <c r="C103" s="25">
        <f>88.695064*10000</f>
        <v>886950.64</v>
      </c>
      <c r="D103" s="24" t="s">
        <v>351</v>
      </c>
      <c r="E103" s="24" t="s">
        <v>352</v>
      </c>
      <c r="F103" s="24" t="s">
        <v>353</v>
      </c>
      <c r="G103" s="24" t="s">
        <v>354</v>
      </c>
      <c r="H103" s="27" t="s">
        <v>355</v>
      </c>
      <c r="I103" s="24" t="s">
        <v>356</v>
      </c>
      <c r="J103" s="27" t="s">
        <v>357</v>
      </c>
      <c r="K103" s="24" t="s">
        <v>358</v>
      </c>
      <c r="L103" s="24" t="s">
        <v>359</v>
      </c>
    </row>
    <row r="104" customFormat="1" ht="22.6" customHeight="1" spans="1:12">
      <c r="A104" s="24"/>
      <c r="B104" s="24"/>
      <c r="C104" s="25"/>
      <c r="D104" s="24"/>
      <c r="E104" s="24" t="s">
        <v>360</v>
      </c>
      <c r="F104" s="24" t="s">
        <v>361</v>
      </c>
      <c r="G104" s="24" t="s">
        <v>362</v>
      </c>
      <c r="H104" s="27" t="s">
        <v>355</v>
      </c>
      <c r="I104" s="24" t="s">
        <v>356</v>
      </c>
      <c r="J104" s="27" t="s">
        <v>357</v>
      </c>
      <c r="K104" s="24" t="s">
        <v>363</v>
      </c>
      <c r="L104" s="24" t="s">
        <v>359</v>
      </c>
    </row>
    <row r="105" customFormat="1" ht="22.6" customHeight="1" spans="1:12">
      <c r="A105" s="24"/>
      <c r="B105" s="24" t="s">
        <v>418</v>
      </c>
      <c r="C105" s="25">
        <f>190.2736*10000</f>
        <v>1902736</v>
      </c>
      <c r="D105" s="24" t="s">
        <v>351</v>
      </c>
      <c r="E105" s="24" t="s">
        <v>352</v>
      </c>
      <c r="F105" s="24" t="s">
        <v>353</v>
      </c>
      <c r="G105" s="24" t="s">
        <v>354</v>
      </c>
      <c r="H105" s="27" t="s">
        <v>355</v>
      </c>
      <c r="I105" s="24" t="s">
        <v>356</v>
      </c>
      <c r="J105" s="27" t="s">
        <v>357</v>
      </c>
      <c r="K105" s="24" t="s">
        <v>358</v>
      </c>
      <c r="L105" s="24" t="s">
        <v>359</v>
      </c>
    </row>
    <row r="106" customFormat="1" ht="22.6" customHeight="1" spans="1:12">
      <c r="A106" s="24"/>
      <c r="B106" s="24"/>
      <c r="C106" s="25"/>
      <c r="D106" s="24"/>
      <c r="E106" s="24" t="s">
        <v>360</v>
      </c>
      <c r="F106" s="24" t="s">
        <v>361</v>
      </c>
      <c r="G106" s="24" t="s">
        <v>362</v>
      </c>
      <c r="H106" s="27" t="s">
        <v>355</v>
      </c>
      <c r="I106" s="24" t="s">
        <v>356</v>
      </c>
      <c r="J106" s="27" t="s">
        <v>357</v>
      </c>
      <c r="K106" s="24" t="s">
        <v>363</v>
      </c>
      <c r="L106" s="24" t="s">
        <v>359</v>
      </c>
    </row>
    <row r="107" customFormat="1" ht="22.6" customHeight="1" spans="1:12">
      <c r="A107" s="24"/>
      <c r="B107" s="24" t="s">
        <v>509</v>
      </c>
      <c r="C107" s="25">
        <f>5.2811*10000</f>
        <v>52811</v>
      </c>
      <c r="D107" s="24"/>
      <c r="E107" s="24"/>
      <c r="F107" s="24"/>
      <c r="G107" s="24"/>
      <c r="H107" s="27"/>
      <c r="I107" s="24"/>
      <c r="J107" s="27"/>
      <c r="K107" s="24"/>
      <c r="L107" s="24"/>
    </row>
    <row r="108" customFormat="1" ht="22.6" customHeight="1" spans="1:12">
      <c r="A108" s="24"/>
      <c r="B108" s="24" t="s">
        <v>510</v>
      </c>
      <c r="C108" s="25">
        <f>13.4328*10000</f>
        <v>134328</v>
      </c>
      <c r="D108" s="24" t="s">
        <v>511</v>
      </c>
      <c r="E108" s="24" t="s">
        <v>352</v>
      </c>
      <c r="F108" s="24" t="s">
        <v>353</v>
      </c>
      <c r="G108" s="24" t="s">
        <v>512</v>
      </c>
      <c r="H108" s="27" t="s">
        <v>355</v>
      </c>
      <c r="I108" s="24" t="s">
        <v>478</v>
      </c>
      <c r="J108" s="27" t="s">
        <v>423</v>
      </c>
      <c r="K108" s="24" t="s">
        <v>399</v>
      </c>
      <c r="L108" s="24"/>
    </row>
    <row r="109" customFormat="1" ht="22.6" customHeight="1" spans="1:12">
      <c r="A109" s="24"/>
      <c r="B109" s="24"/>
      <c r="C109" s="25"/>
      <c r="D109" s="24"/>
      <c r="E109" s="24"/>
      <c r="F109" s="24"/>
      <c r="G109" s="24" t="s">
        <v>513</v>
      </c>
      <c r="H109" s="27" t="s">
        <v>355</v>
      </c>
      <c r="I109" s="24" t="s">
        <v>436</v>
      </c>
      <c r="J109" s="27" t="s">
        <v>427</v>
      </c>
      <c r="K109" s="24" t="s">
        <v>399</v>
      </c>
      <c r="L109" s="24"/>
    </row>
    <row r="110" customFormat="1" ht="33.9" customHeight="1" spans="1:12">
      <c r="A110" s="24"/>
      <c r="B110" s="24"/>
      <c r="C110" s="25"/>
      <c r="D110" s="24"/>
      <c r="E110" s="24"/>
      <c r="F110" s="24"/>
      <c r="G110" s="24" t="s">
        <v>514</v>
      </c>
      <c r="H110" s="27" t="s">
        <v>355</v>
      </c>
      <c r="I110" s="24" t="s">
        <v>515</v>
      </c>
      <c r="J110" s="27" t="s">
        <v>427</v>
      </c>
      <c r="K110" s="24" t="s">
        <v>399</v>
      </c>
      <c r="L110" s="24"/>
    </row>
    <row r="111" customFormat="1" ht="22.6" customHeight="1" spans="1:12">
      <c r="A111" s="24"/>
      <c r="B111" s="24"/>
      <c r="C111" s="25"/>
      <c r="D111" s="24"/>
      <c r="E111" s="24"/>
      <c r="F111" s="24"/>
      <c r="G111" s="24" t="s">
        <v>516</v>
      </c>
      <c r="H111" s="27" t="s">
        <v>355</v>
      </c>
      <c r="I111" s="24" t="s">
        <v>517</v>
      </c>
      <c r="J111" s="27" t="s">
        <v>427</v>
      </c>
      <c r="K111" s="24" t="s">
        <v>399</v>
      </c>
      <c r="L111" s="24"/>
    </row>
    <row r="112" customFormat="1" ht="33.9" customHeight="1" spans="1:12">
      <c r="A112" s="24"/>
      <c r="B112" s="24"/>
      <c r="C112" s="25"/>
      <c r="D112" s="24"/>
      <c r="E112" s="24"/>
      <c r="F112" s="24"/>
      <c r="G112" s="24" t="s">
        <v>518</v>
      </c>
      <c r="H112" s="27" t="s">
        <v>355</v>
      </c>
      <c r="I112" s="24" t="s">
        <v>519</v>
      </c>
      <c r="J112" s="27" t="s">
        <v>427</v>
      </c>
      <c r="K112" s="24" t="s">
        <v>399</v>
      </c>
      <c r="L112" s="24"/>
    </row>
    <row r="113" customFormat="1" ht="33.9" customHeight="1" spans="1:12">
      <c r="A113" s="24"/>
      <c r="B113" s="24"/>
      <c r="C113" s="25"/>
      <c r="D113" s="24"/>
      <c r="E113" s="24"/>
      <c r="F113" s="24"/>
      <c r="G113" s="24" t="s">
        <v>520</v>
      </c>
      <c r="H113" s="27" t="s">
        <v>355</v>
      </c>
      <c r="I113" s="24" t="s">
        <v>521</v>
      </c>
      <c r="J113" s="27" t="s">
        <v>427</v>
      </c>
      <c r="K113" s="24" t="s">
        <v>399</v>
      </c>
      <c r="L113" s="24"/>
    </row>
    <row r="114" customFormat="1" ht="14.3" customHeight="1" spans="1:12">
      <c r="A114" s="24"/>
      <c r="B114" s="24"/>
      <c r="C114" s="25"/>
      <c r="D114" s="24"/>
      <c r="E114" s="24"/>
      <c r="F114" s="24" t="s">
        <v>404</v>
      </c>
      <c r="G114" s="24" t="s">
        <v>522</v>
      </c>
      <c r="H114" s="27" t="s">
        <v>355</v>
      </c>
      <c r="I114" s="24" t="s">
        <v>356</v>
      </c>
      <c r="J114" s="27" t="s">
        <v>357</v>
      </c>
      <c r="K114" s="24" t="s">
        <v>523</v>
      </c>
      <c r="L114" s="24"/>
    </row>
    <row r="115" customFormat="1" ht="33.9" customHeight="1" spans="1:12">
      <c r="A115" s="24"/>
      <c r="B115" s="24"/>
      <c r="C115" s="25"/>
      <c r="D115" s="24"/>
      <c r="E115" s="24" t="s">
        <v>360</v>
      </c>
      <c r="F115" s="24" t="s">
        <v>361</v>
      </c>
      <c r="G115" s="24" t="s">
        <v>524</v>
      </c>
      <c r="H115" s="27" t="s">
        <v>355</v>
      </c>
      <c r="I115" s="24" t="s">
        <v>356</v>
      </c>
      <c r="J115" s="27" t="s">
        <v>357</v>
      </c>
      <c r="K115" s="24" t="s">
        <v>371</v>
      </c>
      <c r="L115" s="24"/>
    </row>
    <row r="116" customFormat="1" ht="22.6" customHeight="1" spans="1:12">
      <c r="A116" s="24"/>
      <c r="B116" s="24"/>
      <c r="C116" s="25"/>
      <c r="D116" s="24"/>
      <c r="E116" s="24" t="s">
        <v>407</v>
      </c>
      <c r="F116" s="24" t="s">
        <v>407</v>
      </c>
      <c r="G116" s="24" t="s">
        <v>525</v>
      </c>
      <c r="H116" s="27" t="s">
        <v>355</v>
      </c>
      <c r="I116" s="24" t="s">
        <v>356</v>
      </c>
      <c r="J116" s="27" t="s">
        <v>357</v>
      </c>
      <c r="K116" s="24" t="s">
        <v>369</v>
      </c>
      <c r="L116" s="24"/>
    </row>
    <row r="117" customFormat="1" ht="22.6" customHeight="1" spans="1:12">
      <c r="A117" s="24"/>
      <c r="B117" s="24"/>
      <c r="C117" s="25"/>
      <c r="D117" s="24"/>
      <c r="E117" s="24" t="s">
        <v>409</v>
      </c>
      <c r="F117" s="24" t="s">
        <v>410</v>
      </c>
      <c r="G117" s="24" t="s">
        <v>484</v>
      </c>
      <c r="H117" s="27" t="s">
        <v>368</v>
      </c>
      <c r="I117" s="24" t="s">
        <v>526</v>
      </c>
      <c r="J117" s="27" t="s">
        <v>459</v>
      </c>
      <c r="K117" s="24" t="s">
        <v>369</v>
      </c>
      <c r="L117" s="24"/>
    </row>
    <row r="118" customFormat="1" ht="14.3" customHeight="1" spans="1:12">
      <c r="A118" s="24"/>
      <c r="B118" s="24" t="s">
        <v>506</v>
      </c>
      <c r="C118" s="25">
        <f>2.609113*10000</f>
        <v>26091.13</v>
      </c>
      <c r="D118" s="24" t="s">
        <v>366</v>
      </c>
      <c r="E118" s="24" t="s">
        <v>352</v>
      </c>
      <c r="F118" s="24" t="s">
        <v>353</v>
      </c>
      <c r="G118" s="24" t="s">
        <v>367</v>
      </c>
      <c r="H118" s="27" t="s">
        <v>368</v>
      </c>
      <c r="I118" s="24" t="s">
        <v>369</v>
      </c>
      <c r="J118" s="27" t="s">
        <v>370</v>
      </c>
      <c r="K118" s="24" t="s">
        <v>371</v>
      </c>
      <c r="L118" s="24" t="s">
        <v>372</v>
      </c>
    </row>
    <row r="119" customFormat="1" ht="56.5" customHeight="1" spans="1:12">
      <c r="A119" s="24"/>
      <c r="B119" s="24"/>
      <c r="C119" s="25"/>
      <c r="D119" s="24"/>
      <c r="E119" s="24"/>
      <c r="F119" s="24" t="s">
        <v>373</v>
      </c>
      <c r="G119" s="24" t="s">
        <v>374</v>
      </c>
      <c r="H119" s="27" t="s">
        <v>368</v>
      </c>
      <c r="I119" s="24" t="s">
        <v>369</v>
      </c>
      <c r="J119" s="27" t="s">
        <v>357</v>
      </c>
      <c r="K119" s="24" t="s">
        <v>363</v>
      </c>
      <c r="L119" s="24" t="s">
        <v>372</v>
      </c>
    </row>
    <row r="120" customFormat="1" ht="67.8" customHeight="1" spans="1:12">
      <c r="A120" s="24"/>
      <c r="B120" s="24"/>
      <c r="C120" s="25"/>
      <c r="D120" s="24"/>
      <c r="E120" s="24" t="s">
        <v>360</v>
      </c>
      <c r="F120" s="24" t="s">
        <v>375</v>
      </c>
      <c r="G120" s="24" t="s">
        <v>376</v>
      </c>
      <c r="H120" s="27" t="s">
        <v>368</v>
      </c>
      <c r="I120" s="24" t="s">
        <v>356</v>
      </c>
      <c r="J120" s="27" t="s">
        <v>357</v>
      </c>
      <c r="K120" s="24" t="s">
        <v>371</v>
      </c>
      <c r="L120" s="24" t="s">
        <v>372</v>
      </c>
    </row>
    <row r="121" customFormat="1" ht="14.3" customHeight="1" spans="1:12">
      <c r="A121" s="24"/>
      <c r="B121" s="24"/>
      <c r="C121" s="25"/>
      <c r="D121" s="24"/>
      <c r="E121" s="24"/>
      <c r="F121" s="24" t="s">
        <v>361</v>
      </c>
      <c r="G121" s="24" t="s">
        <v>377</v>
      </c>
      <c r="H121" s="27" t="s">
        <v>355</v>
      </c>
      <c r="I121" s="24" t="s">
        <v>356</v>
      </c>
      <c r="J121" s="27" t="s">
        <v>357</v>
      </c>
      <c r="K121" s="24" t="s">
        <v>371</v>
      </c>
      <c r="L121" s="24" t="s">
        <v>359</v>
      </c>
    </row>
    <row r="122" customFormat="1" ht="14.3" customHeight="1" spans="1:12">
      <c r="A122" s="24"/>
      <c r="B122" s="24" t="s">
        <v>507</v>
      </c>
      <c r="C122" s="25">
        <f>45.24375*10000</f>
        <v>452437.5</v>
      </c>
      <c r="D122" s="24" t="s">
        <v>366</v>
      </c>
      <c r="E122" s="24" t="s">
        <v>352</v>
      </c>
      <c r="F122" s="24" t="s">
        <v>353</v>
      </c>
      <c r="G122" s="24" t="s">
        <v>367</v>
      </c>
      <c r="H122" s="27" t="s">
        <v>368</v>
      </c>
      <c r="I122" s="24" t="s">
        <v>369</v>
      </c>
      <c r="J122" s="27" t="s">
        <v>370</v>
      </c>
      <c r="K122" s="24" t="s">
        <v>371</v>
      </c>
      <c r="L122" s="24" t="s">
        <v>372</v>
      </c>
    </row>
    <row r="123" customFormat="1" ht="56.5" customHeight="1" spans="1:12">
      <c r="A123" s="24"/>
      <c r="B123" s="24"/>
      <c r="C123" s="25"/>
      <c r="D123" s="24"/>
      <c r="E123" s="24"/>
      <c r="F123" s="24" t="s">
        <v>373</v>
      </c>
      <c r="G123" s="24" t="s">
        <v>374</v>
      </c>
      <c r="H123" s="27" t="s">
        <v>368</v>
      </c>
      <c r="I123" s="24" t="s">
        <v>369</v>
      </c>
      <c r="J123" s="27" t="s">
        <v>357</v>
      </c>
      <c r="K123" s="24" t="s">
        <v>363</v>
      </c>
      <c r="L123" s="24" t="s">
        <v>372</v>
      </c>
    </row>
    <row r="124" customFormat="1" ht="67.8" customHeight="1" spans="1:12">
      <c r="A124" s="24"/>
      <c r="B124" s="24"/>
      <c r="C124" s="25"/>
      <c r="D124" s="24"/>
      <c r="E124" s="24" t="s">
        <v>360</v>
      </c>
      <c r="F124" s="24" t="s">
        <v>375</v>
      </c>
      <c r="G124" s="24" t="s">
        <v>376</v>
      </c>
      <c r="H124" s="27" t="s">
        <v>368</v>
      </c>
      <c r="I124" s="24" t="s">
        <v>356</v>
      </c>
      <c r="J124" s="27" t="s">
        <v>357</v>
      </c>
      <c r="K124" s="24" t="s">
        <v>371</v>
      </c>
      <c r="L124" s="24" t="s">
        <v>372</v>
      </c>
    </row>
    <row r="125" customFormat="1" ht="14.3" customHeight="1" spans="1:12">
      <c r="A125" s="24"/>
      <c r="B125" s="24"/>
      <c r="C125" s="25"/>
      <c r="D125" s="24"/>
      <c r="E125" s="24"/>
      <c r="F125" s="24" t="s">
        <v>361</v>
      </c>
      <c r="G125" s="24" t="s">
        <v>377</v>
      </c>
      <c r="H125" s="27" t="s">
        <v>355</v>
      </c>
      <c r="I125" s="24" t="s">
        <v>356</v>
      </c>
      <c r="J125" s="27" t="s">
        <v>357</v>
      </c>
      <c r="K125" s="24" t="s">
        <v>371</v>
      </c>
      <c r="L125" s="24" t="s">
        <v>359</v>
      </c>
    </row>
    <row r="126" customFormat="1" ht="14.3" customHeight="1" spans="1:1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</row>
    <row r="127" customFormat="1" ht="14.3" customHeight="1" spans="1:12">
      <c r="A127" s="29" t="s">
        <v>527</v>
      </c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</row>
    <row r="128" customFormat="1" ht="14.3" customHeight="1" spans="1:12">
      <c r="A128" s="29" t="s">
        <v>528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</row>
    <row r="129" customFormat="1" ht="14.3" customHeight="1" spans="1:12">
      <c r="A129" s="29" t="s">
        <v>529</v>
      </c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</row>
    <row r="130" customFormat="1" ht="14.3" customHeight="1" spans="1:11">
      <c r="A130" s="29" t="s">
        <v>530</v>
      </c>
      <c r="B130" s="29"/>
      <c r="C130" s="29"/>
      <c r="D130" s="29"/>
      <c r="E130" s="29"/>
      <c r="F130" s="29"/>
      <c r="G130" s="29"/>
      <c r="H130" s="29"/>
      <c r="I130" s="29"/>
      <c r="J130" s="29"/>
      <c r="K130" s="29"/>
    </row>
    <row r="131" customFormat="1" ht="14.3" customHeight="1" spans="1:1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</row>
    <row r="132" customFormat="1" ht="14.3" customHeight="1" spans="1:1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</row>
    <row r="133" customFormat="1" ht="14.3" customHeight="1" spans="1:1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</row>
    <row r="134" customFormat="1" ht="14.3" customHeight="1" spans="1:1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</row>
  </sheetData>
  <mergeCells count="98">
    <mergeCell ref="A1:D1"/>
    <mergeCell ref="F1:H1"/>
    <mergeCell ref="A2:L2"/>
    <mergeCell ref="A127:L127"/>
    <mergeCell ref="A128:L128"/>
    <mergeCell ref="A129:L129"/>
    <mergeCell ref="A130:C130"/>
    <mergeCell ref="A6:A95"/>
    <mergeCell ref="A96:A125"/>
    <mergeCell ref="B6:B7"/>
    <mergeCell ref="B8:B9"/>
    <mergeCell ref="B10:B13"/>
    <mergeCell ref="B14:B15"/>
    <mergeCell ref="B17:B31"/>
    <mergeCell ref="B34:B35"/>
    <mergeCell ref="B36:B37"/>
    <mergeCell ref="B38:B39"/>
    <mergeCell ref="B40:B62"/>
    <mergeCell ref="B63:B70"/>
    <mergeCell ref="B71:B76"/>
    <mergeCell ref="B77:B84"/>
    <mergeCell ref="B88:B91"/>
    <mergeCell ref="B92:B95"/>
    <mergeCell ref="B96:B97"/>
    <mergeCell ref="B98:B99"/>
    <mergeCell ref="B100:B101"/>
    <mergeCell ref="B103:B104"/>
    <mergeCell ref="B105:B106"/>
    <mergeCell ref="B108:B117"/>
    <mergeCell ref="B118:B121"/>
    <mergeCell ref="B122:B125"/>
    <mergeCell ref="C6:C7"/>
    <mergeCell ref="C8:C9"/>
    <mergeCell ref="C10:C13"/>
    <mergeCell ref="C14:C15"/>
    <mergeCell ref="C17:C31"/>
    <mergeCell ref="C34:C35"/>
    <mergeCell ref="C36:C37"/>
    <mergeCell ref="C38:C39"/>
    <mergeCell ref="C40:C62"/>
    <mergeCell ref="C63:C70"/>
    <mergeCell ref="C71:C76"/>
    <mergeCell ref="C77:C84"/>
    <mergeCell ref="C88:C91"/>
    <mergeCell ref="C92:C95"/>
    <mergeCell ref="C96:C97"/>
    <mergeCell ref="C98:C99"/>
    <mergeCell ref="C100:C101"/>
    <mergeCell ref="C103:C104"/>
    <mergeCell ref="C105:C106"/>
    <mergeCell ref="C108:C117"/>
    <mergeCell ref="C118:C121"/>
    <mergeCell ref="C122:C125"/>
    <mergeCell ref="D6:D7"/>
    <mergeCell ref="D8:D9"/>
    <mergeCell ref="D10:D13"/>
    <mergeCell ref="D14:D15"/>
    <mergeCell ref="D17:D31"/>
    <mergeCell ref="D34:D35"/>
    <mergeCell ref="D36:D37"/>
    <mergeCell ref="D38:D39"/>
    <mergeCell ref="D40:D62"/>
    <mergeCell ref="D63:D70"/>
    <mergeCell ref="D71:D76"/>
    <mergeCell ref="D77:D84"/>
    <mergeCell ref="D88:D91"/>
    <mergeCell ref="D92:D95"/>
    <mergeCell ref="D96:D97"/>
    <mergeCell ref="D98:D99"/>
    <mergeCell ref="D100:D101"/>
    <mergeCell ref="D103:D104"/>
    <mergeCell ref="D105:D106"/>
    <mergeCell ref="D108:D117"/>
    <mergeCell ref="D118:D121"/>
    <mergeCell ref="D122:D125"/>
    <mergeCell ref="E10:E11"/>
    <mergeCell ref="E12:E13"/>
    <mergeCell ref="E17:E28"/>
    <mergeCell ref="E40:E59"/>
    <mergeCell ref="E63:E67"/>
    <mergeCell ref="E71:E73"/>
    <mergeCell ref="E77:E81"/>
    <mergeCell ref="E88:E89"/>
    <mergeCell ref="E90:E91"/>
    <mergeCell ref="E92:E93"/>
    <mergeCell ref="E94:E95"/>
    <mergeCell ref="E108:E114"/>
    <mergeCell ref="E118:E119"/>
    <mergeCell ref="E120:E121"/>
    <mergeCell ref="E122:E123"/>
    <mergeCell ref="E124:E125"/>
    <mergeCell ref="F17:F26"/>
    <mergeCell ref="F40:F58"/>
    <mergeCell ref="F63:F66"/>
    <mergeCell ref="F71:F72"/>
    <mergeCell ref="F77:F79"/>
    <mergeCell ref="F80:F81"/>
    <mergeCell ref="F108:F11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10" workbookViewId="0">
      <selection activeCell="O23" sqref="O23"/>
    </sheetView>
  </sheetViews>
  <sheetFormatPr defaultColWidth="10" defaultRowHeight="14.25"/>
  <cols>
    <col min="1" max="1" width="0.95" style="1" customWidth="1"/>
    <col min="2" max="2" width="12.2083333333333" style="1" customWidth="1"/>
    <col min="3" max="4" width="15.3833333333333" style="1" customWidth="1"/>
    <col min="5" max="5" width="23.5916666666667" style="1" customWidth="1"/>
    <col min="6" max="6" width="12.3083333333333" style="1" customWidth="1"/>
    <col min="7" max="7" width="14.3583333333333" style="1" customWidth="1"/>
    <col min="8" max="8" width="9.23333333333333" style="1" customWidth="1"/>
    <col min="9" max="9" width="7.18333333333333" style="1" customWidth="1"/>
    <col min="10" max="11" width="9.76666666666667" style="1" customWidth="1"/>
    <col min="12" max="16384" width="10" style="1"/>
  </cols>
  <sheetData>
    <row r="1" s="1" customFormat="1" ht="20.35" customHeight="1" spans="1:9">
      <c r="A1" s="2"/>
      <c r="B1" s="3" t="s">
        <v>531</v>
      </c>
      <c r="C1" s="3"/>
      <c r="D1" s="3"/>
      <c r="E1" s="3"/>
      <c r="G1" s="12"/>
      <c r="H1" s="12"/>
      <c r="I1" s="12"/>
    </row>
    <row r="2" s="1" customFormat="1" ht="45.2" customHeight="1" spans="2:9">
      <c r="B2" s="4" t="s">
        <v>532</v>
      </c>
      <c r="C2" s="4"/>
      <c r="D2" s="4"/>
      <c r="E2" s="4"/>
      <c r="F2" s="4"/>
      <c r="G2" s="4"/>
      <c r="H2" s="4"/>
      <c r="I2" s="4"/>
    </row>
    <row r="3" s="1" customFormat="1" ht="14.3" customHeight="1" spans="2:9">
      <c r="B3" s="5" t="s">
        <v>533</v>
      </c>
      <c r="C3" s="5"/>
      <c r="D3" s="5"/>
      <c r="E3" s="5"/>
      <c r="F3" s="5"/>
      <c r="G3" s="5"/>
      <c r="H3" s="5"/>
      <c r="I3" s="5"/>
    </row>
    <row r="4" s="1" customFormat="1" ht="14.3" customHeight="1" spans="2:9">
      <c r="B4" s="6" t="s">
        <v>6</v>
      </c>
      <c r="C4" s="6"/>
      <c r="D4" s="6"/>
      <c r="E4" s="6"/>
      <c r="F4" s="6"/>
      <c r="G4" s="6"/>
      <c r="H4" s="6"/>
      <c r="I4" s="6"/>
    </row>
    <row r="5" s="1" customFormat="1" ht="28.45" customHeight="1" spans="2:9">
      <c r="B5" s="7" t="s">
        <v>534</v>
      </c>
      <c r="C5" s="7"/>
      <c r="D5" s="7"/>
      <c r="E5" s="7" t="s">
        <v>535</v>
      </c>
      <c r="F5" s="7"/>
      <c r="G5" s="7"/>
      <c r="H5" s="7"/>
      <c r="I5" s="7"/>
    </row>
    <row r="6" s="1" customFormat="1" ht="19.9" customHeight="1" spans="2:9">
      <c r="B6" s="7" t="s">
        <v>536</v>
      </c>
      <c r="C6" s="7" t="s">
        <v>537</v>
      </c>
      <c r="D6" s="7"/>
      <c r="E6" s="7" t="s">
        <v>538</v>
      </c>
      <c r="F6" s="7"/>
      <c r="G6" s="7" t="s">
        <v>539</v>
      </c>
      <c r="H6" s="7"/>
      <c r="I6" s="7"/>
    </row>
    <row r="7" s="1" customFormat="1" ht="28.45" customHeight="1" spans="2:9">
      <c r="B7" s="7"/>
      <c r="C7" s="8">
        <v>12883335.65</v>
      </c>
      <c r="D7" s="8"/>
      <c r="E7" s="8">
        <v>12883335.65</v>
      </c>
      <c r="F7" s="8"/>
      <c r="G7" s="8"/>
      <c r="H7" s="8"/>
      <c r="I7" s="8"/>
    </row>
    <row r="8" s="1" customFormat="1" ht="57.25" customHeight="1" spans="2:9">
      <c r="B8" s="7" t="s">
        <v>540</v>
      </c>
      <c r="C8" s="9" t="s">
        <v>541</v>
      </c>
      <c r="D8" s="9"/>
      <c r="E8" s="9"/>
      <c r="F8" s="9"/>
      <c r="G8" s="9"/>
      <c r="H8" s="9"/>
      <c r="I8" s="9"/>
    </row>
    <row r="9" s="1" customFormat="1" ht="28.45" customHeight="1" spans="2:9">
      <c r="B9" s="7" t="s">
        <v>542</v>
      </c>
      <c r="C9" s="7" t="s">
        <v>543</v>
      </c>
      <c r="D9" s="7"/>
      <c r="E9" s="7" t="s">
        <v>544</v>
      </c>
      <c r="F9" s="7"/>
      <c r="G9" s="7"/>
      <c r="H9" s="7"/>
      <c r="I9" s="7"/>
    </row>
    <row r="10" s="1" customFormat="1" ht="28.45" customHeight="1" spans="2:9">
      <c r="B10" s="7"/>
      <c r="C10" s="10" t="s">
        <v>545</v>
      </c>
      <c r="D10" s="11"/>
      <c r="E10" s="10" t="s">
        <v>546</v>
      </c>
      <c r="F10" s="13"/>
      <c r="G10" s="13"/>
      <c r="H10" s="13"/>
      <c r="I10" s="11"/>
    </row>
    <row r="11" s="1" customFormat="1" ht="28.45" customHeight="1" spans="2:9">
      <c r="B11" s="7"/>
      <c r="C11" s="10" t="s">
        <v>547</v>
      </c>
      <c r="D11" s="11"/>
      <c r="E11" s="10" t="s">
        <v>548</v>
      </c>
      <c r="F11" s="13"/>
      <c r="G11" s="13"/>
      <c r="H11" s="13"/>
      <c r="I11" s="11"/>
    </row>
    <row r="12" s="1" customFormat="1" ht="28.45" customHeight="1" spans="2:9">
      <c r="B12" s="7"/>
      <c r="C12" s="10" t="s">
        <v>549</v>
      </c>
      <c r="D12" s="11"/>
      <c r="E12" s="10" t="s">
        <v>550</v>
      </c>
      <c r="F12" s="13"/>
      <c r="G12" s="13"/>
      <c r="H12" s="13"/>
      <c r="I12" s="11"/>
    </row>
    <row r="13" s="1" customFormat="1" ht="28.45" customHeight="1" spans="2:9">
      <c r="B13" s="7"/>
      <c r="C13" s="10" t="s">
        <v>551</v>
      </c>
      <c r="D13" s="11"/>
      <c r="E13" s="10" t="s">
        <v>552</v>
      </c>
      <c r="F13" s="13"/>
      <c r="G13" s="13"/>
      <c r="H13" s="13"/>
      <c r="I13" s="11"/>
    </row>
    <row r="14" s="1" customFormat="1" ht="28.45" customHeight="1" spans="2:9">
      <c r="B14" s="7" t="s">
        <v>553</v>
      </c>
      <c r="C14" s="7" t="s">
        <v>340</v>
      </c>
      <c r="D14" s="7" t="s">
        <v>341</v>
      </c>
      <c r="E14" s="7" t="s">
        <v>342</v>
      </c>
      <c r="F14" s="7" t="s">
        <v>554</v>
      </c>
      <c r="G14" s="7" t="s">
        <v>555</v>
      </c>
      <c r="H14" s="7" t="s">
        <v>556</v>
      </c>
      <c r="I14" s="7" t="s">
        <v>346</v>
      </c>
    </row>
    <row r="15" s="1" customFormat="1" ht="28.45" customHeight="1" spans="2:9">
      <c r="B15" s="7"/>
      <c r="C15" s="7" t="s">
        <v>557</v>
      </c>
      <c r="D15" s="7" t="s">
        <v>558</v>
      </c>
      <c r="E15" s="7" t="s">
        <v>559</v>
      </c>
      <c r="F15" s="14" t="s">
        <v>355</v>
      </c>
      <c r="G15" s="15" t="s">
        <v>560</v>
      </c>
      <c r="H15" s="16" t="s">
        <v>423</v>
      </c>
      <c r="I15" s="17" t="s">
        <v>561</v>
      </c>
    </row>
    <row r="16" s="1" customFormat="1" ht="28.45" customHeight="1" spans="2:9">
      <c r="B16" s="7"/>
      <c r="C16" s="7" t="s">
        <v>557</v>
      </c>
      <c r="D16" s="7" t="s">
        <v>558</v>
      </c>
      <c r="E16" s="7" t="s">
        <v>562</v>
      </c>
      <c r="F16" s="14" t="s">
        <v>355</v>
      </c>
      <c r="G16" s="15" t="s">
        <v>84</v>
      </c>
      <c r="H16" s="16" t="s">
        <v>423</v>
      </c>
      <c r="I16" s="17" t="s">
        <v>561</v>
      </c>
    </row>
    <row r="17" s="1" customFormat="1" ht="28.45" customHeight="1" spans="2:9">
      <c r="B17" s="7"/>
      <c r="C17" s="7" t="s">
        <v>557</v>
      </c>
      <c r="D17" s="7" t="s">
        <v>558</v>
      </c>
      <c r="E17" s="7" t="s">
        <v>563</v>
      </c>
      <c r="F17" s="14" t="s">
        <v>383</v>
      </c>
      <c r="G17" s="15" t="s">
        <v>369</v>
      </c>
      <c r="H17" s="16" t="s">
        <v>391</v>
      </c>
      <c r="I17" s="17" t="s">
        <v>561</v>
      </c>
    </row>
    <row r="18" s="1" customFormat="1" ht="28.45" customHeight="1" spans="2:9">
      <c r="B18" s="7"/>
      <c r="C18" s="7" t="s">
        <v>557</v>
      </c>
      <c r="D18" s="7" t="s">
        <v>558</v>
      </c>
      <c r="E18" s="7" t="s">
        <v>564</v>
      </c>
      <c r="F18" s="14" t="s">
        <v>383</v>
      </c>
      <c r="G18" s="15" t="s">
        <v>565</v>
      </c>
      <c r="H18" s="16" t="s">
        <v>566</v>
      </c>
      <c r="I18" s="17" t="s">
        <v>399</v>
      </c>
    </row>
    <row r="19" s="1" customFormat="1" ht="28.45" customHeight="1" spans="2:9">
      <c r="B19" s="7"/>
      <c r="C19" s="7" t="s">
        <v>557</v>
      </c>
      <c r="D19" s="7" t="s">
        <v>558</v>
      </c>
      <c r="E19" s="7" t="s">
        <v>567</v>
      </c>
      <c r="F19" s="14" t="s">
        <v>383</v>
      </c>
      <c r="G19" s="15" t="s">
        <v>92</v>
      </c>
      <c r="H19" s="16" t="s">
        <v>566</v>
      </c>
      <c r="I19" s="17" t="s">
        <v>561</v>
      </c>
    </row>
    <row r="20" s="1" customFormat="1" ht="28.45" customHeight="1" spans="2:9">
      <c r="B20" s="7"/>
      <c r="C20" s="7" t="s">
        <v>557</v>
      </c>
      <c r="D20" s="7" t="s">
        <v>568</v>
      </c>
      <c r="E20" s="7" t="s">
        <v>569</v>
      </c>
      <c r="F20" s="14" t="s">
        <v>383</v>
      </c>
      <c r="G20" s="15" t="s">
        <v>403</v>
      </c>
      <c r="H20" s="16" t="s">
        <v>357</v>
      </c>
      <c r="I20" s="17" t="s">
        <v>561</v>
      </c>
    </row>
    <row r="21" s="1" customFormat="1" ht="28.45" customHeight="1" spans="2:9">
      <c r="B21" s="7"/>
      <c r="C21" s="7" t="s">
        <v>557</v>
      </c>
      <c r="D21" s="7" t="s">
        <v>404</v>
      </c>
      <c r="E21" s="7" t="s">
        <v>570</v>
      </c>
      <c r="F21" s="14" t="s">
        <v>355</v>
      </c>
      <c r="G21" s="15" t="s">
        <v>523</v>
      </c>
      <c r="H21" s="16" t="s">
        <v>571</v>
      </c>
      <c r="I21" s="17" t="s">
        <v>561</v>
      </c>
    </row>
    <row r="22" s="1" customFormat="1" ht="28.45" customHeight="1" spans="2:9">
      <c r="B22" s="7"/>
      <c r="C22" s="7" t="s">
        <v>360</v>
      </c>
      <c r="D22" s="7" t="s">
        <v>361</v>
      </c>
      <c r="E22" s="7" t="s">
        <v>572</v>
      </c>
      <c r="F22" s="14" t="s">
        <v>383</v>
      </c>
      <c r="G22" s="15" t="s">
        <v>403</v>
      </c>
      <c r="H22" s="16" t="s">
        <v>357</v>
      </c>
      <c r="I22" s="17" t="s">
        <v>371</v>
      </c>
    </row>
    <row r="23" s="1" customFormat="1" ht="28.45" customHeight="1" spans="2:9">
      <c r="B23" s="7"/>
      <c r="C23" s="7" t="s">
        <v>573</v>
      </c>
      <c r="D23" s="7" t="s">
        <v>407</v>
      </c>
      <c r="E23" s="7" t="s">
        <v>574</v>
      </c>
      <c r="F23" s="14" t="s">
        <v>383</v>
      </c>
      <c r="G23" s="15" t="s">
        <v>403</v>
      </c>
      <c r="H23" s="16" t="s">
        <v>357</v>
      </c>
      <c r="I23" s="17" t="s">
        <v>456</v>
      </c>
    </row>
    <row r="24" s="1" customFormat="1" ht="28.45" customHeight="1" spans="2:9">
      <c r="B24" s="7"/>
      <c r="C24" s="7" t="s">
        <v>409</v>
      </c>
      <c r="D24" s="7" t="s">
        <v>410</v>
      </c>
      <c r="E24" s="7" t="s">
        <v>575</v>
      </c>
      <c r="F24" s="14" t="s">
        <v>355</v>
      </c>
      <c r="G24" s="15" t="s">
        <v>576</v>
      </c>
      <c r="H24" s="16" t="s">
        <v>459</v>
      </c>
      <c r="I24" s="17" t="s">
        <v>369</v>
      </c>
    </row>
    <row r="25" s="1" customFormat="1" ht="28.45" customHeight="1" spans="2:9">
      <c r="B25" s="7"/>
      <c r="C25" s="7" t="s">
        <v>409</v>
      </c>
      <c r="D25" s="7" t="s">
        <v>410</v>
      </c>
      <c r="E25" s="7" t="s">
        <v>577</v>
      </c>
      <c r="F25" s="14" t="s">
        <v>355</v>
      </c>
      <c r="G25" s="15" t="s">
        <v>578</v>
      </c>
      <c r="H25" s="16" t="s">
        <v>459</v>
      </c>
      <c r="I25" s="17" t="s">
        <v>369</v>
      </c>
    </row>
    <row r="26" s="1" customFormat="1" ht="14.3" customHeight="1" spans="2:9">
      <c r="B26" s="2"/>
      <c r="C26" s="2"/>
      <c r="D26" s="2"/>
      <c r="E26" s="2"/>
      <c r="F26" s="2"/>
      <c r="G26" s="2"/>
      <c r="H26" s="2"/>
      <c r="I26" s="2"/>
    </row>
    <row r="27" s="1" customFormat="1" ht="14.3" customHeight="1" spans="2:3">
      <c r="B27" s="2"/>
      <c r="C27" s="2"/>
    </row>
    <row r="28" s="1" customFormat="1" ht="14.3" customHeight="1" spans="2:2">
      <c r="B28" s="2"/>
    </row>
    <row r="29" s="1" customFormat="1" ht="14.3" customHeight="1" spans="2:2">
      <c r="B29" s="2"/>
    </row>
    <row r="30" s="1" customFormat="1" ht="14.3" customHeight="1" spans="2:2">
      <c r="B30" s="2"/>
    </row>
    <row r="31" s="1" customFormat="1" ht="14.3" customHeight="1" spans="2:9">
      <c r="B31" s="2"/>
      <c r="C31" s="2"/>
      <c r="D31" s="2"/>
      <c r="E31" s="2"/>
      <c r="F31" s="2"/>
      <c r="G31" s="2"/>
      <c r="H31" s="2"/>
      <c r="I31" s="2"/>
    </row>
    <row r="32" s="1" customFormat="1" ht="14.3" customHeight="1" spans="2:9">
      <c r="B32" s="2"/>
      <c r="C32" s="2"/>
      <c r="D32" s="2"/>
      <c r="E32" s="2"/>
      <c r="F32" s="2"/>
      <c r="G32" s="2"/>
      <c r="H32" s="2"/>
      <c r="I32" s="2"/>
    </row>
    <row r="33" s="1" customFormat="1" ht="14.3" customHeight="1" spans="2:9">
      <c r="B33" s="2"/>
      <c r="C33" s="2"/>
      <c r="D33" s="2"/>
      <c r="E33" s="2"/>
      <c r="F33" s="2"/>
      <c r="G33" s="2"/>
      <c r="H33" s="2"/>
      <c r="I33" s="2"/>
    </row>
    <row r="34" s="1" customFormat="1" ht="14.3" customHeight="1" spans="2:9">
      <c r="B34" s="2"/>
      <c r="C34" s="2"/>
      <c r="D34" s="2"/>
      <c r="E34" s="2"/>
      <c r="F34" s="2"/>
      <c r="G34" s="2"/>
      <c r="H34" s="2"/>
      <c r="I34" s="2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6部门项目支出绩效目标表</vt:lpstr>
      <vt:lpstr>7部门整体支出绩效表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2025-06-05T09:31:00Z</dcterms:created>
  <dcterms:modified xsi:type="dcterms:W3CDTF">2025-06-25T16:32:30Z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85E96543F9F6493099096F32DD375860</vt:lpwstr>
  </property>
  <property fmtid="{D5CDD505-2E9C-101B-9397-08002B2CF9AE}" pid="3" name="KSOProductBuildVer">
    <vt:lpwstr>2052-11.8.2.1120</vt:lpwstr>
  </property>
</Properties>
</file>