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tabRatio="763" activeTab="6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项目绩效目标表" sheetId="18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'3-1'!#REF!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'3-1'!$A$1:$G$6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calcChain.xml><?xml version="1.0" encoding="utf-8"?>
<calcChain xmlns="http://schemas.openxmlformats.org/spreadsheetml/2006/main">
  <c r="F7" i="8"/>
  <c r="E7"/>
  <c r="AV16" i="7"/>
  <c r="T16"/>
  <c r="F16"/>
  <c r="E16"/>
  <c r="CA15"/>
  <c r="AV15"/>
  <c r="T15"/>
  <c r="F15"/>
  <c r="E15"/>
  <c r="AV14"/>
  <c r="T14"/>
  <c r="F14"/>
  <c r="E14"/>
  <c r="AV13"/>
  <c r="T13"/>
  <c r="F13"/>
  <c r="E13"/>
  <c r="AV12"/>
  <c r="T12"/>
  <c r="F12"/>
  <c r="E12"/>
  <c r="AV11"/>
  <c r="T11"/>
  <c r="F11"/>
  <c r="E11"/>
  <c r="AV10"/>
  <c r="T10"/>
  <c r="F10"/>
  <c r="E10"/>
  <c r="AV9"/>
  <c r="T9"/>
  <c r="F9"/>
  <c r="E9"/>
  <c r="AV8"/>
  <c r="T8"/>
  <c r="F8"/>
  <c r="E8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H8" i="6"/>
  <c r="G8"/>
  <c r="F8"/>
  <c r="E8"/>
  <c r="H7"/>
  <c r="G7"/>
  <c r="F7"/>
  <c r="E7"/>
  <c r="H39" i="5"/>
  <c r="G39"/>
  <c r="F39"/>
  <c r="E39"/>
  <c r="D39"/>
  <c r="B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B10"/>
  <c r="D9"/>
  <c r="D8"/>
  <c r="D7"/>
  <c r="H6"/>
  <c r="G6"/>
  <c r="F6"/>
  <c r="E6"/>
  <c r="D6"/>
  <c r="G8" i="4"/>
  <c r="F8"/>
  <c r="G7"/>
  <c r="F7"/>
  <c r="H8" i="3"/>
  <c r="F8"/>
  <c r="H7"/>
  <c r="F7"/>
  <c r="D41" i="2"/>
  <c r="B41"/>
  <c r="D36"/>
  <c r="B36"/>
</calcChain>
</file>

<file path=xl/sharedStrings.xml><?xml version="1.0" encoding="utf-8"?>
<sst xmlns="http://schemas.openxmlformats.org/spreadsheetml/2006/main" count="944" uniqueCount="408">
  <si>
    <t>黑水县扎窝镇</t>
  </si>
  <si>
    <t>2022年部门预算</t>
  </si>
  <si>
    <t>报送日期：2022年1月19日</t>
  </si>
  <si>
    <t>表1</t>
  </si>
  <si>
    <t>部门收支总表</t>
  </si>
  <si>
    <t>单位名称：扎窝镇人民政府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</si>
  <si>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</si>
  <si>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</si>
  <si>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</si>
  <si>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</si>
  <si>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</si>
  <si>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</si>
  <si>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</si>
  <si>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</si>
  <si>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</si>
  <si>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</si>
  <si>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</si>
  <si>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</si>
  <si>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</si>
  <si>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</si>
  <si>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</si>
  <si>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</si>
  <si>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</si>
  <si>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</si>
  <si>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</si>
  <si>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</si>
  <si>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</si>
  <si>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</si>
  <si>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</si>
  <si>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</si>
  <si>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</si>
  <si>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</si>
  <si>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</si>
  <si>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</si>
  <si>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</si>
  <si>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</si>
  <si>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</si>
  <si>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</si>
  <si>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</si>
  <si>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</si>
  <si>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</si>
  <si>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</si>
  <si>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</si>
  <si>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</si>
  <si>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</si>
  <si>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</si>
  <si>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</si>
  <si>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</si>
  <si>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</si>
  <si>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</si>
  <si>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</si>
  <si>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</si>
  <si>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</si>
  <si>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</si>
  <si>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</si>
  <si>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</si>
  <si>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</si>
  <si>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</si>
  <si>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</si>
  <si>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</si>
  <si>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</si>
  <si>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</si>
  <si>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</si>
  <si>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</si>
  <si>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</si>
  <si>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</si>
  <si>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</si>
  <si>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</si>
  <si>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</si>
  <si>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</si>
  <si>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</si>
  <si>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</si>
  <si>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</si>
  <si>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</si>
  <si>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</si>
  <si>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</si>
  <si>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</si>
  <si>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</si>
  <si>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</si>
  <si>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</si>
  <si>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</si>
  <si>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</si>
  <si>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158</t>
  </si>
  <si>
    <t>03</t>
  </si>
  <si>
    <t>01</t>
  </si>
  <si>
    <r>
      <rPr>
        <sz val="9"/>
        <color rgb="FF000000"/>
        <rFont val="Times New Roman"/>
        <family val="1"/>
      </rPr>
      <t>  </t>
    </r>
    <r>
      <rPr>
        <sz val="9"/>
        <color rgb="FF000000"/>
        <rFont val="宋体"/>
        <family val="3"/>
        <charset val="134"/>
      </rPr>
      <t>行政运行</t>
    </r>
  </si>
  <si>
    <t>05</t>
  </si>
  <si>
    <t>机关事业单位基本养老保险缴费支出</t>
  </si>
  <si>
    <t>06</t>
  </si>
  <si>
    <t>机关事业单位职业年金缴费支出</t>
  </si>
  <si>
    <t>11</t>
  </si>
  <si>
    <t>行政单位医疗</t>
  </si>
  <si>
    <t>02</t>
  </si>
  <si>
    <t>事业单位医疗</t>
  </si>
  <si>
    <t>公务员医疗补助</t>
  </si>
  <si>
    <t>04</t>
  </si>
  <si>
    <t>事业运行</t>
  </si>
  <si>
    <t>07</t>
  </si>
  <si>
    <t>对村民委员会和村党支部的补助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</si>
  <si>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</si>
  <si>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</si>
  <si>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</si>
  <si>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</si>
  <si>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</si>
  <si>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</si>
  <si>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</si>
  <si>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</si>
  <si>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行政运行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</si>
  <si>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</si>
  <si>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</si>
  <si>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</si>
  <si>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</si>
  <si>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</si>
  <si>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</si>
  <si>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</si>
  <si>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</si>
  <si>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</si>
  <si>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</si>
  <si>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</si>
  <si>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</si>
  <si>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</si>
  <si>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</si>
  <si>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</si>
  <si>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</si>
  <si>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</si>
  <si>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</si>
  <si>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</si>
  <si>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</si>
  <si>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</si>
  <si>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</si>
  <si>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</si>
  <si>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</si>
  <si>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</si>
  <si>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</si>
  <si>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</si>
  <si>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</si>
  <si>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</si>
  <si>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</si>
  <si>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</si>
  <si>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</si>
  <si>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</si>
  <si>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</si>
  <si>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</si>
  <si>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</si>
  <si>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</si>
  <si>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</si>
  <si>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</si>
  <si>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</si>
  <si>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</si>
  <si>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</si>
  <si>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</si>
  <si>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</si>
  <si>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</si>
  <si>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</si>
  <si>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</si>
  <si>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</si>
  <si>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</si>
  <si>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</si>
  <si>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</si>
  <si>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</si>
  <si>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</si>
  <si>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黑水县扎窝镇人民政府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</si>
  <si>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</si>
  <si>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</si>
  <si>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</si>
  <si>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</si>
  <si>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</si>
  <si>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</si>
  <si>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</si>
  <si>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</si>
  <si>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</si>
  <si>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</si>
  <si>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</si>
  <si>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</si>
  <si>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</si>
  <si>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</si>
  <si>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</si>
  <si>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手续费</t>
  </si>
  <si>
    <t>水费</t>
  </si>
  <si>
    <t>电费</t>
  </si>
  <si>
    <t>邮电费</t>
  </si>
  <si>
    <t>差旅费</t>
  </si>
  <si>
    <t>15</t>
  </si>
  <si>
    <t>会议费</t>
  </si>
  <si>
    <t>16</t>
  </si>
  <si>
    <t>培训费</t>
  </si>
  <si>
    <t>26</t>
  </si>
  <si>
    <t>劳务费</t>
  </si>
  <si>
    <t>31</t>
  </si>
  <si>
    <t>公务用车运行维护费</t>
  </si>
  <si>
    <t>99</t>
  </si>
  <si>
    <t>其他商品和服务支出</t>
  </si>
  <si>
    <t>生活补助</t>
  </si>
  <si>
    <t>医疗费补助</t>
  </si>
  <si>
    <t>奖励金</t>
  </si>
  <si>
    <r>
      <rPr>
        <sz val="9"/>
        <color rgb="FF000000"/>
        <rFont val="宋体"/>
        <family val="3"/>
        <charset val="134"/>
      </rPr>
      <t>1</t>
    </r>
    <r>
      <rPr>
        <sz val="9"/>
        <color rgb="FF000000"/>
        <rFont val="宋体"/>
        <family val="3"/>
        <charset val="134"/>
      </rPr>
      <t>58</t>
    </r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</si>
  <si>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</si>
  <si>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</si>
  <si>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</si>
  <si>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</si>
  <si>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</si>
  <si>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</si>
  <si>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</si>
  <si>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</si>
  <si>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</si>
  <si>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</si>
  <si>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</si>
  <si>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</si>
  <si>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伙食补助费</t>
  </si>
  <si>
    <t>城镇职工医疗保险</t>
  </si>
  <si>
    <t>公务员医疗不补助</t>
  </si>
  <si>
    <t>医疗费</t>
  </si>
  <si>
    <t>其他工资福利支出</t>
  </si>
  <si>
    <t>印刷费</t>
  </si>
  <si>
    <t>咨询费</t>
  </si>
  <si>
    <t>取暖费</t>
  </si>
  <si>
    <t>物业管理费</t>
  </si>
  <si>
    <t>因公出国（境）费用</t>
  </si>
  <si>
    <t>维修（护）费</t>
  </si>
  <si>
    <t>租赁费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</si>
  <si>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</si>
  <si>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</si>
  <si>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</si>
  <si>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</si>
  <si>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</si>
  <si>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</si>
  <si>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</si>
  <si>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其他交通费用</t>
  </si>
  <si>
    <t>税金及附加费用</t>
  </si>
  <si>
    <t>离休费</t>
  </si>
  <si>
    <t>退休费</t>
  </si>
  <si>
    <t>退职(役费</t>
  </si>
  <si>
    <t>抚恤金</t>
  </si>
  <si>
    <t>救济费</t>
  </si>
  <si>
    <t>助学金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</si>
  <si>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</si>
  <si>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</si>
  <si>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</si>
  <si>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</si>
  <si>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</si>
  <si>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</si>
  <si>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</si>
  <si>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</si>
  <si>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</si>
  <si>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</si>
  <si>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</si>
  <si>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</si>
  <si>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</si>
  <si>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</si>
  <si>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</si>
  <si>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</si>
  <si>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</si>
  <si>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</si>
  <si>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</si>
  <si>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</si>
  <si>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</si>
  <si>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</si>
  <si>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</si>
  <si>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</si>
  <si>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</si>
  <si>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</si>
  <si>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</si>
  <si>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</si>
  <si>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</si>
  <si>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</si>
  <si>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</si>
  <si>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</si>
  <si>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</si>
  <si>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</si>
  <si>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 xml:space="preserve">                                 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</si>
  <si>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</si>
  <si>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</si>
  <si>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</si>
  <si>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</si>
  <si>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</si>
  <si>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</si>
  <si>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表3-2</t>
  </si>
  <si>
    <t>一般公共预算项目支出预算表</t>
  </si>
  <si>
    <t>单位名称（项目）</t>
  </si>
  <si>
    <t>部门编码</t>
  </si>
  <si>
    <t>项目名称</t>
  </si>
  <si>
    <t>一般公共预算小计</t>
  </si>
  <si>
    <t>2022年村干部生活补助</t>
  </si>
  <si>
    <t>基层组织活动及村级运行维护费（村基础设施维修维护费））</t>
  </si>
  <si>
    <t>2022年村干部体检费</t>
  </si>
  <si>
    <t>乡综治工作经费、乡人武部工作经费、乡安全生产工作经费、统计专项工作经费、乡共青团工作经费、乡禁毒工作经费、乡农村道路交通安全管理办法工作经费、脱贫攻坚与乡村振兴有效衔接专项工作经费、乡纪检工作经费、乡信访协调维稳经费、外出务工经商人员管理经费等。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</si>
  <si>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</si>
  <si>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</si>
  <si>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</si>
  <si>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</si>
  <si>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</si>
  <si>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</si>
  <si>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</si>
  <si>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</si>
  <si>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</si>
  <si>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</si>
  <si>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</si>
  <si>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</si>
  <si>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此表无内容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</si>
  <si>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</si>
  <si>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</si>
  <si>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</si>
  <si>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</si>
  <si>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</si>
  <si>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级部门预算项目绩效目报表（2022年度）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</si>
  <si>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</si>
  <si>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</si>
  <si>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</si>
  <si>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</si>
  <si>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</si>
  <si>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</si>
  <si>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</si>
  <si>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</si>
  <si>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</si>
  <si>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</si>
  <si>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</si>
  <si>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158-黑水县扎窝镇</t>
  </si>
  <si>
    <t>158001-扎窝镇人民政府（行政及参公）</t>
  </si>
  <si>
    <t>公车运行维护费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</si>
  <si>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</si>
  <si>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</si>
  <si>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</si>
  <si>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</si>
  <si>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</si>
  <si>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</si>
  <si>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</si>
  <si>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</si>
  <si>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</si>
  <si>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</si>
  <si>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</si>
  <si>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</si>
  <si>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</si>
  <si>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</si>
  <si>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运转保障率</t>
  </si>
  <si>
    <t>＝</t>
  </si>
  <si>
    <t>100</t>
  </si>
  <si>
    <t>正向指标</t>
  </si>
  <si>
    <t>“三公经费”控制率[计算方法为：（三公经费实际支出数/预算安排数]×100%）</t>
  </si>
  <si>
    <t>2022年基层组织活动经费村级运行维护费（基础设施维护费）</t>
  </si>
  <si>
    <r>
      <rPr>
        <sz val="9"/>
        <color rgb="FF000000"/>
        <rFont val="宋体"/>
        <family val="3"/>
        <charset val="134"/>
      </rPr>
      <t>村级运行维护费，村</t>
    </r>
    <r>
      <rPr>
        <sz val="9"/>
        <rFont val="宋体"/>
        <family val="3"/>
        <charset val="134"/>
      </rPr>
      <t>基础设施维护费（扎窝镇共计7个村（原来8村），每个村7万，合计48万元</t>
    </r>
    <r>
      <rPr>
        <sz val="9"/>
        <color rgb="FF000000"/>
        <rFont val="宋体"/>
        <family val="3"/>
        <charset val="134"/>
      </rPr>
      <t>）</t>
    </r>
  </si>
  <si>
    <t>满意度指标</t>
  </si>
  <si>
    <t>服务对象满意度指标</t>
  </si>
  <si>
    <t>维修公路，打扫环境卫生</t>
  </si>
  <si>
    <t>≥</t>
  </si>
  <si>
    <t>20</t>
  </si>
  <si>
    <t>人</t>
  </si>
  <si>
    <t>村级运行维护费，村基础设施维护费（扎窝镇共计7个村（原来8寸），每个村7万，合计56万元）</t>
  </si>
  <si>
    <t>30</t>
  </si>
  <si>
    <t>万元/村</t>
  </si>
  <si>
    <t>社会效益指标</t>
  </si>
  <si>
    <t>村级运行维护费，村基础设施维护费</t>
  </si>
  <si>
    <t>40</t>
  </si>
  <si>
    <t>元/村年</t>
  </si>
  <si>
    <t>2022年村干部工资</t>
  </si>
  <si>
    <t>村干部工资及绩效、养老保险、医疗保险、意外保险。</t>
  </si>
  <si>
    <t>老有所依。</t>
  </si>
  <si>
    <t>元/年</t>
  </si>
  <si>
    <t>保障村干部的意外保障</t>
  </si>
  <si>
    <t>人/年</t>
  </si>
  <si>
    <t>村干部工资及绩效、养老保险、医疗保险、意外保险</t>
  </si>
  <si>
    <t>元/人·次</t>
  </si>
  <si>
    <t>村干部体检费27500元，男生每年400元，村干部60人，小计24000元。女生500元/年，女生7人，小计3500元，合计27500元。</t>
  </si>
  <si>
    <t>保障了村干部的身体健康</t>
  </si>
  <si>
    <t>50</t>
  </si>
  <si>
    <t>日常公用经费（三乡镇）</t>
  </si>
  <si>
    <t>158102-扎窝镇人民政府（事业）</t>
  </si>
  <si>
    <t>日常公用经费（三乡镇</t>
  </si>
  <si>
    <t>严格执行相关政策，保障工资及时发放、足额发放，预算编制科学合理，减少结余资金</t>
  </si>
  <si>
    <t>时效指标</t>
  </si>
  <si>
    <t>按时发放率</t>
  </si>
  <si>
    <t>足额保障率</t>
  </si>
  <si>
    <t>经济效益</t>
  </si>
  <si>
    <t>结余率（计算方法为：结余数/预算数）</t>
  </si>
  <si>
    <t>报表编号：510000_0013a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</si>
  <si>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</si>
  <si>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</si>
  <si>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</si>
  <si>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</si>
  <si>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</si>
  <si>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</si>
  <si>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抓好农村基层党建工作抓好农村基层党建工作</t>
  </si>
  <si>
    <t>继续加强廉政工作力度，稳步推进反腐倡廉制度建设各阶段工作</t>
  </si>
  <si>
    <t>做好社会维稳工作</t>
  </si>
  <si>
    <t>努力把群众信访诉求解决在初始阶段和基层，妥善处理社会矛盾纠纷和群体性事件</t>
  </si>
  <si>
    <t>以优化产业结构调整为重点</t>
  </si>
  <si>
    <t>坚持“稳粮调结构、助农保增收”的指导思想，着力发展特色产业，大力发展农村经济，切实增加农民收入</t>
  </si>
  <si>
    <t>切实加强对人口与计划生育工作的领导</t>
  </si>
  <si>
    <t>进一步将计生工作的重心下移，夯实基层基础</t>
  </si>
  <si>
    <t>继续加强城镇环境综合整治工作</t>
  </si>
  <si>
    <t>动员广大干部群众积极参与环境整治活动，不断提高村民文明卫生素质，提升对外形象</t>
  </si>
  <si>
    <t>狠抓安全生产工作</t>
  </si>
  <si>
    <t>全面落实安全生产责任制，杜绝重大安全事故的发生</t>
  </si>
  <si>
    <t>年度部门整体支出预算</t>
  </si>
  <si>
    <t>资金总额</t>
  </si>
  <si>
    <t>财政拨款</t>
  </si>
  <si>
    <t>其他资金</t>
  </si>
  <si>
    <t>年度总体目标</t>
  </si>
  <si>
    <t>（一）执行本级人民代表大会决议以及上级国家行政机关的决定和命令；
（二）执行全乡的社会和经济发展计划、预算，管理本乡内的经济、教育、科技、文化、卫生、体育事业和财政、民政、治安、人民调解、安全生产监督管理、移民开发、计划生育等行政工作；
（三）保护社会主义的全民所有财产和劳动群众集体所有财产，保护公民私人所有的合法财产，维护社会秩序，保障公民的人身权利、民主权利和其他权利；
（四）保护各种经济组织的合法权益；
（五）贯彻执行党和国家的民族宗教政策，保障少数民族的权利和尊重少数民族的风俗习惯，尊重民族宗教信仰；
（六）保障宪法和法律赋予妇女的男女平等、婚姻自由等各项权利；
（七）办理县委、县政府和上级行业部门交办的其他事项。</t>
  </si>
  <si>
    <t>年度绩效指标</t>
  </si>
  <si>
    <t>指标值（包含数字及文字描述）</t>
  </si>
  <si>
    <t>效果指标</t>
  </si>
  <si>
    <t>确保扎窝镇有效衔接乡村振兴发展</t>
  </si>
  <si>
    <t>≧95%</t>
  </si>
  <si>
    <t>确保财政支出预期结果的实现程度</t>
  </si>
  <si>
    <t>可持续发展指标</t>
  </si>
  <si>
    <t>实施可持续发展战略</t>
  </si>
  <si>
    <t>确保各项民生工作高质量开展</t>
  </si>
  <si>
    <t>定性优良中低差</t>
  </si>
</sst>
</file>

<file path=xl/styles.xml><?xml version="1.0" encoding="utf-8"?>
<styleSheet xmlns="http://schemas.openxmlformats.org/spreadsheetml/2006/main">
  <numFmts count="4">
    <numFmt numFmtId="178" formatCode="0.00_ "/>
    <numFmt numFmtId="179" formatCode="&quot;\&quot;#,##0.00_);\(&quot;\&quot;#,##0.00\)"/>
    <numFmt numFmtId="180" formatCode="#,###.00"/>
    <numFmt numFmtId="181" formatCode="#,##0.0000"/>
  </numFmts>
  <fonts count="37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宋体"/>
      <charset val="134"/>
    </font>
    <font>
      <sz val="9"/>
      <color rgb="FFFF0000"/>
      <name val="SimSun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Avenir"/>
      <family val="1"/>
    </font>
    <font>
      <b/>
      <sz val="18"/>
      <name val="黑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10"/>
      <color rgb="FF000000"/>
      <name val="Times New Roman"/>
      <family val="1"/>
    </font>
    <font>
      <sz val="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rgb="FF000000"/>
      <name val="Arial"/>
      <family val="2"/>
    </font>
    <font>
      <sz val="8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  <font>
      <b/>
      <sz val="12"/>
      <color rgb="FF000000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  <font>
      <sz val="1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1" fontId="0" fillId="0" borderId="0"/>
    <xf numFmtId="0" fontId="25" fillId="0" borderId="0"/>
    <xf numFmtId="0" fontId="25" fillId="0" borderId="0"/>
    <xf numFmtId="1" fontId="35" fillId="0" borderId="0"/>
  </cellStyleXfs>
  <cellXfs count="339">
    <xf numFmtId="1" fontId="0" fillId="0" borderId="0" xfId="0" applyNumberFormat="1" applyFill="1" applyAlignment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Alignment="1">
      <alignment vertical="center"/>
    </xf>
    <xf numFmtId="0" fontId="1" fillId="0" borderId="3" xfId="0" applyNumberFormat="1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0" xfId="0" applyNumberForma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/>
    <xf numFmtId="0" fontId="0" fillId="0" borderId="13" xfId="0" applyNumberFormat="1" applyFill="1" applyBorder="1" applyAlignment="1">
      <alignment horizontal="left" vertical="center" wrapText="1"/>
    </xf>
    <xf numFmtId="0" fontId="13" fillId="0" borderId="13" xfId="0" applyNumberFormat="1" applyFont="1" applyFill="1" applyBorder="1" applyAlignment="1"/>
    <xf numFmtId="0" fontId="14" fillId="3" borderId="13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Alignment="1"/>
    <xf numFmtId="0" fontId="8" fillId="4" borderId="0" xfId="0" applyNumberFormat="1" applyFont="1" applyFill="1" applyAlignment="1"/>
    <xf numFmtId="0" fontId="8" fillId="4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6" fillId="0" borderId="0" xfId="0" applyNumberFormat="1" applyFont="1" applyFill="1" applyAlignment="1">
      <alignment horizontal="right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vertical="center" wrapText="1"/>
    </xf>
    <xf numFmtId="3" fontId="8" fillId="0" borderId="13" xfId="0" applyNumberFormat="1" applyFont="1" applyFill="1" applyBorder="1" applyAlignment="1">
      <alignment vertical="center" wrapText="1"/>
    </xf>
    <xf numFmtId="1" fontId="0" fillId="0" borderId="13" xfId="0" applyNumberFormat="1" applyFill="1" applyBorder="1" applyAlignment="1">
      <alignment horizontal="center" vertical="center" wrapText="1"/>
    </xf>
    <xf numFmtId="1" fontId="0" fillId="0" borderId="13" xfId="0" applyNumberFormat="1" applyFill="1" applyBorder="1" applyAlignment="1"/>
    <xf numFmtId="0" fontId="8" fillId="0" borderId="13" xfId="0" applyNumberFormat="1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vertical="center" wrapText="1"/>
    </xf>
    <xf numFmtId="0" fontId="0" fillId="0" borderId="20" xfId="0" applyNumberFormat="1" applyFill="1" applyBorder="1" applyAlignment="1">
      <alignment horizontal="center" vertical="center"/>
    </xf>
    <xf numFmtId="0" fontId="8" fillId="4" borderId="0" xfId="0" applyNumberFormat="1" applyFont="1" applyFill="1" applyAlignment="1">
      <alignment vertical="center" wrapText="1"/>
    </xf>
    <xf numFmtId="0" fontId="17" fillId="4" borderId="0" xfId="0" applyNumberFormat="1" applyFont="1" applyFill="1" applyAlignment="1">
      <alignment vertical="center" wrapText="1"/>
    </xf>
    <xf numFmtId="0" fontId="18" fillId="4" borderId="0" xfId="0" applyNumberFormat="1" applyFont="1" applyFill="1" applyAlignment="1">
      <alignment vertical="center" wrapText="1"/>
    </xf>
    <xf numFmtId="0" fontId="0" fillId="4" borderId="0" xfId="0" applyNumberFormat="1" applyFill="1" applyAlignment="1"/>
    <xf numFmtId="0" fontId="11" fillId="4" borderId="0" xfId="0" applyNumberFormat="1" applyFont="1" applyFill="1" applyAlignment="1"/>
    <xf numFmtId="0" fontId="8" fillId="4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4" borderId="0" xfId="0" applyNumberFormat="1" applyFill="1" applyBorder="1" applyAlignment="1"/>
    <xf numFmtId="0" fontId="0" fillId="0" borderId="0" xfId="0" applyNumberFormat="1" applyFill="1" applyAlignment="1"/>
    <xf numFmtId="0" fontId="16" fillId="0" borderId="0" xfId="0" applyNumberFormat="1" applyFont="1" applyFill="1" applyAlignment="1"/>
    <xf numFmtId="0" fontId="16" fillId="0" borderId="0" xfId="0" applyNumberFormat="1" applyFont="1" applyFill="1" applyAlignment="1">
      <alignment horizontal="centerContinuous"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2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Continuous" vertical="center"/>
    </xf>
    <xf numFmtId="1" fontId="20" fillId="0" borderId="13" xfId="0" applyNumberFormat="1" applyFont="1" applyFill="1" applyBorder="1" applyAlignment="1"/>
    <xf numFmtId="0" fontId="19" fillId="0" borderId="13" xfId="0" applyNumberFormat="1" applyFont="1" applyFill="1" applyBorder="1" applyAlignment="1"/>
    <xf numFmtId="0" fontId="13" fillId="0" borderId="13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 vertical="center"/>
    </xf>
    <xf numFmtId="0" fontId="21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Alignment="1"/>
    <xf numFmtId="1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49" fontId="8" fillId="0" borderId="18" xfId="0" applyNumberFormat="1" applyFont="1" applyFill="1" applyBorder="1" applyAlignment="1">
      <alignment vertical="center" wrapText="1"/>
    </xf>
    <xf numFmtId="3" fontId="8" fillId="0" borderId="24" xfId="0" applyNumberFormat="1" applyFont="1" applyFill="1" applyBorder="1" applyAlignment="1">
      <alignment vertical="center" wrapText="1"/>
    </xf>
    <xf numFmtId="3" fontId="8" fillId="0" borderId="25" xfId="0" applyNumberFormat="1" applyFont="1" applyFill="1" applyBorder="1" applyAlignment="1">
      <alignment vertical="center" wrapText="1"/>
    </xf>
    <xf numFmtId="3" fontId="8" fillId="0" borderId="26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left" vertical="center"/>
    </xf>
    <xf numFmtId="1" fontId="20" fillId="0" borderId="8" xfId="0" applyNumberFormat="1" applyFont="1" applyFill="1" applyBorder="1" applyAlignment="1"/>
    <xf numFmtId="0" fontId="8" fillId="0" borderId="15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center" vertical="center" wrapText="1"/>
    </xf>
    <xf numFmtId="178" fontId="8" fillId="0" borderId="13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left"/>
    </xf>
    <xf numFmtId="0" fontId="16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left" vertical="center"/>
    </xf>
    <xf numFmtId="0" fontId="16" fillId="0" borderId="0" xfId="0" applyNumberFormat="1" applyFont="1" applyFill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center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left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0" fontId="0" fillId="4" borderId="13" xfId="0" applyNumberFormat="1" applyFill="1" applyBorder="1" applyAlignment="1">
      <alignment horizontal="center"/>
    </xf>
    <xf numFmtId="49" fontId="0" fillId="4" borderId="13" xfId="0" applyNumberFormat="1" applyFill="1" applyBorder="1" applyAlignment="1">
      <alignment horizontal="center"/>
    </xf>
    <xf numFmtId="0" fontId="13" fillId="0" borderId="13" xfId="0" applyNumberFormat="1" applyFont="1" applyFill="1" applyBorder="1" applyAlignment="1">
      <alignment horizontal="center"/>
    </xf>
    <xf numFmtId="0" fontId="0" fillId="0" borderId="13" xfId="0" applyNumberFormat="1" applyFill="1" applyBorder="1" applyAlignment="1">
      <alignment horizontal="left"/>
    </xf>
    <xf numFmtId="4" fontId="8" fillId="0" borderId="13" xfId="0" applyNumberFormat="1" applyFon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/>
    </xf>
    <xf numFmtId="0" fontId="0" fillId="4" borderId="19" xfId="0" applyNumberFormat="1" applyFill="1" applyBorder="1" applyAlignment="1">
      <alignment horizontal="center"/>
    </xf>
    <xf numFmtId="49" fontId="0" fillId="4" borderId="19" xfId="0" applyNumberFormat="1" applyFill="1" applyBorder="1" applyAlignment="1">
      <alignment horizontal="center"/>
    </xf>
    <xf numFmtId="0" fontId="8" fillId="4" borderId="13" xfId="0" applyNumberFormat="1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/>
    </xf>
    <xf numFmtId="0" fontId="8" fillId="4" borderId="0" xfId="0" applyNumberFormat="1" applyFont="1" applyFill="1" applyAlignment="1">
      <alignment horizontal="left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4" borderId="10" xfId="0" applyNumberFormat="1" applyFont="1" applyFill="1" applyBorder="1" applyAlignment="1">
      <alignment horizontal="center" vertical="center" wrapText="1"/>
    </xf>
    <xf numFmtId="178" fontId="8" fillId="0" borderId="13" xfId="0" applyNumberFormat="1" applyFon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0" fontId="0" fillId="4" borderId="0" xfId="0" applyNumberFormat="1" applyFill="1" applyBorder="1" applyAlignment="1">
      <alignment horizontal="left"/>
    </xf>
    <xf numFmtId="0" fontId="0" fillId="4" borderId="0" xfId="0" applyNumberFormat="1" applyFill="1" applyAlignment="1">
      <alignment horizontal="left"/>
    </xf>
    <xf numFmtId="0" fontId="8" fillId="4" borderId="0" xfId="0" applyNumberFormat="1" applyFont="1" applyFill="1" applyAlignment="1">
      <alignment horizontal="left" vertical="center"/>
    </xf>
    <xf numFmtId="0" fontId="22" fillId="4" borderId="0" xfId="0" applyNumberFormat="1" applyFont="1" applyFill="1" applyAlignment="1"/>
    <xf numFmtId="0" fontId="22" fillId="4" borderId="0" xfId="0" applyNumberFormat="1" applyFont="1" applyFill="1" applyAlignment="1">
      <alignment horizontal="left"/>
    </xf>
    <xf numFmtId="0" fontId="22" fillId="4" borderId="0" xfId="0" applyNumberFormat="1" applyFont="1" applyFill="1" applyBorder="1" applyAlignment="1"/>
    <xf numFmtId="0" fontId="22" fillId="4" borderId="0" xfId="0" applyNumberFormat="1" applyFont="1" applyFill="1" applyBorder="1" applyAlignment="1">
      <alignment horizontal="left"/>
    </xf>
    <xf numFmtId="0" fontId="0" fillId="0" borderId="0" xfId="0" applyNumberFormat="1" applyFill="1" applyAlignment="1">
      <alignment horizontal="center" vertical="center"/>
    </xf>
    <xf numFmtId="4" fontId="8" fillId="0" borderId="29" xfId="0" applyNumberFormat="1" applyFont="1" applyFill="1" applyBorder="1" applyAlignment="1">
      <alignment horizontal="center" vertical="center"/>
    </xf>
    <xf numFmtId="178" fontId="23" fillId="0" borderId="13" xfId="0" applyNumberFormat="1" applyFont="1" applyFill="1" applyBorder="1" applyAlignment="1">
      <alignment horizontal="center" vertical="center"/>
    </xf>
    <xf numFmtId="178" fontId="8" fillId="0" borderId="13" xfId="0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 applyAlignment="1">
      <alignment horizontal="center"/>
    </xf>
    <xf numFmtId="1" fontId="0" fillId="0" borderId="0" xfId="0" applyNumberFormat="1" applyFill="1" applyAlignment="1">
      <alignment vertical="center"/>
    </xf>
    <xf numFmtId="0" fontId="8" fillId="4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4" borderId="17" xfId="0" applyNumberFormat="1" applyFont="1" applyFill="1" applyBorder="1" applyAlignment="1">
      <alignment horizontal="center" vertical="center" wrapText="1"/>
    </xf>
    <xf numFmtId="0" fontId="24" fillId="0" borderId="13" xfId="0" applyNumberFormat="1" applyFont="1" applyFill="1" applyBorder="1" applyAlignment="1">
      <alignment horizontal="center" vertical="center" wrapText="1"/>
    </xf>
    <xf numFmtId="0" fontId="0" fillId="0" borderId="13" xfId="0" applyNumberFormat="1" applyFill="1" applyBorder="1" applyAlignment="1"/>
    <xf numFmtId="4" fontId="24" fillId="0" borderId="13" xfId="0" applyNumberFormat="1" applyFont="1" applyFill="1" applyBorder="1" applyAlignment="1">
      <alignment horizontal="center" vertical="center" wrapText="1"/>
    </xf>
    <xf numFmtId="4" fontId="24" fillId="0" borderId="13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/>
    </xf>
    <xf numFmtId="0" fontId="0" fillId="4" borderId="13" xfId="0" applyNumberFormat="1" applyFill="1" applyBorder="1" applyAlignment="1"/>
    <xf numFmtId="0" fontId="22" fillId="4" borderId="13" xfId="0" applyNumberFormat="1" applyFont="1" applyFill="1" applyBorder="1" applyAlignment="1"/>
    <xf numFmtId="0" fontId="22" fillId="0" borderId="13" xfId="0" applyNumberFormat="1" applyFont="1" applyFill="1" applyBorder="1" applyAlignment="1"/>
    <xf numFmtId="0" fontId="22" fillId="0" borderId="0" xfId="0" applyNumberFormat="1" applyFont="1" applyFill="1" applyAlignment="1"/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vertical="center"/>
    </xf>
    <xf numFmtId="178" fontId="16" fillId="0" borderId="10" xfId="0" applyNumberFormat="1" applyFont="1" applyFill="1" applyBorder="1" applyAlignment="1">
      <alignment vertical="center" wrapText="1"/>
    </xf>
    <xf numFmtId="0" fontId="8" fillId="0" borderId="27" xfId="0" applyNumberFormat="1" applyFont="1" applyFill="1" applyBorder="1" applyAlignment="1">
      <alignment vertical="center"/>
    </xf>
    <xf numFmtId="178" fontId="16" fillId="0" borderId="1" xfId="0" applyNumberFormat="1" applyFont="1" applyFill="1" applyBorder="1" applyAlignment="1">
      <alignment vertical="center" wrapText="1"/>
    </xf>
    <xf numFmtId="178" fontId="16" fillId="0" borderId="28" xfId="0" applyNumberFormat="1" applyFont="1" applyFill="1" applyBorder="1" applyAlignment="1">
      <alignment vertical="center" wrapText="1"/>
    </xf>
    <xf numFmtId="178" fontId="16" fillId="0" borderId="31" xfId="0" applyNumberFormat="1" applyFont="1" applyFill="1" applyBorder="1" applyAlignment="1">
      <alignment vertical="center" wrapText="1"/>
    </xf>
    <xf numFmtId="178" fontId="16" fillId="0" borderId="32" xfId="0" applyNumberFormat="1" applyFont="1" applyFill="1" applyBorder="1" applyAlignment="1">
      <alignment vertical="center" wrapText="1"/>
    </xf>
    <xf numFmtId="178" fontId="16" fillId="0" borderId="33" xfId="0" applyNumberFormat="1" applyFont="1" applyFill="1" applyBorder="1" applyAlignment="1">
      <alignment vertical="center" wrapText="1"/>
    </xf>
    <xf numFmtId="1" fontId="16" fillId="0" borderId="21" xfId="0" applyNumberFormat="1" applyFont="1" applyFill="1" applyBorder="1" applyAlignment="1">
      <alignment vertical="center"/>
    </xf>
    <xf numFmtId="178" fontId="16" fillId="0" borderId="34" xfId="0" applyNumberFormat="1" applyFont="1" applyFill="1" applyBorder="1" applyAlignment="1">
      <alignment vertical="center" wrapText="1"/>
    </xf>
    <xf numFmtId="178" fontId="16" fillId="0" borderId="35" xfId="0" applyNumberFormat="1" applyFont="1" applyFill="1" applyBorder="1" applyAlignment="1">
      <alignment vertical="center" wrapText="1"/>
    </xf>
    <xf numFmtId="178" fontId="16" fillId="0" borderId="36" xfId="0" applyNumberFormat="1" applyFont="1" applyFill="1" applyBorder="1" applyAlignment="1">
      <alignment vertical="center" wrapText="1"/>
    </xf>
    <xf numFmtId="0" fontId="16" fillId="0" borderId="21" xfId="0" applyNumberFormat="1" applyFont="1" applyFill="1" applyBorder="1" applyAlignment="1">
      <alignment horizontal="center" vertical="center"/>
    </xf>
    <xf numFmtId="0" fontId="16" fillId="0" borderId="27" xfId="0" applyNumberFormat="1" applyFont="1" applyFill="1" applyBorder="1" applyAlignment="1">
      <alignment horizontal="center" vertical="center"/>
    </xf>
    <xf numFmtId="178" fontId="16" fillId="0" borderId="23" xfId="0" applyNumberFormat="1" applyFont="1" applyFill="1" applyBorder="1" applyAlignment="1">
      <alignment vertical="center" wrapText="1"/>
    </xf>
    <xf numFmtId="178" fontId="16" fillId="0" borderId="37" xfId="0" applyNumberFormat="1" applyFont="1" applyFill="1" applyBorder="1" applyAlignment="1">
      <alignment vertical="center" wrapText="1"/>
    </xf>
    <xf numFmtId="0" fontId="16" fillId="0" borderId="27" xfId="0" applyNumberFormat="1" applyFont="1" applyFill="1" applyBorder="1" applyAlignment="1">
      <alignment vertical="center"/>
    </xf>
    <xf numFmtId="178" fontId="16" fillId="0" borderId="27" xfId="0" applyNumberFormat="1" applyFont="1" applyFill="1" applyBorder="1" applyAlignment="1">
      <alignment vertical="center" wrapText="1"/>
    </xf>
    <xf numFmtId="178" fontId="16" fillId="0" borderId="38" xfId="0" applyNumberFormat="1" applyFont="1" applyFill="1" applyBorder="1" applyAlignment="1">
      <alignment vertical="center" wrapText="1"/>
    </xf>
    <xf numFmtId="178" fontId="16" fillId="0" borderId="32" xfId="0" applyNumberFormat="1" applyFont="1" applyFill="1" applyBorder="1" applyAlignment="1">
      <alignment horizontal="right" vertical="center" wrapText="1"/>
    </xf>
    <xf numFmtId="178" fontId="16" fillId="0" borderId="22" xfId="0" applyNumberFormat="1" applyFont="1" applyFill="1" applyBorder="1" applyAlignment="1">
      <alignment vertical="center" wrapText="1"/>
    </xf>
    <xf numFmtId="178" fontId="16" fillId="0" borderId="39" xfId="0" applyNumberFormat="1" applyFont="1" applyFill="1" applyBorder="1" applyAlignment="1">
      <alignment vertical="center" wrapText="1"/>
    </xf>
    <xf numFmtId="178" fontId="16" fillId="0" borderId="35" xfId="0" applyNumberFormat="1" applyFont="1" applyFill="1" applyBorder="1" applyAlignment="1">
      <alignment horizontal="right" vertical="center" wrapText="1"/>
    </xf>
    <xf numFmtId="178" fontId="16" fillId="0" borderId="40" xfId="0" applyNumberFormat="1" applyFont="1" applyFill="1" applyBorder="1" applyAlignment="1">
      <alignment vertical="center" wrapText="1"/>
    </xf>
    <xf numFmtId="178" fontId="16" fillId="0" borderId="41" xfId="0" applyNumberFormat="1" applyFont="1" applyFill="1" applyBorder="1" applyAlignment="1">
      <alignment vertical="center" wrapText="1"/>
    </xf>
    <xf numFmtId="0" fontId="25" fillId="0" borderId="0" xfId="0" applyNumberFormat="1" applyFont="1" applyFill="1" applyAlignment="1">
      <alignment horizontal="center"/>
    </xf>
    <xf numFmtId="0" fontId="26" fillId="0" borderId="0" xfId="0" applyNumberFormat="1" applyFont="1" applyFill="1" applyAlignment="1"/>
    <xf numFmtId="0" fontId="22" fillId="0" borderId="0" xfId="0" applyNumberFormat="1" applyFont="1" applyFill="1" applyAlignment="1">
      <alignment horizontal="center"/>
    </xf>
    <xf numFmtId="1" fontId="25" fillId="0" borderId="0" xfId="0" applyNumberFormat="1" applyFont="1" applyFill="1" applyAlignment="1"/>
    <xf numFmtId="0" fontId="16" fillId="4" borderId="0" xfId="0" applyNumberFormat="1" applyFont="1" applyFill="1" applyAlignment="1"/>
    <xf numFmtId="0" fontId="16" fillId="4" borderId="0" xfId="0" applyNumberFormat="1" applyFont="1" applyFill="1" applyAlignment="1">
      <alignment horizontal="center"/>
    </xf>
    <xf numFmtId="0" fontId="16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Alignment="1">
      <alignment vertical="center"/>
    </xf>
    <xf numFmtId="0" fontId="16" fillId="5" borderId="6" xfId="0" applyNumberFormat="1" applyFont="1" applyFill="1" applyBorder="1" applyAlignment="1">
      <alignment vertical="center" wrapText="1"/>
    </xf>
    <xf numFmtId="0" fontId="16" fillId="5" borderId="17" xfId="0" applyNumberFormat="1" applyFont="1" applyFill="1" applyBorder="1" applyAlignment="1">
      <alignment vertical="center" wrapText="1"/>
    </xf>
    <xf numFmtId="49" fontId="16" fillId="5" borderId="13" xfId="0" applyNumberFormat="1" applyFont="1" applyFill="1" applyBorder="1" applyAlignment="1">
      <alignment vertical="center" wrapText="1"/>
    </xf>
    <xf numFmtId="49" fontId="16" fillId="5" borderId="13" xfId="0" applyNumberFormat="1" applyFont="1" applyFill="1" applyBorder="1" applyAlignment="1">
      <alignment horizontal="center" vertical="center" wrapText="1"/>
    </xf>
    <xf numFmtId="178" fontId="16" fillId="5" borderId="13" xfId="0" applyNumberFormat="1" applyFont="1" applyFill="1" applyBorder="1" applyAlignment="1">
      <alignment vertical="center" wrapText="1"/>
    </xf>
    <xf numFmtId="178" fontId="13" fillId="5" borderId="13" xfId="0" applyNumberFormat="1" applyFont="1" applyFill="1" applyBorder="1" applyAlignment="1">
      <alignment vertical="center"/>
    </xf>
    <xf numFmtId="178" fontId="16" fillId="5" borderId="13" xfId="0" applyNumberFormat="1" applyFont="1" applyFill="1" applyBorder="1" applyAlignment="1">
      <alignment vertical="center"/>
    </xf>
    <xf numFmtId="0" fontId="13" fillId="5" borderId="13" xfId="0" applyNumberFormat="1" applyFont="1" applyFill="1" applyBorder="1" applyAlignment="1">
      <alignment vertical="center"/>
    </xf>
    <xf numFmtId="0" fontId="13" fillId="5" borderId="13" xfId="0" applyNumberFormat="1" applyFont="1" applyFill="1" applyBorder="1" applyAlignment="1">
      <alignment horizontal="center" vertical="center"/>
    </xf>
    <xf numFmtId="0" fontId="0" fillId="5" borderId="13" xfId="0" applyNumberFormat="1" applyFill="1" applyBorder="1" applyAlignment="1">
      <alignment vertical="center"/>
    </xf>
    <xf numFmtId="49" fontId="0" fillId="5" borderId="13" xfId="0" applyNumberFormat="1" applyFill="1" applyBorder="1" applyAlignment="1">
      <alignment vertical="center"/>
    </xf>
    <xf numFmtId="0" fontId="27" fillId="5" borderId="13" xfId="0" applyNumberFormat="1" applyFont="1" applyFill="1" applyBorder="1" applyAlignment="1">
      <alignment vertical="center"/>
    </xf>
    <xf numFmtId="178" fontId="16" fillId="5" borderId="29" xfId="0" applyNumberFormat="1" applyFont="1" applyFill="1" applyBorder="1" applyAlignment="1">
      <alignment vertical="center"/>
    </xf>
    <xf numFmtId="178" fontId="13" fillId="5" borderId="0" xfId="0" applyNumberFormat="1" applyFont="1" applyFill="1" applyAlignment="1">
      <alignment vertical="center"/>
    </xf>
    <xf numFmtId="0" fontId="13" fillId="4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1" fillId="4" borderId="0" xfId="0" applyNumberFormat="1" applyFont="1" applyFill="1" applyBorder="1" applyAlignment="1">
      <alignment horizontal="center" vertical="center"/>
    </xf>
    <xf numFmtId="0" fontId="13" fillId="4" borderId="0" xfId="0" applyNumberFormat="1" applyFont="1" applyFill="1" applyBorder="1" applyAlignment="1"/>
    <xf numFmtId="178" fontId="13" fillId="4" borderId="0" xfId="0" applyNumberFormat="1" applyFont="1" applyFill="1" applyBorder="1" applyAlignment="1"/>
    <xf numFmtId="0" fontId="13" fillId="4" borderId="0" xfId="0" applyNumberFormat="1" applyFont="1" applyFill="1" applyAlignment="1">
      <alignment horizontal="center" vertical="center"/>
    </xf>
    <xf numFmtId="0" fontId="13" fillId="4" borderId="0" xfId="0" applyNumberFormat="1" applyFont="1" applyFill="1" applyAlignment="1"/>
    <xf numFmtId="0" fontId="16" fillId="4" borderId="0" xfId="0" applyNumberFormat="1" applyFont="1" applyFill="1" applyAlignment="1">
      <alignment horizontal="center" vertical="center"/>
    </xf>
    <xf numFmtId="0" fontId="22" fillId="4" borderId="0" xfId="0" applyNumberFormat="1" applyFont="1" applyFill="1" applyAlignment="1">
      <alignment horizontal="center"/>
    </xf>
    <xf numFmtId="0" fontId="22" fillId="4" borderId="0" xfId="0" applyNumberFormat="1" applyFont="1" applyFill="1" applyBorder="1" applyAlignment="1">
      <alignment horizontal="center"/>
    </xf>
    <xf numFmtId="0" fontId="16" fillId="4" borderId="0" xfId="0" applyNumberFormat="1" applyFont="1" applyFill="1" applyAlignment="1">
      <alignment horizontal="right" vertical="center"/>
    </xf>
    <xf numFmtId="0" fontId="16" fillId="0" borderId="0" xfId="0" applyNumberFormat="1" applyFont="1" applyFill="1" applyAlignment="1">
      <alignment vertical="center"/>
    </xf>
    <xf numFmtId="178" fontId="16" fillId="0" borderId="13" xfId="0" applyNumberFormat="1" applyFont="1" applyFill="1" applyBorder="1" applyAlignment="1">
      <alignment vertical="center" wrapText="1"/>
    </xf>
    <xf numFmtId="3" fontId="16" fillId="0" borderId="13" xfId="0" applyNumberFormat="1" applyFont="1" applyFill="1" applyBorder="1" applyAlignment="1">
      <alignment vertical="center" wrapText="1"/>
    </xf>
    <xf numFmtId="178" fontId="13" fillId="0" borderId="13" xfId="0" applyNumberFormat="1" applyFont="1" applyFill="1" applyBorder="1" applyAlignment="1">
      <alignment vertical="center"/>
    </xf>
    <xf numFmtId="0" fontId="13" fillId="0" borderId="13" xfId="0" applyNumberFormat="1" applyFont="1" applyFill="1" applyBorder="1" applyAlignment="1">
      <alignment vertical="center"/>
    </xf>
    <xf numFmtId="0" fontId="0" fillId="0" borderId="0" xfId="0" applyNumberFormat="1" applyFill="1" applyBorder="1" applyAlignment="1"/>
    <xf numFmtId="0" fontId="13" fillId="4" borderId="13" xfId="0" applyNumberFormat="1" applyFont="1" applyFill="1" applyBorder="1" applyAlignment="1">
      <alignment vertical="center"/>
    </xf>
    <xf numFmtId="178" fontId="13" fillId="4" borderId="13" xfId="0" applyNumberFormat="1" applyFont="1" applyFill="1" applyBorder="1" applyAlignment="1">
      <alignment vertical="center"/>
    </xf>
    <xf numFmtId="0" fontId="8" fillId="0" borderId="42" xfId="0" applyNumberFormat="1" applyFont="1" applyFill="1" applyBorder="1" applyAlignment="1">
      <alignment vertical="center"/>
    </xf>
    <xf numFmtId="0" fontId="8" fillId="0" borderId="42" xfId="0" applyNumberFormat="1" applyFont="1" applyFill="1" applyBorder="1" applyAlignment="1">
      <alignment horizontal="left" vertical="center"/>
    </xf>
    <xf numFmtId="49" fontId="8" fillId="0" borderId="21" xfId="0" applyNumberFormat="1" applyFont="1" applyFill="1" applyBorder="1" applyAlignment="1">
      <alignment vertical="center" wrapText="1"/>
    </xf>
    <xf numFmtId="178" fontId="0" fillId="0" borderId="13" xfId="0" applyNumberFormat="1" applyFill="1" applyBorder="1" applyAlignment="1"/>
    <xf numFmtId="49" fontId="0" fillId="0" borderId="13" xfId="0" applyNumberFormat="1" applyFill="1" applyBorder="1" applyAlignment="1"/>
    <xf numFmtId="0" fontId="27" fillId="0" borderId="13" xfId="0" applyNumberFormat="1" applyFont="1" applyFill="1" applyBorder="1" applyAlignment="1"/>
    <xf numFmtId="4" fontId="28" fillId="0" borderId="13" xfId="0" applyNumberFormat="1" applyFont="1" applyFill="1" applyBorder="1" applyAlignment="1">
      <alignment horizontal="right" vertical="center"/>
    </xf>
    <xf numFmtId="178" fontId="0" fillId="4" borderId="13" xfId="0" applyNumberFormat="1" applyFill="1" applyBorder="1" applyAlignment="1"/>
    <xf numFmtId="0" fontId="16" fillId="0" borderId="16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178" fontId="25" fillId="0" borderId="0" xfId="0" applyNumberFormat="1" applyFont="1" applyFill="1" applyAlignment="1"/>
    <xf numFmtId="4" fontId="16" fillId="0" borderId="11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>
      <alignment vertical="center" wrapText="1"/>
    </xf>
    <xf numFmtId="4" fontId="16" fillId="0" borderId="32" xfId="0" applyNumberFormat="1" applyFont="1" applyFill="1" applyBorder="1" applyAlignment="1">
      <alignment vertical="center" wrapText="1"/>
    </xf>
    <xf numFmtId="1" fontId="29" fillId="0" borderId="0" xfId="0" applyNumberFormat="1" applyFont="1" applyFill="1" applyAlignment="1"/>
    <xf numFmtId="4" fontId="16" fillId="0" borderId="32" xfId="0" applyNumberFormat="1" applyFont="1" applyFill="1" applyBorder="1" applyAlignment="1">
      <alignment horizontal="right" vertical="center" wrapText="1"/>
    </xf>
    <xf numFmtId="4" fontId="16" fillId="0" borderId="35" xfId="0" applyNumberFormat="1" applyFont="1" applyFill="1" applyBorder="1" applyAlignment="1">
      <alignment horizontal="right" vertical="center" wrapText="1"/>
    </xf>
    <xf numFmtId="180" fontId="26" fillId="0" borderId="25" xfId="0" applyNumberFormat="1" applyFont="1" applyFill="1" applyBorder="1" applyAlignment="1"/>
    <xf numFmtId="180" fontId="22" fillId="0" borderId="0" xfId="0" applyNumberFormat="1" applyFont="1" applyFill="1" applyBorder="1" applyAlignment="1"/>
    <xf numFmtId="1" fontId="30" fillId="0" borderId="0" xfId="0" applyNumberFormat="1" applyFont="1" applyFill="1" applyAlignment="1"/>
    <xf numFmtId="181" fontId="31" fillId="0" borderId="0" xfId="0" applyNumberFormat="1" applyFont="1" applyFill="1" applyAlignment="1">
      <alignment horizontal="center" vertical="top"/>
    </xf>
    <xf numFmtId="1" fontId="32" fillId="0" borderId="0" xfId="0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3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left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1" fontId="0" fillId="0" borderId="12" xfId="0" applyNumberForma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33" xfId="0" applyNumberFormat="1" applyFont="1" applyFill="1" applyBorder="1" applyAlignment="1">
      <alignment horizontal="center" vertical="center" wrapText="1"/>
    </xf>
    <xf numFmtId="179" fontId="8" fillId="0" borderId="8" xfId="0" applyNumberFormat="1" applyFont="1" applyFill="1" applyBorder="1" applyAlignment="1">
      <alignment horizontal="center" vertical="center" wrapText="1"/>
    </xf>
    <xf numFmtId="179" fontId="8" fillId="0" borderId="43" xfId="0" applyNumberFormat="1" applyFont="1" applyFill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0" fontId="8" fillId="4" borderId="1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16" fillId="5" borderId="12" xfId="0" applyNumberFormat="1" applyFont="1" applyFill="1" applyBorder="1" applyAlignment="1">
      <alignment vertical="center"/>
    </xf>
    <xf numFmtId="0" fontId="16" fillId="5" borderId="14" xfId="0" applyNumberFormat="1" applyFont="1" applyFill="1" applyBorder="1" applyAlignment="1">
      <alignment vertical="center"/>
    </xf>
    <xf numFmtId="0" fontId="16" fillId="5" borderId="14" xfId="0" applyNumberFormat="1" applyFont="1" applyFill="1" applyBorder="1" applyAlignment="1">
      <alignment horizontal="center" vertical="center"/>
    </xf>
    <xf numFmtId="0" fontId="16" fillId="5" borderId="5" xfId="0" applyNumberFormat="1" applyFont="1" applyFill="1" applyBorder="1" applyAlignment="1">
      <alignment vertical="center"/>
    </xf>
    <xf numFmtId="0" fontId="16" fillId="5" borderId="22" xfId="0" applyNumberFormat="1" applyFont="1" applyFill="1" applyBorder="1" applyAlignment="1">
      <alignment horizontal="center" vertical="center" wrapText="1"/>
    </xf>
    <xf numFmtId="0" fontId="16" fillId="5" borderId="19" xfId="0" applyNumberFormat="1" applyFont="1" applyFill="1" applyBorder="1" applyAlignment="1">
      <alignment horizontal="center" vertical="center" wrapText="1"/>
    </xf>
    <xf numFmtId="0" fontId="16" fillId="5" borderId="15" xfId="0" applyNumberFormat="1" applyFont="1" applyFill="1" applyBorder="1" applyAlignment="1">
      <alignment vertical="center" wrapText="1"/>
    </xf>
    <xf numFmtId="0" fontId="16" fillId="5" borderId="28" xfId="0" applyNumberFormat="1" applyFont="1" applyFill="1" applyBorder="1" applyAlignment="1">
      <alignment vertical="center" wrapText="1"/>
    </xf>
    <xf numFmtId="0" fontId="16" fillId="5" borderId="27" xfId="0" applyNumberFormat="1" applyFont="1" applyFill="1" applyBorder="1" applyAlignment="1">
      <alignment vertical="center"/>
    </xf>
    <xf numFmtId="0" fontId="16" fillId="5" borderId="21" xfId="0" applyNumberFormat="1" applyFont="1" applyFill="1" applyBorder="1" applyAlignment="1">
      <alignment vertical="center"/>
    </xf>
    <xf numFmtId="0" fontId="16" fillId="5" borderId="18" xfId="0" applyNumberFormat="1" applyFont="1" applyFill="1" applyBorder="1" applyAlignment="1">
      <alignment vertical="center"/>
    </xf>
    <xf numFmtId="0" fontId="16" fillId="5" borderId="21" xfId="0" applyNumberFormat="1" applyFont="1" applyFill="1" applyBorder="1" applyAlignment="1">
      <alignment vertical="center" wrapText="1"/>
    </xf>
    <xf numFmtId="0" fontId="16" fillId="5" borderId="18" xfId="0" applyNumberFormat="1" applyFont="1" applyFill="1" applyBorder="1" applyAlignment="1">
      <alignment vertical="center" wrapText="1"/>
    </xf>
    <xf numFmtId="0" fontId="16" fillId="0" borderId="21" xfId="0" applyNumberFormat="1" applyFont="1" applyFill="1" applyBorder="1" applyAlignment="1">
      <alignment vertical="center" wrapText="1"/>
    </xf>
    <xf numFmtId="0" fontId="16" fillId="0" borderId="18" xfId="0" applyNumberFormat="1" applyFont="1" applyFill="1" applyBorder="1" applyAlignment="1">
      <alignment vertical="center" wrapText="1"/>
    </xf>
    <xf numFmtId="0" fontId="16" fillId="0" borderId="13" xfId="0" applyNumberFormat="1" applyFont="1" applyFill="1" applyBorder="1" applyAlignment="1">
      <alignment vertical="center" wrapText="1"/>
    </xf>
    <xf numFmtId="0" fontId="16" fillId="0" borderId="19" xfId="0" applyNumberFormat="1" applyFont="1" applyFill="1" applyBorder="1" applyAlignment="1">
      <alignment vertical="center" wrapText="1"/>
    </xf>
    <xf numFmtId="0" fontId="16" fillId="0" borderId="1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4" borderId="10" xfId="0" applyNumberForma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30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/>
    </xf>
    <xf numFmtId="1" fontId="8" fillId="0" borderId="22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0" fontId="8" fillId="0" borderId="28" xfId="0" applyNumberFormat="1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vertical="center" wrapText="1"/>
    </xf>
    <xf numFmtId="1" fontId="8" fillId="0" borderId="27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right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left" vertical="center" wrapText="1"/>
    </xf>
    <xf numFmtId="0" fontId="0" fillId="0" borderId="5" xfId="0" applyNumberFormat="1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8" xfId="0" applyNumberFormat="1" applyFill="1" applyBorder="1" applyAlignment="1">
      <alignment horizontal="left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7" xfId="0" applyNumberFormat="1" applyFill="1" applyBorder="1" applyAlignment="1">
      <alignment horizontal="right" vertical="center" wrapText="1"/>
    </xf>
    <xf numFmtId="4" fontId="0" fillId="0" borderId="10" xfId="0" applyNumberForma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0" xfId="0" applyNumberForma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topLeftCell="A3" workbookViewId="0">
      <selection activeCell="A12" sqref="A12"/>
    </sheetView>
  </sheetViews>
  <sheetFormatPr defaultColWidth="9" defaultRowHeight="11.25"/>
  <cols>
    <col min="1" max="1" width="163.83203125" customWidth="1"/>
  </cols>
  <sheetData>
    <row r="1" spans="1:1" ht="14.25" customHeight="1">
      <c r="A1" s="224"/>
    </row>
    <row r="3" spans="1:1" ht="102" customHeight="1">
      <c r="A3" s="225" t="s">
        <v>0</v>
      </c>
    </row>
    <row r="4" spans="1:1" ht="107.25" customHeight="1">
      <c r="A4" s="226" t="s">
        <v>1</v>
      </c>
    </row>
    <row r="5" spans="1:1" ht="409.5" hidden="1" customHeight="1">
      <c r="A5" s="63"/>
    </row>
    <row r="6" spans="1:1" ht="29.25" customHeight="1">
      <c r="A6" s="227"/>
    </row>
    <row r="7" spans="1:1" ht="78" customHeight="1"/>
    <row r="8" spans="1:1" ht="82.5" customHeight="1">
      <c r="A8" s="228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36" type="noConversion"/>
  <printOptions horizontalCentered="1" verticalCentered="1"/>
  <pageMargins left="0.59089834295858601" right="0.59089834295858601" top="0.59089834295858601" bottom="0.59089834295858601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B12" sqref="B12"/>
    </sheetView>
  </sheetViews>
  <sheetFormatPr defaultColWidth="9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7"/>
      <c r="B1" s="47"/>
      <c r="C1" s="47"/>
      <c r="D1" s="47"/>
      <c r="E1" s="48"/>
      <c r="F1" s="47"/>
      <c r="G1" s="47"/>
      <c r="H1" s="23" t="s">
        <v>287</v>
      </c>
      <c r="I1" s="62"/>
    </row>
    <row r="2" spans="1:9" ht="25.5" customHeight="1">
      <c r="A2" s="229" t="s">
        <v>288</v>
      </c>
      <c r="B2" s="229"/>
      <c r="C2" s="229"/>
      <c r="D2" s="229"/>
      <c r="E2" s="229"/>
      <c r="F2" s="229"/>
      <c r="G2" s="229"/>
      <c r="H2" s="229"/>
      <c r="I2" s="62"/>
    </row>
    <row r="3" spans="1:9" ht="20.100000000000001" customHeight="1">
      <c r="A3" s="69" t="s">
        <v>5</v>
      </c>
      <c r="B3" s="18"/>
      <c r="C3" s="18"/>
      <c r="D3" s="18"/>
      <c r="E3" s="18"/>
      <c r="F3" s="18"/>
      <c r="G3" s="18"/>
      <c r="H3" s="23" t="s">
        <v>6</v>
      </c>
      <c r="I3" s="62"/>
    </row>
    <row r="4" spans="1:9" ht="20.100000000000001" customHeight="1">
      <c r="A4" s="251" t="s">
        <v>289</v>
      </c>
      <c r="B4" s="251" t="s">
        <v>290</v>
      </c>
      <c r="C4" s="296" t="s">
        <v>291</v>
      </c>
      <c r="D4" s="296"/>
      <c r="E4" s="297"/>
      <c r="F4" s="297"/>
      <c r="G4" s="297"/>
      <c r="H4" s="296"/>
      <c r="I4" s="62"/>
    </row>
    <row r="5" spans="1:9" ht="20.100000000000001" customHeight="1">
      <c r="A5" s="251"/>
      <c r="B5" s="251"/>
      <c r="C5" s="302" t="s">
        <v>59</v>
      </c>
      <c r="D5" s="248" t="s">
        <v>217</v>
      </c>
      <c r="E5" s="234" t="s">
        <v>292</v>
      </c>
      <c r="F5" s="235"/>
      <c r="G5" s="237"/>
      <c r="H5" s="304" t="s">
        <v>220</v>
      </c>
      <c r="I5" s="62"/>
    </row>
    <row r="6" spans="1:9" ht="33.75" customHeight="1">
      <c r="A6" s="249"/>
      <c r="B6" s="249"/>
      <c r="C6" s="303"/>
      <c r="D6" s="250"/>
      <c r="E6" s="50" t="s">
        <v>74</v>
      </c>
      <c r="F6" s="51" t="s">
        <v>293</v>
      </c>
      <c r="G6" s="28" t="s">
        <v>294</v>
      </c>
      <c r="H6" s="299"/>
      <c r="I6" s="62"/>
    </row>
    <row r="7" spans="1:9" ht="20.100000000000001" customHeight="1">
      <c r="A7" s="65"/>
      <c r="B7" s="65" t="s">
        <v>59</v>
      </c>
      <c r="C7" s="16">
        <v>101600</v>
      </c>
      <c r="D7" s="16"/>
      <c r="E7" s="16">
        <v>101600</v>
      </c>
      <c r="F7" s="16"/>
      <c r="G7" s="16">
        <v>101600</v>
      </c>
      <c r="H7" s="70"/>
      <c r="I7" s="63"/>
    </row>
    <row r="8" spans="1:9" ht="20.100000000000001" customHeight="1">
      <c r="A8" s="16">
        <v>158</v>
      </c>
      <c r="B8" s="16" t="s">
        <v>161</v>
      </c>
      <c r="C8" s="16">
        <v>101600</v>
      </c>
      <c r="D8" s="16"/>
      <c r="E8" s="16">
        <v>101600</v>
      </c>
      <c r="F8" s="16"/>
      <c r="G8" s="16">
        <v>101600</v>
      </c>
      <c r="H8" s="70"/>
      <c r="I8" s="62"/>
    </row>
    <row r="9" spans="1:9" ht="20.100000000000001" customHeight="1">
      <c r="A9" s="16"/>
      <c r="B9" s="16"/>
      <c r="C9" s="16"/>
      <c r="D9" s="16"/>
      <c r="E9" s="52"/>
      <c r="F9" s="54"/>
      <c r="G9" s="54"/>
      <c r="H9" s="70"/>
      <c r="I9" s="58"/>
    </row>
    <row r="10" spans="1:9" ht="20.100000000000001" customHeight="1">
      <c r="A10" s="16"/>
      <c r="B10" s="16"/>
      <c r="C10" s="16"/>
      <c r="D10" s="16"/>
      <c r="E10" s="55"/>
      <c r="F10" s="16"/>
      <c r="G10" s="16"/>
      <c r="H10" s="53"/>
      <c r="I10" s="58"/>
    </row>
    <row r="11" spans="1:9" ht="20.100000000000001" customHeight="1">
      <c r="A11" s="16"/>
      <c r="B11" s="16"/>
      <c r="C11" s="16"/>
      <c r="D11" s="16"/>
      <c r="E11" s="55"/>
      <c r="F11" s="16"/>
      <c r="G11" s="16"/>
      <c r="H11" s="53"/>
      <c r="I11" s="58"/>
    </row>
    <row r="12" spans="1:9" ht="20.100000000000001" customHeight="1">
      <c r="A12" s="16"/>
      <c r="B12" s="16"/>
      <c r="C12" s="16"/>
      <c r="D12" s="16"/>
      <c r="E12" s="52"/>
      <c r="F12" s="16"/>
      <c r="G12" s="16"/>
      <c r="H12" s="53"/>
      <c r="I12" s="58"/>
    </row>
    <row r="13" spans="1:9" ht="20.100000000000001" customHeight="1">
      <c r="A13" s="16"/>
      <c r="B13" s="16"/>
      <c r="C13" s="16"/>
      <c r="D13" s="16"/>
      <c r="E13" s="52"/>
      <c r="F13" s="16"/>
      <c r="G13" s="16"/>
      <c r="H13" s="53"/>
      <c r="I13" s="58"/>
    </row>
    <row r="14" spans="1:9" ht="20.100000000000001" customHeight="1">
      <c r="A14" s="16"/>
      <c r="B14" s="16"/>
      <c r="C14" s="16"/>
      <c r="D14" s="16"/>
      <c r="E14" s="55"/>
      <c r="F14" s="16"/>
      <c r="G14" s="16"/>
      <c r="H14" s="53"/>
      <c r="I14" s="58"/>
    </row>
    <row r="15" spans="1:9" ht="20.100000000000001" customHeight="1">
      <c r="A15" s="16"/>
      <c r="B15" s="16"/>
      <c r="C15" s="16"/>
      <c r="D15" s="16"/>
      <c r="E15" s="55"/>
      <c r="F15" s="16"/>
      <c r="G15" s="16"/>
      <c r="H15" s="53"/>
      <c r="I15" s="58"/>
    </row>
    <row r="16" spans="1:9" ht="20.100000000000001" customHeight="1">
      <c r="A16" s="56"/>
      <c r="B16" s="56"/>
      <c r="C16" s="37"/>
      <c r="D16" s="56"/>
      <c r="E16" s="57"/>
      <c r="F16" s="56"/>
      <c r="G16" s="56"/>
      <c r="H16" s="58"/>
      <c r="I16" s="58"/>
    </row>
    <row r="17" spans="1:9" ht="20.100000000000001" customHeight="1">
      <c r="A17" s="56"/>
      <c r="B17" s="56"/>
      <c r="C17" s="56"/>
      <c r="D17" s="56"/>
      <c r="E17" s="57"/>
      <c r="F17" s="56"/>
      <c r="G17" s="56"/>
      <c r="H17" s="58"/>
      <c r="I17" s="58"/>
    </row>
    <row r="18" spans="1:9" ht="20.100000000000001" customHeight="1">
      <c r="A18" s="56"/>
      <c r="B18" s="56"/>
      <c r="C18" s="56"/>
      <c r="D18" s="56"/>
      <c r="E18" s="60"/>
      <c r="F18" s="56"/>
      <c r="G18" s="56"/>
      <c r="H18" s="58"/>
      <c r="I18" s="58"/>
    </row>
    <row r="19" spans="1:9" ht="20.100000000000001" customHeight="1">
      <c r="A19" s="56"/>
      <c r="B19" s="56"/>
      <c r="C19" s="56"/>
      <c r="D19" s="56"/>
      <c r="E19" s="59"/>
      <c r="F19" s="56"/>
      <c r="G19" s="56"/>
      <c r="H19" s="58"/>
      <c r="I19" s="58"/>
    </row>
    <row r="20" spans="1:9" ht="20.100000000000001" customHeight="1">
      <c r="A20" s="59"/>
      <c r="B20" s="59"/>
      <c r="C20" s="59"/>
      <c r="D20" s="59"/>
      <c r="E20" s="59"/>
      <c r="F20" s="56"/>
      <c r="G20" s="56"/>
      <c r="H20" s="58"/>
      <c r="I20" s="58"/>
    </row>
    <row r="21" spans="1:9" ht="20.100000000000001" customHeight="1">
      <c r="A21" s="58"/>
      <c r="B21" s="58"/>
      <c r="C21" s="58"/>
      <c r="D21" s="58"/>
      <c r="E21" s="61"/>
      <c r="F21" s="58"/>
      <c r="G21" s="58"/>
      <c r="H21" s="58"/>
      <c r="I21" s="58"/>
    </row>
    <row r="22" spans="1:9" ht="20.100000000000001" customHeight="1">
      <c r="A22" s="58"/>
      <c r="B22" s="58"/>
      <c r="C22" s="58"/>
      <c r="D22" s="58"/>
      <c r="E22" s="61"/>
      <c r="F22" s="58"/>
      <c r="G22" s="58"/>
      <c r="H22" s="58"/>
      <c r="I22" s="58"/>
    </row>
    <row r="23" spans="1:9" ht="20.100000000000001" customHeight="1">
      <c r="A23" s="58"/>
      <c r="B23" s="58"/>
      <c r="C23" s="58"/>
      <c r="D23" s="58"/>
      <c r="E23" s="61"/>
      <c r="F23" s="58"/>
      <c r="G23" s="58"/>
      <c r="H23" s="58"/>
      <c r="I23" s="58"/>
    </row>
    <row r="24" spans="1:9" ht="20.100000000000001" customHeight="1">
      <c r="A24" s="58"/>
      <c r="B24" s="58"/>
      <c r="C24" s="58"/>
      <c r="D24" s="58"/>
      <c r="E24" s="61"/>
      <c r="F24" s="58"/>
      <c r="G24" s="58"/>
      <c r="H24" s="58"/>
      <c r="I24" s="58"/>
    </row>
    <row r="25" spans="1:9" ht="20.100000000000001" customHeight="1">
      <c r="A25" s="58"/>
      <c r="B25" s="58"/>
      <c r="C25" s="58"/>
      <c r="D25" s="58"/>
      <c r="E25" s="61"/>
      <c r="F25" s="58"/>
      <c r="G25" s="58"/>
      <c r="H25" s="58"/>
      <c r="I25" s="58"/>
    </row>
    <row r="26" spans="1:9" ht="20.100000000000001" customHeight="1">
      <c r="A26" s="58"/>
      <c r="B26" s="58"/>
      <c r="C26" s="58"/>
      <c r="D26" s="58"/>
      <c r="E26" s="61"/>
      <c r="F26" s="58"/>
      <c r="G26" s="58"/>
      <c r="H26" s="58"/>
      <c r="I26" s="58"/>
    </row>
    <row r="27" spans="1:9" ht="20.100000000000001" customHeight="1">
      <c r="A27" s="58"/>
      <c r="B27" s="58"/>
      <c r="C27" s="58"/>
      <c r="D27" s="58"/>
      <c r="E27" s="61"/>
      <c r="F27" s="58"/>
      <c r="G27" s="58"/>
      <c r="H27" s="58"/>
      <c r="I27" s="58"/>
    </row>
    <row r="28" spans="1:9" ht="20.100000000000001" customHeight="1">
      <c r="A28" s="58"/>
      <c r="B28" s="58"/>
      <c r="C28" s="58"/>
      <c r="D28" s="58"/>
      <c r="E28" s="61"/>
      <c r="F28" s="58"/>
      <c r="G28" s="58"/>
      <c r="H28" s="58"/>
      <c r="I28" s="58"/>
    </row>
    <row r="29" spans="1:9" ht="20.100000000000001" customHeight="1">
      <c r="A29" s="58"/>
      <c r="B29" s="58"/>
      <c r="C29" s="58"/>
      <c r="D29" s="58"/>
      <c r="E29" s="61"/>
      <c r="F29" s="58"/>
      <c r="G29" s="58"/>
      <c r="H29" s="58"/>
      <c r="I29" s="58"/>
    </row>
    <row r="30" spans="1:9" ht="20.100000000000001" customHeight="1">
      <c r="A30" s="58"/>
      <c r="B30" s="58"/>
      <c r="C30" s="58"/>
      <c r="D30" s="58"/>
      <c r="E30" s="61"/>
      <c r="F30" s="58"/>
      <c r="G30" s="58"/>
      <c r="H30" s="58"/>
      <c r="I30" s="58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18"/>
      <c r="B1" s="19"/>
      <c r="C1" s="19"/>
      <c r="D1" s="19"/>
      <c r="E1" s="19"/>
      <c r="F1" s="19"/>
      <c r="G1" s="19"/>
      <c r="H1" s="20" t="s">
        <v>295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</row>
    <row r="2" spans="1:245" ht="20.100000000000001" customHeight="1">
      <c r="A2" s="229" t="s">
        <v>296</v>
      </c>
      <c r="B2" s="229"/>
      <c r="C2" s="229"/>
      <c r="D2" s="229"/>
      <c r="E2" s="229"/>
      <c r="F2" s="229"/>
      <c r="G2" s="229"/>
      <c r="H2" s="229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</row>
    <row r="3" spans="1:245" ht="20.100000000000001" customHeight="1">
      <c r="A3" s="64" t="s">
        <v>5</v>
      </c>
      <c r="B3" s="21"/>
      <c r="C3" s="21"/>
      <c r="D3" s="21"/>
      <c r="E3" s="21"/>
      <c r="F3" s="22"/>
      <c r="G3" s="22"/>
      <c r="H3" s="23" t="s">
        <v>6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</row>
    <row r="4" spans="1:245" ht="20.100000000000001" customHeight="1">
      <c r="A4" s="234" t="s">
        <v>58</v>
      </c>
      <c r="B4" s="235"/>
      <c r="C4" s="235"/>
      <c r="D4" s="235"/>
      <c r="E4" s="237"/>
      <c r="F4" s="305" t="s">
        <v>297</v>
      </c>
      <c r="G4" s="296"/>
      <c r="H4" s="296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</row>
    <row r="5" spans="1:245" ht="20.100000000000001" customHeight="1">
      <c r="A5" s="234" t="s">
        <v>67</v>
      </c>
      <c r="B5" s="235"/>
      <c r="C5" s="237"/>
      <c r="D5" s="306" t="s">
        <v>68</v>
      </c>
      <c r="E5" s="248" t="s">
        <v>106</v>
      </c>
      <c r="F5" s="242" t="s">
        <v>59</v>
      </c>
      <c r="G5" s="242" t="s">
        <v>102</v>
      </c>
      <c r="H5" s="296" t="s">
        <v>103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</row>
    <row r="6" spans="1:245" ht="20.100000000000001" customHeight="1">
      <c r="A6" s="26" t="s">
        <v>79</v>
      </c>
      <c r="B6" s="27" t="s">
        <v>80</v>
      </c>
      <c r="C6" s="28" t="s">
        <v>81</v>
      </c>
      <c r="D6" s="301"/>
      <c r="E6" s="249"/>
      <c r="F6" s="250"/>
      <c r="G6" s="250"/>
      <c r="H6" s="297"/>
      <c r="I6" s="46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</row>
    <row r="7" spans="1:245" ht="20.100000000000001" customHeight="1">
      <c r="A7" s="65"/>
      <c r="B7" s="65"/>
      <c r="C7" s="65"/>
      <c r="D7" s="65"/>
      <c r="E7" s="65"/>
      <c r="F7" s="66"/>
      <c r="G7" s="67"/>
      <c r="H7" s="68"/>
      <c r="I7" s="46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</row>
    <row r="8" spans="1:245" ht="20.100000000000001" customHeight="1">
      <c r="A8" s="13"/>
      <c r="B8" s="13"/>
      <c r="C8" s="13"/>
      <c r="D8" s="31"/>
      <c r="E8" s="31"/>
      <c r="F8" s="31"/>
      <c r="G8" s="31"/>
      <c r="H8" s="32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</row>
    <row r="9" spans="1:245" ht="20.100000000000001" customHeight="1">
      <c r="A9" s="33"/>
      <c r="B9" s="33"/>
      <c r="C9" s="33"/>
      <c r="D9" s="34"/>
      <c r="E9" s="34"/>
      <c r="F9" s="34"/>
      <c r="G9" s="34"/>
      <c r="H9" s="34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</row>
    <row r="10" spans="1:245" ht="20.100000000000001" customHeight="1">
      <c r="A10" s="33"/>
      <c r="B10" s="33"/>
      <c r="C10" s="33"/>
      <c r="D10" s="33"/>
      <c r="E10" s="33"/>
      <c r="F10" s="33"/>
      <c r="G10" s="33"/>
      <c r="H10" s="34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</row>
    <row r="11" spans="1:245" ht="20.100000000000001" customHeight="1">
      <c r="A11" s="33"/>
      <c r="B11" s="33"/>
      <c r="C11" s="33"/>
      <c r="D11" s="34"/>
      <c r="E11" s="34"/>
      <c r="F11" s="34"/>
      <c r="G11" s="34"/>
      <c r="H11" s="34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</row>
    <row r="12" spans="1:245" ht="20.100000000000001" customHeight="1">
      <c r="A12" s="35"/>
      <c r="B12" s="35"/>
      <c r="C12" s="35"/>
      <c r="D12" s="36"/>
      <c r="E12" s="36" t="s">
        <v>298</v>
      </c>
      <c r="F12" s="36"/>
      <c r="G12" s="36"/>
      <c r="H12" s="36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</row>
    <row r="13" spans="1:245" ht="20.100000000000001" customHeight="1">
      <c r="A13" s="35"/>
      <c r="B13" s="35"/>
      <c r="C13" s="35"/>
      <c r="D13" s="35"/>
      <c r="E13" s="35"/>
      <c r="F13" s="35"/>
      <c r="G13" s="35"/>
      <c r="H13" s="36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</row>
    <row r="14" spans="1:245" ht="20.100000000000001" customHeight="1">
      <c r="A14" s="35"/>
      <c r="B14" s="35"/>
      <c r="C14" s="35"/>
      <c r="D14" s="36"/>
      <c r="E14" s="36"/>
      <c r="F14" s="36"/>
      <c r="G14" s="36"/>
      <c r="H14" s="36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</row>
    <row r="15" spans="1:245" ht="20.100000000000001" customHeight="1">
      <c r="A15" s="38"/>
      <c r="B15" s="35"/>
      <c r="C15" s="35"/>
      <c r="D15" s="36"/>
      <c r="E15" s="36"/>
      <c r="F15" s="36"/>
      <c r="G15" s="36"/>
      <c r="H15" s="36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</row>
    <row r="16" spans="1:245" ht="20.100000000000001" customHeight="1">
      <c r="A16" s="38"/>
      <c r="B16" s="38"/>
      <c r="C16" s="35"/>
      <c r="D16" s="35"/>
      <c r="E16" s="38"/>
      <c r="F16" s="38"/>
      <c r="G16" s="38"/>
      <c r="H16" s="36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</row>
    <row r="17" spans="1:245" ht="20.100000000000001" customHeight="1">
      <c r="A17" s="38"/>
      <c r="B17" s="38"/>
      <c r="C17" s="35"/>
      <c r="D17" s="36"/>
      <c r="E17" s="36"/>
      <c r="F17" s="36"/>
      <c r="G17" s="36"/>
      <c r="H17" s="36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</row>
    <row r="18" spans="1:245" ht="20.100000000000001" customHeight="1">
      <c r="A18" s="35"/>
      <c r="B18" s="38"/>
      <c r="C18" s="35"/>
      <c r="D18" s="36"/>
      <c r="E18" s="36"/>
      <c r="F18" s="36"/>
      <c r="G18" s="36"/>
      <c r="H18" s="36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</row>
    <row r="19" spans="1:245" ht="20.100000000000001" customHeight="1">
      <c r="A19" s="35"/>
      <c r="B19" s="38"/>
      <c r="C19" s="38"/>
      <c r="D19" s="38"/>
      <c r="E19" s="38"/>
      <c r="F19" s="38"/>
      <c r="G19" s="38"/>
      <c r="H19" s="36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</row>
    <row r="20" spans="1:245" ht="20.100000000000001" customHeight="1">
      <c r="A20" s="38"/>
      <c r="B20" s="38"/>
      <c r="C20" s="38"/>
      <c r="D20" s="36"/>
      <c r="E20" s="36"/>
      <c r="F20" s="36"/>
      <c r="G20" s="36"/>
      <c r="H20" s="36"/>
      <c r="I20" s="38"/>
      <c r="J20" s="35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</row>
    <row r="21" spans="1:245" ht="20.100000000000001" customHeight="1">
      <c r="A21" s="38"/>
      <c r="B21" s="38"/>
      <c r="C21" s="38"/>
      <c r="D21" s="36"/>
      <c r="E21" s="36"/>
      <c r="F21" s="36"/>
      <c r="G21" s="36"/>
      <c r="H21" s="36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</row>
    <row r="22" spans="1:245" ht="20.100000000000001" customHeight="1">
      <c r="A22" s="38"/>
      <c r="B22" s="38"/>
      <c r="C22" s="38"/>
      <c r="D22" s="38"/>
      <c r="E22" s="38"/>
      <c r="F22" s="38"/>
      <c r="G22" s="38"/>
      <c r="H22" s="36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</row>
    <row r="23" spans="1:245" ht="20.100000000000001" customHeight="1">
      <c r="A23" s="38"/>
      <c r="B23" s="38"/>
      <c r="C23" s="38"/>
      <c r="D23" s="36"/>
      <c r="E23" s="36"/>
      <c r="F23" s="36"/>
      <c r="G23" s="36"/>
      <c r="H23" s="36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</row>
    <row r="24" spans="1:245" ht="20.100000000000001" customHeight="1">
      <c r="A24" s="38"/>
      <c r="B24" s="38"/>
      <c r="C24" s="38"/>
      <c r="D24" s="36"/>
      <c r="E24" s="36"/>
      <c r="F24" s="36"/>
      <c r="G24" s="36"/>
      <c r="H24" s="36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</row>
    <row r="25" spans="1:245" ht="20.100000000000001" customHeight="1">
      <c r="A25" s="38"/>
      <c r="B25" s="38"/>
      <c r="C25" s="38"/>
      <c r="D25" s="38"/>
      <c r="E25" s="38"/>
      <c r="F25" s="38"/>
      <c r="G25" s="38"/>
      <c r="H25" s="36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</row>
    <row r="26" spans="1:245" ht="20.100000000000001" customHeight="1">
      <c r="A26" s="38"/>
      <c r="B26" s="38"/>
      <c r="C26" s="38"/>
      <c r="D26" s="36"/>
      <c r="E26" s="36"/>
      <c r="F26" s="36"/>
      <c r="G26" s="36"/>
      <c r="H26" s="36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</row>
    <row r="27" spans="1:245" ht="20.100000000000001" customHeight="1">
      <c r="A27" s="38"/>
      <c r="B27" s="38"/>
      <c r="C27" s="38"/>
      <c r="D27" s="36"/>
      <c r="E27" s="36"/>
      <c r="F27" s="36"/>
      <c r="G27" s="36"/>
      <c r="H27" s="36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</row>
    <row r="28" spans="1:245" ht="20.100000000000001" customHeight="1">
      <c r="A28" s="38"/>
      <c r="B28" s="38"/>
      <c r="C28" s="38"/>
      <c r="D28" s="38"/>
      <c r="E28" s="38"/>
      <c r="F28" s="38"/>
      <c r="G28" s="38"/>
      <c r="H28" s="36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</row>
    <row r="29" spans="1:245" ht="20.100000000000001" customHeight="1">
      <c r="A29" s="38"/>
      <c r="B29" s="38"/>
      <c r="C29" s="38"/>
      <c r="D29" s="36"/>
      <c r="E29" s="36"/>
      <c r="F29" s="36"/>
      <c r="G29" s="36"/>
      <c r="H29" s="36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</row>
    <row r="30" spans="1:245" ht="20.100000000000001" customHeight="1">
      <c r="A30" s="38"/>
      <c r="B30" s="38"/>
      <c r="C30" s="38"/>
      <c r="D30" s="36"/>
      <c r="E30" s="36"/>
      <c r="F30" s="36"/>
      <c r="G30" s="36"/>
      <c r="H30" s="36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</row>
    <row r="31" spans="1:245" ht="20.100000000000001" customHeight="1">
      <c r="A31" s="38"/>
      <c r="B31" s="38"/>
      <c r="C31" s="38"/>
      <c r="D31" s="38"/>
      <c r="E31" s="38"/>
      <c r="F31" s="38"/>
      <c r="G31" s="38"/>
      <c r="H31" s="36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</row>
    <row r="32" spans="1:245" ht="20.100000000000001" customHeight="1">
      <c r="A32" s="38"/>
      <c r="B32" s="38"/>
      <c r="C32" s="38"/>
      <c r="D32" s="38"/>
      <c r="E32" s="39"/>
      <c r="F32" s="39"/>
      <c r="G32" s="39"/>
      <c r="H32" s="36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</row>
    <row r="33" spans="1:245" ht="20.100000000000001" customHeight="1">
      <c r="A33" s="38"/>
      <c r="B33" s="38"/>
      <c r="C33" s="38"/>
      <c r="D33" s="38"/>
      <c r="E33" s="39"/>
      <c r="F33" s="39"/>
      <c r="G33" s="39"/>
      <c r="H33" s="36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</row>
    <row r="34" spans="1:245" ht="20.100000000000001" customHeight="1">
      <c r="A34" s="38"/>
      <c r="B34" s="38"/>
      <c r="C34" s="38"/>
      <c r="D34" s="38"/>
      <c r="E34" s="38"/>
      <c r="F34" s="38"/>
      <c r="G34" s="38"/>
      <c r="H34" s="36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</row>
    <row r="35" spans="1:245" ht="20.100000000000001" customHeight="1">
      <c r="A35" s="38"/>
      <c r="B35" s="38"/>
      <c r="C35" s="38"/>
      <c r="D35" s="38"/>
      <c r="E35" s="40"/>
      <c r="F35" s="40"/>
      <c r="G35" s="40"/>
      <c r="H35" s="36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</row>
    <row r="36" spans="1:245" ht="20.100000000000001" customHeight="1">
      <c r="A36" s="41"/>
      <c r="B36" s="41"/>
      <c r="C36" s="41"/>
      <c r="D36" s="41"/>
      <c r="E36" s="42"/>
      <c r="F36" s="42"/>
      <c r="G36" s="42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</row>
    <row r="37" spans="1:245" ht="20.100000000000001" customHeight="1">
      <c r="A37" s="43"/>
      <c r="B37" s="43"/>
      <c r="C37" s="43"/>
      <c r="D37" s="43"/>
      <c r="E37" s="43"/>
      <c r="F37" s="43"/>
      <c r="G37" s="43"/>
      <c r="H37" s="44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</row>
    <row r="38" spans="1:245" ht="20.100000000000001" customHeight="1">
      <c r="A38" s="41"/>
      <c r="B38" s="41"/>
      <c r="C38" s="41"/>
      <c r="D38" s="41"/>
      <c r="E38" s="41"/>
      <c r="F38" s="41"/>
      <c r="G38" s="41"/>
      <c r="H38" s="44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</row>
    <row r="39" spans="1:245" ht="20.100000000000001" customHeight="1">
      <c r="A39" s="45"/>
      <c r="B39" s="45"/>
      <c r="C39" s="45"/>
      <c r="D39" s="45"/>
      <c r="E39" s="45"/>
      <c r="F39" s="41"/>
      <c r="G39" s="41"/>
      <c r="H39" s="44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</row>
    <row r="40" spans="1:245" ht="20.100000000000001" customHeight="1">
      <c r="A40" s="45"/>
      <c r="B40" s="45"/>
      <c r="C40" s="45"/>
      <c r="D40" s="45"/>
      <c r="E40" s="45"/>
      <c r="F40" s="41"/>
      <c r="G40" s="41"/>
      <c r="H40" s="44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</row>
    <row r="41" spans="1:245" ht="20.100000000000001" customHeight="1">
      <c r="A41" s="45"/>
      <c r="B41" s="45"/>
      <c r="C41" s="45"/>
      <c r="D41" s="45"/>
      <c r="E41" s="45"/>
      <c r="F41" s="41"/>
      <c r="G41" s="41"/>
      <c r="H41" s="44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</row>
    <row r="42" spans="1:245" ht="20.100000000000001" customHeight="1">
      <c r="A42" s="45"/>
      <c r="B42" s="45"/>
      <c r="C42" s="45"/>
      <c r="D42" s="45"/>
      <c r="E42" s="45"/>
      <c r="F42" s="41"/>
      <c r="G42" s="41"/>
      <c r="H42" s="44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</row>
    <row r="43" spans="1:245" ht="20.100000000000001" customHeight="1">
      <c r="A43" s="45"/>
      <c r="B43" s="45"/>
      <c r="C43" s="45"/>
      <c r="D43" s="45"/>
      <c r="E43" s="45"/>
      <c r="F43" s="41"/>
      <c r="G43" s="41"/>
      <c r="H43" s="44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</row>
    <row r="44" spans="1:245" ht="20.100000000000001" customHeight="1">
      <c r="A44" s="45"/>
      <c r="B44" s="45"/>
      <c r="C44" s="45"/>
      <c r="D44" s="45"/>
      <c r="E44" s="45"/>
      <c r="F44" s="41"/>
      <c r="G44" s="41"/>
      <c r="H44" s="44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</row>
    <row r="45" spans="1:245" ht="20.100000000000001" customHeight="1">
      <c r="A45" s="45"/>
      <c r="B45" s="45"/>
      <c r="C45" s="45"/>
      <c r="D45" s="45"/>
      <c r="E45" s="45"/>
      <c r="F45" s="41"/>
      <c r="G45" s="41"/>
      <c r="H45" s="44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</row>
    <row r="46" spans="1:245" ht="20.100000000000001" customHeight="1">
      <c r="A46" s="45"/>
      <c r="B46" s="45"/>
      <c r="C46" s="45"/>
      <c r="D46" s="45"/>
      <c r="E46" s="45"/>
      <c r="F46" s="41"/>
      <c r="G46" s="41"/>
      <c r="H46" s="44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</row>
    <row r="47" spans="1:245" ht="20.100000000000001" customHeight="1">
      <c r="A47" s="45"/>
      <c r="B47" s="45"/>
      <c r="C47" s="45"/>
      <c r="D47" s="45"/>
      <c r="E47" s="45"/>
      <c r="F47" s="41"/>
      <c r="G47" s="41"/>
      <c r="H47" s="44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</row>
    <row r="48" spans="1:245" ht="20.100000000000001" customHeight="1">
      <c r="A48" s="45"/>
      <c r="B48" s="45"/>
      <c r="C48" s="45"/>
      <c r="D48" s="45"/>
      <c r="E48" s="45"/>
      <c r="F48" s="41"/>
      <c r="G48" s="41"/>
      <c r="H48" s="44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fitToHeight="1000" orientation="landscape" errors="blank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7"/>
      <c r="B1" s="47"/>
      <c r="C1" s="47"/>
      <c r="D1" s="47"/>
      <c r="E1" s="48"/>
      <c r="F1" s="47"/>
      <c r="G1" s="47"/>
      <c r="H1" s="23" t="s">
        <v>299</v>
      </c>
      <c r="I1" s="62"/>
    </row>
    <row r="2" spans="1:9" ht="25.5" customHeight="1">
      <c r="A2" s="229" t="s">
        <v>300</v>
      </c>
      <c r="B2" s="229"/>
      <c r="C2" s="229"/>
      <c r="D2" s="229"/>
      <c r="E2" s="229"/>
      <c r="F2" s="229"/>
      <c r="G2" s="229"/>
      <c r="H2" s="229"/>
      <c r="I2" s="62"/>
    </row>
    <row r="3" spans="1:9" ht="20.100000000000001" customHeight="1">
      <c r="A3" s="49" t="s">
        <v>5</v>
      </c>
      <c r="B3" s="18"/>
      <c r="C3" s="18"/>
      <c r="D3" s="18"/>
      <c r="E3" s="18"/>
      <c r="F3" s="18"/>
      <c r="G3" s="18"/>
      <c r="H3" s="23" t="s">
        <v>6</v>
      </c>
      <c r="I3" s="62"/>
    </row>
    <row r="4" spans="1:9" ht="20.100000000000001" customHeight="1">
      <c r="A4" s="251" t="s">
        <v>289</v>
      </c>
      <c r="B4" s="251" t="s">
        <v>290</v>
      </c>
      <c r="C4" s="296" t="s">
        <v>291</v>
      </c>
      <c r="D4" s="296"/>
      <c r="E4" s="297"/>
      <c r="F4" s="297"/>
      <c r="G4" s="297"/>
      <c r="H4" s="296"/>
      <c r="I4" s="62"/>
    </row>
    <row r="5" spans="1:9" ht="20.100000000000001" customHeight="1">
      <c r="A5" s="251"/>
      <c r="B5" s="251"/>
      <c r="C5" s="302" t="s">
        <v>59</v>
      </c>
      <c r="D5" s="248" t="s">
        <v>217</v>
      </c>
      <c r="E5" s="234" t="s">
        <v>292</v>
      </c>
      <c r="F5" s="235"/>
      <c r="G5" s="237"/>
      <c r="H5" s="304" t="s">
        <v>220</v>
      </c>
      <c r="I5" s="62"/>
    </row>
    <row r="6" spans="1:9" ht="33.75" customHeight="1">
      <c r="A6" s="249"/>
      <c r="B6" s="249"/>
      <c r="C6" s="303"/>
      <c r="D6" s="250"/>
      <c r="E6" s="50" t="s">
        <v>74</v>
      </c>
      <c r="F6" s="51" t="s">
        <v>293</v>
      </c>
      <c r="G6" s="28" t="s">
        <v>294</v>
      </c>
      <c r="H6" s="299"/>
      <c r="I6" s="62"/>
    </row>
    <row r="7" spans="1:9" ht="20.100000000000001" customHeight="1">
      <c r="A7" s="29"/>
      <c r="B7" s="29"/>
      <c r="C7" s="30"/>
      <c r="D7" s="30"/>
      <c r="E7" s="30"/>
      <c r="F7" s="30"/>
      <c r="G7" s="30"/>
      <c r="H7" s="30"/>
      <c r="I7" s="63"/>
    </row>
    <row r="8" spans="1:9" ht="20.100000000000001" customHeight="1">
      <c r="A8" s="16"/>
      <c r="B8" s="16"/>
      <c r="C8" s="16"/>
      <c r="D8" s="16"/>
      <c r="E8" s="52"/>
      <c r="F8" s="16"/>
      <c r="G8" s="16"/>
      <c r="H8" s="53"/>
      <c r="I8" s="62"/>
    </row>
    <row r="9" spans="1:9" ht="20.100000000000001" customHeight="1">
      <c r="A9" s="16"/>
      <c r="B9" s="16"/>
      <c r="C9" s="16"/>
      <c r="D9" s="16"/>
      <c r="E9" s="52"/>
      <c r="F9" s="54"/>
      <c r="G9" s="54"/>
      <c r="H9" s="53"/>
      <c r="I9" s="58"/>
    </row>
    <row r="10" spans="1:9" ht="20.100000000000001" customHeight="1">
      <c r="A10" s="16"/>
      <c r="B10" s="16"/>
      <c r="C10" s="16"/>
      <c r="D10" s="16"/>
      <c r="E10" s="55"/>
      <c r="F10" s="16"/>
      <c r="G10" s="16"/>
      <c r="H10" s="53"/>
      <c r="I10" s="58"/>
    </row>
    <row r="11" spans="1:9" ht="20.100000000000001" customHeight="1">
      <c r="A11" s="16"/>
      <c r="B11" s="16"/>
      <c r="C11" s="16"/>
      <c r="D11" s="16"/>
      <c r="E11" s="55"/>
      <c r="F11" s="16"/>
      <c r="G11" s="16"/>
      <c r="H11" s="53"/>
      <c r="I11" s="58"/>
    </row>
    <row r="12" spans="1:9" ht="20.100000000000001" customHeight="1">
      <c r="A12" s="16"/>
      <c r="B12" s="16"/>
      <c r="C12" s="16"/>
      <c r="D12" s="16"/>
      <c r="E12" s="52"/>
      <c r="F12" s="16"/>
      <c r="G12" s="16"/>
      <c r="H12" s="53"/>
      <c r="I12" s="58"/>
    </row>
    <row r="13" spans="1:9" ht="20.100000000000001" customHeight="1">
      <c r="A13" s="56"/>
      <c r="B13" s="56"/>
      <c r="C13" s="37" t="s">
        <v>298</v>
      </c>
      <c r="D13" s="56"/>
      <c r="E13" s="57"/>
      <c r="F13" s="56"/>
      <c r="G13" s="56"/>
      <c r="H13" s="58"/>
      <c r="I13" s="58"/>
    </row>
    <row r="14" spans="1:9" ht="20.100000000000001" customHeight="1">
      <c r="A14" s="56"/>
      <c r="B14" s="56"/>
      <c r="C14" s="56"/>
      <c r="D14" s="56"/>
      <c r="E14" s="59"/>
      <c r="F14" s="56"/>
      <c r="G14" s="56"/>
      <c r="H14" s="58"/>
      <c r="I14" s="58"/>
    </row>
    <row r="15" spans="1:9" ht="20.100000000000001" customHeight="1">
      <c r="A15" s="56"/>
      <c r="B15" s="56"/>
      <c r="C15" s="56"/>
      <c r="D15" s="56"/>
      <c r="E15" s="59"/>
      <c r="F15" s="56"/>
      <c r="G15" s="56"/>
      <c r="H15" s="58"/>
      <c r="I15" s="58"/>
    </row>
    <row r="16" spans="1:9" ht="20.100000000000001" customHeight="1">
      <c r="A16" s="56"/>
      <c r="B16" s="56"/>
      <c r="C16" s="56"/>
      <c r="D16" s="56"/>
      <c r="E16" s="57"/>
      <c r="F16" s="56"/>
      <c r="G16" s="56"/>
      <c r="H16" s="58"/>
      <c r="I16" s="58"/>
    </row>
    <row r="17" spans="1:9" ht="20.100000000000001" customHeight="1">
      <c r="A17" s="56"/>
      <c r="B17" s="56"/>
      <c r="C17" s="56"/>
      <c r="D17" s="56"/>
      <c r="E17" s="57"/>
      <c r="F17" s="56"/>
      <c r="G17" s="56"/>
      <c r="H17" s="58"/>
      <c r="I17" s="58"/>
    </row>
    <row r="18" spans="1:9" ht="20.100000000000001" customHeight="1">
      <c r="A18" s="56"/>
      <c r="B18" s="56"/>
      <c r="C18" s="56"/>
      <c r="D18" s="56"/>
      <c r="E18" s="60"/>
      <c r="F18" s="56"/>
      <c r="G18" s="56"/>
      <c r="H18" s="58"/>
      <c r="I18" s="58"/>
    </row>
    <row r="19" spans="1:9" ht="20.100000000000001" customHeight="1">
      <c r="A19" s="56"/>
      <c r="B19" s="56"/>
      <c r="C19" s="56"/>
      <c r="D19" s="56"/>
      <c r="E19" s="59"/>
      <c r="F19" s="56"/>
      <c r="G19" s="56"/>
      <c r="H19" s="58"/>
      <c r="I19" s="58"/>
    </row>
    <row r="20" spans="1:9" ht="20.100000000000001" customHeight="1">
      <c r="A20" s="59"/>
      <c r="B20" s="59"/>
      <c r="C20" s="59"/>
      <c r="D20" s="59"/>
      <c r="E20" s="59"/>
      <c r="F20" s="56"/>
      <c r="G20" s="56"/>
      <c r="H20" s="58"/>
      <c r="I20" s="58"/>
    </row>
    <row r="21" spans="1:9" ht="20.100000000000001" customHeight="1">
      <c r="A21" s="58"/>
      <c r="B21" s="58"/>
      <c r="C21" s="58"/>
      <c r="D21" s="58"/>
      <c r="E21" s="61"/>
      <c r="F21" s="58"/>
      <c r="G21" s="58"/>
      <c r="H21" s="58"/>
      <c r="I21" s="58"/>
    </row>
    <row r="22" spans="1:9" ht="20.100000000000001" customHeight="1">
      <c r="A22" s="58"/>
      <c r="B22" s="58"/>
      <c r="C22" s="58"/>
      <c r="D22" s="58"/>
      <c r="E22" s="61"/>
      <c r="F22" s="58"/>
      <c r="G22" s="58"/>
      <c r="H22" s="58"/>
      <c r="I22" s="58"/>
    </row>
    <row r="23" spans="1:9" ht="20.100000000000001" customHeight="1">
      <c r="A23" s="58"/>
      <c r="B23" s="58"/>
      <c r="C23" s="58"/>
      <c r="D23" s="58"/>
      <c r="E23" s="61"/>
      <c r="F23" s="58"/>
      <c r="G23" s="58"/>
      <c r="H23" s="58"/>
      <c r="I23" s="58"/>
    </row>
    <row r="24" spans="1:9" ht="20.100000000000001" customHeight="1">
      <c r="A24" s="58"/>
      <c r="B24" s="58"/>
      <c r="C24" s="58"/>
      <c r="D24" s="58"/>
      <c r="E24" s="61"/>
      <c r="F24" s="58"/>
      <c r="G24" s="58"/>
      <c r="H24" s="58"/>
      <c r="I24" s="58"/>
    </row>
    <row r="25" spans="1:9" ht="20.100000000000001" customHeight="1">
      <c r="A25" s="58"/>
      <c r="B25" s="58"/>
      <c r="C25" s="58"/>
      <c r="D25" s="58"/>
      <c r="E25" s="61"/>
      <c r="F25" s="58"/>
      <c r="G25" s="58"/>
      <c r="H25" s="58"/>
      <c r="I25" s="58"/>
    </row>
    <row r="26" spans="1:9" ht="20.100000000000001" customHeight="1">
      <c r="A26" s="58"/>
      <c r="B26" s="58"/>
      <c r="C26" s="58"/>
      <c r="D26" s="58"/>
      <c r="E26" s="61"/>
      <c r="F26" s="58"/>
      <c r="G26" s="58"/>
      <c r="H26" s="58"/>
      <c r="I26" s="58"/>
    </row>
    <row r="27" spans="1:9" ht="20.100000000000001" customHeight="1">
      <c r="A27" s="58"/>
      <c r="B27" s="58"/>
      <c r="C27" s="58"/>
      <c r="D27" s="58"/>
      <c r="E27" s="61"/>
      <c r="F27" s="58"/>
      <c r="G27" s="58"/>
      <c r="H27" s="58"/>
      <c r="I27" s="58"/>
    </row>
    <row r="28" spans="1:9" ht="20.100000000000001" customHeight="1">
      <c r="A28" s="58"/>
      <c r="B28" s="58"/>
      <c r="C28" s="58"/>
      <c r="D28" s="58"/>
      <c r="E28" s="61"/>
      <c r="F28" s="58"/>
      <c r="G28" s="58"/>
      <c r="H28" s="58"/>
      <c r="I28" s="58"/>
    </row>
    <row r="29" spans="1:9" ht="20.100000000000001" customHeight="1">
      <c r="A29" s="58"/>
      <c r="B29" s="58"/>
      <c r="C29" s="58"/>
      <c r="D29" s="58"/>
      <c r="E29" s="61"/>
      <c r="F29" s="58"/>
      <c r="G29" s="58"/>
      <c r="H29" s="58"/>
      <c r="I29" s="58"/>
    </row>
    <row r="30" spans="1:9" ht="20.100000000000001" customHeight="1">
      <c r="A30" s="58"/>
      <c r="B30" s="58"/>
      <c r="C30" s="58"/>
      <c r="D30" s="58"/>
      <c r="E30" s="61"/>
      <c r="F30" s="58"/>
      <c r="G30" s="58"/>
      <c r="H30" s="58"/>
      <c r="I30" s="58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18"/>
      <c r="B1" s="19"/>
      <c r="C1" s="19"/>
      <c r="D1" s="19"/>
      <c r="E1" s="19"/>
      <c r="F1" s="19"/>
      <c r="G1" s="19"/>
      <c r="H1" s="20" t="s">
        <v>301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</row>
    <row r="2" spans="1:245" ht="20.100000000000001" customHeight="1">
      <c r="A2" s="229" t="s">
        <v>302</v>
      </c>
      <c r="B2" s="229"/>
      <c r="C2" s="229"/>
      <c r="D2" s="229"/>
      <c r="E2" s="229"/>
      <c r="F2" s="229"/>
      <c r="G2" s="229"/>
      <c r="H2" s="229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</row>
    <row r="3" spans="1:245" ht="20.100000000000001" customHeight="1">
      <c r="A3" s="21" t="s">
        <v>5</v>
      </c>
      <c r="B3" s="21"/>
      <c r="C3" s="21"/>
      <c r="D3" s="21"/>
      <c r="E3" s="21"/>
      <c r="F3" s="22"/>
      <c r="G3" s="22"/>
      <c r="H3" s="23" t="s">
        <v>6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</row>
    <row r="4" spans="1:245" ht="20.100000000000001" customHeight="1">
      <c r="A4" s="234" t="s">
        <v>58</v>
      </c>
      <c r="B4" s="235"/>
      <c r="C4" s="235"/>
      <c r="D4" s="235"/>
      <c r="E4" s="237"/>
      <c r="F4" s="305" t="s">
        <v>303</v>
      </c>
      <c r="G4" s="296"/>
      <c r="H4" s="296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</row>
    <row r="5" spans="1:245" ht="20.100000000000001" customHeight="1">
      <c r="A5" s="234" t="s">
        <v>67</v>
      </c>
      <c r="B5" s="235"/>
      <c r="C5" s="237"/>
      <c r="D5" s="306" t="s">
        <v>68</v>
      </c>
      <c r="E5" s="248" t="s">
        <v>106</v>
      </c>
      <c r="F5" s="242" t="s">
        <v>59</v>
      </c>
      <c r="G5" s="242" t="s">
        <v>102</v>
      </c>
      <c r="H5" s="296" t="s">
        <v>103</v>
      </c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</row>
    <row r="6" spans="1:245" ht="20.100000000000001" customHeight="1">
      <c r="A6" s="26" t="s">
        <v>79</v>
      </c>
      <c r="B6" s="27" t="s">
        <v>80</v>
      </c>
      <c r="C6" s="28" t="s">
        <v>81</v>
      </c>
      <c r="D6" s="301"/>
      <c r="E6" s="249"/>
      <c r="F6" s="250"/>
      <c r="G6" s="250"/>
      <c r="H6" s="297"/>
      <c r="I6" s="46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</row>
    <row r="7" spans="1:245" ht="20.100000000000001" customHeight="1">
      <c r="A7" s="29"/>
      <c r="B7" s="29"/>
      <c r="C7" s="29"/>
      <c r="D7" s="29"/>
      <c r="E7" s="29"/>
      <c r="F7" s="30"/>
      <c r="G7" s="30"/>
      <c r="H7" s="30"/>
      <c r="I7" s="46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</row>
    <row r="8" spans="1:245" ht="20.100000000000001" customHeight="1">
      <c r="A8" s="13"/>
      <c r="B8" s="13"/>
      <c r="C8" s="13"/>
      <c r="D8" s="31"/>
      <c r="E8" s="31"/>
      <c r="F8" s="31"/>
      <c r="G8" s="31"/>
      <c r="H8" s="32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</row>
    <row r="9" spans="1:245" ht="20.100000000000001" customHeight="1">
      <c r="A9" s="33"/>
      <c r="B9" s="33"/>
      <c r="C9" s="33"/>
      <c r="D9" s="34"/>
      <c r="E9" s="34"/>
      <c r="F9" s="34"/>
      <c r="G9" s="34"/>
      <c r="H9" s="34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</row>
    <row r="10" spans="1:245" ht="20.100000000000001" customHeight="1">
      <c r="A10" s="33"/>
      <c r="B10" s="33"/>
      <c r="C10" s="33"/>
      <c r="D10" s="33"/>
      <c r="E10" s="33"/>
      <c r="F10" s="33"/>
      <c r="G10" s="33"/>
      <c r="H10" s="34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</row>
    <row r="11" spans="1:245" ht="20.100000000000001" customHeight="1">
      <c r="A11" s="33"/>
      <c r="B11" s="33"/>
      <c r="C11" s="33"/>
      <c r="D11" s="34"/>
      <c r="E11" s="34"/>
      <c r="F11" s="34"/>
      <c r="G11" s="34"/>
      <c r="H11" s="34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</row>
    <row r="12" spans="1:245" ht="20.100000000000001" customHeight="1">
      <c r="A12" s="35"/>
      <c r="B12" s="35"/>
      <c r="C12" s="35"/>
      <c r="D12" s="36"/>
      <c r="E12" s="37" t="s">
        <v>298</v>
      </c>
      <c r="F12" s="36"/>
      <c r="G12" s="36"/>
      <c r="H12" s="36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</row>
    <row r="13" spans="1:245" ht="20.100000000000001" customHeight="1">
      <c r="A13" s="35"/>
      <c r="B13" s="35"/>
      <c r="C13" s="35"/>
      <c r="D13" s="35"/>
      <c r="E13" s="35"/>
      <c r="F13" s="35"/>
      <c r="G13" s="35"/>
      <c r="H13" s="36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</row>
    <row r="14" spans="1:245" ht="20.100000000000001" customHeight="1">
      <c r="A14" s="35"/>
      <c r="B14" s="35"/>
      <c r="C14" s="35"/>
      <c r="D14" s="36"/>
      <c r="E14" s="36"/>
      <c r="F14" s="36"/>
      <c r="G14" s="36"/>
      <c r="H14" s="36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</row>
    <row r="15" spans="1:245" ht="20.100000000000001" customHeight="1">
      <c r="A15" s="38"/>
      <c r="B15" s="35"/>
      <c r="C15" s="35"/>
      <c r="D15" s="36"/>
      <c r="E15" s="36"/>
      <c r="F15" s="36"/>
      <c r="G15" s="36"/>
      <c r="H15" s="36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</row>
    <row r="16" spans="1:245" ht="20.100000000000001" customHeight="1">
      <c r="A16" s="38"/>
      <c r="B16" s="38"/>
      <c r="C16" s="35"/>
      <c r="D16" s="35"/>
      <c r="E16" s="38"/>
      <c r="F16" s="38"/>
      <c r="G16" s="38"/>
      <c r="H16" s="36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</row>
    <row r="17" spans="1:245" ht="20.100000000000001" customHeight="1">
      <c r="A17" s="38"/>
      <c r="B17" s="38"/>
      <c r="C17" s="35"/>
      <c r="D17" s="36"/>
      <c r="E17" s="36"/>
      <c r="F17" s="36"/>
      <c r="G17" s="36"/>
      <c r="H17" s="36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</row>
    <row r="18" spans="1:245" ht="20.100000000000001" customHeight="1">
      <c r="A18" s="35"/>
      <c r="B18" s="38"/>
      <c r="C18" s="35"/>
      <c r="D18" s="36"/>
      <c r="E18" s="36"/>
      <c r="F18" s="36"/>
      <c r="G18" s="36"/>
      <c r="H18" s="36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</row>
    <row r="19" spans="1:245" ht="20.100000000000001" customHeight="1">
      <c r="A19" s="35"/>
      <c r="B19" s="38"/>
      <c r="C19" s="38"/>
      <c r="D19" s="38"/>
      <c r="E19" s="38"/>
      <c r="F19" s="38"/>
      <c r="G19" s="38"/>
      <c r="H19" s="36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</row>
    <row r="20" spans="1:245" ht="20.100000000000001" customHeight="1">
      <c r="A20" s="38"/>
      <c r="B20" s="38"/>
      <c r="C20" s="38"/>
      <c r="D20" s="36"/>
      <c r="E20" s="36"/>
      <c r="F20" s="36"/>
      <c r="G20" s="36"/>
      <c r="H20" s="36"/>
      <c r="I20" s="38"/>
      <c r="J20" s="35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</row>
    <row r="21" spans="1:245" ht="20.100000000000001" customHeight="1">
      <c r="A21" s="38"/>
      <c r="B21" s="38"/>
      <c r="C21" s="38"/>
      <c r="D21" s="36"/>
      <c r="E21" s="36"/>
      <c r="F21" s="36"/>
      <c r="G21" s="36"/>
      <c r="H21" s="36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</row>
    <row r="22" spans="1:245" ht="20.100000000000001" customHeight="1">
      <c r="A22" s="38"/>
      <c r="B22" s="38"/>
      <c r="C22" s="38"/>
      <c r="D22" s="38"/>
      <c r="E22" s="38"/>
      <c r="F22" s="38"/>
      <c r="G22" s="38"/>
      <c r="H22" s="36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</row>
    <row r="23" spans="1:245" ht="20.100000000000001" customHeight="1">
      <c r="A23" s="38"/>
      <c r="B23" s="38"/>
      <c r="C23" s="38"/>
      <c r="D23" s="36"/>
      <c r="E23" s="36"/>
      <c r="F23" s="36"/>
      <c r="G23" s="36"/>
      <c r="H23" s="36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</row>
    <row r="24" spans="1:245" ht="20.100000000000001" customHeight="1">
      <c r="A24" s="38"/>
      <c r="B24" s="38"/>
      <c r="C24" s="38"/>
      <c r="D24" s="36"/>
      <c r="E24" s="36"/>
      <c r="F24" s="36"/>
      <c r="G24" s="36"/>
      <c r="H24" s="36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</row>
    <row r="25" spans="1:245" ht="20.100000000000001" customHeight="1">
      <c r="A25" s="38"/>
      <c r="B25" s="38"/>
      <c r="C25" s="38"/>
      <c r="D25" s="38"/>
      <c r="E25" s="38"/>
      <c r="F25" s="38"/>
      <c r="G25" s="38"/>
      <c r="H25" s="36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</row>
    <row r="26" spans="1:245" ht="20.100000000000001" customHeight="1">
      <c r="A26" s="38"/>
      <c r="B26" s="38"/>
      <c r="C26" s="38"/>
      <c r="D26" s="36"/>
      <c r="E26" s="36"/>
      <c r="F26" s="36"/>
      <c r="G26" s="36"/>
      <c r="H26" s="36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</row>
    <row r="27" spans="1:245" ht="20.100000000000001" customHeight="1">
      <c r="A27" s="38"/>
      <c r="B27" s="38"/>
      <c r="C27" s="38"/>
      <c r="D27" s="36"/>
      <c r="E27" s="36"/>
      <c r="F27" s="36"/>
      <c r="G27" s="36"/>
      <c r="H27" s="36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</row>
    <row r="28" spans="1:245" ht="20.100000000000001" customHeight="1">
      <c r="A28" s="38"/>
      <c r="B28" s="38"/>
      <c r="C28" s="38"/>
      <c r="D28" s="38"/>
      <c r="E28" s="38"/>
      <c r="F28" s="38"/>
      <c r="G28" s="38"/>
      <c r="H28" s="36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</row>
    <row r="29" spans="1:245" ht="20.100000000000001" customHeight="1">
      <c r="A29" s="38"/>
      <c r="B29" s="38"/>
      <c r="C29" s="38"/>
      <c r="D29" s="36"/>
      <c r="E29" s="36"/>
      <c r="F29" s="36"/>
      <c r="G29" s="36"/>
      <c r="H29" s="36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</row>
    <row r="30" spans="1:245" ht="20.100000000000001" customHeight="1">
      <c r="A30" s="38"/>
      <c r="B30" s="38"/>
      <c r="C30" s="38"/>
      <c r="D30" s="36"/>
      <c r="E30" s="36"/>
      <c r="F30" s="36"/>
      <c r="G30" s="36"/>
      <c r="H30" s="36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</row>
    <row r="31" spans="1:245" ht="20.100000000000001" customHeight="1">
      <c r="A31" s="38"/>
      <c r="B31" s="38"/>
      <c r="C31" s="38"/>
      <c r="D31" s="38"/>
      <c r="E31" s="38"/>
      <c r="F31" s="38"/>
      <c r="G31" s="38"/>
      <c r="H31" s="36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</row>
    <row r="32" spans="1:245" ht="20.100000000000001" customHeight="1">
      <c r="A32" s="38"/>
      <c r="B32" s="38"/>
      <c r="C32" s="38"/>
      <c r="D32" s="38"/>
      <c r="E32" s="39"/>
      <c r="F32" s="39"/>
      <c r="G32" s="39"/>
      <c r="H32" s="36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</row>
    <row r="33" spans="1:245" ht="20.100000000000001" customHeight="1">
      <c r="A33" s="38"/>
      <c r="B33" s="38"/>
      <c r="C33" s="38"/>
      <c r="D33" s="38"/>
      <c r="E33" s="39"/>
      <c r="F33" s="39"/>
      <c r="G33" s="39"/>
      <c r="H33" s="36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</row>
    <row r="34" spans="1:245" ht="20.100000000000001" customHeight="1">
      <c r="A34" s="38"/>
      <c r="B34" s="38"/>
      <c r="C34" s="38"/>
      <c r="D34" s="38"/>
      <c r="E34" s="38"/>
      <c r="F34" s="38"/>
      <c r="G34" s="38"/>
      <c r="H34" s="36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</row>
    <row r="35" spans="1:245" ht="20.100000000000001" customHeight="1">
      <c r="A35" s="38"/>
      <c r="B35" s="38"/>
      <c r="C35" s="38"/>
      <c r="D35" s="38"/>
      <c r="E35" s="40"/>
      <c r="F35" s="40"/>
      <c r="G35" s="40"/>
      <c r="H35" s="36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</row>
    <row r="36" spans="1:245" ht="20.100000000000001" customHeight="1">
      <c r="A36" s="41"/>
      <c r="B36" s="41"/>
      <c r="C36" s="41"/>
      <c r="D36" s="41"/>
      <c r="E36" s="42"/>
      <c r="F36" s="42"/>
      <c r="G36" s="42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</row>
    <row r="37" spans="1:245" ht="20.100000000000001" customHeight="1">
      <c r="A37" s="43"/>
      <c r="B37" s="43"/>
      <c r="C37" s="43"/>
      <c r="D37" s="43"/>
      <c r="E37" s="43"/>
      <c r="F37" s="43"/>
      <c r="G37" s="43"/>
      <c r="H37" s="44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</row>
    <row r="38" spans="1:245" ht="20.100000000000001" customHeight="1">
      <c r="A38" s="41"/>
      <c r="B38" s="41"/>
      <c r="C38" s="41"/>
      <c r="D38" s="41"/>
      <c r="E38" s="41"/>
      <c r="F38" s="41"/>
      <c r="G38" s="41"/>
      <c r="H38" s="44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</row>
    <row r="39" spans="1:245" ht="20.100000000000001" customHeight="1">
      <c r="A39" s="45"/>
      <c r="B39" s="45"/>
      <c r="C39" s="45"/>
      <c r="D39" s="45"/>
      <c r="E39" s="45"/>
      <c r="F39" s="41"/>
      <c r="G39" s="41"/>
      <c r="H39" s="44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</row>
    <row r="40" spans="1:245" ht="20.100000000000001" customHeight="1">
      <c r="A40" s="45"/>
      <c r="B40" s="45"/>
      <c r="C40" s="45"/>
      <c r="D40" s="45"/>
      <c r="E40" s="45"/>
      <c r="F40" s="41"/>
      <c r="G40" s="41"/>
      <c r="H40" s="44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</row>
    <row r="41" spans="1:245" ht="20.100000000000001" customHeight="1">
      <c r="A41" s="45"/>
      <c r="B41" s="45"/>
      <c r="C41" s="45"/>
      <c r="D41" s="45"/>
      <c r="E41" s="45"/>
      <c r="F41" s="41"/>
      <c r="G41" s="41"/>
      <c r="H41" s="44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</row>
    <row r="42" spans="1:245" ht="20.100000000000001" customHeight="1">
      <c r="A42" s="45"/>
      <c r="B42" s="45"/>
      <c r="C42" s="45"/>
      <c r="D42" s="45"/>
      <c r="E42" s="45"/>
      <c r="F42" s="41"/>
      <c r="G42" s="41"/>
      <c r="H42" s="44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</row>
    <row r="43" spans="1:245" ht="20.100000000000001" customHeight="1">
      <c r="A43" s="45"/>
      <c r="B43" s="45"/>
      <c r="C43" s="45"/>
      <c r="D43" s="45"/>
      <c r="E43" s="45"/>
      <c r="F43" s="41"/>
      <c r="G43" s="41"/>
      <c r="H43" s="44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</row>
    <row r="44" spans="1:245" ht="20.100000000000001" customHeight="1">
      <c r="A44" s="45"/>
      <c r="B44" s="45"/>
      <c r="C44" s="45"/>
      <c r="D44" s="45"/>
      <c r="E44" s="45"/>
      <c r="F44" s="41"/>
      <c r="G44" s="41"/>
      <c r="H44" s="44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</row>
    <row r="45" spans="1:245" ht="20.100000000000001" customHeight="1">
      <c r="A45" s="45"/>
      <c r="B45" s="45"/>
      <c r="C45" s="45"/>
      <c r="D45" s="45"/>
      <c r="E45" s="45"/>
      <c r="F45" s="41"/>
      <c r="G45" s="41"/>
      <c r="H45" s="44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</row>
    <row r="46" spans="1:245" ht="20.100000000000001" customHeight="1">
      <c r="A46" s="45"/>
      <c r="B46" s="45"/>
      <c r="C46" s="45"/>
      <c r="D46" s="45"/>
      <c r="E46" s="45"/>
      <c r="F46" s="41"/>
      <c r="G46" s="41"/>
      <c r="H46" s="44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</row>
    <row r="47" spans="1:245" ht="20.100000000000001" customHeight="1">
      <c r="A47" s="45"/>
      <c r="B47" s="45"/>
      <c r="C47" s="45"/>
      <c r="D47" s="45"/>
      <c r="E47" s="45"/>
      <c r="F47" s="41"/>
      <c r="G47" s="41"/>
      <c r="H47" s="44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</row>
    <row r="48" spans="1:245" ht="20.100000000000001" customHeight="1">
      <c r="A48" s="45"/>
      <c r="B48" s="45"/>
      <c r="C48" s="45"/>
      <c r="D48" s="45"/>
      <c r="E48" s="45"/>
      <c r="F48" s="41"/>
      <c r="G48" s="41"/>
      <c r="H48" s="44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36" type="noConversion"/>
  <printOptions horizontalCentered="1"/>
  <pageMargins left="0.39370078740157499" right="0.39370078740157499" top="0.78740157480314998" bottom="0.39370078740157499" header="0.39370078740157499" footer="0"/>
  <pageSetup paperSize="9" scale="98" fitToHeight="1000" orientation="landscape" errors="blank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2"/>
  <sheetViews>
    <sheetView topLeftCell="A19" zoomScale="82" zoomScaleNormal="82" workbookViewId="0">
      <selection activeCell="C5" activeCellId="1" sqref="C17:C28 C5:C8"/>
    </sheetView>
  </sheetViews>
  <sheetFormatPr defaultColWidth="12" defaultRowHeight="11.25"/>
  <cols>
    <col min="1" max="1" width="11.33203125" style="6" customWidth="1"/>
    <col min="2" max="2" width="9.1640625" style="6" customWidth="1"/>
    <col min="3" max="3" width="35.6640625" style="6" customWidth="1"/>
    <col min="4" max="7" width="20.5" style="6" customWidth="1"/>
    <col min="8" max="8" width="15.33203125" style="6" customWidth="1"/>
    <col min="9" max="9" width="11.1640625" style="6" customWidth="1"/>
    <col min="10" max="10" width="13.33203125" style="6" customWidth="1"/>
    <col min="11" max="11" width="20" style="6" customWidth="1"/>
    <col min="12" max="12" width="12.83203125" style="6" customWidth="1"/>
    <col min="13" max="13" width="13" style="6" customWidth="1"/>
    <col min="14" max="16384" width="12" style="6"/>
  </cols>
  <sheetData>
    <row r="1" spans="1:12" ht="20.100000000000001" customHeight="1">
      <c r="A1" s="307" t="s">
        <v>304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</row>
    <row r="2" spans="1:12" ht="13.5" customHeight="1">
      <c r="A2" s="308"/>
      <c r="B2" s="308"/>
      <c r="C2" s="308"/>
      <c r="D2" s="308"/>
      <c r="E2" s="7"/>
      <c r="F2" s="7"/>
      <c r="G2" s="7"/>
      <c r="H2" s="7"/>
      <c r="I2" s="7"/>
      <c r="J2" s="309" t="s">
        <v>305</v>
      </c>
      <c r="K2" s="309"/>
      <c r="L2" s="309"/>
    </row>
    <row r="3" spans="1:12">
      <c r="A3" s="8" t="s">
        <v>290</v>
      </c>
      <c r="B3" s="8" t="s">
        <v>280</v>
      </c>
      <c r="C3" s="8" t="s">
        <v>306</v>
      </c>
      <c r="D3" s="8" t="s">
        <v>307</v>
      </c>
      <c r="E3" s="8" t="s">
        <v>308</v>
      </c>
      <c r="F3" s="8" t="s">
        <v>309</v>
      </c>
      <c r="G3" s="8" t="s">
        <v>310</v>
      </c>
      <c r="H3" s="8" t="s">
        <v>311</v>
      </c>
      <c r="I3" s="8" t="s">
        <v>312</v>
      </c>
      <c r="J3" s="8" t="s">
        <v>313</v>
      </c>
      <c r="K3" s="8" t="s">
        <v>314</v>
      </c>
      <c r="L3" s="8" t="s">
        <v>315</v>
      </c>
    </row>
    <row r="4" spans="1:12" ht="22.9" customHeight="1">
      <c r="A4" s="9" t="s">
        <v>316</v>
      </c>
      <c r="B4" s="10"/>
      <c r="C4" s="11">
        <v>7330218.6200000001</v>
      </c>
      <c r="D4" s="10"/>
      <c r="E4" s="10"/>
      <c r="F4" s="10"/>
      <c r="G4" s="10"/>
      <c r="H4" s="10"/>
      <c r="I4" s="10"/>
      <c r="J4" s="10"/>
      <c r="K4" s="10"/>
      <c r="L4" s="10"/>
    </row>
    <row r="5" spans="1:12" ht="45.2" customHeight="1">
      <c r="A5" s="310" t="s">
        <v>317</v>
      </c>
      <c r="B5" s="316" t="s">
        <v>318</v>
      </c>
      <c r="C5" s="321">
        <v>47500</v>
      </c>
      <c r="D5" s="314" t="s">
        <v>319</v>
      </c>
      <c r="E5" s="9" t="s">
        <v>320</v>
      </c>
      <c r="F5" s="9" t="s">
        <v>321</v>
      </c>
      <c r="G5" s="9" t="s">
        <v>322</v>
      </c>
      <c r="H5" s="9" t="s">
        <v>323</v>
      </c>
      <c r="I5" s="9" t="s">
        <v>170</v>
      </c>
      <c r="J5" s="9" t="s">
        <v>324</v>
      </c>
      <c r="K5" s="9" t="s">
        <v>325</v>
      </c>
      <c r="L5" s="9" t="s">
        <v>326</v>
      </c>
    </row>
    <row r="6" spans="1:12" ht="45.2" customHeight="1">
      <c r="A6" s="311"/>
      <c r="B6" s="316"/>
      <c r="C6" s="321"/>
      <c r="D6" s="314"/>
      <c r="E6" s="9" t="s">
        <v>320</v>
      </c>
      <c r="F6" s="9" t="s">
        <v>327</v>
      </c>
      <c r="G6" s="9" t="s">
        <v>328</v>
      </c>
      <c r="H6" s="9" t="s">
        <v>323</v>
      </c>
      <c r="I6" s="9" t="s">
        <v>329</v>
      </c>
      <c r="J6" s="9" t="s">
        <v>330</v>
      </c>
      <c r="K6" s="9" t="s">
        <v>325</v>
      </c>
      <c r="L6" s="9" t="s">
        <v>326</v>
      </c>
    </row>
    <row r="7" spans="1:12" ht="45.2" customHeight="1">
      <c r="A7" s="311"/>
      <c r="B7" s="316"/>
      <c r="C7" s="321"/>
      <c r="D7" s="314"/>
      <c r="E7" s="9" t="s">
        <v>331</v>
      </c>
      <c r="F7" s="9" t="s">
        <v>332</v>
      </c>
      <c r="G7" s="9" t="s">
        <v>333</v>
      </c>
      <c r="H7" s="9" t="s">
        <v>334</v>
      </c>
      <c r="I7" s="9" t="s">
        <v>335</v>
      </c>
      <c r="J7" s="9" t="s">
        <v>330</v>
      </c>
      <c r="K7" s="9" t="s">
        <v>325</v>
      </c>
      <c r="L7" s="9" t="s">
        <v>336</v>
      </c>
    </row>
    <row r="8" spans="1:12" ht="45.2" customHeight="1">
      <c r="A8" s="311"/>
      <c r="B8" s="316"/>
      <c r="C8" s="321"/>
      <c r="D8" s="314"/>
      <c r="E8" s="9" t="s">
        <v>331</v>
      </c>
      <c r="F8" s="9" t="s">
        <v>332</v>
      </c>
      <c r="G8" s="9" t="s">
        <v>337</v>
      </c>
      <c r="H8" s="9" t="s">
        <v>323</v>
      </c>
      <c r="I8" s="9" t="s">
        <v>335</v>
      </c>
      <c r="J8" s="9" t="s">
        <v>330</v>
      </c>
      <c r="K8" s="9" t="s">
        <v>325</v>
      </c>
      <c r="L8" s="9" t="s">
        <v>326</v>
      </c>
    </row>
    <row r="9" spans="1:12" ht="45.2" customHeight="1">
      <c r="A9" s="311"/>
      <c r="B9" s="316" t="s">
        <v>338</v>
      </c>
      <c r="C9" s="321">
        <v>480000</v>
      </c>
      <c r="D9" s="327" t="s">
        <v>339</v>
      </c>
      <c r="E9" s="9" t="s">
        <v>340</v>
      </c>
      <c r="F9" s="9" t="s">
        <v>341</v>
      </c>
      <c r="G9" s="9" t="s">
        <v>342</v>
      </c>
      <c r="H9" s="9" t="s">
        <v>343</v>
      </c>
      <c r="I9" s="9" t="s">
        <v>344</v>
      </c>
      <c r="J9" s="9" t="s">
        <v>345</v>
      </c>
      <c r="K9" s="9" t="s">
        <v>344</v>
      </c>
      <c r="L9" s="9" t="s">
        <v>336</v>
      </c>
    </row>
    <row r="10" spans="1:12" ht="56.25" customHeight="1">
      <c r="A10" s="311"/>
      <c r="B10" s="316"/>
      <c r="C10" s="321"/>
      <c r="D10" s="314"/>
      <c r="E10" s="9" t="s">
        <v>320</v>
      </c>
      <c r="F10" s="9" t="s">
        <v>321</v>
      </c>
      <c r="G10" s="9" t="s">
        <v>346</v>
      </c>
      <c r="H10" s="9" t="s">
        <v>343</v>
      </c>
      <c r="I10" s="9" t="s">
        <v>347</v>
      </c>
      <c r="J10" s="9" t="s">
        <v>348</v>
      </c>
      <c r="K10" s="9" t="s">
        <v>347</v>
      </c>
      <c r="L10" s="9" t="s">
        <v>336</v>
      </c>
    </row>
    <row r="11" spans="1:12" ht="45.2" customHeight="1">
      <c r="A11" s="311"/>
      <c r="B11" s="316"/>
      <c r="C11" s="321"/>
      <c r="D11" s="314"/>
      <c r="E11" s="9" t="s">
        <v>331</v>
      </c>
      <c r="F11" s="9" t="s">
        <v>349</v>
      </c>
      <c r="G11" s="9" t="s">
        <v>350</v>
      </c>
      <c r="H11" s="9" t="s">
        <v>343</v>
      </c>
      <c r="I11" s="9" t="s">
        <v>351</v>
      </c>
      <c r="J11" s="9" t="s">
        <v>352</v>
      </c>
      <c r="K11" s="9" t="s">
        <v>351</v>
      </c>
      <c r="L11" s="9" t="s">
        <v>336</v>
      </c>
    </row>
    <row r="12" spans="1:12" ht="45.2" customHeight="1">
      <c r="A12" s="311"/>
      <c r="B12" s="316" t="s">
        <v>353</v>
      </c>
      <c r="C12" s="321">
        <v>1902580</v>
      </c>
      <c r="D12" s="314" t="s">
        <v>354</v>
      </c>
      <c r="E12" s="9" t="s">
        <v>340</v>
      </c>
      <c r="F12" s="9" t="s">
        <v>341</v>
      </c>
      <c r="G12" s="9" t="s">
        <v>355</v>
      </c>
      <c r="H12" s="9" t="s">
        <v>343</v>
      </c>
      <c r="I12" s="9" t="s">
        <v>344</v>
      </c>
      <c r="J12" s="9" t="s">
        <v>356</v>
      </c>
      <c r="K12" s="9" t="s">
        <v>344</v>
      </c>
      <c r="L12" s="9" t="s">
        <v>336</v>
      </c>
    </row>
    <row r="13" spans="1:12" ht="45.2" customHeight="1">
      <c r="A13" s="311"/>
      <c r="B13" s="316"/>
      <c r="C13" s="321"/>
      <c r="D13" s="314"/>
      <c r="E13" s="9" t="s">
        <v>331</v>
      </c>
      <c r="F13" s="9" t="s">
        <v>332</v>
      </c>
      <c r="G13" s="9" t="s">
        <v>357</v>
      </c>
      <c r="H13" s="9" t="s">
        <v>343</v>
      </c>
      <c r="I13" s="9" t="s">
        <v>347</v>
      </c>
      <c r="J13" s="9" t="s">
        <v>358</v>
      </c>
      <c r="K13" s="9" t="s">
        <v>347</v>
      </c>
      <c r="L13" s="9" t="s">
        <v>336</v>
      </c>
    </row>
    <row r="14" spans="1:12" ht="45.2" customHeight="1">
      <c r="A14" s="311"/>
      <c r="B14" s="316"/>
      <c r="C14" s="321"/>
      <c r="D14" s="314"/>
      <c r="E14" s="9" t="s">
        <v>320</v>
      </c>
      <c r="F14" s="9" t="s">
        <v>321</v>
      </c>
      <c r="G14" s="9" t="s">
        <v>359</v>
      </c>
      <c r="H14" s="9" t="s">
        <v>343</v>
      </c>
      <c r="I14" s="9" t="s">
        <v>351</v>
      </c>
      <c r="J14" s="9" t="s">
        <v>360</v>
      </c>
      <c r="K14" s="9" t="s">
        <v>351</v>
      </c>
      <c r="L14" s="9" t="s">
        <v>336</v>
      </c>
    </row>
    <row r="15" spans="1:12" ht="45.2" customHeight="1">
      <c r="A15" s="311"/>
      <c r="B15" s="316" t="s">
        <v>284</v>
      </c>
      <c r="C15" s="321">
        <v>27500</v>
      </c>
      <c r="D15" s="314" t="s">
        <v>361</v>
      </c>
      <c r="E15" s="9" t="s">
        <v>331</v>
      </c>
      <c r="F15" s="9" t="s">
        <v>349</v>
      </c>
      <c r="G15" s="9" t="s">
        <v>362</v>
      </c>
      <c r="H15" s="9" t="s">
        <v>343</v>
      </c>
      <c r="I15" s="9" t="s">
        <v>351</v>
      </c>
      <c r="J15" s="9" t="s">
        <v>345</v>
      </c>
      <c r="K15" s="9" t="s">
        <v>351</v>
      </c>
      <c r="L15" s="9" t="s">
        <v>336</v>
      </c>
    </row>
    <row r="16" spans="1:12" ht="78.75" customHeight="1">
      <c r="A16" s="311"/>
      <c r="B16" s="316"/>
      <c r="C16" s="321"/>
      <c r="D16" s="314"/>
      <c r="E16" s="9" t="s">
        <v>320</v>
      </c>
      <c r="F16" s="9" t="s">
        <v>327</v>
      </c>
      <c r="G16" s="9" t="s">
        <v>361</v>
      </c>
      <c r="H16" s="9" t="s">
        <v>343</v>
      </c>
      <c r="I16" s="9" t="s">
        <v>363</v>
      </c>
      <c r="J16" s="9" t="s">
        <v>356</v>
      </c>
      <c r="K16" s="9" t="s">
        <v>363</v>
      </c>
      <c r="L16" s="9" t="s">
        <v>336</v>
      </c>
    </row>
    <row r="17" spans="1:12" ht="45.2" customHeight="1">
      <c r="A17" s="311"/>
      <c r="B17" s="316" t="s">
        <v>364</v>
      </c>
      <c r="C17" s="321">
        <v>337500</v>
      </c>
      <c r="D17" s="314" t="s">
        <v>319</v>
      </c>
      <c r="E17" s="9" t="s">
        <v>320</v>
      </c>
      <c r="F17" s="9" t="s">
        <v>321</v>
      </c>
      <c r="G17" s="9" t="s">
        <v>322</v>
      </c>
      <c r="H17" s="9" t="s">
        <v>323</v>
      </c>
      <c r="I17" s="9" t="s">
        <v>170</v>
      </c>
      <c r="J17" s="9" t="s">
        <v>324</v>
      </c>
      <c r="K17" s="9" t="s">
        <v>325</v>
      </c>
      <c r="L17" s="9" t="s">
        <v>326</v>
      </c>
    </row>
    <row r="18" spans="1:12" ht="45.2" customHeight="1">
      <c r="A18" s="311"/>
      <c r="B18" s="316"/>
      <c r="C18" s="321"/>
      <c r="D18" s="314"/>
      <c r="E18" s="9" t="s">
        <v>320</v>
      </c>
      <c r="F18" s="9" t="s">
        <v>327</v>
      </c>
      <c r="G18" s="9" t="s">
        <v>328</v>
      </c>
      <c r="H18" s="9" t="s">
        <v>323</v>
      </c>
      <c r="I18" s="9" t="s">
        <v>329</v>
      </c>
      <c r="J18" s="9" t="s">
        <v>330</v>
      </c>
      <c r="K18" s="9" t="s">
        <v>325</v>
      </c>
      <c r="L18" s="9" t="s">
        <v>326</v>
      </c>
    </row>
    <row r="19" spans="1:12" ht="45.2" customHeight="1">
      <c r="A19" s="311"/>
      <c r="B19" s="316"/>
      <c r="C19" s="321"/>
      <c r="D19" s="314"/>
      <c r="E19" s="9" t="s">
        <v>331</v>
      </c>
      <c r="F19" s="9" t="s">
        <v>332</v>
      </c>
      <c r="G19" s="9" t="s">
        <v>337</v>
      </c>
      <c r="H19" s="9" t="s">
        <v>323</v>
      </c>
      <c r="I19" s="9" t="s">
        <v>335</v>
      </c>
      <c r="J19" s="9" t="s">
        <v>330</v>
      </c>
      <c r="K19" s="9" t="s">
        <v>325</v>
      </c>
      <c r="L19" s="9" t="s">
        <v>326</v>
      </c>
    </row>
    <row r="20" spans="1:12" ht="45.2" customHeight="1">
      <c r="A20" s="311"/>
      <c r="B20" s="317"/>
      <c r="C20" s="321"/>
      <c r="D20" s="314"/>
      <c r="E20" s="9" t="s">
        <v>331</v>
      </c>
      <c r="F20" s="9" t="s">
        <v>332</v>
      </c>
      <c r="G20" s="9" t="s">
        <v>333</v>
      </c>
      <c r="H20" s="9" t="s">
        <v>334</v>
      </c>
      <c r="I20" s="9" t="s">
        <v>335</v>
      </c>
      <c r="J20" s="9" t="s">
        <v>330</v>
      </c>
      <c r="K20" s="9" t="s">
        <v>325</v>
      </c>
      <c r="L20" s="9" t="s">
        <v>336</v>
      </c>
    </row>
    <row r="21" spans="1:12" ht="45.2" customHeight="1">
      <c r="A21" s="311"/>
      <c r="B21" s="318" t="s">
        <v>364</v>
      </c>
      <c r="C21" s="322">
        <v>180000</v>
      </c>
      <c r="D21" s="327" t="s">
        <v>285</v>
      </c>
      <c r="E21" s="9" t="s">
        <v>320</v>
      </c>
      <c r="F21" s="9" t="s">
        <v>327</v>
      </c>
      <c r="G21" s="9" t="s">
        <v>328</v>
      </c>
      <c r="H21" s="9" t="s">
        <v>323</v>
      </c>
      <c r="I21" s="9" t="s">
        <v>329</v>
      </c>
      <c r="J21" s="9" t="s">
        <v>330</v>
      </c>
      <c r="K21" s="9" t="s">
        <v>325</v>
      </c>
      <c r="L21" s="9" t="s">
        <v>326</v>
      </c>
    </row>
    <row r="22" spans="1:12" ht="45.2" customHeight="1">
      <c r="A22" s="311"/>
      <c r="B22" s="318"/>
      <c r="C22" s="322"/>
      <c r="D22" s="314"/>
      <c r="E22" s="9" t="s">
        <v>331</v>
      </c>
      <c r="F22" s="9" t="s">
        <v>332</v>
      </c>
      <c r="G22" s="9" t="s">
        <v>337</v>
      </c>
      <c r="H22" s="9" t="s">
        <v>323</v>
      </c>
      <c r="I22" s="9" t="s">
        <v>335</v>
      </c>
      <c r="J22" s="9" t="s">
        <v>330</v>
      </c>
      <c r="K22" s="9" t="s">
        <v>325</v>
      </c>
      <c r="L22" s="9" t="s">
        <v>326</v>
      </c>
    </row>
    <row r="23" spans="1:12" ht="45.2" customHeight="1">
      <c r="A23" s="311"/>
      <c r="B23" s="318"/>
      <c r="C23" s="322"/>
      <c r="D23" s="314"/>
      <c r="E23" s="9" t="s">
        <v>320</v>
      </c>
      <c r="F23" s="9" t="s">
        <v>321</v>
      </c>
      <c r="G23" s="9" t="s">
        <v>322</v>
      </c>
      <c r="H23" s="9" t="s">
        <v>323</v>
      </c>
      <c r="I23" s="9" t="s">
        <v>170</v>
      </c>
      <c r="J23" s="9" t="s">
        <v>324</v>
      </c>
      <c r="K23" s="9" t="s">
        <v>325</v>
      </c>
      <c r="L23" s="9" t="s">
        <v>326</v>
      </c>
    </row>
    <row r="24" spans="1:12" ht="45.2" customHeight="1">
      <c r="A24" s="312"/>
      <c r="B24" s="318"/>
      <c r="C24" s="323"/>
      <c r="D24" s="328"/>
      <c r="E24" s="12" t="s">
        <v>331</v>
      </c>
      <c r="F24" s="12" t="s">
        <v>332</v>
      </c>
      <c r="G24" s="12" t="s">
        <v>333</v>
      </c>
      <c r="H24" s="12" t="s">
        <v>334</v>
      </c>
      <c r="I24" s="12" t="s">
        <v>335</v>
      </c>
      <c r="J24" s="12" t="s">
        <v>330</v>
      </c>
      <c r="K24" s="12" t="s">
        <v>325</v>
      </c>
      <c r="L24" s="12" t="s">
        <v>336</v>
      </c>
    </row>
    <row r="25" spans="1:12" ht="45.2" customHeight="1">
      <c r="A25" s="313" t="s">
        <v>365</v>
      </c>
      <c r="B25" s="319" t="s">
        <v>366</v>
      </c>
      <c r="C25" s="321">
        <v>180000</v>
      </c>
      <c r="D25" s="314" t="s">
        <v>319</v>
      </c>
      <c r="E25" s="9" t="s">
        <v>320</v>
      </c>
      <c r="F25" s="9" t="s">
        <v>321</v>
      </c>
      <c r="G25" s="9" t="s">
        <v>322</v>
      </c>
      <c r="H25" s="9" t="s">
        <v>323</v>
      </c>
      <c r="I25" s="9" t="s">
        <v>170</v>
      </c>
      <c r="J25" s="9" t="s">
        <v>324</v>
      </c>
      <c r="K25" s="9" t="s">
        <v>325</v>
      </c>
      <c r="L25" s="9" t="s">
        <v>326</v>
      </c>
    </row>
    <row r="26" spans="1:12" ht="45.2" customHeight="1">
      <c r="A26" s="314"/>
      <c r="B26" s="319"/>
      <c r="C26" s="321"/>
      <c r="D26" s="314"/>
      <c r="E26" s="9" t="s">
        <v>320</v>
      </c>
      <c r="F26" s="9" t="s">
        <v>327</v>
      </c>
      <c r="G26" s="9" t="s">
        <v>328</v>
      </c>
      <c r="H26" s="9" t="s">
        <v>323</v>
      </c>
      <c r="I26" s="9" t="s">
        <v>329</v>
      </c>
      <c r="J26" s="9" t="s">
        <v>330</v>
      </c>
      <c r="K26" s="9" t="s">
        <v>325</v>
      </c>
      <c r="L26" s="9" t="s">
        <v>326</v>
      </c>
    </row>
    <row r="27" spans="1:12" ht="45.2" customHeight="1">
      <c r="A27" s="314"/>
      <c r="B27" s="319"/>
      <c r="C27" s="321"/>
      <c r="D27" s="314"/>
      <c r="E27" s="9" t="s">
        <v>331</v>
      </c>
      <c r="F27" s="9" t="s">
        <v>332</v>
      </c>
      <c r="G27" s="9" t="s">
        <v>337</v>
      </c>
      <c r="H27" s="9" t="s">
        <v>323</v>
      </c>
      <c r="I27" s="9" t="s">
        <v>335</v>
      </c>
      <c r="J27" s="9" t="s">
        <v>330</v>
      </c>
      <c r="K27" s="9" t="s">
        <v>325</v>
      </c>
      <c r="L27" s="9" t="s">
        <v>326</v>
      </c>
    </row>
    <row r="28" spans="1:12" ht="45.2" customHeight="1">
      <c r="A28" s="314"/>
      <c r="B28" s="319"/>
      <c r="C28" s="324"/>
      <c r="D28" s="314"/>
      <c r="E28" s="9" t="s">
        <v>331</v>
      </c>
      <c r="F28" s="9" t="s">
        <v>332</v>
      </c>
      <c r="G28" s="9" t="s">
        <v>333</v>
      </c>
      <c r="H28" s="9" t="s">
        <v>334</v>
      </c>
      <c r="I28" s="9" t="s">
        <v>335</v>
      </c>
      <c r="J28" s="9" t="s">
        <v>330</v>
      </c>
      <c r="K28" s="9" t="s">
        <v>325</v>
      </c>
      <c r="L28" s="9" t="s">
        <v>336</v>
      </c>
    </row>
    <row r="29" spans="1:12" ht="13.5" customHeight="1">
      <c r="A29" s="315" t="s">
        <v>365</v>
      </c>
      <c r="B29" s="320" t="s">
        <v>274</v>
      </c>
      <c r="C29" s="325">
        <v>4175138.62</v>
      </c>
      <c r="D29" s="320" t="s">
        <v>367</v>
      </c>
      <c r="E29" s="14" t="s">
        <v>320</v>
      </c>
      <c r="F29" s="14" t="s">
        <v>368</v>
      </c>
      <c r="G29" s="14" t="s">
        <v>369</v>
      </c>
      <c r="H29" s="15" t="s">
        <v>334</v>
      </c>
      <c r="I29" s="15">
        <v>100</v>
      </c>
      <c r="J29" s="15" t="s">
        <v>330</v>
      </c>
      <c r="K29" s="15">
        <v>22.5</v>
      </c>
      <c r="L29" s="15" t="s">
        <v>336</v>
      </c>
    </row>
    <row r="30" spans="1:12" ht="13.5" customHeight="1">
      <c r="A30" s="315"/>
      <c r="B30" s="320"/>
      <c r="C30" s="326"/>
      <c r="D30" s="320"/>
      <c r="E30" s="14" t="s">
        <v>320</v>
      </c>
      <c r="F30" s="14" t="s">
        <v>321</v>
      </c>
      <c r="G30" s="16" t="s">
        <v>322</v>
      </c>
      <c r="H30" s="15" t="s">
        <v>323</v>
      </c>
      <c r="I30" s="15">
        <v>10</v>
      </c>
      <c r="J30" s="15" t="s">
        <v>324</v>
      </c>
      <c r="K30" s="15">
        <v>22.5</v>
      </c>
      <c r="L30" s="15" t="s">
        <v>326</v>
      </c>
    </row>
    <row r="31" spans="1:12" ht="13.5" customHeight="1">
      <c r="A31" s="315"/>
      <c r="B31" s="320"/>
      <c r="C31" s="326"/>
      <c r="D31" s="320"/>
      <c r="E31" s="14" t="s">
        <v>320</v>
      </c>
      <c r="F31" s="14" t="s">
        <v>321</v>
      </c>
      <c r="G31" s="14" t="s">
        <v>370</v>
      </c>
      <c r="H31" s="15" t="s">
        <v>334</v>
      </c>
      <c r="I31" s="15">
        <v>100</v>
      </c>
      <c r="J31" s="15" t="s">
        <v>330</v>
      </c>
      <c r="K31" s="15">
        <v>22.5</v>
      </c>
      <c r="L31" s="15" t="s">
        <v>336</v>
      </c>
    </row>
    <row r="32" spans="1:12" ht="38.25" customHeight="1">
      <c r="A32" s="315"/>
      <c r="B32" s="320"/>
      <c r="C32" s="326"/>
      <c r="D32" s="320"/>
      <c r="E32" s="14" t="s">
        <v>331</v>
      </c>
      <c r="F32" s="14" t="s">
        <v>371</v>
      </c>
      <c r="G32" s="17" t="s">
        <v>372</v>
      </c>
      <c r="H32" s="15" t="s">
        <v>323</v>
      </c>
      <c r="I32" s="15">
        <v>5</v>
      </c>
      <c r="J32" s="15" t="s">
        <v>330</v>
      </c>
      <c r="K32" s="15">
        <v>22.5</v>
      </c>
      <c r="L32" s="15" t="s">
        <v>326</v>
      </c>
    </row>
  </sheetData>
  <mergeCells count="30">
    <mergeCell ref="C29:C32"/>
    <mergeCell ref="D5:D8"/>
    <mergeCell ref="D9:D11"/>
    <mergeCell ref="D12:D14"/>
    <mergeCell ref="D15:D16"/>
    <mergeCell ref="D17:D20"/>
    <mergeCell ref="D21:D24"/>
    <mergeCell ref="D25:D28"/>
    <mergeCell ref="D29:D32"/>
    <mergeCell ref="A29:A32"/>
    <mergeCell ref="B5:B8"/>
    <mergeCell ref="B9:B11"/>
    <mergeCell ref="B12:B14"/>
    <mergeCell ref="B15:B16"/>
    <mergeCell ref="B17:B20"/>
    <mergeCell ref="B21:B24"/>
    <mergeCell ref="B25:B28"/>
    <mergeCell ref="B29:B32"/>
    <mergeCell ref="A1:L1"/>
    <mergeCell ref="A2:D2"/>
    <mergeCell ref="J2:L2"/>
    <mergeCell ref="A5:A24"/>
    <mergeCell ref="A25:A28"/>
    <mergeCell ref="C5:C8"/>
    <mergeCell ref="C9:C11"/>
    <mergeCell ref="C12:C14"/>
    <mergeCell ref="C15:C16"/>
    <mergeCell ref="C17:C20"/>
    <mergeCell ref="C21:C24"/>
    <mergeCell ref="C25:C28"/>
  </mergeCells>
  <phoneticPr fontId="36" type="noConversion"/>
  <pageMargins left="0.69991251615088801" right="0.69991251615088801" top="0.74990626395217996" bottom="0.74990626395217996" header="0.299962510274151" footer="0.299962510274151"/>
  <pageSetup paperSize="9" scale="6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9"/>
  <sheetViews>
    <sheetView topLeftCell="B1" workbookViewId="0">
      <selection activeCell="J9" sqref="J9"/>
    </sheetView>
  </sheetViews>
  <sheetFormatPr defaultColWidth="10.83203125" defaultRowHeight="13.5"/>
  <cols>
    <col min="1" max="1" width="1.1640625" style="1" customWidth="1"/>
    <col min="2" max="2" width="6.33203125" style="1" customWidth="1"/>
    <col min="3" max="3" width="11.83203125" style="1" customWidth="1"/>
    <col min="4" max="4" width="11.33203125" style="1" customWidth="1"/>
    <col min="5" max="5" width="26" style="1" customWidth="1"/>
    <col min="6" max="7" width="16.33203125" style="1" customWidth="1"/>
    <col min="8" max="8" width="16" style="1" customWidth="1"/>
    <col min="9" max="9" width="17.83203125" style="1" customWidth="1"/>
    <col min="10" max="16384" width="10.83203125" style="1"/>
  </cols>
  <sheetData>
    <row r="1" spans="1:9" ht="20.25" customHeight="1">
      <c r="A1" s="2"/>
      <c r="B1" s="329" t="s">
        <v>373</v>
      </c>
      <c r="C1" s="329"/>
      <c r="D1" s="329"/>
      <c r="E1" s="329"/>
      <c r="G1" s="330"/>
      <c r="H1" s="330"/>
      <c r="I1" s="330"/>
    </row>
    <row r="2" spans="1:9" ht="45.2" customHeight="1">
      <c r="B2" s="331" t="s">
        <v>374</v>
      </c>
      <c r="C2" s="331"/>
      <c r="D2" s="331"/>
      <c r="E2" s="331"/>
      <c r="F2" s="331"/>
      <c r="G2" s="331"/>
      <c r="H2" s="331"/>
      <c r="I2" s="331"/>
    </row>
    <row r="3" spans="1:9" ht="14.25" customHeight="1">
      <c r="B3" s="332" t="s">
        <v>375</v>
      </c>
      <c r="C3" s="332"/>
      <c r="D3" s="332"/>
      <c r="E3" s="332"/>
      <c r="F3" s="332"/>
      <c r="G3" s="332"/>
      <c r="H3" s="332"/>
      <c r="I3" s="332"/>
    </row>
    <row r="4" spans="1:9" ht="14.25" customHeight="1">
      <c r="B4" s="333"/>
      <c r="C4" s="333"/>
      <c r="D4" s="333"/>
      <c r="E4" s="333"/>
      <c r="F4" s="333"/>
      <c r="G4" s="333"/>
      <c r="H4" s="333"/>
      <c r="I4" s="333"/>
    </row>
    <row r="5" spans="1:9" ht="28.5" customHeight="1">
      <c r="B5" s="334" t="s">
        <v>376</v>
      </c>
      <c r="C5" s="334"/>
      <c r="D5" s="334"/>
      <c r="E5" s="334" t="s">
        <v>0</v>
      </c>
      <c r="F5" s="334"/>
      <c r="G5" s="334"/>
      <c r="H5" s="334"/>
      <c r="I5" s="334"/>
    </row>
    <row r="6" spans="1:9" ht="28.5" customHeight="1">
      <c r="B6" s="334" t="s">
        <v>377</v>
      </c>
      <c r="C6" s="334" t="s">
        <v>378</v>
      </c>
      <c r="D6" s="334"/>
      <c r="E6" s="334" t="s">
        <v>379</v>
      </c>
      <c r="F6" s="334"/>
      <c r="G6" s="334"/>
      <c r="H6" s="334"/>
      <c r="I6" s="334"/>
    </row>
    <row r="7" spans="1:9" ht="28.5" customHeight="1">
      <c r="B7" s="334"/>
      <c r="C7" s="335" t="s">
        <v>380</v>
      </c>
      <c r="D7" s="335"/>
      <c r="E7" s="335" t="s">
        <v>381</v>
      </c>
      <c r="F7" s="335"/>
      <c r="G7" s="335"/>
      <c r="H7" s="335"/>
      <c r="I7" s="335"/>
    </row>
    <row r="8" spans="1:9" ht="28.5" customHeight="1">
      <c r="B8" s="334"/>
      <c r="C8" s="335" t="s">
        <v>382</v>
      </c>
      <c r="D8" s="335"/>
      <c r="E8" s="335" t="s">
        <v>383</v>
      </c>
      <c r="F8" s="335"/>
      <c r="G8" s="335"/>
      <c r="H8" s="335"/>
      <c r="I8" s="335"/>
    </row>
    <row r="9" spans="1:9" ht="28.5" customHeight="1">
      <c r="B9" s="334"/>
      <c r="C9" s="335" t="s">
        <v>384</v>
      </c>
      <c r="D9" s="335"/>
      <c r="E9" s="335" t="s">
        <v>385</v>
      </c>
      <c r="F9" s="335"/>
      <c r="G9" s="335"/>
      <c r="H9" s="335"/>
      <c r="I9" s="335"/>
    </row>
    <row r="10" spans="1:9" ht="28.5" customHeight="1">
      <c r="B10" s="334"/>
      <c r="C10" s="335" t="s">
        <v>386</v>
      </c>
      <c r="D10" s="335"/>
      <c r="E10" s="335" t="s">
        <v>387</v>
      </c>
      <c r="F10" s="335"/>
      <c r="G10" s="335"/>
      <c r="H10" s="335"/>
      <c r="I10" s="335"/>
    </row>
    <row r="11" spans="1:9" ht="28.5" customHeight="1">
      <c r="B11" s="334"/>
      <c r="C11" s="335" t="s">
        <v>388</v>
      </c>
      <c r="D11" s="335"/>
      <c r="E11" s="335" t="s">
        <v>389</v>
      </c>
      <c r="F11" s="335"/>
      <c r="G11" s="335"/>
      <c r="H11" s="335"/>
      <c r="I11" s="335"/>
    </row>
    <row r="12" spans="1:9" ht="28.5" customHeight="1">
      <c r="B12" s="334"/>
      <c r="C12" s="335" t="s">
        <v>390</v>
      </c>
      <c r="D12" s="335"/>
      <c r="E12" s="335" t="s">
        <v>391</v>
      </c>
      <c r="F12" s="335"/>
      <c r="G12" s="335"/>
      <c r="H12" s="335"/>
      <c r="I12" s="335"/>
    </row>
    <row r="13" spans="1:9" ht="28.5" customHeight="1">
      <c r="B13" s="334"/>
      <c r="C13" s="334" t="s">
        <v>392</v>
      </c>
      <c r="D13" s="334"/>
      <c r="E13" s="334"/>
      <c r="F13" s="334"/>
      <c r="G13" s="3" t="s">
        <v>393</v>
      </c>
      <c r="H13" s="3" t="s">
        <v>394</v>
      </c>
      <c r="I13" s="3" t="s">
        <v>395</v>
      </c>
    </row>
    <row r="14" spans="1:9" ht="28.5" customHeight="1">
      <c r="B14" s="334"/>
      <c r="C14" s="334"/>
      <c r="D14" s="334"/>
      <c r="E14" s="334"/>
      <c r="F14" s="334"/>
      <c r="G14" s="5">
        <v>7330218.6200000001</v>
      </c>
      <c r="H14" s="5">
        <v>7330218.6200000001</v>
      </c>
      <c r="I14" s="5">
        <v>0</v>
      </c>
    </row>
    <row r="15" spans="1:9" ht="90.4" customHeight="1">
      <c r="B15" s="3" t="s">
        <v>396</v>
      </c>
      <c r="C15" s="335" t="s">
        <v>397</v>
      </c>
      <c r="D15" s="335"/>
      <c r="E15" s="335"/>
      <c r="F15" s="335"/>
      <c r="G15" s="335"/>
      <c r="H15" s="335"/>
      <c r="I15" s="335"/>
    </row>
    <row r="16" spans="1:9" ht="28.5" customHeight="1">
      <c r="B16" s="334" t="s">
        <v>398</v>
      </c>
      <c r="C16" s="3" t="s">
        <v>308</v>
      </c>
      <c r="D16" s="334" t="s">
        <v>309</v>
      </c>
      <c r="E16" s="334"/>
      <c r="F16" s="334" t="s">
        <v>310</v>
      </c>
      <c r="G16" s="334"/>
      <c r="H16" s="334" t="s">
        <v>399</v>
      </c>
      <c r="I16" s="334"/>
    </row>
    <row r="17" spans="2:9" ht="28.5" customHeight="1">
      <c r="B17" s="334"/>
      <c r="C17" s="4" t="s">
        <v>320</v>
      </c>
      <c r="D17" s="335" t="s">
        <v>400</v>
      </c>
      <c r="E17" s="335"/>
      <c r="F17" s="335" t="s">
        <v>401</v>
      </c>
      <c r="G17" s="335"/>
      <c r="H17" s="336" t="s">
        <v>402</v>
      </c>
      <c r="I17" s="337"/>
    </row>
    <row r="18" spans="2:9" ht="28.5" customHeight="1">
      <c r="B18" s="334"/>
      <c r="C18" s="335" t="s">
        <v>331</v>
      </c>
      <c r="D18" s="335" t="s">
        <v>349</v>
      </c>
      <c r="E18" s="335"/>
      <c r="F18" s="335" t="s">
        <v>403</v>
      </c>
      <c r="G18" s="335"/>
      <c r="H18" s="336" t="s">
        <v>402</v>
      </c>
      <c r="I18" s="337"/>
    </row>
    <row r="19" spans="2:9" ht="28.5" customHeight="1">
      <c r="B19" s="334"/>
      <c r="C19" s="335"/>
      <c r="D19" s="335" t="s">
        <v>404</v>
      </c>
      <c r="E19" s="335"/>
      <c r="F19" s="335" t="s">
        <v>405</v>
      </c>
      <c r="G19" s="335"/>
      <c r="H19" s="336" t="s">
        <v>402</v>
      </c>
      <c r="I19" s="337"/>
    </row>
    <row r="20" spans="2:9" ht="28.5" customHeight="1">
      <c r="B20" s="334"/>
      <c r="C20" s="4" t="s">
        <v>340</v>
      </c>
      <c r="D20" s="335" t="s">
        <v>341</v>
      </c>
      <c r="E20" s="335"/>
      <c r="F20" s="335" t="s">
        <v>406</v>
      </c>
      <c r="G20" s="335"/>
      <c r="H20" s="279" t="s">
        <v>407</v>
      </c>
      <c r="I20" s="338"/>
    </row>
    <row r="21" spans="2:9" ht="14.25" customHeight="1">
      <c r="B21" s="2"/>
      <c r="C21" s="2"/>
      <c r="D21" s="2"/>
      <c r="E21" s="2"/>
      <c r="F21" s="2"/>
      <c r="G21" s="2"/>
      <c r="H21" s="2"/>
      <c r="I21" s="2"/>
    </row>
    <row r="22" spans="2:9" ht="14.25" customHeight="1">
      <c r="B22" s="2"/>
      <c r="C22" s="2"/>
    </row>
    <row r="23" spans="2:9" ht="14.25" customHeight="1">
      <c r="B23" s="2"/>
    </row>
    <row r="24" spans="2:9" ht="14.25" customHeight="1">
      <c r="B24" s="2"/>
    </row>
    <row r="25" spans="2:9" ht="14.25" customHeight="1">
      <c r="B25" s="2"/>
    </row>
    <row r="26" spans="2:9" ht="14.25" customHeight="1">
      <c r="B26" s="2"/>
      <c r="C26" s="2"/>
      <c r="D26" s="2"/>
      <c r="E26" s="2"/>
      <c r="F26" s="2"/>
      <c r="G26" s="2"/>
      <c r="H26" s="2"/>
      <c r="I26" s="2"/>
    </row>
    <row r="27" spans="2:9" ht="14.25" customHeight="1">
      <c r="B27" s="2"/>
      <c r="C27" s="2"/>
      <c r="D27" s="2"/>
      <c r="E27" s="2"/>
      <c r="F27" s="2"/>
      <c r="G27" s="2"/>
      <c r="H27" s="2"/>
      <c r="I27" s="2"/>
    </row>
    <row r="28" spans="2:9" ht="14.25" customHeight="1">
      <c r="B28" s="2"/>
      <c r="C28" s="2"/>
      <c r="D28" s="2"/>
      <c r="E28" s="2"/>
      <c r="F28" s="2"/>
      <c r="G28" s="2"/>
      <c r="H28" s="2"/>
      <c r="I28" s="2"/>
    </row>
    <row r="29" spans="2:9" ht="14.25" customHeight="1">
      <c r="B29" s="2"/>
      <c r="C29" s="2"/>
      <c r="D29" s="2"/>
      <c r="E29" s="2"/>
      <c r="F29" s="2"/>
      <c r="G29" s="2"/>
      <c r="H29" s="2"/>
      <c r="I29" s="2"/>
    </row>
  </sheetData>
  <mergeCells count="41">
    <mergeCell ref="D20:E20"/>
    <mergeCell ref="F20:G20"/>
    <mergeCell ref="H20:I20"/>
    <mergeCell ref="B6:B14"/>
    <mergeCell ref="B16:B20"/>
    <mergeCell ref="C18:C19"/>
    <mergeCell ref="C13:F14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C11:D11"/>
    <mergeCell ref="E11:I11"/>
    <mergeCell ref="C12:D12"/>
    <mergeCell ref="E12:I12"/>
    <mergeCell ref="C15:I15"/>
    <mergeCell ref="C8:D8"/>
    <mergeCell ref="E8:I8"/>
    <mergeCell ref="C9:D9"/>
    <mergeCell ref="E9:I9"/>
    <mergeCell ref="C10:D10"/>
    <mergeCell ref="E10:I10"/>
    <mergeCell ref="B5:D5"/>
    <mergeCell ref="E5:I5"/>
    <mergeCell ref="C6:D6"/>
    <mergeCell ref="E6:I6"/>
    <mergeCell ref="C7:D7"/>
    <mergeCell ref="E7:I7"/>
    <mergeCell ref="B1:E1"/>
    <mergeCell ref="G1:I1"/>
    <mergeCell ref="B2:I2"/>
    <mergeCell ref="B3:I3"/>
    <mergeCell ref="B4:I4"/>
  </mergeCells>
  <phoneticPr fontId="3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workbookViewId="0">
      <selection activeCell="B8" sqref="B8"/>
    </sheetView>
  </sheetViews>
  <sheetFormatPr defaultColWidth="8.5" defaultRowHeight="20.25" customHeight="1"/>
  <cols>
    <col min="1" max="4" width="36.5" customWidth="1"/>
    <col min="6" max="6" width="15.83203125" customWidth="1"/>
    <col min="7" max="7" width="17.33203125" customWidth="1"/>
    <col min="8" max="8" width="27.33203125" customWidth="1"/>
  </cols>
  <sheetData>
    <row r="1" spans="1:31" ht="20.25" customHeight="1">
      <c r="A1" s="128"/>
      <c r="B1" s="128"/>
      <c r="C1" s="128"/>
      <c r="D1" s="23" t="s">
        <v>3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2" spans="1:31" ht="20.25" customHeight="1">
      <c r="A2" s="229" t="s">
        <v>4</v>
      </c>
      <c r="B2" s="229"/>
      <c r="C2" s="229"/>
      <c r="D2" s="229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</row>
    <row r="3" spans="1:31" ht="20.25" customHeight="1">
      <c r="A3" s="129" t="s">
        <v>5</v>
      </c>
      <c r="B3" s="130"/>
      <c r="C3" s="47"/>
      <c r="D3" s="23" t="s">
        <v>6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</row>
    <row r="4" spans="1:31" ht="15" customHeight="1">
      <c r="A4" s="230" t="s">
        <v>7</v>
      </c>
      <c r="B4" s="231"/>
      <c r="C4" s="230" t="s">
        <v>8</v>
      </c>
      <c r="D4" s="232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</row>
    <row r="5" spans="1:31" ht="15" customHeight="1">
      <c r="A5" s="131" t="s">
        <v>9</v>
      </c>
      <c r="B5" s="132" t="s">
        <v>10</v>
      </c>
      <c r="C5" s="210" t="s">
        <v>9</v>
      </c>
      <c r="D5" s="24" t="s">
        <v>10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</row>
    <row r="6" spans="1:31" ht="15" customHeight="1">
      <c r="A6" s="135" t="s">
        <v>11</v>
      </c>
      <c r="B6" s="211">
        <v>7330218.6200000001</v>
      </c>
      <c r="C6" s="151" t="s">
        <v>12</v>
      </c>
      <c r="D6" s="212">
        <v>2747711.72</v>
      </c>
      <c r="E6" s="163"/>
      <c r="F6" s="213"/>
      <c r="G6" s="213"/>
      <c r="H6" s="21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</row>
    <row r="7" spans="1:31" ht="15" customHeight="1">
      <c r="A7" s="135" t="s">
        <v>13</v>
      </c>
      <c r="B7" s="214"/>
      <c r="C7" s="151" t="s">
        <v>14</v>
      </c>
      <c r="D7" s="215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</row>
    <row r="8" spans="1:31" ht="15" customHeight="1">
      <c r="A8" s="135" t="s">
        <v>15</v>
      </c>
      <c r="B8" s="216"/>
      <c r="C8" s="151" t="s">
        <v>16</v>
      </c>
      <c r="D8" s="215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</row>
    <row r="9" spans="1:31" ht="15" customHeight="1">
      <c r="A9" s="135" t="s">
        <v>17</v>
      </c>
      <c r="B9" s="216"/>
      <c r="C9" s="151" t="s">
        <v>18</v>
      </c>
      <c r="D9" s="215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</row>
    <row r="10" spans="1:31" ht="15" customHeight="1">
      <c r="A10" s="135" t="s">
        <v>19</v>
      </c>
      <c r="B10" s="216"/>
      <c r="C10" s="151" t="s">
        <v>20</v>
      </c>
      <c r="D10" s="215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</row>
    <row r="11" spans="1:31" ht="15" customHeight="1">
      <c r="A11" s="135" t="s">
        <v>21</v>
      </c>
      <c r="B11" s="216"/>
      <c r="C11" s="151" t="s">
        <v>22</v>
      </c>
      <c r="D11" s="215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</row>
    <row r="12" spans="1:31" ht="15" customHeight="1">
      <c r="A12" s="135"/>
      <c r="B12" s="216"/>
      <c r="C12" s="151" t="s">
        <v>23</v>
      </c>
      <c r="D12" s="215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</row>
    <row r="13" spans="1:31" ht="15" customHeight="1">
      <c r="A13" s="143"/>
      <c r="B13" s="216"/>
      <c r="C13" s="151" t="s">
        <v>24</v>
      </c>
      <c r="D13" s="212">
        <v>591306.72</v>
      </c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</row>
    <row r="14" spans="1:31" ht="15" customHeight="1">
      <c r="A14" s="143"/>
      <c r="B14" s="216"/>
      <c r="C14" s="151" t="s">
        <v>25</v>
      </c>
      <c r="D14" s="215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</row>
    <row r="15" spans="1:31" ht="15" customHeight="1">
      <c r="A15" s="143"/>
      <c r="B15" s="217"/>
      <c r="C15" s="151" t="s">
        <v>26</v>
      </c>
      <c r="D15" s="212">
        <v>245931.6</v>
      </c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</row>
    <row r="16" spans="1:31" ht="15" customHeight="1">
      <c r="A16" s="143"/>
      <c r="B16" s="218"/>
      <c r="C16" s="151" t="s">
        <v>27</v>
      </c>
      <c r="D16" s="215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</row>
    <row r="17" spans="1:31" ht="15" customHeight="1">
      <c r="A17" s="143"/>
      <c r="B17" s="218"/>
      <c r="C17" s="151" t="s">
        <v>28</v>
      </c>
      <c r="D17" s="215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</row>
    <row r="18" spans="1:31" ht="15" customHeight="1">
      <c r="A18" s="143"/>
      <c r="B18" s="218"/>
      <c r="C18" s="151" t="s">
        <v>29</v>
      </c>
      <c r="D18" s="212">
        <v>3304060.5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</row>
    <row r="19" spans="1:31" ht="15" customHeight="1">
      <c r="A19" s="143"/>
      <c r="B19" s="218"/>
      <c r="C19" s="151" t="s">
        <v>30</v>
      </c>
      <c r="D19" s="215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</row>
    <row r="20" spans="1:31" ht="15" customHeight="1">
      <c r="A20" s="143"/>
      <c r="B20" s="218"/>
      <c r="C20" s="151" t="s">
        <v>31</v>
      </c>
      <c r="D20" s="215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</row>
    <row r="21" spans="1:31" ht="15" customHeight="1">
      <c r="A21" s="143"/>
      <c r="B21" s="218"/>
      <c r="C21" s="151" t="s">
        <v>32</v>
      </c>
      <c r="D21" s="215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</row>
    <row r="22" spans="1:31" ht="15" customHeight="1">
      <c r="A22" s="143"/>
      <c r="B22" s="218"/>
      <c r="C22" s="151" t="s">
        <v>33</v>
      </c>
      <c r="D22" s="215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</row>
    <row r="23" spans="1:31" ht="15" customHeight="1">
      <c r="A23" s="143"/>
      <c r="B23" s="218"/>
      <c r="C23" s="151" t="s">
        <v>34</v>
      </c>
      <c r="D23" s="215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</row>
    <row r="24" spans="1:31" ht="15" customHeight="1">
      <c r="A24" s="143"/>
      <c r="B24" s="218"/>
      <c r="C24" s="151" t="s">
        <v>35</v>
      </c>
      <c r="D24" s="215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</row>
    <row r="25" spans="1:31" ht="15" customHeight="1">
      <c r="A25" s="143"/>
      <c r="B25" s="218"/>
      <c r="C25" s="151" t="s">
        <v>36</v>
      </c>
      <c r="D25" s="212">
        <v>441208.08</v>
      </c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</row>
    <row r="26" spans="1:31" ht="15" customHeight="1">
      <c r="A26" s="135"/>
      <c r="B26" s="218"/>
      <c r="C26" s="151" t="s">
        <v>37</v>
      </c>
      <c r="D26" s="215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</row>
    <row r="27" spans="1:31" ht="15" customHeight="1">
      <c r="A27" s="135"/>
      <c r="B27" s="218"/>
      <c r="C27" s="151" t="s">
        <v>38</v>
      </c>
      <c r="D27" s="215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</row>
    <row r="28" spans="1:31" ht="15" customHeight="1">
      <c r="A28" s="135"/>
      <c r="B28" s="218"/>
      <c r="C28" s="151" t="s">
        <v>39</v>
      </c>
      <c r="D28" s="215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</row>
    <row r="29" spans="1:31" ht="15" customHeight="1">
      <c r="A29" s="135"/>
      <c r="B29" s="218"/>
      <c r="C29" s="151" t="s">
        <v>40</v>
      </c>
      <c r="D29" s="215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</row>
    <row r="30" spans="1:31" ht="15" customHeight="1">
      <c r="A30" s="135"/>
      <c r="B30" s="218"/>
      <c r="C30" s="151" t="s">
        <v>41</v>
      </c>
      <c r="D30" s="215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</row>
    <row r="31" spans="1:31" ht="15" customHeight="1">
      <c r="A31" s="135"/>
      <c r="B31" s="218"/>
      <c r="C31" s="151" t="s">
        <v>42</v>
      </c>
      <c r="D31" s="215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</row>
    <row r="32" spans="1:31" ht="15" customHeight="1">
      <c r="A32" s="135"/>
      <c r="B32" s="218"/>
      <c r="C32" s="151" t="s">
        <v>43</v>
      </c>
      <c r="D32" s="215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</row>
    <row r="33" spans="1:31" ht="15" customHeight="1">
      <c r="A33" s="135"/>
      <c r="B33" s="218"/>
      <c r="C33" s="151" t="s">
        <v>44</v>
      </c>
      <c r="D33" s="215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</row>
    <row r="34" spans="1:31" ht="15" customHeight="1">
      <c r="A34" s="135"/>
      <c r="B34" s="218"/>
      <c r="C34" s="151" t="s">
        <v>45</v>
      </c>
      <c r="D34" s="214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</row>
    <row r="35" spans="1:31" ht="15" customHeight="1">
      <c r="A35" s="135"/>
      <c r="B35" s="218"/>
      <c r="C35" s="151" t="s">
        <v>46</v>
      </c>
      <c r="D35" s="216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</row>
    <row r="36" spans="1:31" ht="15" customHeight="1">
      <c r="A36" s="147" t="s">
        <v>47</v>
      </c>
      <c r="B36" s="218">
        <f>SUM(B6:B34)</f>
        <v>7330218.6200000001</v>
      </c>
      <c r="C36" s="148" t="s">
        <v>48</v>
      </c>
      <c r="D36" s="216">
        <f>SUM(D6:D34)</f>
        <v>7330218.6200000001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</row>
    <row r="37" spans="1:31" ht="15" customHeight="1">
      <c r="A37" s="135" t="s">
        <v>49</v>
      </c>
      <c r="B37" s="218"/>
      <c r="C37" s="151" t="s">
        <v>50</v>
      </c>
      <c r="D37" s="216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</row>
    <row r="38" spans="1:31" ht="15" customHeight="1">
      <c r="A38" s="135" t="s">
        <v>51</v>
      </c>
      <c r="B38" s="218"/>
      <c r="C38" s="151" t="s">
        <v>52</v>
      </c>
      <c r="D38" s="216"/>
      <c r="E38" s="163"/>
      <c r="F38" s="163"/>
      <c r="G38" s="219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</row>
    <row r="39" spans="1:31" ht="15" customHeight="1">
      <c r="A39" s="135"/>
      <c r="B39" s="218"/>
      <c r="C39" s="151" t="s">
        <v>53</v>
      </c>
      <c r="D39" s="216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</row>
    <row r="40" spans="1:31" ht="15" customHeight="1">
      <c r="A40" s="135"/>
      <c r="B40" s="220"/>
      <c r="C40" s="151"/>
      <c r="D40" s="21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</row>
    <row r="41" spans="1:31" ht="15" customHeight="1">
      <c r="A41" s="147" t="s">
        <v>54</v>
      </c>
      <c r="B41" s="221">
        <f>SUM(B36:B38)</f>
        <v>7330218.6200000001</v>
      </c>
      <c r="C41" s="148" t="s">
        <v>55</v>
      </c>
      <c r="D41" s="216">
        <f>SUM(D36,D37,D39)</f>
        <v>7330218.6200000001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</row>
    <row r="42" spans="1:31" ht="20.25" customHeight="1">
      <c r="A42" s="160"/>
      <c r="B42" s="222"/>
      <c r="C42" s="162"/>
      <c r="D42" s="223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</row>
    <row r="43" spans="1:31" ht="11.25" customHeight="1">
      <c r="B43" s="44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scale="80" orientation="portrait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topLeftCell="B1" workbookViewId="0">
      <selection activeCell="F7" sqref="F7"/>
    </sheetView>
  </sheetViews>
  <sheetFormatPr defaultColWidth="9" defaultRowHeight="12.75" customHeight="1"/>
  <cols>
    <col min="1" max="1" width="4.83203125" customWidth="1"/>
    <col min="2" max="3" width="3.6640625" customWidth="1"/>
    <col min="4" max="4" width="9.1640625" style="76" customWidth="1"/>
    <col min="5" max="5" width="38" customWidth="1"/>
    <col min="6" max="6" width="20.1640625" customWidth="1"/>
    <col min="7" max="7" width="15.5" customWidth="1"/>
    <col min="8" max="8" width="20.83203125" customWidth="1"/>
    <col min="9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20.100000000000001" customHeight="1">
      <c r="A1" s="18"/>
      <c r="B1" s="19"/>
      <c r="C1" s="19"/>
      <c r="D1" s="96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05"/>
      <c r="T1" s="20" t="s">
        <v>56</v>
      </c>
    </row>
    <row r="2" spans="1:20" ht="20.100000000000001" customHeight="1">
      <c r="A2" s="229" t="s">
        <v>57</v>
      </c>
      <c r="B2" s="229"/>
      <c r="C2" s="229"/>
      <c r="D2" s="233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</row>
    <row r="3" spans="1:20" ht="20.100000000000001" customHeight="1">
      <c r="A3" s="202" t="s">
        <v>5</v>
      </c>
      <c r="B3" s="202"/>
      <c r="C3" s="202"/>
      <c r="D3" s="203"/>
      <c r="E3" s="21"/>
      <c r="F3" s="18"/>
      <c r="G3" s="18"/>
      <c r="H3" s="18"/>
      <c r="I3" s="18"/>
      <c r="J3" s="19"/>
      <c r="K3" s="19"/>
      <c r="L3" s="19"/>
      <c r="M3" s="19"/>
      <c r="N3" s="19"/>
      <c r="O3" s="19"/>
      <c r="P3" s="19"/>
      <c r="Q3" s="19"/>
      <c r="R3" s="19"/>
      <c r="S3" s="41"/>
      <c r="T3" s="23" t="s">
        <v>6</v>
      </c>
    </row>
    <row r="4" spans="1:20" ht="20.100000000000001" customHeight="1">
      <c r="A4" s="234" t="s">
        <v>58</v>
      </c>
      <c r="B4" s="235"/>
      <c r="C4" s="235"/>
      <c r="D4" s="236"/>
      <c r="E4" s="237"/>
      <c r="F4" s="241" t="s">
        <v>59</v>
      </c>
      <c r="G4" s="251" t="s">
        <v>60</v>
      </c>
      <c r="H4" s="238" t="s">
        <v>61</v>
      </c>
      <c r="I4" s="239"/>
      <c r="J4" s="240"/>
      <c r="K4" s="241" t="s">
        <v>62</v>
      </c>
      <c r="L4" s="242"/>
      <c r="M4" s="256" t="s">
        <v>63</v>
      </c>
      <c r="N4" s="243" t="s">
        <v>64</v>
      </c>
      <c r="O4" s="244"/>
      <c r="P4" s="244"/>
      <c r="Q4" s="244"/>
      <c r="R4" s="245"/>
      <c r="S4" s="241" t="s">
        <v>65</v>
      </c>
      <c r="T4" s="242" t="s">
        <v>66</v>
      </c>
    </row>
    <row r="5" spans="1:20" ht="20.100000000000001" customHeight="1">
      <c r="A5" s="234" t="s">
        <v>67</v>
      </c>
      <c r="B5" s="235"/>
      <c r="C5" s="237"/>
      <c r="D5" s="246" t="s">
        <v>68</v>
      </c>
      <c r="E5" s="248" t="s">
        <v>69</v>
      </c>
      <c r="F5" s="242"/>
      <c r="G5" s="251"/>
      <c r="H5" s="252" t="s">
        <v>61</v>
      </c>
      <c r="I5" s="252" t="s">
        <v>70</v>
      </c>
      <c r="J5" s="252" t="s">
        <v>71</v>
      </c>
      <c r="K5" s="254" t="s">
        <v>72</v>
      </c>
      <c r="L5" s="242" t="s">
        <v>73</v>
      </c>
      <c r="M5" s="257"/>
      <c r="N5" s="259" t="s">
        <v>74</v>
      </c>
      <c r="O5" s="259" t="s">
        <v>75</v>
      </c>
      <c r="P5" s="259" t="s">
        <v>76</v>
      </c>
      <c r="Q5" s="259" t="s">
        <v>77</v>
      </c>
      <c r="R5" s="259" t="s">
        <v>78</v>
      </c>
      <c r="S5" s="242"/>
      <c r="T5" s="242"/>
    </row>
    <row r="6" spans="1:20" ht="30.75" customHeight="1">
      <c r="A6" s="27" t="s">
        <v>79</v>
      </c>
      <c r="B6" s="26" t="s">
        <v>80</v>
      </c>
      <c r="C6" s="28" t="s">
        <v>81</v>
      </c>
      <c r="D6" s="247"/>
      <c r="E6" s="249"/>
      <c r="F6" s="250"/>
      <c r="G6" s="249"/>
      <c r="H6" s="253"/>
      <c r="I6" s="253"/>
      <c r="J6" s="253"/>
      <c r="K6" s="255"/>
      <c r="L6" s="250"/>
      <c r="M6" s="258"/>
      <c r="N6" s="250"/>
      <c r="O6" s="250"/>
      <c r="P6" s="250"/>
      <c r="Q6" s="250"/>
      <c r="R6" s="250"/>
      <c r="S6" s="250"/>
      <c r="T6" s="250"/>
    </row>
    <row r="7" spans="1:20" ht="20.100000000000001" customHeight="1">
      <c r="A7" s="29"/>
      <c r="B7" s="29"/>
      <c r="C7" s="29"/>
      <c r="D7" s="84"/>
      <c r="E7" s="204" t="s">
        <v>59</v>
      </c>
      <c r="F7" s="205">
        <f>F8</f>
        <v>7330218.6200000001</v>
      </c>
      <c r="G7" s="73"/>
      <c r="H7" s="205">
        <f>H8</f>
        <v>7330218.6200000001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20.100000000000001" customHeight="1">
      <c r="A8" s="29"/>
      <c r="B8" s="29"/>
      <c r="C8" s="29"/>
      <c r="D8" s="84" t="s">
        <v>82</v>
      </c>
      <c r="E8" s="204" t="s">
        <v>0</v>
      </c>
      <c r="F8" s="205">
        <f>SUM(F9:F17)</f>
        <v>7330218.6200000001</v>
      </c>
      <c r="G8" s="73"/>
      <c r="H8" s="205">
        <f>SUM(H9:H17)</f>
        <v>7330218.6200000001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ht="20.100000000000001" customHeight="1">
      <c r="A9" s="125">
        <v>201</v>
      </c>
      <c r="B9" s="206" t="s">
        <v>83</v>
      </c>
      <c r="C9" s="206" t="s">
        <v>84</v>
      </c>
      <c r="D9" s="84" t="s">
        <v>82</v>
      </c>
      <c r="E9" s="207" t="s">
        <v>85</v>
      </c>
      <c r="F9" s="208">
        <v>2747711.72</v>
      </c>
      <c r="G9" s="205"/>
      <c r="H9" s="208">
        <v>2747711.72</v>
      </c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</row>
    <row r="10" spans="1:20" ht="20.100000000000001" customHeight="1">
      <c r="A10" s="125">
        <v>208</v>
      </c>
      <c r="B10" s="206" t="s">
        <v>86</v>
      </c>
      <c r="C10" s="206" t="s">
        <v>86</v>
      </c>
      <c r="D10" s="84" t="s">
        <v>82</v>
      </c>
      <c r="E10" s="207" t="s">
        <v>87</v>
      </c>
      <c r="F10" s="208">
        <v>394757.76</v>
      </c>
      <c r="G10" s="205"/>
      <c r="H10" s="208">
        <v>394757.76</v>
      </c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</row>
    <row r="11" spans="1:20" ht="20.100000000000001" customHeight="1">
      <c r="A11" s="125">
        <v>208</v>
      </c>
      <c r="B11" s="206" t="s">
        <v>86</v>
      </c>
      <c r="C11" s="206" t="s">
        <v>88</v>
      </c>
      <c r="D11" s="84" t="s">
        <v>82</v>
      </c>
      <c r="E11" s="207" t="s">
        <v>89</v>
      </c>
      <c r="F11" s="208">
        <v>196548.96</v>
      </c>
      <c r="G11" s="205"/>
      <c r="H11" s="208">
        <v>196548.96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ht="20.100000000000001" customHeight="1">
      <c r="A12" s="125">
        <v>210</v>
      </c>
      <c r="B12" s="206" t="s">
        <v>90</v>
      </c>
      <c r="C12" s="206" t="s">
        <v>84</v>
      </c>
      <c r="D12" s="84" t="s">
        <v>82</v>
      </c>
      <c r="E12" s="121" t="s">
        <v>91</v>
      </c>
      <c r="F12" s="208">
        <v>129787.84</v>
      </c>
      <c r="G12" s="205"/>
      <c r="H12" s="208">
        <v>129787.84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</row>
    <row r="13" spans="1:20" ht="20.100000000000001" customHeight="1">
      <c r="A13" s="125">
        <v>210</v>
      </c>
      <c r="B13" s="206" t="s">
        <v>90</v>
      </c>
      <c r="C13" s="206" t="s">
        <v>92</v>
      </c>
      <c r="D13" s="84" t="s">
        <v>82</v>
      </c>
      <c r="E13" s="121" t="s">
        <v>93</v>
      </c>
      <c r="F13" s="208">
        <v>42918.68</v>
      </c>
      <c r="G13" s="205"/>
      <c r="H13" s="208">
        <v>42918.68</v>
      </c>
      <c r="I13" s="121"/>
      <c r="J13" s="121"/>
      <c r="K13" s="121"/>
      <c r="L13" s="121"/>
      <c r="M13" s="121"/>
      <c r="N13" s="125"/>
      <c r="O13" s="121"/>
      <c r="P13" s="121"/>
      <c r="Q13" s="121"/>
      <c r="R13" s="121"/>
      <c r="S13" s="121"/>
      <c r="T13" s="125"/>
    </row>
    <row r="14" spans="1:20" ht="20.100000000000001" customHeight="1">
      <c r="A14" s="125">
        <v>210</v>
      </c>
      <c r="B14" s="206" t="s">
        <v>90</v>
      </c>
      <c r="C14" s="206" t="s">
        <v>83</v>
      </c>
      <c r="D14" s="84" t="s">
        <v>82</v>
      </c>
      <c r="E14" s="121" t="s">
        <v>94</v>
      </c>
      <c r="F14" s="208">
        <v>73225.08</v>
      </c>
      <c r="G14" s="205"/>
      <c r="H14" s="208">
        <v>73225.08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5"/>
    </row>
    <row r="15" spans="1:20" ht="20.100000000000001" customHeight="1">
      <c r="A15" s="125">
        <v>213</v>
      </c>
      <c r="B15" s="206" t="s">
        <v>84</v>
      </c>
      <c r="C15" s="206" t="s">
        <v>95</v>
      </c>
      <c r="D15" s="84" t="s">
        <v>82</v>
      </c>
      <c r="E15" s="121" t="s">
        <v>96</v>
      </c>
      <c r="F15" s="208">
        <v>893980.5</v>
      </c>
      <c r="G15" s="205"/>
      <c r="H15" s="208">
        <v>893980.5</v>
      </c>
      <c r="I15" s="121"/>
      <c r="J15" s="121"/>
      <c r="K15" s="125"/>
      <c r="L15" s="121"/>
      <c r="M15" s="121"/>
      <c r="N15" s="121"/>
      <c r="O15" s="121"/>
      <c r="P15" s="121"/>
      <c r="Q15" s="125"/>
      <c r="R15" s="121"/>
      <c r="S15" s="121"/>
      <c r="T15" s="125"/>
    </row>
    <row r="16" spans="1:20" ht="20.100000000000001" customHeight="1">
      <c r="A16" s="125">
        <v>213</v>
      </c>
      <c r="B16" s="206" t="s">
        <v>97</v>
      </c>
      <c r="C16" s="206" t="s">
        <v>86</v>
      </c>
      <c r="D16" s="84" t="s">
        <v>82</v>
      </c>
      <c r="E16" s="121" t="s">
        <v>98</v>
      </c>
      <c r="F16" s="208">
        <v>2410080</v>
      </c>
      <c r="G16" s="209"/>
      <c r="H16" s="208">
        <v>2410080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5"/>
    </row>
    <row r="17" spans="1:20" ht="20.100000000000001" customHeight="1">
      <c r="A17" s="125">
        <v>221</v>
      </c>
      <c r="B17" s="206" t="s">
        <v>92</v>
      </c>
      <c r="C17" s="206" t="s">
        <v>84</v>
      </c>
      <c r="D17" s="84" t="s">
        <v>82</v>
      </c>
      <c r="E17" s="125" t="s">
        <v>99</v>
      </c>
      <c r="F17" s="208">
        <v>441208.08</v>
      </c>
      <c r="G17" s="209"/>
      <c r="H17" s="208">
        <v>441208.08</v>
      </c>
      <c r="I17" s="121"/>
      <c r="J17" s="121"/>
      <c r="K17" s="121"/>
      <c r="L17" s="125"/>
      <c r="M17" s="121"/>
      <c r="N17" s="121"/>
      <c r="O17" s="121"/>
      <c r="P17" s="121"/>
      <c r="Q17" s="125"/>
      <c r="R17" s="121"/>
      <c r="S17" s="121"/>
      <c r="T17" s="125"/>
    </row>
    <row r="18" spans="1:20" ht="20.100000000000001" customHeight="1">
      <c r="A18" s="107"/>
      <c r="B18" s="107"/>
      <c r="C18" s="107"/>
      <c r="D18" s="108"/>
      <c r="E18" s="107"/>
      <c r="F18" s="107"/>
      <c r="G18" s="107"/>
      <c r="H18" s="107"/>
      <c r="I18" s="105"/>
      <c r="J18" s="105"/>
      <c r="K18" s="107"/>
      <c r="L18" s="107"/>
      <c r="M18" s="107"/>
      <c r="N18" s="107"/>
      <c r="O18" s="105"/>
      <c r="P18" s="105"/>
      <c r="Q18" s="105"/>
      <c r="R18" s="107"/>
      <c r="S18" s="107"/>
      <c r="T18" s="107"/>
    </row>
    <row r="19" spans="1:20" ht="20.100000000000001" customHeight="1">
      <c r="A19" s="107"/>
      <c r="B19" s="107"/>
      <c r="C19" s="107"/>
      <c r="D19" s="108"/>
      <c r="E19" s="107"/>
      <c r="F19" s="107"/>
      <c r="G19" s="107"/>
      <c r="H19" s="107"/>
      <c r="I19" s="105"/>
      <c r="J19" s="105"/>
      <c r="K19" s="107"/>
      <c r="L19" s="107"/>
      <c r="M19" s="107"/>
      <c r="N19" s="107"/>
      <c r="O19" s="105"/>
      <c r="P19" s="105"/>
      <c r="Q19" s="105"/>
      <c r="R19" s="107"/>
      <c r="S19" s="107"/>
      <c r="T19" s="107"/>
    </row>
    <row r="20" spans="1:20" ht="20.100000000000001" customHeight="1">
      <c r="A20" s="107"/>
      <c r="B20" s="107"/>
      <c r="C20" s="107"/>
      <c r="D20" s="108"/>
      <c r="E20" s="107"/>
      <c r="F20" s="107"/>
      <c r="G20" s="107"/>
      <c r="H20" s="107"/>
      <c r="I20" s="105"/>
      <c r="J20" s="105"/>
      <c r="K20" s="107"/>
      <c r="L20" s="107"/>
      <c r="M20" s="107"/>
      <c r="N20" s="107"/>
      <c r="O20" s="105"/>
      <c r="P20" s="105"/>
      <c r="Q20" s="105"/>
      <c r="R20" s="107"/>
      <c r="S20" s="107"/>
      <c r="T20" s="107"/>
    </row>
    <row r="21" spans="1:20" ht="20.100000000000001" customHeight="1">
      <c r="A21" s="107"/>
      <c r="B21" s="107"/>
      <c r="C21" s="107"/>
      <c r="D21" s="108"/>
      <c r="E21" s="107"/>
      <c r="F21" s="107"/>
      <c r="G21" s="107"/>
      <c r="H21" s="107"/>
      <c r="I21" s="105"/>
      <c r="J21" s="105"/>
      <c r="K21" s="107"/>
      <c r="L21" s="107"/>
      <c r="M21" s="107"/>
      <c r="N21" s="107"/>
      <c r="O21" s="105"/>
      <c r="P21" s="105"/>
      <c r="Q21" s="105"/>
      <c r="R21" s="107"/>
      <c r="S21" s="107"/>
      <c r="T21" s="107"/>
    </row>
    <row r="22" spans="1:20" ht="20.100000000000001" customHeight="1">
      <c r="A22" s="107"/>
      <c r="B22" s="107"/>
      <c r="C22" s="107"/>
      <c r="D22" s="108"/>
      <c r="E22" s="107"/>
      <c r="F22" s="107"/>
      <c r="G22" s="107"/>
      <c r="H22" s="107"/>
      <c r="I22" s="105"/>
      <c r="J22" s="105"/>
      <c r="K22" s="107"/>
      <c r="L22" s="107"/>
      <c r="M22" s="107"/>
      <c r="N22" s="107"/>
      <c r="O22" s="105"/>
      <c r="P22" s="105"/>
      <c r="Q22" s="105"/>
      <c r="R22" s="107"/>
      <c r="S22" s="107"/>
      <c r="T22" s="107"/>
    </row>
    <row r="23" spans="1:20" ht="20.100000000000001" customHeight="1">
      <c r="A23" s="107"/>
      <c r="B23" s="107"/>
      <c r="C23" s="107"/>
      <c r="D23" s="108"/>
      <c r="E23" s="107"/>
      <c r="F23" s="107"/>
      <c r="G23" s="107"/>
      <c r="H23" s="107"/>
      <c r="I23" s="105"/>
      <c r="J23" s="105"/>
      <c r="K23" s="107"/>
      <c r="L23" s="107"/>
      <c r="M23" s="107"/>
      <c r="N23" s="107"/>
      <c r="O23" s="105"/>
      <c r="P23" s="105"/>
      <c r="Q23" s="105"/>
      <c r="R23" s="107"/>
      <c r="S23" s="107"/>
      <c r="T23" s="107"/>
    </row>
    <row r="24" spans="1:20" ht="20.100000000000001" customHeight="1">
      <c r="A24" s="107"/>
      <c r="B24" s="107"/>
      <c r="C24" s="107"/>
      <c r="D24" s="108"/>
      <c r="E24" s="107"/>
      <c r="F24" s="107"/>
      <c r="G24" s="107"/>
      <c r="H24" s="107"/>
      <c r="I24" s="105"/>
      <c r="J24" s="105"/>
      <c r="K24" s="107"/>
      <c r="L24" s="107"/>
      <c r="M24" s="107"/>
      <c r="N24" s="107"/>
      <c r="O24" s="105"/>
      <c r="P24" s="105"/>
      <c r="Q24" s="105"/>
      <c r="R24" s="107"/>
      <c r="S24" s="107"/>
      <c r="T24" s="107"/>
    </row>
    <row r="25" spans="1:20" ht="20.100000000000001" customHeight="1">
      <c r="A25" s="107"/>
      <c r="B25" s="107"/>
      <c r="C25" s="107"/>
      <c r="D25" s="108"/>
      <c r="E25" s="107"/>
      <c r="F25" s="107"/>
      <c r="G25" s="107"/>
      <c r="H25" s="107"/>
      <c r="I25" s="105"/>
      <c r="J25" s="105"/>
      <c r="K25" s="107"/>
      <c r="L25" s="107"/>
      <c r="M25" s="107"/>
      <c r="N25" s="107"/>
      <c r="O25" s="105"/>
      <c r="P25" s="105"/>
      <c r="Q25" s="105"/>
      <c r="R25" s="107"/>
      <c r="S25" s="107"/>
      <c r="T25" s="107"/>
    </row>
    <row r="26" spans="1:20" ht="20.100000000000001" customHeight="1">
      <c r="A26" s="107"/>
      <c r="B26" s="107"/>
      <c r="C26" s="107"/>
      <c r="D26" s="108"/>
      <c r="E26" s="107"/>
      <c r="F26" s="107"/>
      <c r="G26" s="107"/>
      <c r="H26" s="107"/>
      <c r="I26" s="105"/>
      <c r="J26" s="105"/>
      <c r="K26" s="107"/>
      <c r="L26" s="107"/>
      <c r="M26" s="107"/>
      <c r="N26" s="107"/>
      <c r="O26" s="105"/>
      <c r="P26" s="105"/>
      <c r="Q26" s="105"/>
      <c r="R26" s="107"/>
      <c r="S26" s="107"/>
      <c r="T26" s="107"/>
    </row>
    <row r="27" spans="1:20" ht="20.100000000000001" customHeight="1">
      <c r="A27" s="107"/>
      <c r="B27" s="107"/>
      <c r="C27" s="107"/>
      <c r="D27" s="108"/>
      <c r="E27" s="107"/>
      <c r="F27" s="107"/>
      <c r="G27" s="107"/>
      <c r="H27" s="107"/>
      <c r="I27" s="105"/>
      <c r="J27" s="105"/>
      <c r="K27" s="107"/>
      <c r="L27" s="107"/>
      <c r="M27" s="107"/>
      <c r="N27" s="107"/>
      <c r="O27" s="105"/>
      <c r="P27" s="105"/>
      <c r="Q27" s="105"/>
      <c r="R27" s="107"/>
      <c r="S27" s="107"/>
      <c r="T27" s="107"/>
    </row>
    <row r="28" spans="1:20" ht="20.100000000000001" customHeight="1">
      <c r="A28" s="107"/>
      <c r="B28" s="107"/>
      <c r="C28" s="107"/>
      <c r="D28" s="108"/>
      <c r="E28" s="107"/>
      <c r="F28" s="107"/>
      <c r="G28" s="107"/>
      <c r="H28" s="107"/>
      <c r="I28" s="105"/>
      <c r="J28" s="105"/>
      <c r="K28" s="107"/>
      <c r="L28" s="107"/>
      <c r="M28" s="107"/>
      <c r="N28" s="107"/>
      <c r="O28" s="105"/>
      <c r="P28" s="105"/>
      <c r="Q28" s="105"/>
      <c r="R28" s="107"/>
      <c r="S28" s="107"/>
      <c r="T28" s="107"/>
    </row>
    <row r="29" spans="1:20" ht="20.100000000000001" customHeight="1">
      <c r="A29" s="107"/>
      <c r="B29" s="107"/>
      <c r="C29" s="107"/>
      <c r="D29" s="108"/>
      <c r="E29" s="107"/>
      <c r="F29" s="107"/>
      <c r="G29" s="107"/>
      <c r="H29" s="107"/>
      <c r="I29" s="105"/>
      <c r="J29" s="105"/>
      <c r="K29" s="107"/>
      <c r="L29" s="107"/>
      <c r="M29" s="107"/>
      <c r="N29" s="107"/>
      <c r="O29" s="105"/>
      <c r="P29" s="105"/>
      <c r="Q29" s="105"/>
      <c r="R29" s="107"/>
      <c r="S29" s="107"/>
      <c r="T29" s="107"/>
    </row>
  </sheetData>
  <sheetProtection formatCells="0" formatColumns="0" formatRows="0" insertColumns="0" insertRows="0" insertHyperlinks="0" deleteColumns="0" deleteRows="0" sort="0" autoFilter="0" pivotTables="0"/>
  <mergeCells count="23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scale="59" fitToHeight="100" orientation="landscape" errors="blank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workbookViewId="0">
      <selection activeCell="G26" sqref="G26"/>
    </sheetView>
  </sheetViews>
  <sheetFormatPr defaultColWidth="9" defaultRowHeight="12.75" customHeight="1"/>
  <cols>
    <col min="1" max="1" width="5" customWidth="1"/>
    <col min="2" max="3" width="3.6640625" customWidth="1"/>
    <col min="4" max="4" width="10.1640625" style="75" customWidth="1"/>
    <col min="5" max="5" width="50.83203125" customWidth="1"/>
    <col min="6" max="6" width="18.33203125" customWidth="1"/>
    <col min="7" max="7" width="19.33203125" customWidth="1"/>
    <col min="8" max="8" width="21.33203125" customWidth="1"/>
    <col min="9" max="10" width="14.5" customWidth="1"/>
    <col min="11" max="12" width="10.6640625" customWidth="1"/>
  </cols>
  <sheetData>
    <row r="1" spans="1:12" ht="20.100000000000001" customHeight="1">
      <c r="A1" s="47"/>
      <c r="B1" s="164"/>
      <c r="C1" s="164"/>
      <c r="D1" s="165"/>
      <c r="E1" s="164"/>
      <c r="F1" s="164"/>
      <c r="G1" s="164"/>
      <c r="H1" s="164"/>
      <c r="I1" s="164"/>
      <c r="J1" s="193" t="s">
        <v>100</v>
      </c>
    </row>
    <row r="2" spans="1:12" ht="20.100000000000001" customHeight="1">
      <c r="A2" s="229" t="s">
        <v>101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2" ht="20.100000000000001" customHeight="1">
      <c r="A3" s="166" t="s">
        <v>5</v>
      </c>
      <c r="B3" s="166"/>
      <c r="C3" s="166"/>
      <c r="D3" s="167"/>
      <c r="E3" s="166"/>
      <c r="F3" s="168"/>
      <c r="G3" s="168"/>
      <c r="H3" s="168"/>
      <c r="I3" s="168"/>
      <c r="J3" s="194" t="s">
        <v>6</v>
      </c>
      <c r="K3" s="41"/>
      <c r="L3" s="41"/>
    </row>
    <row r="4" spans="1:12" ht="20.100000000000001" customHeight="1">
      <c r="A4" s="260" t="s">
        <v>58</v>
      </c>
      <c r="B4" s="261"/>
      <c r="C4" s="261"/>
      <c r="D4" s="262"/>
      <c r="E4" s="263"/>
      <c r="F4" s="268" t="s">
        <v>59</v>
      </c>
      <c r="G4" s="269" t="s">
        <v>102</v>
      </c>
      <c r="H4" s="271" t="s">
        <v>103</v>
      </c>
      <c r="I4" s="273" t="s">
        <v>104</v>
      </c>
      <c r="J4" s="275" t="s">
        <v>105</v>
      </c>
      <c r="K4" s="41"/>
      <c r="L4" s="41"/>
    </row>
    <row r="5" spans="1:12" ht="20.100000000000001" customHeight="1">
      <c r="A5" s="260" t="s">
        <v>67</v>
      </c>
      <c r="B5" s="261"/>
      <c r="C5" s="263"/>
      <c r="D5" s="264" t="s">
        <v>68</v>
      </c>
      <c r="E5" s="266" t="s">
        <v>106</v>
      </c>
      <c r="F5" s="269"/>
      <c r="G5" s="269"/>
      <c r="H5" s="271"/>
      <c r="I5" s="273"/>
      <c r="J5" s="275"/>
      <c r="K5" s="41"/>
      <c r="L5" s="41"/>
    </row>
    <row r="6" spans="1:12" ht="15" customHeight="1">
      <c r="A6" s="169" t="s">
        <v>79</v>
      </c>
      <c r="B6" s="169" t="s">
        <v>80</v>
      </c>
      <c r="C6" s="170" t="s">
        <v>81</v>
      </c>
      <c r="D6" s="265"/>
      <c r="E6" s="267"/>
      <c r="F6" s="270"/>
      <c r="G6" s="270"/>
      <c r="H6" s="272"/>
      <c r="I6" s="274"/>
      <c r="J6" s="276"/>
      <c r="K6" s="41"/>
      <c r="L6" s="41"/>
    </row>
    <row r="7" spans="1:12" ht="20.100000000000001" customHeight="1">
      <c r="A7" s="171"/>
      <c r="B7" s="171"/>
      <c r="C7" s="171"/>
      <c r="D7" s="172"/>
      <c r="E7" s="171" t="s">
        <v>59</v>
      </c>
      <c r="F7" s="173">
        <f>SUM(G7:J7)</f>
        <v>7330218.6200000001</v>
      </c>
      <c r="G7" s="174">
        <f>G8</f>
        <v>4920138.62</v>
      </c>
      <c r="H7" s="175">
        <v>2410080</v>
      </c>
      <c r="I7" s="195"/>
      <c r="J7" s="196"/>
      <c r="K7" s="6"/>
      <c r="L7" s="6"/>
    </row>
    <row r="8" spans="1:12" ht="20.100000000000001" customHeight="1">
      <c r="A8" s="176"/>
      <c r="B8" s="176"/>
      <c r="C8" s="176"/>
      <c r="D8" s="177">
        <v>158</v>
      </c>
      <c r="E8" s="176" t="s">
        <v>0</v>
      </c>
      <c r="F8" s="174">
        <f>G8+H8</f>
        <v>7330218.6200000001</v>
      </c>
      <c r="G8" s="174">
        <f>SUM(G9:G17)</f>
        <v>4920138.62</v>
      </c>
      <c r="H8" s="175">
        <v>2410080</v>
      </c>
      <c r="I8" s="197"/>
      <c r="J8" s="198"/>
      <c r="K8" s="46"/>
      <c r="L8" s="45"/>
    </row>
    <row r="9" spans="1:12" ht="20.100000000000001" customHeight="1">
      <c r="A9" s="178">
        <v>201</v>
      </c>
      <c r="B9" s="179" t="s">
        <v>83</v>
      </c>
      <c r="C9" s="179" t="s">
        <v>84</v>
      </c>
      <c r="D9" s="177">
        <v>158</v>
      </c>
      <c r="E9" s="180" t="s">
        <v>107</v>
      </c>
      <c r="F9" s="181">
        <v>2747711.72</v>
      </c>
      <c r="G9" s="181">
        <v>2747711.72</v>
      </c>
      <c r="H9" s="174"/>
      <c r="I9" s="197"/>
      <c r="J9" s="198"/>
      <c r="K9" s="45"/>
      <c r="L9" s="45"/>
    </row>
    <row r="10" spans="1:12" ht="20.100000000000001" customHeight="1">
      <c r="A10" s="178">
        <v>208</v>
      </c>
      <c r="B10" s="179" t="s">
        <v>86</v>
      </c>
      <c r="C10" s="179" t="s">
        <v>86</v>
      </c>
      <c r="D10" s="177">
        <v>158</v>
      </c>
      <c r="E10" s="180" t="s">
        <v>87</v>
      </c>
      <c r="F10" s="175">
        <v>394757.76</v>
      </c>
      <c r="G10" s="175">
        <v>394757.76</v>
      </c>
      <c r="H10" s="174"/>
      <c r="I10" s="197"/>
      <c r="J10" s="198"/>
      <c r="K10" s="45"/>
      <c r="L10" s="45"/>
    </row>
    <row r="11" spans="1:12" ht="20.100000000000001" customHeight="1">
      <c r="A11" s="178">
        <v>208</v>
      </c>
      <c r="B11" s="179" t="s">
        <v>86</v>
      </c>
      <c r="C11" s="179" t="s">
        <v>88</v>
      </c>
      <c r="D11" s="177">
        <v>158</v>
      </c>
      <c r="E11" s="180" t="s">
        <v>89</v>
      </c>
      <c r="F11" s="175">
        <v>196548.96</v>
      </c>
      <c r="G11" s="175">
        <v>196548.96</v>
      </c>
      <c r="H11" s="174"/>
      <c r="I11" s="197"/>
      <c r="J11" s="198"/>
      <c r="K11" s="45"/>
      <c r="L11" s="45"/>
    </row>
    <row r="12" spans="1:12" ht="20.100000000000001" customHeight="1">
      <c r="A12" s="178">
        <v>210</v>
      </c>
      <c r="B12" s="179" t="s">
        <v>90</v>
      </c>
      <c r="C12" s="179" t="s">
        <v>84</v>
      </c>
      <c r="D12" s="177">
        <v>158</v>
      </c>
      <c r="E12" s="178" t="s">
        <v>91</v>
      </c>
      <c r="F12" s="175">
        <v>129787.84</v>
      </c>
      <c r="G12" s="175">
        <v>129787.84</v>
      </c>
      <c r="H12" s="174"/>
      <c r="I12" s="197"/>
      <c r="J12" s="198"/>
      <c r="K12" s="45"/>
      <c r="L12" s="45"/>
    </row>
    <row r="13" spans="1:12" ht="20.100000000000001" customHeight="1">
      <c r="A13" s="178">
        <v>210</v>
      </c>
      <c r="B13" s="179" t="s">
        <v>90</v>
      </c>
      <c r="C13" s="179" t="s">
        <v>92</v>
      </c>
      <c r="D13" s="177">
        <v>158</v>
      </c>
      <c r="E13" s="178" t="s">
        <v>93</v>
      </c>
      <c r="F13" s="175">
        <v>42918.68</v>
      </c>
      <c r="G13" s="175">
        <v>42918.68</v>
      </c>
      <c r="H13" s="174"/>
      <c r="I13" s="197"/>
      <c r="J13" s="198"/>
      <c r="K13" s="45"/>
      <c r="L13" s="199"/>
    </row>
    <row r="14" spans="1:12" ht="20.100000000000001" customHeight="1">
      <c r="A14" s="178">
        <v>210</v>
      </c>
      <c r="B14" s="179" t="s">
        <v>90</v>
      </c>
      <c r="C14" s="179" t="s">
        <v>83</v>
      </c>
      <c r="D14" s="177">
        <v>158</v>
      </c>
      <c r="E14" s="178" t="s">
        <v>94</v>
      </c>
      <c r="F14" s="175">
        <v>73225.08</v>
      </c>
      <c r="G14" s="175">
        <v>73225.08</v>
      </c>
      <c r="H14" s="174"/>
      <c r="I14" s="197"/>
      <c r="J14" s="198"/>
      <c r="K14" s="45"/>
      <c r="L14" s="45"/>
    </row>
    <row r="15" spans="1:12" ht="20.100000000000001" customHeight="1">
      <c r="A15" s="178">
        <v>213</v>
      </c>
      <c r="B15" s="179" t="s">
        <v>84</v>
      </c>
      <c r="C15" s="179" t="s">
        <v>95</v>
      </c>
      <c r="D15" s="177">
        <v>158</v>
      </c>
      <c r="E15" s="178" t="s">
        <v>96</v>
      </c>
      <c r="F15" s="175">
        <v>893980.5</v>
      </c>
      <c r="G15" s="175">
        <v>893980.5</v>
      </c>
      <c r="H15" s="174"/>
      <c r="I15" s="197"/>
      <c r="J15" s="198"/>
      <c r="K15" s="45"/>
      <c r="L15" s="45"/>
    </row>
    <row r="16" spans="1:12" ht="20.100000000000001" customHeight="1">
      <c r="A16" s="178">
        <v>213</v>
      </c>
      <c r="B16" s="179" t="s">
        <v>97</v>
      </c>
      <c r="C16" s="179" t="s">
        <v>86</v>
      </c>
      <c r="D16" s="177">
        <v>158</v>
      </c>
      <c r="E16" s="178" t="s">
        <v>98</v>
      </c>
      <c r="F16" s="175">
        <v>2410080</v>
      </c>
      <c r="G16" s="182"/>
      <c r="H16" s="175">
        <v>2410080</v>
      </c>
      <c r="I16" s="197"/>
      <c r="J16" s="200"/>
      <c r="K16" s="45"/>
      <c r="L16" s="45"/>
    </row>
    <row r="17" spans="1:12" ht="20.100000000000001" customHeight="1">
      <c r="A17" s="178">
        <v>221</v>
      </c>
      <c r="B17" s="179" t="s">
        <v>92</v>
      </c>
      <c r="C17" s="179" t="s">
        <v>84</v>
      </c>
      <c r="D17" s="177">
        <v>158</v>
      </c>
      <c r="E17" s="178" t="s">
        <v>99</v>
      </c>
      <c r="F17" s="175">
        <v>441208.08</v>
      </c>
      <c r="G17" s="175">
        <v>441208.08</v>
      </c>
      <c r="H17" s="174"/>
      <c r="I17" s="201"/>
      <c r="J17" s="200"/>
      <c r="K17" s="45"/>
      <c r="L17" s="45"/>
    </row>
    <row r="18" spans="1:12" ht="20.100000000000001" customHeight="1">
      <c r="A18" s="183"/>
      <c r="B18" s="183"/>
      <c r="C18" s="183"/>
      <c r="D18" s="184"/>
      <c r="E18" s="185"/>
      <c r="F18" s="186"/>
      <c r="G18" s="186"/>
      <c r="H18" s="187"/>
      <c r="I18" s="186"/>
      <c r="J18" s="186"/>
      <c r="K18" s="45"/>
      <c r="L18" s="45"/>
    </row>
    <row r="19" spans="1:12" ht="20.100000000000001" customHeight="1">
      <c r="A19" s="183"/>
      <c r="B19" s="183"/>
      <c r="C19" s="183"/>
      <c r="D19" s="183"/>
      <c r="E19" s="185"/>
      <c r="F19" s="186"/>
      <c r="G19" s="186"/>
      <c r="H19" s="187"/>
      <c r="I19" s="186"/>
      <c r="J19" s="186"/>
      <c r="K19" s="45"/>
      <c r="L19" s="45"/>
    </row>
    <row r="20" spans="1:12" ht="20.100000000000001" customHeight="1">
      <c r="A20" s="183"/>
      <c r="B20" s="183"/>
      <c r="C20" s="183"/>
      <c r="D20" s="183"/>
      <c r="E20" s="185"/>
      <c r="F20" s="186"/>
      <c r="G20" s="186"/>
      <c r="H20" s="186"/>
      <c r="I20" s="186"/>
      <c r="J20" s="186"/>
      <c r="K20" s="45"/>
      <c r="L20" s="45"/>
    </row>
    <row r="21" spans="1:12" ht="20.100000000000001" customHeight="1">
      <c r="A21" s="188"/>
      <c r="B21" s="188"/>
      <c r="C21" s="188"/>
      <c r="D21" s="188"/>
      <c r="E21" s="188"/>
      <c r="F21" s="189"/>
      <c r="G21" s="186"/>
      <c r="H21" s="186"/>
      <c r="I21" s="186"/>
      <c r="J21" s="186"/>
      <c r="K21" s="45"/>
      <c r="L21" s="45"/>
    </row>
    <row r="22" spans="1:12" ht="20.100000000000001" customHeight="1">
      <c r="A22" s="168"/>
      <c r="B22" s="168"/>
      <c r="C22" s="168"/>
      <c r="D22" s="190"/>
      <c r="E22" s="168"/>
      <c r="F22" s="189"/>
      <c r="G22" s="186"/>
      <c r="H22" s="186"/>
      <c r="I22" s="186"/>
      <c r="J22" s="186"/>
      <c r="K22" s="45"/>
      <c r="L22" s="45"/>
    </row>
    <row r="23" spans="1:12" ht="20.100000000000001" customHeight="1">
      <c r="A23" s="105"/>
      <c r="B23" s="105"/>
      <c r="C23" s="105"/>
      <c r="D23" s="191"/>
      <c r="E23" s="105"/>
      <c r="F23" s="105"/>
      <c r="G23" s="107"/>
      <c r="H23" s="107"/>
      <c r="I23" s="107"/>
      <c r="J23" s="107"/>
      <c r="K23" s="44"/>
      <c r="L23" s="44"/>
    </row>
    <row r="24" spans="1:12" ht="20.100000000000001" customHeight="1">
      <c r="A24" s="107"/>
      <c r="B24" s="107"/>
      <c r="C24" s="107"/>
      <c r="D24" s="192"/>
      <c r="E24" s="107"/>
      <c r="F24" s="107"/>
      <c r="G24" s="107"/>
      <c r="H24" s="107"/>
      <c r="I24" s="107"/>
      <c r="J24" s="107"/>
      <c r="K24" s="44"/>
      <c r="L24" s="44"/>
    </row>
    <row r="25" spans="1:12" ht="20.100000000000001" customHeight="1">
      <c r="A25" s="107"/>
      <c r="B25" s="107"/>
      <c r="C25" s="107"/>
      <c r="D25" s="192"/>
      <c r="E25" s="107"/>
      <c r="F25" s="107"/>
      <c r="G25" s="107"/>
      <c r="H25" s="107"/>
      <c r="I25" s="107"/>
      <c r="J25" s="107"/>
      <c r="K25" s="44"/>
      <c r="L25" s="44"/>
    </row>
    <row r="26" spans="1:12" ht="20.100000000000001" customHeight="1">
      <c r="A26" s="107"/>
      <c r="B26" s="107"/>
      <c r="C26" s="107"/>
      <c r="D26" s="192"/>
      <c r="E26" s="107"/>
      <c r="F26" s="107"/>
      <c r="G26" s="107"/>
      <c r="H26" s="107"/>
      <c r="I26" s="107"/>
      <c r="J26" s="107"/>
      <c r="K26" s="44"/>
      <c r="L26" s="44"/>
    </row>
    <row r="27" spans="1:12" ht="20.100000000000001" customHeight="1">
      <c r="A27" s="107"/>
      <c r="B27" s="107"/>
      <c r="C27" s="107"/>
      <c r="D27" s="192"/>
      <c r="E27" s="107"/>
      <c r="F27" s="107"/>
      <c r="G27" s="107"/>
      <c r="H27" s="107"/>
      <c r="I27" s="107"/>
      <c r="J27" s="107"/>
      <c r="K27" s="44"/>
      <c r="L27" s="44"/>
    </row>
    <row r="28" spans="1:12" ht="20.100000000000001" customHeight="1">
      <c r="A28" s="107"/>
      <c r="B28" s="107"/>
      <c r="C28" s="107"/>
      <c r="D28" s="192"/>
      <c r="E28" s="107"/>
      <c r="F28" s="107"/>
      <c r="G28" s="107"/>
      <c r="H28" s="107"/>
      <c r="I28" s="107"/>
      <c r="J28" s="107"/>
      <c r="K28" s="44"/>
      <c r="L28" s="44"/>
    </row>
    <row r="29" spans="1:12" ht="20.100000000000001" customHeight="1">
      <c r="A29" s="107"/>
      <c r="B29" s="107"/>
      <c r="C29" s="107"/>
      <c r="D29" s="192"/>
      <c r="E29" s="107"/>
      <c r="F29" s="107"/>
      <c r="G29" s="107"/>
      <c r="H29" s="107"/>
      <c r="I29" s="107"/>
      <c r="J29" s="107"/>
      <c r="K29" s="44"/>
      <c r="L29" s="44"/>
    </row>
    <row r="30" spans="1:12" ht="20.100000000000001" customHeight="1">
      <c r="A30" s="107"/>
      <c r="B30" s="107"/>
      <c r="C30" s="107"/>
      <c r="D30" s="192"/>
      <c r="E30" s="107"/>
      <c r="F30" s="107"/>
      <c r="G30" s="107"/>
      <c r="H30" s="107"/>
      <c r="I30" s="107"/>
      <c r="J30" s="107"/>
      <c r="K30" s="44"/>
      <c r="L30" s="44"/>
    </row>
    <row r="31" spans="1:12" ht="20.100000000000001" customHeight="1">
      <c r="A31" s="107"/>
      <c r="B31" s="107"/>
      <c r="C31" s="107"/>
      <c r="D31" s="192"/>
      <c r="E31" s="107"/>
      <c r="F31" s="107"/>
      <c r="G31" s="107"/>
      <c r="H31" s="107"/>
      <c r="I31" s="107"/>
      <c r="J31" s="107"/>
      <c r="K31" s="44"/>
      <c r="L31" s="44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orientation="landscape" errors="blank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0"/>
  <sheetViews>
    <sheetView showGridLines="0" showZeros="0" workbookViewId="0">
      <selection activeCell="C19" sqref="C19"/>
    </sheetView>
  </sheetViews>
  <sheetFormatPr defaultColWidth="9" defaultRowHeight="20.25" customHeight="1"/>
  <cols>
    <col min="1" max="1" width="31.5" customWidth="1"/>
    <col min="2" max="2" width="24.83203125" customWidth="1"/>
    <col min="3" max="3" width="31.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6.350000000000001" customHeight="1">
      <c r="A1" s="128"/>
      <c r="B1" s="128"/>
      <c r="C1" s="128"/>
      <c r="D1" s="128"/>
      <c r="E1" s="128"/>
      <c r="F1" s="128"/>
      <c r="G1" s="128"/>
      <c r="H1" s="23" t="s">
        <v>108</v>
      </c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</row>
    <row r="2" spans="1:34" ht="20.25" customHeight="1">
      <c r="A2" s="229" t="s">
        <v>109</v>
      </c>
      <c r="B2" s="229"/>
      <c r="C2" s="229"/>
      <c r="D2" s="229"/>
      <c r="E2" s="229"/>
      <c r="F2" s="229"/>
      <c r="G2" s="229"/>
      <c r="H2" s="229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</row>
    <row r="3" spans="1:34" ht="20.25" customHeight="1">
      <c r="A3" s="129" t="s">
        <v>5</v>
      </c>
      <c r="B3" s="130"/>
      <c r="C3" s="47"/>
      <c r="D3" s="47"/>
      <c r="E3" s="47"/>
      <c r="F3" s="47"/>
      <c r="G3" s="47"/>
      <c r="H3" s="23" t="s">
        <v>6</v>
      </c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</row>
    <row r="4" spans="1:34" ht="20.25" customHeight="1">
      <c r="A4" s="230" t="s">
        <v>7</v>
      </c>
      <c r="B4" s="231"/>
      <c r="C4" s="230" t="s">
        <v>8</v>
      </c>
      <c r="D4" s="277"/>
      <c r="E4" s="277"/>
      <c r="F4" s="277"/>
      <c r="G4" s="277"/>
      <c r="H4" s="231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</row>
    <row r="5" spans="1:34" ht="34.5" customHeight="1">
      <c r="A5" s="131" t="s">
        <v>9</v>
      </c>
      <c r="B5" s="132" t="s">
        <v>10</v>
      </c>
      <c r="C5" s="131" t="s">
        <v>9</v>
      </c>
      <c r="D5" s="132" t="s">
        <v>59</v>
      </c>
      <c r="E5" s="132" t="s">
        <v>110</v>
      </c>
      <c r="F5" s="133" t="s">
        <v>111</v>
      </c>
      <c r="G5" s="132" t="s">
        <v>112</v>
      </c>
      <c r="H5" s="134" t="s">
        <v>113</v>
      </c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</row>
    <row r="6" spans="1:34" ht="20.25" customHeight="1">
      <c r="A6" s="135" t="s">
        <v>114</v>
      </c>
      <c r="B6" s="136">
        <v>7330218.6200000001</v>
      </c>
      <c r="C6" s="137" t="s">
        <v>115</v>
      </c>
      <c r="D6" s="136">
        <f>SUM(E6,F6,G6,H6)</f>
        <v>7330218.6200000001</v>
      </c>
      <c r="E6" s="136">
        <f>SUM(E7:E36)</f>
        <v>7330218.6200000001</v>
      </c>
      <c r="F6" s="136">
        <f>SUM(F7:F36)</f>
        <v>0</v>
      </c>
      <c r="G6" s="136">
        <f>SUM(G7:G36)</f>
        <v>0</v>
      </c>
      <c r="H6" s="136">
        <f>SUM(H7:H36)</f>
        <v>0</v>
      </c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</row>
    <row r="7" spans="1:34" ht="20.25" customHeight="1">
      <c r="A7" s="135" t="s">
        <v>116</v>
      </c>
      <c r="B7" s="136">
        <v>7330218.6200000001</v>
      </c>
      <c r="C7" s="137" t="s">
        <v>117</v>
      </c>
      <c r="D7" s="138">
        <f t="shared" ref="D7:D28" si="0">SUM(E7:H7)</f>
        <v>2747711.72</v>
      </c>
      <c r="E7" s="136">
        <v>2747711.72</v>
      </c>
      <c r="F7" s="136"/>
      <c r="G7" s="139"/>
      <c r="H7" s="136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</row>
    <row r="8" spans="1:34" ht="20.25" customHeight="1">
      <c r="A8" s="135" t="s">
        <v>118</v>
      </c>
      <c r="B8" s="140"/>
      <c r="C8" s="137" t="s">
        <v>119</v>
      </c>
      <c r="D8" s="138">
        <f t="shared" si="0"/>
        <v>0</v>
      </c>
      <c r="E8" s="140"/>
      <c r="F8" s="140"/>
      <c r="G8" s="139"/>
      <c r="H8" s="140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</row>
    <row r="9" spans="1:34" ht="20.25" customHeight="1">
      <c r="A9" s="135" t="s">
        <v>120</v>
      </c>
      <c r="B9" s="141"/>
      <c r="C9" s="137" t="s">
        <v>121</v>
      </c>
      <c r="D9" s="138">
        <f t="shared" si="0"/>
        <v>0</v>
      </c>
      <c r="E9" s="140"/>
      <c r="F9" s="140"/>
      <c r="G9" s="139"/>
      <c r="H9" s="140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</row>
    <row r="10" spans="1:34" ht="20.25" customHeight="1">
      <c r="A10" s="135" t="s">
        <v>122</v>
      </c>
      <c r="B10" s="142">
        <f>SUM(B11:B14)</f>
        <v>0</v>
      </c>
      <c r="C10" s="137" t="s">
        <v>123</v>
      </c>
      <c r="D10" s="138">
        <f t="shared" si="0"/>
        <v>0</v>
      </c>
      <c r="E10" s="140"/>
      <c r="F10" s="140"/>
      <c r="G10" s="139"/>
      <c r="H10" s="140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</row>
    <row r="11" spans="1:34" ht="20.25" customHeight="1">
      <c r="A11" s="135" t="s">
        <v>116</v>
      </c>
      <c r="B11" s="140"/>
      <c r="C11" s="137" t="s">
        <v>124</v>
      </c>
      <c r="D11" s="138">
        <f t="shared" si="0"/>
        <v>0</v>
      </c>
      <c r="E11" s="140"/>
      <c r="F11" s="140"/>
      <c r="G11" s="139"/>
      <c r="H11" s="140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</row>
    <row r="12" spans="1:34" ht="20.25" customHeight="1">
      <c r="A12" s="135" t="s">
        <v>118</v>
      </c>
      <c r="B12" s="140"/>
      <c r="C12" s="137" t="s">
        <v>125</v>
      </c>
      <c r="D12" s="138">
        <f t="shared" si="0"/>
        <v>0</v>
      </c>
      <c r="E12" s="140"/>
      <c r="F12" s="140"/>
      <c r="G12" s="139"/>
      <c r="H12" s="140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</row>
    <row r="13" spans="1:34" ht="20.25" customHeight="1">
      <c r="A13" s="135" t="s">
        <v>120</v>
      </c>
      <c r="B13" s="140"/>
      <c r="C13" s="137" t="s">
        <v>126</v>
      </c>
      <c r="D13" s="138">
        <f t="shared" si="0"/>
        <v>0</v>
      </c>
      <c r="E13" s="140"/>
      <c r="F13" s="140"/>
      <c r="G13" s="139"/>
      <c r="H13" s="140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</row>
    <row r="14" spans="1:34" ht="20.25" customHeight="1">
      <c r="A14" s="135" t="s">
        <v>127</v>
      </c>
      <c r="B14" s="141"/>
      <c r="C14" s="137" t="s">
        <v>128</v>
      </c>
      <c r="D14" s="138">
        <f t="shared" si="0"/>
        <v>591306.72</v>
      </c>
      <c r="E14" s="140">
        <v>591306.72</v>
      </c>
      <c r="F14" s="140"/>
      <c r="G14" s="139"/>
      <c r="H14" s="140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</row>
    <row r="15" spans="1:34" ht="20.25" customHeight="1">
      <c r="A15" s="143"/>
      <c r="B15" s="144"/>
      <c r="C15" s="137" t="s">
        <v>129</v>
      </c>
      <c r="D15" s="138">
        <f t="shared" si="0"/>
        <v>0</v>
      </c>
      <c r="E15" s="140"/>
      <c r="F15" s="140"/>
      <c r="G15" s="139"/>
      <c r="H15" s="140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</row>
    <row r="16" spans="1:34" ht="20.25" customHeight="1">
      <c r="A16" s="143"/>
      <c r="B16" s="141"/>
      <c r="C16" s="137" t="s">
        <v>130</v>
      </c>
      <c r="D16" s="138">
        <f t="shared" si="0"/>
        <v>245931.6</v>
      </c>
      <c r="E16" s="140">
        <v>245931.6</v>
      </c>
      <c r="F16" s="140"/>
      <c r="G16" s="139"/>
      <c r="H16" s="140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</row>
    <row r="17" spans="1:34" ht="20.25" customHeight="1">
      <c r="A17" s="143"/>
      <c r="B17" s="141"/>
      <c r="C17" s="137" t="s">
        <v>131</v>
      </c>
      <c r="D17" s="138">
        <f t="shared" si="0"/>
        <v>0</v>
      </c>
      <c r="E17" s="140"/>
      <c r="F17" s="140"/>
      <c r="G17" s="139"/>
      <c r="H17" s="140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</row>
    <row r="18" spans="1:34" ht="20.25" customHeight="1">
      <c r="A18" s="143"/>
      <c r="B18" s="141"/>
      <c r="C18" s="137" t="s">
        <v>132</v>
      </c>
      <c r="D18" s="138">
        <f t="shared" si="0"/>
        <v>0</v>
      </c>
      <c r="E18" s="140"/>
      <c r="F18" s="140"/>
      <c r="G18" s="139"/>
      <c r="H18" s="140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</row>
    <row r="19" spans="1:34" ht="20.25" customHeight="1">
      <c r="A19" s="143"/>
      <c r="B19" s="141"/>
      <c r="C19" s="137" t="s">
        <v>133</v>
      </c>
      <c r="D19" s="138">
        <f t="shared" si="0"/>
        <v>3304060.5</v>
      </c>
      <c r="E19" s="140">
        <v>3304060.5</v>
      </c>
      <c r="F19" s="140"/>
      <c r="G19" s="139"/>
      <c r="H19" s="140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</row>
    <row r="20" spans="1:34" ht="20.25" customHeight="1">
      <c r="A20" s="143"/>
      <c r="B20" s="141"/>
      <c r="C20" s="137" t="s">
        <v>134</v>
      </c>
      <c r="D20" s="138">
        <f t="shared" si="0"/>
        <v>0</v>
      </c>
      <c r="E20" s="140"/>
      <c r="F20" s="140"/>
      <c r="G20" s="139"/>
      <c r="H20" s="140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</row>
    <row r="21" spans="1:34" ht="20.25" customHeight="1">
      <c r="A21" s="143"/>
      <c r="B21" s="141"/>
      <c r="C21" s="137" t="s">
        <v>135</v>
      </c>
      <c r="D21" s="138">
        <f t="shared" si="0"/>
        <v>0</v>
      </c>
      <c r="E21" s="140"/>
      <c r="F21" s="140"/>
      <c r="G21" s="139"/>
      <c r="H21" s="140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</row>
    <row r="22" spans="1:34" ht="20.25" customHeight="1">
      <c r="A22" s="143"/>
      <c r="B22" s="141"/>
      <c r="C22" s="137" t="s">
        <v>136</v>
      </c>
      <c r="D22" s="138">
        <f t="shared" si="0"/>
        <v>0</v>
      </c>
      <c r="E22" s="140"/>
      <c r="F22" s="140"/>
      <c r="G22" s="139"/>
      <c r="H22" s="140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</row>
    <row r="23" spans="1:34" ht="20.25" customHeight="1">
      <c r="A23" s="143"/>
      <c r="B23" s="141"/>
      <c r="C23" s="137" t="s">
        <v>137</v>
      </c>
      <c r="D23" s="138">
        <f t="shared" si="0"/>
        <v>0</v>
      </c>
      <c r="E23" s="140"/>
      <c r="F23" s="140"/>
      <c r="G23" s="139"/>
      <c r="H23" s="140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</row>
    <row r="24" spans="1:34" ht="20.25" customHeight="1">
      <c r="A24" s="143"/>
      <c r="B24" s="141"/>
      <c r="C24" s="137" t="s">
        <v>138</v>
      </c>
      <c r="D24" s="138">
        <f t="shared" si="0"/>
        <v>0</v>
      </c>
      <c r="E24" s="140"/>
      <c r="F24" s="140"/>
      <c r="G24" s="139"/>
      <c r="H24" s="140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</row>
    <row r="25" spans="1:34" ht="20.25" customHeight="1">
      <c r="A25" s="143"/>
      <c r="B25" s="141"/>
      <c r="C25" s="137" t="s">
        <v>139</v>
      </c>
      <c r="D25" s="138">
        <f t="shared" si="0"/>
        <v>0</v>
      </c>
      <c r="E25" s="140"/>
      <c r="F25" s="140"/>
      <c r="G25" s="139"/>
      <c r="H25" s="140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</row>
    <row r="26" spans="1:34" ht="20.25" customHeight="1">
      <c r="A26" s="135"/>
      <c r="B26" s="141"/>
      <c r="C26" s="137" t="s">
        <v>140</v>
      </c>
      <c r="D26" s="138">
        <f t="shared" si="0"/>
        <v>441208.08</v>
      </c>
      <c r="E26" s="140">
        <v>441208.08</v>
      </c>
      <c r="F26" s="140"/>
      <c r="G26" s="139"/>
      <c r="H26" s="140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</row>
    <row r="27" spans="1:34" ht="20.25" customHeight="1">
      <c r="A27" s="135"/>
      <c r="B27" s="141"/>
      <c r="C27" s="137" t="s">
        <v>141</v>
      </c>
      <c r="D27" s="138">
        <f t="shared" si="0"/>
        <v>0</v>
      </c>
      <c r="E27" s="140"/>
      <c r="F27" s="140"/>
      <c r="G27" s="139"/>
      <c r="H27" s="140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</row>
    <row r="28" spans="1:34" ht="20.25" customHeight="1">
      <c r="A28" s="135"/>
      <c r="B28" s="141"/>
      <c r="C28" s="137" t="s">
        <v>142</v>
      </c>
      <c r="D28" s="138">
        <f t="shared" si="0"/>
        <v>0</v>
      </c>
      <c r="E28" s="140"/>
      <c r="F28" s="140"/>
      <c r="G28" s="139"/>
      <c r="H28" s="140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</row>
    <row r="29" spans="1:34" ht="20.25" customHeight="1">
      <c r="A29" s="135"/>
      <c r="B29" s="141"/>
      <c r="C29" s="137" t="s">
        <v>143</v>
      </c>
      <c r="D29" s="138"/>
      <c r="E29" s="140"/>
      <c r="F29" s="140"/>
      <c r="G29" s="139"/>
      <c r="H29" s="140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</row>
    <row r="30" spans="1:34" ht="20.25" customHeight="1">
      <c r="A30" s="135"/>
      <c r="B30" s="141"/>
      <c r="C30" s="137" t="s">
        <v>144</v>
      </c>
      <c r="D30" s="138">
        <f t="shared" ref="D30:D37" si="1">SUM(E30:H30)</f>
        <v>0</v>
      </c>
      <c r="E30" s="140"/>
      <c r="F30" s="140"/>
      <c r="G30" s="139"/>
      <c r="H30" s="140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</row>
    <row r="31" spans="1:34" ht="20.25" customHeight="1">
      <c r="A31" s="135"/>
      <c r="B31" s="141"/>
      <c r="C31" s="137" t="s">
        <v>145</v>
      </c>
      <c r="D31" s="138">
        <f t="shared" si="1"/>
        <v>0</v>
      </c>
      <c r="E31" s="140"/>
      <c r="F31" s="140"/>
      <c r="G31" s="139"/>
      <c r="H31" s="140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</row>
    <row r="32" spans="1:34" ht="20.25" customHeight="1">
      <c r="A32" s="135"/>
      <c r="B32" s="141"/>
      <c r="C32" s="137" t="s">
        <v>146</v>
      </c>
      <c r="D32" s="138">
        <f t="shared" si="1"/>
        <v>0</v>
      </c>
      <c r="E32" s="140"/>
      <c r="F32" s="140"/>
      <c r="G32" s="139"/>
      <c r="H32" s="140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</row>
    <row r="33" spans="1:34" ht="20.25" customHeight="1">
      <c r="A33" s="135"/>
      <c r="B33" s="141"/>
      <c r="C33" s="137" t="s">
        <v>147</v>
      </c>
      <c r="D33" s="138">
        <f t="shared" si="1"/>
        <v>0</v>
      </c>
      <c r="E33" s="140"/>
      <c r="F33" s="140"/>
      <c r="G33" s="139"/>
      <c r="H33" s="140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</row>
    <row r="34" spans="1:34" ht="20.25" customHeight="1">
      <c r="A34" s="135"/>
      <c r="B34" s="141"/>
      <c r="C34" s="137" t="s">
        <v>148</v>
      </c>
      <c r="D34" s="138">
        <f t="shared" si="1"/>
        <v>0</v>
      </c>
      <c r="E34" s="140"/>
      <c r="F34" s="140"/>
      <c r="G34" s="139"/>
      <c r="H34" s="140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</row>
    <row r="35" spans="1:34" ht="20.25" customHeight="1">
      <c r="A35" s="135"/>
      <c r="B35" s="141"/>
      <c r="C35" s="137" t="s">
        <v>149</v>
      </c>
      <c r="D35" s="138">
        <f t="shared" si="1"/>
        <v>0</v>
      </c>
      <c r="E35" s="145"/>
      <c r="F35" s="145"/>
      <c r="G35" s="146"/>
      <c r="H35" s="145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</row>
    <row r="36" spans="1:34" ht="20.25" customHeight="1">
      <c r="A36" s="147"/>
      <c r="B36" s="141"/>
      <c r="C36" s="148" t="s">
        <v>150</v>
      </c>
      <c r="D36" s="138">
        <f t="shared" si="1"/>
        <v>0</v>
      </c>
      <c r="E36" s="142"/>
      <c r="F36" s="142"/>
      <c r="G36" s="149"/>
      <c r="H36" s="150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</row>
    <row r="37" spans="1:34" ht="20.25" customHeight="1">
      <c r="A37" s="135"/>
      <c r="B37" s="141"/>
      <c r="C37" s="151" t="s">
        <v>151</v>
      </c>
      <c r="D37" s="138">
        <f t="shared" si="1"/>
        <v>0</v>
      </c>
      <c r="E37" s="141"/>
      <c r="F37" s="141"/>
      <c r="G37" s="152"/>
      <c r="H37" s="15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</row>
    <row r="38" spans="1:34" ht="20.25" customHeight="1">
      <c r="A38" s="135"/>
      <c r="B38" s="154"/>
      <c r="C38" s="151"/>
      <c r="D38" s="138"/>
      <c r="E38" s="144"/>
      <c r="F38" s="144"/>
      <c r="G38" s="155"/>
      <c r="H38" s="156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</row>
    <row r="39" spans="1:34" ht="20.25" customHeight="1">
      <c r="A39" s="147" t="s">
        <v>54</v>
      </c>
      <c r="B39" s="157">
        <f>SUM(B6,B10)</f>
        <v>7330218.6200000001</v>
      </c>
      <c r="C39" s="148" t="s">
        <v>55</v>
      </c>
      <c r="D39" s="138">
        <f>SUM(E39:H39)</f>
        <v>7330218.6200000001</v>
      </c>
      <c r="E39" s="145">
        <f>SUM(E7:E37)</f>
        <v>7330218.6200000001</v>
      </c>
      <c r="F39" s="145">
        <f>SUM(F7:F37)</f>
        <v>0</v>
      </c>
      <c r="G39" s="158">
        <f>SUM(G7:G37)</f>
        <v>0</v>
      </c>
      <c r="H39" s="159">
        <f>SUM(H7:H37)</f>
        <v>0</v>
      </c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</row>
    <row r="40" spans="1:34" ht="20.25" customHeight="1">
      <c r="A40" s="160"/>
      <c r="B40" s="161"/>
      <c r="C40" s="162"/>
      <c r="D40" s="162"/>
      <c r="E40" s="162"/>
      <c r="F40" s="162"/>
      <c r="G40" s="162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scale="47" orientation="portrait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3"/>
  <sheetViews>
    <sheetView showGridLines="0" showZeros="0" zoomScale="85" zoomScaleNormal="85" workbookViewId="0">
      <selection activeCell="D20" sqref="D20"/>
    </sheetView>
  </sheetViews>
  <sheetFormatPr defaultColWidth="9" defaultRowHeight="12.75" customHeight="1"/>
  <cols>
    <col min="1" max="1" width="4.83203125" style="75" customWidth="1"/>
    <col min="2" max="2" width="6.33203125" style="75" customWidth="1"/>
    <col min="3" max="3" width="9.1640625" style="75" customWidth="1"/>
    <col min="4" max="4" width="38" customWidth="1"/>
    <col min="5" max="5" width="13.1640625" style="75" customWidth="1"/>
    <col min="6" max="6" width="15.83203125" style="75" customWidth="1"/>
    <col min="7" max="7" width="17.33203125" style="75" customWidth="1"/>
    <col min="8" max="8" width="19.1640625" style="75" customWidth="1"/>
    <col min="9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82"/>
      <c r="B1" s="117"/>
      <c r="C1" s="117"/>
      <c r="D1" s="19"/>
      <c r="E1" s="117"/>
      <c r="F1" s="117"/>
      <c r="G1" s="117"/>
      <c r="H1" s="117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 t="s">
        <v>152</v>
      </c>
    </row>
    <row r="2" spans="1:35" s="116" customFormat="1" ht="20.100000000000001" customHeight="1">
      <c r="A2" s="229" t="s">
        <v>153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</row>
    <row r="3" spans="1:35" ht="20.100000000000001" customHeight="1">
      <c r="A3" s="118" t="s">
        <v>5</v>
      </c>
      <c r="B3" s="81"/>
      <c r="C3" s="81"/>
      <c r="D3" s="21"/>
      <c r="E3" s="82"/>
      <c r="F3" s="82"/>
      <c r="G3" s="82"/>
      <c r="H3" s="82"/>
      <c r="I3" s="18"/>
      <c r="J3" s="18"/>
      <c r="K3" s="18"/>
      <c r="L3" s="18"/>
      <c r="M3" s="18"/>
      <c r="N3" s="18"/>
      <c r="O3" s="18"/>
      <c r="P3" s="18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20" t="s">
        <v>6</v>
      </c>
    </row>
    <row r="4" spans="1:35" ht="20.100000000000001" customHeight="1">
      <c r="A4" s="234" t="s">
        <v>58</v>
      </c>
      <c r="B4" s="235"/>
      <c r="C4" s="278"/>
      <c r="D4" s="237"/>
      <c r="E4" s="282" t="s">
        <v>154</v>
      </c>
      <c r="F4" s="238" t="s">
        <v>155</v>
      </c>
      <c r="G4" s="239"/>
      <c r="H4" s="239"/>
      <c r="I4" s="239"/>
      <c r="J4" s="239"/>
      <c r="K4" s="239"/>
      <c r="L4" s="239"/>
      <c r="M4" s="239"/>
      <c r="N4" s="239"/>
      <c r="O4" s="240"/>
      <c r="P4" s="238" t="s">
        <v>156</v>
      </c>
      <c r="Q4" s="239"/>
      <c r="R4" s="239"/>
      <c r="S4" s="239"/>
      <c r="T4" s="239"/>
      <c r="U4" s="239"/>
      <c r="V4" s="239"/>
      <c r="W4" s="239"/>
      <c r="X4" s="239"/>
      <c r="Y4" s="240"/>
      <c r="Z4" s="238" t="s">
        <v>157</v>
      </c>
      <c r="AA4" s="239"/>
      <c r="AB4" s="239"/>
      <c r="AC4" s="239"/>
      <c r="AD4" s="239"/>
      <c r="AE4" s="239"/>
      <c r="AF4" s="239"/>
      <c r="AG4" s="239"/>
      <c r="AH4" s="239"/>
      <c r="AI4" s="240"/>
    </row>
    <row r="5" spans="1:35" ht="21.2" customHeight="1">
      <c r="A5" s="234" t="s">
        <v>67</v>
      </c>
      <c r="B5" s="235"/>
      <c r="C5" s="279" t="s">
        <v>68</v>
      </c>
      <c r="D5" s="280" t="s">
        <v>69</v>
      </c>
      <c r="E5" s="251"/>
      <c r="F5" s="279" t="s">
        <v>59</v>
      </c>
      <c r="G5" s="279" t="s">
        <v>158</v>
      </c>
      <c r="H5" s="279"/>
      <c r="I5" s="279"/>
      <c r="J5" s="279" t="s">
        <v>159</v>
      </c>
      <c r="K5" s="279"/>
      <c r="L5" s="279"/>
      <c r="M5" s="279" t="s">
        <v>160</v>
      </c>
      <c r="N5" s="279"/>
      <c r="O5" s="279"/>
      <c r="P5" s="279" t="s">
        <v>59</v>
      </c>
      <c r="Q5" s="279" t="s">
        <v>158</v>
      </c>
      <c r="R5" s="279"/>
      <c r="S5" s="279"/>
      <c r="T5" s="279" t="s">
        <v>159</v>
      </c>
      <c r="U5" s="279"/>
      <c r="V5" s="279"/>
      <c r="W5" s="279" t="s">
        <v>160</v>
      </c>
      <c r="X5" s="279"/>
      <c r="Y5" s="279"/>
      <c r="Z5" s="279" t="s">
        <v>59</v>
      </c>
      <c r="AA5" s="279" t="s">
        <v>158</v>
      </c>
      <c r="AB5" s="279"/>
      <c r="AC5" s="279"/>
      <c r="AD5" s="279" t="s">
        <v>159</v>
      </c>
      <c r="AE5" s="279"/>
      <c r="AF5" s="279"/>
      <c r="AG5" s="279" t="s">
        <v>160</v>
      </c>
      <c r="AH5" s="279"/>
      <c r="AI5" s="279"/>
    </row>
    <row r="6" spans="1:35" ht="30.75" customHeight="1">
      <c r="A6" s="27" t="s">
        <v>79</v>
      </c>
      <c r="B6" s="119" t="s">
        <v>80</v>
      </c>
      <c r="C6" s="252"/>
      <c r="D6" s="281"/>
      <c r="E6" s="249"/>
      <c r="F6" s="252"/>
      <c r="G6" s="97" t="s">
        <v>74</v>
      </c>
      <c r="H6" s="97" t="s">
        <v>102</v>
      </c>
      <c r="I6" s="97" t="s">
        <v>103</v>
      </c>
      <c r="J6" s="97" t="s">
        <v>74</v>
      </c>
      <c r="K6" s="97" t="s">
        <v>102</v>
      </c>
      <c r="L6" s="97" t="s">
        <v>103</v>
      </c>
      <c r="M6" s="97" t="s">
        <v>74</v>
      </c>
      <c r="N6" s="97" t="s">
        <v>102</v>
      </c>
      <c r="O6" s="97" t="s">
        <v>103</v>
      </c>
      <c r="P6" s="252"/>
      <c r="Q6" s="97" t="s">
        <v>74</v>
      </c>
      <c r="R6" s="97" t="s">
        <v>102</v>
      </c>
      <c r="S6" s="97" t="s">
        <v>103</v>
      </c>
      <c r="T6" s="97" t="s">
        <v>74</v>
      </c>
      <c r="U6" s="97" t="s">
        <v>102</v>
      </c>
      <c r="V6" s="97" t="s">
        <v>103</v>
      </c>
      <c r="W6" s="97" t="s">
        <v>74</v>
      </c>
      <c r="X6" s="97" t="s">
        <v>102</v>
      </c>
      <c r="Y6" s="97" t="s">
        <v>103</v>
      </c>
      <c r="Z6" s="252"/>
      <c r="AA6" s="97" t="s">
        <v>74</v>
      </c>
      <c r="AB6" s="97" t="s">
        <v>102</v>
      </c>
      <c r="AC6" s="97" t="s">
        <v>103</v>
      </c>
      <c r="AD6" s="97" t="s">
        <v>74</v>
      </c>
      <c r="AE6" s="97" t="s">
        <v>102</v>
      </c>
      <c r="AF6" s="97" t="s">
        <v>103</v>
      </c>
      <c r="AG6" s="97" t="s">
        <v>74</v>
      </c>
      <c r="AH6" s="97" t="s">
        <v>102</v>
      </c>
      <c r="AI6" s="97" t="s">
        <v>103</v>
      </c>
    </row>
    <row r="7" spans="1:35" ht="25.5" customHeight="1">
      <c r="A7" s="83"/>
      <c r="B7" s="83"/>
      <c r="C7" s="83"/>
      <c r="D7" s="29" t="s">
        <v>59</v>
      </c>
      <c r="E7" s="120">
        <f>E8</f>
        <v>7330218.6200000001</v>
      </c>
      <c r="F7" s="120">
        <f>F8</f>
        <v>4920138.62</v>
      </c>
      <c r="G7" s="120">
        <f>G8</f>
        <v>4920138.62</v>
      </c>
      <c r="H7" s="120">
        <f>H8</f>
        <v>4920138.62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 ht="20.100000000000001" customHeight="1">
      <c r="A8" s="86"/>
      <c r="B8" s="86"/>
      <c r="C8" s="100">
        <v>158</v>
      </c>
      <c r="D8" s="121" t="s">
        <v>161</v>
      </c>
      <c r="E8" s="122">
        <f>SUM(E9:E33)</f>
        <v>7330218.6200000001</v>
      </c>
      <c r="F8" s="120">
        <f>SUM(F9:F32)</f>
        <v>4920138.62</v>
      </c>
      <c r="G8" s="120">
        <f>SUM(G9:G32)</f>
        <v>4920138.62</v>
      </c>
      <c r="H8" s="120">
        <f>SUM(H9:H32)</f>
        <v>4920138.62</v>
      </c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20.100000000000001" customHeight="1">
      <c r="A9" s="86">
        <v>301</v>
      </c>
      <c r="B9" s="87" t="s">
        <v>84</v>
      </c>
      <c r="C9" s="100">
        <v>158</v>
      </c>
      <c r="D9" s="121" t="s">
        <v>162</v>
      </c>
      <c r="E9" s="123">
        <v>962568</v>
      </c>
      <c r="F9" s="123">
        <v>962568</v>
      </c>
      <c r="G9" s="123">
        <v>962568</v>
      </c>
      <c r="H9" s="123">
        <v>962568</v>
      </c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ht="20.100000000000001" customHeight="1">
      <c r="A10" s="86">
        <v>301</v>
      </c>
      <c r="B10" s="87" t="s">
        <v>92</v>
      </c>
      <c r="C10" s="100">
        <v>158</v>
      </c>
      <c r="D10" s="121" t="s">
        <v>163</v>
      </c>
      <c r="E10" s="123">
        <v>1519920</v>
      </c>
      <c r="F10" s="123">
        <v>1519920</v>
      </c>
      <c r="G10" s="123">
        <v>1519920</v>
      </c>
      <c r="H10" s="123">
        <v>1519920</v>
      </c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</row>
    <row r="11" spans="1:35" ht="20.100000000000001" customHeight="1">
      <c r="A11" s="86">
        <v>301</v>
      </c>
      <c r="B11" s="87" t="s">
        <v>83</v>
      </c>
      <c r="C11" s="100">
        <v>158</v>
      </c>
      <c r="D11" s="121" t="s">
        <v>164</v>
      </c>
      <c r="E11" s="123">
        <v>80214</v>
      </c>
      <c r="F11" s="123">
        <v>80214</v>
      </c>
      <c r="G11" s="123">
        <v>80214</v>
      </c>
      <c r="H11" s="123">
        <v>80214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</row>
    <row r="12" spans="1:35" ht="20.100000000000001" customHeight="1">
      <c r="A12" s="86">
        <v>301</v>
      </c>
      <c r="B12" s="87" t="s">
        <v>97</v>
      </c>
      <c r="C12" s="100">
        <v>158</v>
      </c>
      <c r="D12" s="121" t="s">
        <v>165</v>
      </c>
      <c r="E12" s="123">
        <v>242232</v>
      </c>
      <c r="F12" s="123">
        <v>242232</v>
      </c>
      <c r="G12" s="123">
        <v>242232</v>
      </c>
      <c r="H12" s="123">
        <v>242232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5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</row>
    <row r="13" spans="1:35" ht="20.100000000000001" customHeight="1">
      <c r="A13" s="86">
        <v>301</v>
      </c>
      <c r="B13" s="87" t="s">
        <v>166</v>
      </c>
      <c r="C13" s="100">
        <v>158</v>
      </c>
      <c r="D13" s="121" t="s">
        <v>167</v>
      </c>
      <c r="E13" s="123">
        <v>394757.76</v>
      </c>
      <c r="F13" s="123">
        <v>394757.76</v>
      </c>
      <c r="G13" s="123">
        <v>394757.76</v>
      </c>
      <c r="H13" s="123">
        <v>394757.76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</row>
    <row r="14" spans="1:35" ht="20.100000000000001" customHeight="1">
      <c r="A14" s="86">
        <v>301</v>
      </c>
      <c r="B14" s="87" t="s">
        <v>168</v>
      </c>
      <c r="C14" s="100">
        <v>158</v>
      </c>
      <c r="D14" s="121" t="s">
        <v>169</v>
      </c>
      <c r="E14" s="123">
        <v>196548.96</v>
      </c>
      <c r="F14" s="123">
        <v>196548.96</v>
      </c>
      <c r="G14" s="123">
        <v>196548.96</v>
      </c>
      <c r="H14" s="123">
        <v>196548.96</v>
      </c>
      <c r="I14" s="121"/>
      <c r="J14" s="121"/>
      <c r="K14" s="121"/>
      <c r="L14" s="121"/>
      <c r="M14" s="121"/>
      <c r="N14" s="121"/>
      <c r="O14" s="121"/>
      <c r="P14" s="121"/>
      <c r="Q14" s="121"/>
      <c r="R14" s="125"/>
      <c r="S14" s="121"/>
      <c r="T14" s="121"/>
      <c r="U14" s="121"/>
      <c r="V14" s="121"/>
      <c r="W14" s="121"/>
      <c r="X14" s="125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</row>
    <row r="15" spans="1:35" ht="20.100000000000001" customHeight="1">
      <c r="A15" s="86">
        <v>301</v>
      </c>
      <c r="B15" s="87" t="s">
        <v>170</v>
      </c>
      <c r="C15" s="100">
        <v>158</v>
      </c>
      <c r="D15" s="121" t="s">
        <v>171</v>
      </c>
      <c r="E15" s="123">
        <v>172706.52</v>
      </c>
      <c r="F15" s="123">
        <v>172706.52</v>
      </c>
      <c r="G15" s="123">
        <v>172706.52</v>
      </c>
      <c r="H15" s="123">
        <v>172706.52</v>
      </c>
      <c r="I15" s="125"/>
      <c r="J15" s="125"/>
      <c r="K15" s="125"/>
      <c r="L15" s="125"/>
      <c r="M15" s="125"/>
      <c r="N15" s="125"/>
      <c r="O15" s="125"/>
      <c r="P15" s="125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</row>
    <row r="16" spans="1:35" ht="20.100000000000001" customHeight="1">
      <c r="A16" s="86">
        <v>301</v>
      </c>
      <c r="B16" s="87" t="s">
        <v>90</v>
      </c>
      <c r="C16" s="100">
        <v>158</v>
      </c>
      <c r="D16" s="121" t="s">
        <v>172</v>
      </c>
      <c r="E16" s="123">
        <v>73225.08</v>
      </c>
      <c r="F16" s="123">
        <v>73225.08</v>
      </c>
      <c r="G16" s="123">
        <v>73225.08</v>
      </c>
      <c r="H16" s="123">
        <v>73225.08</v>
      </c>
      <c r="I16" s="125"/>
      <c r="J16" s="125"/>
      <c r="K16" s="125"/>
      <c r="L16" s="125"/>
      <c r="M16" s="125"/>
      <c r="N16" s="125"/>
      <c r="O16" s="125"/>
      <c r="P16" s="125"/>
      <c r="Q16" s="121"/>
      <c r="R16" s="121"/>
      <c r="S16" s="125"/>
      <c r="T16" s="121"/>
      <c r="U16" s="121"/>
      <c r="V16" s="121"/>
      <c r="W16" s="121"/>
      <c r="X16" s="125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</row>
    <row r="17" spans="1:35" ht="20.100000000000001" customHeight="1">
      <c r="A17" s="86">
        <v>301</v>
      </c>
      <c r="B17" s="87" t="s">
        <v>173</v>
      </c>
      <c r="C17" s="100">
        <v>158</v>
      </c>
      <c r="D17" s="121" t="s">
        <v>174</v>
      </c>
      <c r="E17" s="123">
        <v>46334.22</v>
      </c>
      <c r="F17" s="123">
        <v>46334.22</v>
      </c>
      <c r="G17" s="123">
        <v>46334.22</v>
      </c>
      <c r="H17" s="123">
        <v>46334.22</v>
      </c>
      <c r="I17" s="125"/>
      <c r="J17" s="125"/>
      <c r="K17" s="125"/>
      <c r="L17" s="125"/>
      <c r="M17" s="125"/>
      <c r="N17" s="125"/>
      <c r="O17" s="125"/>
      <c r="P17" s="125"/>
      <c r="Q17" s="125"/>
      <c r="R17" s="121"/>
      <c r="S17" s="125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</row>
    <row r="18" spans="1:35" ht="20.100000000000001" customHeight="1">
      <c r="A18" s="86">
        <v>301</v>
      </c>
      <c r="B18" s="87" t="s">
        <v>175</v>
      </c>
      <c r="C18" s="100">
        <v>158</v>
      </c>
      <c r="D18" s="121" t="s">
        <v>99</v>
      </c>
      <c r="E18" s="123">
        <v>441208.08</v>
      </c>
      <c r="F18" s="123">
        <v>441208.08</v>
      </c>
      <c r="G18" s="123">
        <v>441208.08</v>
      </c>
      <c r="H18" s="123">
        <v>441208.08</v>
      </c>
      <c r="I18" s="125"/>
      <c r="J18" s="125"/>
      <c r="K18" s="125"/>
      <c r="L18" s="125"/>
      <c r="M18" s="125"/>
      <c r="N18" s="125"/>
      <c r="O18" s="125"/>
      <c r="P18" s="125"/>
      <c r="Q18" s="125"/>
      <c r="R18" s="121"/>
      <c r="S18" s="121"/>
      <c r="T18" s="121"/>
      <c r="U18" s="125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</row>
    <row r="19" spans="1:35" ht="20.100000000000001" customHeight="1">
      <c r="A19" s="92">
        <v>302</v>
      </c>
      <c r="B19" s="93" t="s">
        <v>84</v>
      </c>
      <c r="C19" s="100">
        <v>158</v>
      </c>
      <c r="D19" s="121" t="s">
        <v>176</v>
      </c>
      <c r="E19" s="123">
        <v>170000</v>
      </c>
      <c r="F19" s="123">
        <v>170000</v>
      </c>
      <c r="G19" s="123">
        <v>170000</v>
      </c>
      <c r="H19" s="123">
        <v>170000</v>
      </c>
      <c r="I19" s="125"/>
      <c r="J19" s="125"/>
      <c r="K19" s="125"/>
      <c r="L19" s="125"/>
      <c r="M19" s="125"/>
      <c r="N19" s="125"/>
      <c r="O19" s="125"/>
      <c r="P19" s="125"/>
      <c r="Q19" s="125"/>
      <c r="R19" s="121"/>
      <c r="S19" s="121"/>
      <c r="T19" s="125"/>
      <c r="U19" s="125"/>
      <c r="V19" s="125"/>
      <c r="W19" s="121"/>
      <c r="X19" s="121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</row>
    <row r="20" spans="1:35" ht="20.100000000000001" customHeight="1">
      <c r="A20" s="92">
        <v>302</v>
      </c>
      <c r="B20" s="93" t="s">
        <v>95</v>
      </c>
      <c r="C20" s="100">
        <v>158</v>
      </c>
      <c r="D20" s="121" t="s">
        <v>177</v>
      </c>
      <c r="E20" s="123">
        <v>2200</v>
      </c>
      <c r="F20" s="123">
        <v>2200</v>
      </c>
      <c r="G20" s="123">
        <v>2200</v>
      </c>
      <c r="H20" s="123">
        <v>2200</v>
      </c>
      <c r="I20" s="125"/>
      <c r="J20" s="125"/>
      <c r="K20" s="125"/>
      <c r="L20" s="125"/>
      <c r="M20" s="125"/>
      <c r="N20" s="125"/>
      <c r="O20" s="125"/>
      <c r="P20" s="125"/>
      <c r="Q20" s="125"/>
      <c r="R20" s="121"/>
      <c r="S20" s="121"/>
      <c r="T20" s="125"/>
      <c r="U20" s="125"/>
      <c r="V20" s="125"/>
      <c r="W20" s="121"/>
      <c r="X20" s="121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</row>
    <row r="21" spans="1:35" ht="20.100000000000001" customHeight="1">
      <c r="A21" s="86">
        <v>302</v>
      </c>
      <c r="B21" s="87" t="s">
        <v>86</v>
      </c>
      <c r="C21" s="100">
        <v>158</v>
      </c>
      <c r="D21" s="121" t="s">
        <v>178</v>
      </c>
      <c r="E21" s="123">
        <v>2000</v>
      </c>
      <c r="F21" s="123">
        <v>2000</v>
      </c>
      <c r="G21" s="123">
        <v>2000</v>
      </c>
      <c r="H21" s="123">
        <v>2000</v>
      </c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1"/>
      <c r="T21" s="125"/>
      <c r="U21" s="125"/>
      <c r="V21" s="125"/>
      <c r="W21" s="125"/>
      <c r="X21" s="121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</row>
    <row r="22" spans="1:35" ht="20.100000000000001" customHeight="1">
      <c r="A22" s="86">
        <v>302</v>
      </c>
      <c r="B22" s="87" t="s">
        <v>88</v>
      </c>
      <c r="C22" s="100">
        <v>158</v>
      </c>
      <c r="D22" s="121" t="s">
        <v>179</v>
      </c>
      <c r="E22" s="123">
        <v>55000</v>
      </c>
      <c r="F22" s="123">
        <v>55000</v>
      </c>
      <c r="G22" s="123">
        <v>55000</v>
      </c>
      <c r="H22" s="123">
        <v>55000</v>
      </c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1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</row>
    <row r="23" spans="1:35" ht="20.100000000000001" customHeight="1">
      <c r="A23" s="94">
        <v>302</v>
      </c>
      <c r="B23" s="87" t="s">
        <v>97</v>
      </c>
      <c r="C23" s="100">
        <v>158</v>
      </c>
      <c r="D23" s="121" t="s">
        <v>180</v>
      </c>
      <c r="E23" s="123">
        <v>65000</v>
      </c>
      <c r="F23" s="123">
        <v>65000</v>
      </c>
      <c r="G23" s="123">
        <v>65000</v>
      </c>
      <c r="H23" s="123">
        <v>65000</v>
      </c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</row>
    <row r="24" spans="1:35" ht="20.100000000000001" customHeight="1">
      <c r="A24" s="86">
        <v>302</v>
      </c>
      <c r="B24" s="87" t="s">
        <v>90</v>
      </c>
      <c r="C24" s="100">
        <v>158</v>
      </c>
      <c r="D24" s="121" t="s">
        <v>181</v>
      </c>
      <c r="E24" s="123">
        <v>200000</v>
      </c>
      <c r="F24" s="123">
        <v>200000</v>
      </c>
      <c r="G24" s="123">
        <v>200000</v>
      </c>
      <c r="H24" s="123">
        <v>200000</v>
      </c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7"/>
      <c r="V24" s="127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20.100000000000001" customHeight="1">
      <c r="A25" s="86">
        <v>302</v>
      </c>
      <c r="B25" s="93" t="s">
        <v>182</v>
      </c>
      <c r="C25" s="100">
        <v>158</v>
      </c>
      <c r="D25" s="121" t="s">
        <v>183</v>
      </c>
      <c r="E25" s="123">
        <v>10000</v>
      </c>
      <c r="F25" s="123">
        <v>10000</v>
      </c>
      <c r="G25" s="123">
        <v>10000</v>
      </c>
      <c r="H25" s="123">
        <v>10000</v>
      </c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7"/>
      <c r="V25" s="127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20.100000000000001" customHeight="1">
      <c r="A26" s="86">
        <v>302</v>
      </c>
      <c r="B26" s="93" t="s">
        <v>184</v>
      </c>
      <c r="C26" s="100">
        <v>158</v>
      </c>
      <c r="D26" s="121" t="s">
        <v>185</v>
      </c>
      <c r="E26" s="123">
        <v>10000</v>
      </c>
      <c r="F26" s="123">
        <v>10000</v>
      </c>
      <c r="G26" s="123">
        <v>10000</v>
      </c>
      <c r="H26" s="123">
        <v>10000</v>
      </c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20.100000000000001" customHeight="1">
      <c r="A27" s="94">
        <v>302</v>
      </c>
      <c r="B27" s="87" t="s">
        <v>186</v>
      </c>
      <c r="C27" s="100">
        <v>158</v>
      </c>
      <c r="D27" s="121" t="s">
        <v>187</v>
      </c>
      <c r="E27" s="123">
        <v>101200</v>
      </c>
      <c r="F27" s="123">
        <v>101200</v>
      </c>
      <c r="G27" s="123">
        <v>101200</v>
      </c>
      <c r="H27" s="123">
        <v>101200</v>
      </c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20.100000000000001" customHeight="1">
      <c r="A28" s="86">
        <v>302</v>
      </c>
      <c r="B28" s="87" t="s">
        <v>188</v>
      </c>
      <c r="C28" s="100">
        <v>158</v>
      </c>
      <c r="D28" s="121" t="s">
        <v>189</v>
      </c>
      <c r="E28" s="123">
        <v>101600</v>
      </c>
      <c r="F28" s="123">
        <v>101600</v>
      </c>
      <c r="G28" s="123">
        <v>101600</v>
      </c>
      <c r="H28" s="123">
        <v>101600</v>
      </c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20.100000000000001" customHeight="1">
      <c r="A29" s="86">
        <v>302</v>
      </c>
      <c r="B29" s="87" t="s">
        <v>190</v>
      </c>
      <c r="C29" s="100">
        <v>158</v>
      </c>
      <c r="D29" s="121" t="s">
        <v>191</v>
      </c>
      <c r="E29" s="123">
        <v>28000</v>
      </c>
      <c r="F29" s="123">
        <v>28000</v>
      </c>
      <c r="G29" s="123">
        <v>28000</v>
      </c>
      <c r="H29" s="123">
        <v>28000</v>
      </c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  <row r="30" spans="1:35" ht="20.100000000000001" customHeight="1">
      <c r="A30" s="86">
        <v>303</v>
      </c>
      <c r="B30" s="87" t="s">
        <v>86</v>
      </c>
      <c r="C30" s="100">
        <v>158</v>
      </c>
      <c r="D30" s="121" t="s">
        <v>192</v>
      </c>
      <c r="E30" s="123">
        <v>15552</v>
      </c>
      <c r="F30" s="123">
        <v>15552</v>
      </c>
      <c r="G30" s="123">
        <v>15552</v>
      </c>
      <c r="H30" s="123">
        <v>15552</v>
      </c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</row>
    <row r="31" spans="1:35" ht="20.100000000000001" customHeight="1">
      <c r="A31" s="86">
        <v>303</v>
      </c>
      <c r="B31" s="87" t="s">
        <v>97</v>
      </c>
      <c r="C31" s="100">
        <v>158</v>
      </c>
      <c r="D31" s="121" t="s">
        <v>193</v>
      </c>
      <c r="E31" s="123">
        <v>29800</v>
      </c>
      <c r="F31" s="123">
        <v>29800</v>
      </c>
      <c r="G31" s="123">
        <v>29800</v>
      </c>
      <c r="H31" s="123">
        <v>29800</v>
      </c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</row>
    <row r="32" spans="1:35" ht="20.100000000000001" customHeight="1">
      <c r="A32" s="86">
        <v>303</v>
      </c>
      <c r="B32" s="87" t="s">
        <v>168</v>
      </c>
      <c r="C32" s="100">
        <v>158</v>
      </c>
      <c r="D32" s="121" t="s">
        <v>194</v>
      </c>
      <c r="E32" s="123">
        <v>72</v>
      </c>
      <c r="F32" s="123">
        <v>72</v>
      </c>
      <c r="G32" s="123">
        <v>72</v>
      </c>
      <c r="H32" s="123">
        <v>72</v>
      </c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</row>
    <row r="33" spans="1:35" ht="20.100000000000001" customHeight="1">
      <c r="A33" s="100">
        <v>213</v>
      </c>
      <c r="B33" s="101" t="s">
        <v>97</v>
      </c>
      <c r="C33" s="124" t="s">
        <v>195</v>
      </c>
      <c r="D33" s="89" t="s">
        <v>98</v>
      </c>
      <c r="E33" s="123">
        <v>2410080</v>
      </c>
      <c r="F33" s="123">
        <v>2410080</v>
      </c>
      <c r="G33" s="123">
        <v>2410080</v>
      </c>
      <c r="H33" s="123">
        <v>2410080</v>
      </c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scale="43" fitToHeight="100" orientation="landscape" errors="blank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33"/>
  <sheetViews>
    <sheetView showGridLines="0" showZeros="0" tabSelected="1" topLeftCell="A3" workbookViewId="0">
      <selection activeCell="E15" sqref="E15"/>
    </sheetView>
  </sheetViews>
  <sheetFormatPr defaultColWidth="9" defaultRowHeight="12.75" customHeight="1"/>
  <cols>
    <col min="1" max="1" width="4.83203125" customWidth="1"/>
    <col min="2" max="3" width="3.6640625" customWidth="1"/>
    <col min="4" max="4" width="38" style="76" customWidth="1"/>
    <col min="5" max="5" width="17.5" customWidth="1"/>
    <col min="6" max="112" width="14.6640625" customWidth="1"/>
    <col min="113" max="113" width="10.6640625" customWidth="1"/>
    <col min="114" max="250" width="9.1640625" customWidth="1"/>
  </cols>
  <sheetData>
    <row r="1" spans="1:113" ht="20.100000000000001" customHeight="1">
      <c r="A1" s="18"/>
      <c r="B1" s="19"/>
      <c r="C1" s="19"/>
      <c r="D1" s="96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05"/>
      <c r="AH1" s="105"/>
      <c r="DH1" s="20" t="s">
        <v>196</v>
      </c>
    </row>
    <row r="2" spans="1:113" ht="20.100000000000001" customHeight="1">
      <c r="A2" s="229" t="s">
        <v>197</v>
      </c>
      <c r="B2" s="229"/>
      <c r="C2" s="229"/>
      <c r="D2" s="233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29"/>
      <c r="DC2" s="229"/>
      <c r="DD2" s="229"/>
      <c r="DE2" s="229"/>
      <c r="DF2" s="229"/>
      <c r="DG2" s="229"/>
      <c r="DH2" s="229"/>
    </row>
    <row r="3" spans="1:113" ht="20.100000000000001" customHeight="1">
      <c r="A3" s="64" t="s">
        <v>5</v>
      </c>
      <c r="B3" s="21"/>
      <c r="C3" s="21"/>
      <c r="D3" s="21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23" t="s">
        <v>6</v>
      </c>
      <c r="DI3" s="41"/>
    </row>
    <row r="4" spans="1:113" ht="20.100000000000001" customHeight="1">
      <c r="A4" s="283" t="s">
        <v>58</v>
      </c>
      <c r="B4" s="283"/>
      <c r="C4" s="283"/>
      <c r="D4" s="284"/>
      <c r="E4" s="279" t="s">
        <v>59</v>
      </c>
      <c r="F4" s="285" t="s">
        <v>198</v>
      </c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 t="s">
        <v>199</v>
      </c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6" t="s">
        <v>200</v>
      </c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7"/>
      <c r="BH4" s="286"/>
      <c r="BI4" s="286" t="s">
        <v>201</v>
      </c>
      <c r="BJ4" s="286"/>
      <c r="BK4" s="286"/>
      <c r="BL4" s="286"/>
      <c r="BM4" s="286"/>
      <c r="BN4" s="286" t="s">
        <v>202</v>
      </c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 t="s">
        <v>203</v>
      </c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 t="s">
        <v>204</v>
      </c>
      <c r="CS4" s="286"/>
      <c r="CT4" s="286"/>
      <c r="CU4" s="286" t="s">
        <v>205</v>
      </c>
      <c r="CV4" s="286"/>
      <c r="CW4" s="286"/>
      <c r="CX4" s="286"/>
      <c r="CY4" s="286"/>
      <c r="CZ4" s="286"/>
      <c r="DA4" s="286" t="s">
        <v>206</v>
      </c>
      <c r="DB4" s="286"/>
      <c r="DC4" s="286"/>
      <c r="DD4" s="286" t="s">
        <v>207</v>
      </c>
      <c r="DE4" s="286"/>
      <c r="DF4" s="286"/>
      <c r="DG4" s="286"/>
      <c r="DH4" s="286"/>
      <c r="DI4" s="41"/>
    </row>
    <row r="5" spans="1:113" ht="20.100000000000001" customHeight="1">
      <c r="A5" s="283" t="s">
        <v>67</v>
      </c>
      <c r="B5" s="283"/>
      <c r="C5" s="283"/>
      <c r="D5" s="288" t="s">
        <v>69</v>
      </c>
      <c r="E5" s="279"/>
      <c r="F5" s="279" t="s">
        <v>74</v>
      </c>
      <c r="G5" s="279" t="s">
        <v>162</v>
      </c>
      <c r="H5" s="279" t="s">
        <v>163</v>
      </c>
      <c r="I5" s="279" t="s">
        <v>164</v>
      </c>
      <c r="J5" s="279" t="s">
        <v>208</v>
      </c>
      <c r="K5" s="279" t="s">
        <v>165</v>
      </c>
      <c r="L5" s="279" t="s">
        <v>167</v>
      </c>
      <c r="M5" s="279" t="s">
        <v>169</v>
      </c>
      <c r="N5" s="279" t="s">
        <v>209</v>
      </c>
      <c r="O5" s="279" t="s">
        <v>210</v>
      </c>
      <c r="P5" s="279" t="s">
        <v>174</v>
      </c>
      <c r="Q5" s="279" t="s">
        <v>99</v>
      </c>
      <c r="R5" s="279" t="s">
        <v>211</v>
      </c>
      <c r="S5" s="279" t="s">
        <v>212</v>
      </c>
      <c r="T5" s="279" t="s">
        <v>74</v>
      </c>
      <c r="U5" s="279" t="s">
        <v>176</v>
      </c>
      <c r="V5" s="279" t="s">
        <v>213</v>
      </c>
      <c r="W5" s="279" t="s">
        <v>214</v>
      </c>
      <c r="X5" s="279" t="s">
        <v>177</v>
      </c>
      <c r="Y5" s="279" t="s">
        <v>178</v>
      </c>
      <c r="Z5" s="279" t="s">
        <v>179</v>
      </c>
      <c r="AA5" s="279" t="s">
        <v>180</v>
      </c>
      <c r="AB5" s="279" t="s">
        <v>215</v>
      </c>
      <c r="AC5" s="279" t="s">
        <v>216</v>
      </c>
      <c r="AD5" s="279" t="s">
        <v>181</v>
      </c>
      <c r="AE5" s="279" t="s">
        <v>217</v>
      </c>
      <c r="AF5" s="279" t="s">
        <v>218</v>
      </c>
      <c r="AG5" s="279" t="s">
        <v>219</v>
      </c>
      <c r="AH5" s="279" t="s">
        <v>183</v>
      </c>
      <c r="AI5" s="279" t="s">
        <v>185</v>
      </c>
      <c r="AJ5" s="279" t="s">
        <v>220</v>
      </c>
      <c r="AK5" s="279" t="s">
        <v>221</v>
      </c>
      <c r="AL5" s="279" t="s">
        <v>222</v>
      </c>
      <c r="AM5" s="279" t="s">
        <v>223</v>
      </c>
      <c r="AN5" s="279" t="s">
        <v>187</v>
      </c>
      <c r="AO5" s="279" t="s">
        <v>224</v>
      </c>
      <c r="AP5" s="279" t="s">
        <v>225</v>
      </c>
      <c r="AQ5" s="279" t="s">
        <v>226</v>
      </c>
      <c r="AR5" s="279" t="s">
        <v>189</v>
      </c>
      <c r="AS5" s="279" t="s">
        <v>227</v>
      </c>
      <c r="AT5" s="279" t="s">
        <v>228</v>
      </c>
      <c r="AU5" s="279" t="s">
        <v>191</v>
      </c>
      <c r="AV5" s="279" t="s">
        <v>74</v>
      </c>
      <c r="AW5" s="279" t="s">
        <v>229</v>
      </c>
      <c r="AX5" s="279" t="s">
        <v>230</v>
      </c>
      <c r="AY5" s="279" t="s">
        <v>231</v>
      </c>
      <c r="AZ5" s="279" t="s">
        <v>232</v>
      </c>
      <c r="BA5" s="279" t="s">
        <v>192</v>
      </c>
      <c r="BB5" s="279" t="s">
        <v>233</v>
      </c>
      <c r="BC5" s="279" t="s">
        <v>211</v>
      </c>
      <c r="BD5" s="279" t="s">
        <v>234</v>
      </c>
      <c r="BE5" s="279" t="s">
        <v>194</v>
      </c>
      <c r="BF5" s="238" t="s">
        <v>235</v>
      </c>
      <c r="BG5" s="279" t="s">
        <v>236</v>
      </c>
      <c r="BH5" s="240" t="s">
        <v>237</v>
      </c>
      <c r="BI5" s="279" t="s">
        <v>74</v>
      </c>
      <c r="BJ5" s="279" t="s">
        <v>238</v>
      </c>
      <c r="BK5" s="279" t="s">
        <v>239</v>
      </c>
      <c r="BL5" s="279" t="s">
        <v>240</v>
      </c>
      <c r="BM5" s="279" t="s">
        <v>241</v>
      </c>
      <c r="BN5" s="279" t="s">
        <v>74</v>
      </c>
      <c r="BO5" s="279" t="s">
        <v>242</v>
      </c>
      <c r="BP5" s="279" t="s">
        <v>243</v>
      </c>
      <c r="BQ5" s="279" t="s">
        <v>244</v>
      </c>
      <c r="BR5" s="279" t="s">
        <v>245</v>
      </c>
      <c r="BS5" s="279" t="s">
        <v>246</v>
      </c>
      <c r="BT5" s="279" t="s">
        <v>247</v>
      </c>
      <c r="BU5" s="279" t="s">
        <v>248</v>
      </c>
      <c r="BV5" s="279" t="s">
        <v>249</v>
      </c>
      <c r="BW5" s="279" t="s">
        <v>250</v>
      </c>
      <c r="BX5" s="279" t="s">
        <v>251</v>
      </c>
      <c r="BY5" s="279" t="s">
        <v>252</v>
      </c>
      <c r="BZ5" s="279" t="s">
        <v>253</v>
      </c>
      <c r="CA5" s="279" t="s">
        <v>74</v>
      </c>
      <c r="CB5" s="279" t="s">
        <v>242</v>
      </c>
      <c r="CC5" s="279" t="s">
        <v>243</v>
      </c>
      <c r="CD5" s="279" t="s">
        <v>244</v>
      </c>
      <c r="CE5" s="279" t="s">
        <v>245</v>
      </c>
      <c r="CF5" s="279" t="s">
        <v>246</v>
      </c>
      <c r="CG5" s="279" t="s">
        <v>247</v>
      </c>
      <c r="CH5" s="279" t="s">
        <v>248</v>
      </c>
      <c r="CI5" s="279" t="s">
        <v>254</v>
      </c>
      <c r="CJ5" s="279" t="s">
        <v>255</v>
      </c>
      <c r="CK5" s="279" t="s">
        <v>256</v>
      </c>
      <c r="CL5" s="279" t="s">
        <v>257</v>
      </c>
      <c r="CM5" s="279" t="s">
        <v>249</v>
      </c>
      <c r="CN5" s="279" t="s">
        <v>250</v>
      </c>
      <c r="CO5" s="279" t="s">
        <v>258</v>
      </c>
      <c r="CP5" s="279" t="s">
        <v>252</v>
      </c>
      <c r="CQ5" s="279" t="s">
        <v>203</v>
      </c>
      <c r="CR5" s="279" t="s">
        <v>74</v>
      </c>
      <c r="CS5" s="279" t="s">
        <v>259</v>
      </c>
      <c r="CT5" s="279" t="s">
        <v>260</v>
      </c>
      <c r="CU5" s="279" t="s">
        <v>74</v>
      </c>
      <c r="CV5" s="279" t="s">
        <v>259</v>
      </c>
      <c r="CW5" s="279" t="s">
        <v>261</v>
      </c>
      <c r="CX5" s="279" t="s">
        <v>262</v>
      </c>
      <c r="CY5" s="279" t="s">
        <v>263</v>
      </c>
      <c r="CZ5" s="279" t="s">
        <v>260</v>
      </c>
      <c r="DA5" s="279" t="s">
        <v>74</v>
      </c>
      <c r="DB5" s="279" t="s">
        <v>206</v>
      </c>
      <c r="DC5" s="279" t="s">
        <v>264</v>
      </c>
      <c r="DD5" s="279" t="s">
        <v>74</v>
      </c>
      <c r="DE5" s="279" t="s">
        <v>265</v>
      </c>
      <c r="DF5" s="279" t="s">
        <v>266</v>
      </c>
      <c r="DG5" s="279" t="s">
        <v>267</v>
      </c>
      <c r="DH5" s="279" t="s">
        <v>207</v>
      </c>
      <c r="DI5" s="41"/>
    </row>
    <row r="6" spans="1:113" ht="30.75" customHeight="1">
      <c r="A6" s="97" t="s">
        <v>79</v>
      </c>
      <c r="B6" s="98" t="s">
        <v>80</v>
      </c>
      <c r="C6" s="97" t="s">
        <v>81</v>
      </c>
      <c r="D6" s="289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 t="s">
        <v>268</v>
      </c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90"/>
      <c r="BG6" s="252"/>
      <c r="BH6" s="291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41"/>
    </row>
    <row r="7" spans="1:113" s="75" customFormat="1" ht="24" customHeight="1">
      <c r="A7" s="83"/>
      <c r="B7" s="83"/>
      <c r="C7" s="83"/>
      <c r="D7" s="84" t="s">
        <v>59</v>
      </c>
      <c r="E7" s="99">
        <f t="shared" ref="E7:AJ7" si="0">SUM(E8:E16)</f>
        <v>7330218.6200000001</v>
      </c>
      <c r="F7" s="99">
        <f t="shared" si="0"/>
        <v>4129714.62</v>
      </c>
      <c r="G7" s="99">
        <f t="shared" si="0"/>
        <v>962568</v>
      </c>
      <c r="H7" s="99">
        <f t="shared" si="0"/>
        <v>1519920</v>
      </c>
      <c r="I7" s="99">
        <f t="shared" si="0"/>
        <v>80214</v>
      </c>
      <c r="J7" s="99">
        <f t="shared" si="0"/>
        <v>0</v>
      </c>
      <c r="K7" s="99">
        <f t="shared" si="0"/>
        <v>242232</v>
      </c>
      <c r="L7" s="99">
        <f t="shared" si="0"/>
        <v>394757.76</v>
      </c>
      <c r="M7" s="99">
        <f t="shared" si="0"/>
        <v>196548.96</v>
      </c>
      <c r="N7" s="99">
        <f t="shared" si="0"/>
        <v>172706.52</v>
      </c>
      <c r="O7" s="99">
        <f t="shared" si="0"/>
        <v>73225.08</v>
      </c>
      <c r="P7" s="99">
        <f t="shared" si="0"/>
        <v>46334.22</v>
      </c>
      <c r="Q7" s="99">
        <f t="shared" si="0"/>
        <v>441208.08</v>
      </c>
      <c r="R7" s="99">
        <f t="shared" si="0"/>
        <v>0</v>
      </c>
      <c r="S7" s="99">
        <f t="shared" si="0"/>
        <v>0</v>
      </c>
      <c r="T7" s="99">
        <f t="shared" si="0"/>
        <v>745000</v>
      </c>
      <c r="U7" s="99">
        <f t="shared" si="0"/>
        <v>170000</v>
      </c>
      <c r="V7" s="99">
        <f t="shared" si="0"/>
        <v>0</v>
      </c>
      <c r="W7" s="99">
        <f t="shared" si="0"/>
        <v>0</v>
      </c>
      <c r="X7" s="99">
        <f t="shared" si="0"/>
        <v>2200</v>
      </c>
      <c r="Y7" s="99">
        <f t="shared" si="0"/>
        <v>2000</v>
      </c>
      <c r="Z7" s="99">
        <f t="shared" si="0"/>
        <v>55000</v>
      </c>
      <c r="AA7" s="99">
        <f t="shared" si="0"/>
        <v>65000</v>
      </c>
      <c r="AB7" s="99">
        <f t="shared" si="0"/>
        <v>0</v>
      </c>
      <c r="AC7" s="99">
        <f t="shared" si="0"/>
        <v>0</v>
      </c>
      <c r="AD7" s="99">
        <f t="shared" si="0"/>
        <v>200000</v>
      </c>
      <c r="AE7" s="99">
        <f t="shared" si="0"/>
        <v>0</v>
      </c>
      <c r="AF7" s="99">
        <f t="shared" si="0"/>
        <v>0</v>
      </c>
      <c r="AG7" s="99">
        <f t="shared" si="0"/>
        <v>0</v>
      </c>
      <c r="AH7" s="99">
        <f t="shared" si="0"/>
        <v>10000</v>
      </c>
      <c r="AI7" s="99">
        <f t="shared" si="0"/>
        <v>10000</v>
      </c>
      <c r="AJ7" s="99">
        <f t="shared" si="0"/>
        <v>0</v>
      </c>
      <c r="AK7" s="99">
        <f t="shared" ref="AK7:BP7" si="1">SUM(AK8:AK16)</f>
        <v>0</v>
      </c>
      <c r="AL7" s="99">
        <f t="shared" si="1"/>
        <v>0</v>
      </c>
      <c r="AM7" s="99">
        <f t="shared" si="1"/>
        <v>0</v>
      </c>
      <c r="AN7" s="99">
        <f t="shared" si="1"/>
        <v>101200</v>
      </c>
      <c r="AO7" s="99">
        <f t="shared" si="1"/>
        <v>0</v>
      </c>
      <c r="AP7" s="99">
        <f t="shared" si="1"/>
        <v>0</v>
      </c>
      <c r="AQ7" s="99">
        <f t="shared" si="1"/>
        <v>0</v>
      </c>
      <c r="AR7" s="99">
        <f t="shared" si="1"/>
        <v>101600</v>
      </c>
      <c r="AS7" s="99">
        <f t="shared" si="1"/>
        <v>0</v>
      </c>
      <c r="AT7" s="99">
        <f t="shared" si="1"/>
        <v>0</v>
      </c>
      <c r="AU7" s="99">
        <f t="shared" si="1"/>
        <v>28000</v>
      </c>
      <c r="AV7" s="99">
        <f t="shared" si="1"/>
        <v>1975504</v>
      </c>
      <c r="AW7" s="99">
        <f t="shared" si="1"/>
        <v>0</v>
      </c>
      <c r="AX7" s="99">
        <f t="shared" si="1"/>
        <v>0</v>
      </c>
      <c r="AY7" s="99">
        <f t="shared" si="1"/>
        <v>0</v>
      </c>
      <c r="AZ7" s="99">
        <f t="shared" si="1"/>
        <v>0</v>
      </c>
      <c r="BA7" s="99">
        <f t="shared" si="1"/>
        <v>1918132</v>
      </c>
      <c r="BB7" s="99">
        <f t="shared" si="1"/>
        <v>0</v>
      </c>
      <c r="BC7" s="99">
        <f t="shared" si="1"/>
        <v>57300</v>
      </c>
      <c r="BD7" s="99">
        <f t="shared" si="1"/>
        <v>0</v>
      </c>
      <c r="BE7" s="99">
        <f t="shared" si="1"/>
        <v>72</v>
      </c>
      <c r="BF7" s="99">
        <f t="shared" si="1"/>
        <v>0</v>
      </c>
      <c r="BG7" s="99">
        <f t="shared" si="1"/>
        <v>0</v>
      </c>
      <c r="BH7" s="99">
        <f t="shared" si="1"/>
        <v>0</v>
      </c>
      <c r="BI7" s="99">
        <f t="shared" si="1"/>
        <v>0</v>
      </c>
      <c r="BJ7" s="99">
        <f t="shared" si="1"/>
        <v>0</v>
      </c>
      <c r="BK7" s="99">
        <f t="shared" si="1"/>
        <v>0</v>
      </c>
      <c r="BL7" s="99">
        <f t="shared" si="1"/>
        <v>0</v>
      </c>
      <c r="BM7" s="99">
        <f t="shared" si="1"/>
        <v>0</v>
      </c>
      <c r="BN7" s="99">
        <f t="shared" si="1"/>
        <v>0</v>
      </c>
      <c r="BO7" s="99">
        <f t="shared" si="1"/>
        <v>0</v>
      </c>
      <c r="BP7" s="99">
        <f t="shared" si="1"/>
        <v>0</v>
      </c>
      <c r="BQ7" s="99">
        <f t="shared" ref="BQ7:BZ7" si="2">SUM(BQ8:BQ16)</f>
        <v>0</v>
      </c>
      <c r="BR7" s="99">
        <f t="shared" si="2"/>
        <v>0</v>
      </c>
      <c r="BS7" s="99">
        <f t="shared" si="2"/>
        <v>0</v>
      </c>
      <c r="BT7" s="99">
        <f t="shared" si="2"/>
        <v>0</v>
      </c>
      <c r="BU7" s="99">
        <f t="shared" si="2"/>
        <v>0</v>
      </c>
      <c r="BV7" s="99">
        <f t="shared" si="2"/>
        <v>0</v>
      </c>
      <c r="BW7" s="99">
        <f t="shared" si="2"/>
        <v>0</v>
      </c>
      <c r="BX7" s="99">
        <f t="shared" si="2"/>
        <v>0</v>
      </c>
      <c r="BY7" s="99">
        <f t="shared" si="2"/>
        <v>0</v>
      </c>
      <c r="BZ7" s="99">
        <f t="shared" si="2"/>
        <v>0</v>
      </c>
      <c r="CA7" s="99">
        <f>CF7</f>
        <v>480000</v>
      </c>
      <c r="CB7" s="99">
        <f t="shared" ref="CB7:DD7" si="3">SUM(CB8:CB16)</f>
        <v>0</v>
      </c>
      <c r="CC7" s="99">
        <f t="shared" si="3"/>
        <v>0</v>
      </c>
      <c r="CD7" s="99">
        <f t="shared" si="3"/>
        <v>0</v>
      </c>
      <c r="CE7" s="99">
        <f t="shared" si="3"/>
        <v>0</v>
      </c>
      <c r="CF7" s="99">
        <f t="shared" si="3"/>
        <v>480000</v>
      </c>
      <c r="CG7" s="99">
        <f t="shared" si="3"/>
        <v>0</v>
      </c>
      <c r="CH7" s="99">
        <f t="shared" si="3"/>
        <v>0</v>
      </c>
      <c r="CI7" s="99">
        <f t="shared" si="3"/>
        <v>0</v>
      </c>
      <c r="CJ7" s="99">
        <f t="shared" si="3"/>
        <v>0</v>
      </c>
      <c r="CK7" s="99">
        <f t="shared" si="3"/>
        <v>0</v>
      </c>
      <c r="CL7" s="99">
        <f t="shared" si="3"/>
        <v>0</v>
      </c>
      <c r="CM7" s="99">
        <f t="shared" si="3"/>
        <v>0</v>
      </c>
      <c r="CN7" s="99">
        <f t="shared" si="3"/>
        <v>0</v>
      </c>
      <c r="CO7" s="99">
        <f t="shared" si="3"/>
        <v>0</v>
      </c>
      <c r="CP7" s="99">
        <f t="shared" si="3"/>
        <v>0</v>
      </c>
      <c r="CQ7" s="99">
        <f t="shared" si="3"/>
        <v>0</v>
      </c>
      <c r="CR7" s="99">
        <f t="shared" si="3"/>
        <v>0</v>
      </c>
      <c r="CS7" s="99">
        <f t="shared" si="3"/>
        <v>0</v>
      </c>
      <c r="CT7" s="99">
        <f t="shared" si="3"/>
        <v>0</v>
      </c>
      <c r="CU7" s="99">
        <f t="shared" si="3"/>
        <v>0</v>
      </c>
      <c r="CV7" s="99">
        <f t="shared" si="3"/>
        <v>0</v>
      </c>
      <c r="CW7" s="99">
        <f t="shared" si="3"/>
        <v>0</v>
      </c>
      <c r="CX7" s="99">
        <f t="shared" si="3"/>
        <v>0</v>
      </c>
      <c r="CY7" s="99">
        <f t="shared" si="3"/>
        <v>0</v>
      </c>
      <c r="CZ7" s="99">
        <f t="shared" si="3"/>
        <v>0</v>
      </c>
      <c r="DA7" s="99">
        <f t="shared" si="3"/>
        <v>0</v>
      </c>
      <c r="DB7" s="99">
        <f t="shared" si="3"/>
        <v>0</v>
      </c>
      <c r="DC7" s="99">
        <f t="shared" si="3"/>
        <v>0</v>
      </c>
      <c r="DD7" s="99">
        <f t="shared" si="3"/>
        <v>0</v>
      </c>
      <c r="DE7" s="99"/>
      <c r="DF7" s="99"/>
      <c r="DG7" s="99"/>
      <c r="DH7" s="99"/>
      <c r="DI7" s="109"/>
    </row>
    <row r="8" spans="1:113" s="75" customFormat="1" ht="20.100000000000001" customHeight="1">
      <c r="A8" s="100">
        <v>201</v>
      </c>
      <c r="B8" s="101" t="s">
        <v>83</v>
      </c>
      <c r="C8" s="101" t="s">
        <v>84</v>
      </c>
      <c r="D8" s="89" t="s">
        <v>107</v>
      </c>
      <c r="E8" s="91">
        <f t="shared" ref="E8:E16" si="4">F8+T8+AV8+CA8</f>
        <v>2482984.2200000002</v>
      </c>
      <c r="F8" s="91">
        <f t="shared" ref="F8:F16" si="5">SUM(G8:S8)</f>
        <v>1990515.22</v>
      </c>
      <c r="G8" s="91">
        <v>930068</v>
      </c>
      <c r="H8" s="91">
        <v>957419</v>
      </c>
      <c r="I8" s="91">
        <v>80214</v>
      </c>
      <c r="J8" s="91"/>
      <c r="K8" s="91"/>
      <c r="L8" s="91"/>
      <c r="M8" s="91"/>
      <c r="N8" s="91"/>
      <c r="O8" s="91"/>
      <c r="P8" s="109">
        <v>22814.22</v>
      </c>
      <c r="Q8" s="91"/>
      <c r="R8" s="91"/>
      <c r="S8" s="91"/>
      <c r="T8" s="91">
        <f t="shared" ref="T8:T16" si="6">SUM(U8:AU8)</f>
        <v>456895</v>
      </c>
      <c r="U8" s="109">
        <v>100000</v>
      </c>
      <c r="V8" s="91"/>
      <c r="W8" s="91"/>
      <c r="X8" s="109">
        <v>1200</v>
      </c>
      <c r="Y8" s="109">
        <v>1000</v>
      </c>
      <c r="Z8" s="109">
        <v>30000</v>
      </c>
      <c r="AA8" s="109">
        <v>40000</v>
      </c>
      <c r="AB8" s="112"/>
      <c r="AC8" s="91"/>
      <c r="AD8" s="109">
        <v>125000</v>
      </c>
      <c r="AE8" s="91"/>
      <c r="AF8" s="91"/>
      <c r="AG8" s="91"/>
      <c r="AH8" s="109">
        <v>7000</v>
      </c>
      <c r="AI8" s="109">
        <v>7500</v>
      </c>
      <c r="AJ8" s="91"/>
      <c r="AK8" s="91"/>
      <c r="AL8" s="91"/>
      <c r="AM8" s="91"/>
      <c r="AN8" s="109">
        <v>56200</v>
      </c>
      <c r="AO8" s="91"/>
      <c r="AP8" s="91"/>
      <c r="AQ8" s="91"/>
      <c r="AR8" s="109">
        <v>75995</v>
      </c>
      <c r="AS8" s="91"/>
      <c r="AT8" s="91"/>
      <c r="AU8" s="109">
        <v>13000</v>
      </c>
      <c r="AV8" s="91">
        <f t="shared" ref="AV8:AV16" si="7">SUM(AW8:BH8)</f>
        <v>35574</v>
      </c>
      <c r="AW8" s="91"/>
      <c r="AX8" s="91"/>
      <c r="AY8" s="91"/>
      <c r="AZ8" s="91"/>
      <c r="BA8" s="110">
        <v>15552</v>
      </c>
      <c r="BB8" s="91"/>
      <c r="BC8" s="91">
        <v>19950</v>
      </c>
      <c r="BD8" s="91"/>
      <c r="BE8" s="91">
        <v>72</v>
      </c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114"/>
    </row>
    <row r="9" spans="1:113" s="75" customFormat="1" ht="20.100000000000001" customHeight="1">
      <c r="A9" s="100">
        <v>208</v>
      </c>
      <c r="B9" s="101" t="s">
        <v>86</v>
      </c>
      <c r="C9" s="101" t="s">
        <v>86</v>
      </c>
      <c r="D9" s="89" t="s">
        <v>87</v>
      </c>
      <c r="E9" s="91">
        <f t="shared" si="4"/>
        <v>394757.76</v>
      </c>
      <c r="F9" s="91">
        <f t="shared" si="5"/>
        <v>394757.76</v>
      </c>
      <c r="G9" s="91"/>
      <c r="H9" s="91"/>
      <c r="I9" s="91"/>
      <c r="J9" s="91"/>
      <c r="K9" s="91"/>
      <c r="L9" s="91">
        <v>394757.76</v>
      </c>
      <c r="M9" s="91"/>
      <c r="N9" s="91"/>
      <c r="O9" s="91"/>
      <c r="P9" s="91"/>
      <c r="Q9" s="91"/>
      <c r="R9" s="91"/>
      <c r="S9" s="91"/>
      <c r="T9" s="91">
        <f t="shared" si="6"/>
        <v>0</v>
      </c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>
        <f t="shared" si="7"/>
        <v>0</v>
      </c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115"/>
    </row>
    <row r="10" spans="1:113" s="75" customFormat="1" ht="20.100000000000001" customHeight="1">
      <c r="A10" s="100">
        <v>208</v>
      </c>
      <c r="B10" s="101" t="s">
        <v>86</v>
      </c>
      <c r="C10" s="101" t="s">
        <v>88</v>
      </c>
      <c r="D10" s="89" t="s">
        <v>89</v>
      </c>
      <c r="E10" s="91">
        <f t="shared" si="4"/>
        <v>196548.96</v>
      </c>
      <c r="F10" s="91">
        <f t="shared" si="5"/>
        <v>196548.96</v>
      </c>
      <c r="G10" s="91"/>
      <c r="H10" s="91"/>
      <c r="I10" s="91"/>
      <c r="J10" s="91"/>
      <c r="K10" s="91"/>
      <c r="L10" s="91"/>
      <c r="M10" s="91">
        <v>196548.96</v>
      </c>
      <c r="N10" s="91"/>
      <c r="O10" s="91"/>
      <c r="P10" s="91"/>
      <c r="Q10" s="91"/>
      <c r="R10" s="91"/>
      <c r="S10" s="91"/>
      <c r="T10" s="91">
        <f t="shared" si="6"/>
        <v>0</v>
      </c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>
        <f t="shared" si="7"/>
        <v>0</v>
      </c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115"/>
    </row>
    <row r="11" spans="1:113" s="75" customFormat="1" ht="20.100000000000001" customHeight="1">
      <c r="A11" s="100">
        <v>210</v>
      </c>
      <c r="B11" s="101" t="s">
        <v>90</v>
      </c>
      <c r="C11" s="101" t="s">
        <v>84</v>
      </c>
      <c r="D11" s="89" t="s">
        <v>91</v>
      </c>
      <c r="E11" s="91">
        <f t="shared" si="4"/>
        <v>100205.52</v>
      </c>
      <c r="F11" s="91">
        <f t="shared" si="5"/>
        <v>100205.52</v>
      </c>
      <c r="G11" s="91"/>
      <c r="H11" s="91"/>
      <c r="I11" s="91"/>
      <c r="J11" s="91"/>
      <c r="K11" s="91"/>
      <c r="L11" s="91"/>
      <c r="M11" s="91"/>
      <c r="N11" s="91">
        <v>100205.52</v>
      </c>
      <c r="O11" s="91"/>
      <c r="P11" s="91"/>
      <c r="Q11" s="91"/>
      <c r="R11" s="91"/>
      <c r="S11" s="91"/>
      <c r="T11" s="91">
        <f t="shared" si="6"/>
        <v>0</v>
      </c>
      <c r="U11" s="111"/>
      <c r="V11" s="111"/>
      <c r="W11" s="111"/>
      <c r="X11" s="11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>
        <f t="shared" si="7"/>
        <v>0</v>
      </c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115"/>
    </row>
    <row r="12" spans="1:113" s="75" customFormat="1" ht="20.100000000000001" customHeight="1">
      <c r="A12" s="100">
        <v>210</v>
      </c>
      <c r="B12" s="101" t="s">
        <v>90</v>
      </c>
      <c r="C12" s="101" t="s">
        <v>92</v>
      </c>
      <c r="D12" s="89" t="s">
        <v>93</v>
      </c>
      <c r="E12" s="91">
        <f t="shared" si="4"/>
        <v>72501</v>
      </c>
      <c r="F12" s="91">
        <f t="shared" si="5"/>
        <v>72501</v>
      </c>
      <c r="G12" s="91"/>
      <c r="H12" s="91"/>
      <c r="I12" s="91"/>
      <c r="J12" s="91"/>
      <c r="K12" s="91"/>
      <c r="L12" s="91"/>
      <c r="M12" s="91"/>
      <c r="N12" s="109">
        <v>72501</v>
      </c>
      <c r="O12" s="91"/>
      <c r="P12" s="91"/>
      <c r="Q12" s="91"/>
      <c r="R12" s="91"/>
      <c r="S12" s="91"/>
      <c r="T12" s="91">
        <f t="shared" si="6"/>
        <v>0</v>
      </c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>
        <f t="shared" si="7"/>
        <v>0</v>
      </c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115"/>
    </row>
    <row r="13" spans="1:113" s="75" customFormat="1" ht="20.100000000000001" customHeight="1">
      <c r="A13" s="100">
        <v>210</v>
      </c>
      <c r="B13" s="101" t="s">
        <v>90</v>
      </c>
      <c r="C13" s="101" t="s">
        <v>83</v>
      </c>
      <c r="D13" s="89" t="s">
        <v>94</v>
      </c>
      <c r="E13" s="91">
        <f t="shared" si="4"/>
        <v>73225.08</v>
      </c>
      <c r="F13" s="91">
        <f t="shared" si="5"/>
        <v>73225.08</v>
      </c>
      <c r="G13" s="91"/>
      <c r="H13" s="91"/>
      <c r="I13" s="91"/>
      <c r="J13" s="91"/>
      <c r="K13" s="91"/>
      <c r="L13" s="91"/>
      <c r="M13" s="91"/>
      <c r="N13" s="91"/>
      <c r="O13" s="91">
        <v>73225.08</v>
      </c>
      <c r="P13" s="91"/>
      <c r="Q13" s="91"/>
      <c r="R13" s="91"/>
      <c r="S13" s="91"/>
      <c r="T13" s="91">
        <f t="shared" si="6"/>
        <v>0</v>
      </c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>
        <f t="shared" si="7"/>
        <v>0</v>
      </c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115"/>
    </row>
    <row r="14" spans="1:113" s="75" customFormat="1" ht="20.100000000000001" customHeight="1">
      <c r="A14" s="100">
        <v>213</v>
      </c>
      <c r="B14" s="101" t="s">
        <v>84</v>
      </c>
      <c r="C14" s="101" t="s">
        <v>95</v>
      </c>
      <c r="D14" s="89" t="s">
        <v>96</v>
      </c>
      <c r="E14" s="91">
        <f t="shared" si="4"/>
        <v>1158708</v>
      </c>
      <c r="F14" s="91">
        <f t="shared" si="5"/>
        <v>860753</v>
      </c>
      <c r="G14" s="91">
        <v>32500</v>
      </c>
      <c r="H14" s="91">
        <v>562501</v>
      </c>
      <c r="I14" s="91"/>
      <c r="J14" s="91"/>
      <c r="K14" s="110">
        <v>242232</v>
      </c>
      <c r="L14" s="91"/>
      <c r="M14" s="91"/>
      <c r="N14" s="91"/>
      <c r="O14" s="91"/>
      <c r="P14" s="109">
        <v>23520</v>
      </c>
      <c r="Q14" s="91"/>
      <c r="R14" s="91"/>
      <c r="S14" s="91"/>
      <c r="T14" s="91">
        <f t="shared" si="6"/>
        <v>288105</v>
      </c>
      <c r="U14" s="91">
        <v>70000</v>
      </c>
      <c r="V14" s="91"/>
      <c r="W14" s="91"/>
      <c r="X14" s="109">
        <v>1000</v>
      </c>
      <c r="Y14" s="109">
        <v>1000</v>
      </c>
      <c r="Z14" s="109">
        <v>25000</v>
      </c>
      <c r="AA14" s="109">
        <v>25000</v>
      </c>
      <c r="AB14" s="91"/>
      <c r="AC14" s="91"/>
      <c r="AD14" s="109">
        <v>75000</v>
      </c>
      <c r="AE14" s="91"/>
      <c r="AF14" s="91"/>
      <c r="AG14" s="91"/>
      <c r="AH14" s="109">
        <v>3000</v>
      </c>
      <c r="AI14" s="109">
        <v>2500</v>
      </c>
      <c r="AJ14" s="91"/>
      <c r="AK14" s="91"/>
      <c r="AL14" s="91"/>
      <c r="AM14" s="91"/>
      <c r="AN14" s="109">
        <v>45000</v>
      </c>
      <c r="AO14" s="91"/>
      <c r="AP14" s="91"/>
      <c r="AQ14" s="91"/>
      <c r="AR14" s="109">
        <v>25605</v>
      </c>
      <c r="AS14" s="91"/>
      <c r="AT14" s="91"/>
      <c r="AU14" s="109">
        <v>15000</v>
      </c>
      <c r="AV14" s="91">
        <f t="shared" si="7"/>
        <v>9850</v>
      </c>
      <c r="AW14" s="91"/>
      <c r="AX14" s="91"/>
      <c r="AY14" s="91"/>
      <c r="AZ14" s="91"/>
      <c r="BA14" s="91"/>
      <c r="BB14" s="91"/>
      <c r="BC14" s="91">
        <v>9850</v>
      </c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115"/>
    </row>
    <row r="15" spans="1:113" s="75" customFormat="1" ht="20.100000000000001" customHeight="1">
      <c r="A15" s="100">
        <v>213</v>
      </c>
      <c r="B15" s="101" t="s">
        <v>97</v>
      </c>
      <c r="C15" s="101" t="s">
        <v>86</v>
      </c>
      <c r="D15" s="89" t="s">
        <v>98</v>
      </c>
      <c r="E15" s="91">
        <f t="shared" si="4"/>
        <v>2410080</v>
      </c>
      <c r="F15" s="91">
        <f t="shared" si="5"/>
        <v>0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>
        <f t="shared" si="6"/>
        <v>0</v>
      </c>
      <c r="U15" s="111"/>
      <c r="V15" s="111"/>
      <c r="W15" s="111"/>
      <c r="X15" s="11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>
        <f t="shared" si="7"/>
        <v>1930080</v>
      </c>
      <c r="AW15" s="91"/>
      <c r="AX15" s="91"/>
      <c r="AY15" s="91"/>
      <c r="AZ15" s="91"/>
      <c r="BA15" s="91">
        <v>1902580</v>
      </c>
      <c r="BB15" s="91"/>
      <c r="BC15" s="109">
        <v>27500</v>
      </c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>
        <f>CF15</f>
        <v>480000</v>
      </c>
      <c r="CB15" s="91"/>
      <c r="CC15" s="91"/>
      <c r="CD15" s="91"/>
      <c r="CE15" s="91"/>
      <c r="CF15" s="91">
        <v>480000</v>
      </c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115"/>
    </row>
    <row r="16" spans="1:113" s="75" customFormat="1" ht="20.100000000000001" customHeight="1">
      <c r="A16" s="100">
        <v>221</v>
      </c>
      <c r="B16" s="101" t="s">
        <v>92</v>
      </c>
      <c r="C16" s="101" t="s">
        <v>84</v>
      </c>
      <c r="D16" s="89" t="s">
        <v>99</v>
      </c>
      <c r="E16" s="91">
        <f t="shared" si="4"/>
        <v>441208.08</v>
      </c>
      <c r="F16" s="91">
        <f t="shared" si="5"/>
        <v>441208.08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110">
        <v>441208.08</v>
      </c>
      <c r="R16" s="91"/>
      <c r="S16" s="91"/>
      <c r="T16" s="91">
        <f t="shared" si="6"/>
        <v>0</v>
      </c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>
        <f t="shared" si="7"/>
        <v>0</v>
      </c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115"/>
    </row>
    <row r="17" spans="1:113" ht="20.100000000000001" customHeight="1">
      <c r="A17" s="45"/>
      <c r="B17" s="45"/>
      <c r="C17" s="45"/>
      <c r="D17" s="102"/>
      <c r="E17" s="45"/>
      <c r="F17" s="45"/>
      <c r="G17" s="41"/>
      <c r="H17" s="41"/>
      <c r="I17" s="46"/>
      <c r="J17" s="41"/>
      <c r="K17" s="41"/>
      <c r="L17" s="41"/>
      <c r="M17" s="45"/>
      <c r="N17" s="45"/>
      <c r="O17" s="45"/>
      <c r="P17" s="45"/>
      <c r="Q17" s="45"/>
      <c r="R17" s="45"/>
      <c r="S17" s="45"/>
      <c r="T17" s="45"/>
      <c r="U17" s="45"/>
      <c r="V17" s="41"/>
      <c r="W17" s="41"/>
      <c r="X17" s="41"/>
      <c r="Y17" s="45"/>
      <c r="Z17" s="45"/>
      <c r="AA17" s="45"/>
      <c r="AB17" s="45"/>
      <c r="AC17" s="45"/>
      <c r="AD17" s="41"/>
      <c r="AE17" s="46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</row>
    <row r="18" spans="1:113" ht="20.100000000000001" customHeight="1">
      <c r="A18" s="45"/>
      <c r="B18" s="45"/>
      <c r="C18" s="45"/>
      <c r="D18" s="102"/>
      <c r="E18" s="45"/>
      <c r="F18" s="45"/>
      <c r="G18" s="41"/>
      <c r="H18" s="41"/>
      <c r="I18" s="46"/>
      <c r="J18" s="41"/>
      <c r="K18" s="41"/>
      <c r="L18" s="41"/>
      <c r="M18" s="45"/>
      <c r="N18" s="45"/>
      <c r="O18" s="45"/>
      <c r="P18" s="45"/>
      <c r="Q18" s="45"/>
      <c r="R18" s="45"/>
      <c r="S18" s="45"/>
      <c r="T18" s="45"/>
      <c r="U18" s="45"/>
      <c r="V18" s="41"/>
      <c r="W18" s="41"/>
      <c r="X18" s="41"/>
      <c r="Y18" s="45"/>
      <c r="Z18" s="45"/>
      <c r="AA18" s="45"/>
      <c r="AB18" s="45"/>
      <c r="AC18" s="45"/>
      <c r="AD18" s="41"/>
      <c r="AE18" s="46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</row>
    <row r="19" spans="1:113" ht="20.100000000000001" customHeight="1">
      <c r="A19" s="41"/>
      <c r="B19" s="41"/>
      <c r="C19" s="41"/>
      <c r="D19" s="103"/>
      <c r="E19" s="41"/>
      <c r="F19" s="45"/>
      <c r="G19" s="41"/>
      <c r="H19" s="41"/>
      <c r="I19" s="46"/>
      <c r="J19" s="41"/>
      <c r="K19" s="41"/>
      <c r="L19" s="41"/>
      <c r="M19" s="45"/>
      <c r="N19" s="45"/>
      <c r="O19" s="45"/>
      <c r="P19" s="45"/>
      <c r="Q19" s="45"/>
      <c r="R19" s="45"/>
      <c r="S19" s="45"/>
      <c r="T19" s="45"/>
      <c r="U19" s="45"/>
      <c r="V19" s="41"/>
      <c r="W19" s="41"/>
      <c r="X19" s="41"/>
      <c r="Y19" s="45"/>
      <c r="Z19" s="45"/>
      <c r="AA19" s="45"/>
      <c r="AB19" s="45"/>
      <c r="AC19" s="45"/>
      <c r="AD19" s="41"/>
      <c r="AE19" s="41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</row>
    <row r="20" spans="1:113" ht="20.100000000000001" customHeight="1">
      <c r="A20" s="43"/>
      <c r="B20" s="43"/>
      <c r="C20" s="43"/>
      <c r="D20" s="104"/>
      <c r="E20" s="41"/>
      <c r="F20" s="45"/>
      <c r="G20" s="41"/>
      <c r="H20" s="41"/>
      <c r="I20" s="41"/>
      <c r="J20" s="41"/>
      <c r="K20" s="41"/>
      <c r="L20" s="41"/>
      <c r="M20" s="45"/>
      <c r="N20" s="45"/>
      <c r="O20" s="45"/>
      <c r="P20" s="45"/>
      <c r="Q20" s="45"/>
      <c r="R20" s="45"/>
      <c r="S20" s="45"/>
      <c r="T20" s="45"/>
      <c r="U20" s="45"/>
      <c r="V20" s="41"/>
      <c r="W20" s="41"/>
      <c r="X20" s="41"/>
      <c r="Y20" s="45"/>
      <c r="Z20" s="45"/>
      <c r="AA20" s="45"/>
      <c r="AB20" s="45"/>
      <c r="AC20" s="45"/>
      <c r="AD20" s="41"/>
      <c r="AE20" s="41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 t="s">
        <v>269</v>
      </c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</row>
    <row r="21" spans="1:113" ht="20.100000000000001" customHeight="1">
      <c r="A21" s="105"/>
      <c r="B21" s="105"/>
      <c r="C21" s="105"/>
      <c r="D21" s="106"/>
      <c r="E21" s="105"/>
      <c r="F21" s="107"/>
      <c r="G21" s="105"/>
      <c r="H21" s="105"/>
      <c r="I21" s="105"/>
      <c r="J21" s="105"/>
      <c r="K21" s="105"/>
      <c r="L21" s="105"/>
      <c r="M21" s="107"/>
      <c r="N21" s="107"/>
      <c r="O21" s="107"/>
      <c r="P21" s="107"/>
      <c r="Q21" s="107"/>
      <c r="R21" s="107"/>
      <c r="S21" s="107"/>
      <c r="T21" s="107"/>
      <c r="U21" s="107"/>
      <c r="V21" s="105"/>
      <c r="W21" s="105"/>
      <c r="X21" s="105"/>
      <c r="Y21" s="107"/>
      <c r="Z21" s="107"/>
      <c r="AA21" s="107"/>
      <c r="AB21" s="107"/>
      <c r="AC21" s="113"/>
      <c r="AD21" s="105"/>
      <c r="AE21" s="105"/>
      <c r="AF21" s="107"/>
      <c r="AG21" s="107"/>
      <c r="AH21" s="107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</row>
    <row r="22" spans="1:113" ht="20.100000000000001" customHeight="1">
      <c r="A22" s="107"/>
      <c r="B22" s="107"/>
      <c r="C22" s="107"/>
      <c r="D22" s="108"/>
      <c r="E22" s="107"/>
      <c r="F22" s="107"/>
      <c r="G22" s="105"/>
      <c r="H22" s="105"/>
      <c r="I22" s="105"/>
      <c r="J22" s="105"/>
      <c r="K22" s="105"/>
      <c r="L22" s="105"/>
      <c r="M22" s="107"/>
      <c r="N22" s="107"/>
      <c r="O22" s="107"/>
      <c r="P22" s="107"/>
      <c r="Q22" s="107"/>
      <c r="R22" s="107"/>
      <c r="S22" s="107"/>
      <c r="T22" s="107"/>
      <c r="U22" s="107"/>
      <c r="V22" s="105"/>
      <c r="W22" s="105"/>
      <c r="X22" s="105"/>
      <c r="Y22" s="107"/>
      <c r="Z22" s="107"/>
      <c r="AA22" s="107"/>
      <c r="AB22" s="107"/>
      <c r="AC22" s="107"/>
      <c r="AD22" s="105"/>
      <c r="AE22" s="105"/>
      <c r="AF22" s="107"/>
      <c r="AG22" s="107"/>
      <c r="AH22" s="107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</row>
    <row r="23" spans="1:113" ht="20.100000000000001" customHeight="1">
      <c r="A23" s="107"/>
      <c r="B23" s="107"/>
      <c r="C23" s="107"/>
      <c r="D23" s="108"/>
      <c r="E23" s="107"/>
      <c r="F23" s="107"/>
      <c r="G23" s="105"/>
      <c r="H23" s="105"/>
      <c r="I23" s="105"/>
      <c r="J23" s="105"/>
      <c r="K23" s="105"/>
      <c r="L23" s="105"/>
      <c r="M23" s="107"/>
      <c r="N23" s="107"/>
      <c r="O23" s="107"/>
      <c r="P23" s="107"/>
      <c r="Q23" s="107"/>
      <c r="R23" s="107"/>
      <c r="S23" s="107"/>
      <c r="T23" s="107"/>
      <c r="U23" s="107"/>
      <c r="V23" s="105"/>
      <c r="W23" s="105"/>
      <c r="X23" s="105"/>
      <c r="Y23" s="107"/>
      <c r="Z23" s="107"/>
      <c r="AA23" s="107"/>
      <c r="AB23" s="107"/>
      <c r="AC23" s="107"/>
      <c r="AD23" s="105"/>
      <c r="AE23" s="105"/>
      <c r="AF23" s="107"/>
      <c r="AG23" s="107"/>
      <c r="AH23" s="107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</row>
    <row r="24" spans="1:113" ht="20.100000000000001" customHeight="1">
      <c r="A24" s="107"/>
      <c r="B24" s="107"/>
      <c r="C24" s="107"/>
      <c r="D24" s="108"/>
      <c r="E24" s="107"/>
      <c r="F24" s="107"/>
      <c r="G24" s="105"/>
      <c r="H24" s="105"/>
      <c r="I24" s="105"/>
      <c r="J24" s="105"/>
      <c r="K24" s="105"/>
      <c r="L24" s="105"/>
      <c r="M24" s="107"/>
      <c r="N24" s="107"/>
      <c r="O24" s="107"/>
      <c r="P24" s="107"/>
      <c r="Q24" s="107"/>
      <c r="R24" s="107"/>
      <c r="S24" s="107"/>
      <c r="T24" s="107"/>
      <c r="U24" s="107"/>
      <c r="V24" s="105"/>
      <c r="W24" s="105"/>
      <c r="X24" s="105"/>
      <c r="Y24" s="107"/>
      <c r="Z24" s="107"/>
      <c r="AA24" s="107"/>
      <c r="AB24" s="107"/>
      <c r="AC24" s="107"/>
      <c r="AD24" s="105"/>
      <c r="AE24" s="105"/>
      <c r="AF24" s="107"/>
      <c r="AG24" s="107"/>
      <c r="AH24" s="107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</row>
    <row r="25" spans="1:113" ht="20.100000000000001" customHeight="1">
      <c r="A25" s="107"/>
      <c r="B25" s="107"/>
      <c r="C25" s="107"/>
      <c r="D25" s="108"/>
      <c r="E25" s="107"/>
      <c r="F25" s="107"/>
      <c r="G25" s="105"/>
      <c r="H25" s="105"/>
      <c r="I25" s="105"/>
      <c r="J25" s="105"/>
      <c r="K25" s="105"/>
      <c r="L25" s="105"/>
      <c r="M25" s="107"/>
      <c r="N25" s="107"/>
      <c r="O25" s="107"/>
      <c r="P25" s="107"/>
      <c r="Q25" s="107"/>
      <c r="R25" s="107"/>
      <c r="S25" s="107"/>
      <c r="T25" s="107"/>
      <c r="U25" s="107"/>
      <c r="V25" s="105"/>
      <c r="W25" s="105"/>
      <c r="X25" s="105"/>
      <c r="Y25" s="107"/>
      <c r="Z25" s="107"/>
      <c r="AA25" s="107"/>
      <c r="AB25" s="107"/>
      <c r="AC25" s="107"/>
      <c r="AD25" s="105"/>
      <c r="AE25" s="105"/>
      <c r="AF25" s="107"/>
      <c r="AG25" s="107"/>
      <c r="AH25" s="107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</row>
    <row r="26" spans="1:113" ht="20.100000000000001" customHeight="1">
      <c r="A26" s="107"/>
      <c r="B26" s="107"/>
      <c r="C26" s="107"/>
      <c r="D26" s="108"/>
      <c r="E26" s="107"/>
      <c r="F26" s="107"/>
      <c r="G26" s="105"/>
      <c r="H26" s="105"/>
      <c r="I26" s="105"/>
      <c r="J26" s="105"/>
      <c r="K26" s="105"/>
      <c r="L26" s="105"/>
      <c r="M26" s="107"/>
      <c r="N26" s="107"/>
      <c r="O26" s="107"/>
      <c r="P26" s="107"/>
      <c r="Q26" s="107"/>
      <c r="R26" s="107"/>
      <c r="S26" s="107"/>
      <c r="T26" s="107"/>
      <c r="U26" s="107"/>
      <c r="V26" s="105"/>
      <c r="W26" s="105"/>
      <c r="X26" s="105"/>
      <c r="Y26" s="107"/>
      <c r="Z26" s="107"/>
      <c r="AA26" s="107"/>
      <c r="AB26" s="107"/>
      <c r="AC26" s="107"/>
      <c r="AD26" s="105"/>
      <c r="AE26" s="105"/>
      <c r="AF26" s="107"/>
      <c r="AG26" s="107"/>
      <c r="AH26" s="107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</row>
    <row r="27" spans="1:113" ht="20.100000000000001" customHeight="1">
      <c r="A27" s="107"/>
      <c r="B27" s="107"/>
      <c r="C27" s="107"/>
      <c r="D27" s="108"/>
      <c r="E27" s="107"/>
      <c r="F27" s="107"/>
      <c r="G27" s="105"/>
      <c r="H27" s="105"/>
      <c r="I27" s="105"/>
      <c r="J27" s="105"/>
      <c r="K27" s="105"/>
      <c r="L27" s="105"/>
      <c r="M27" s="107"/>
      <c r="N27" s="107"/>
      <c r="O27" s="107"/>
      <c r="P27" s="107"/>
      <c r="Q27" s="107"/>
      <c r="R27" s="107"/>
      <c r="S27" s="107"/>
      <c r="T27" s="107"/>
      <c r="U27" s="107"/>
      <c r="V27" s="105"/>
      <c r="W27" s="105"/>
      <c r="X27" s="105"/>
      <c r="Y27" s="107"/>
      <c r="Z27" s="107"/>
      <c r="AA27" s="107"/>
      <c r="AB27" s="107"/>
      <c r="AC27" s="107"/>
      <c r="AD27" s="105"/>
      <c r="AE27" s="105"/>
      <c r="AF27" s="107"/>
      <c r="AG27" s="107"/>
      <c r="AH27" s="107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</row>
    <row r="28" spans="1:113" ht="20.100000000000001" customHeight="1">
      <c r="A28" s="107"/>
      <c r="B28" s="107"/>
      <c r="C28" s="107"/>
      <c r="D28" s="108"/>
      <c r="E28" s="107"/>
      <c r="F28" s="107"/>
      <c r="G28" s="105"/>
      <c r="H28" s="105"/>
      <c r="I28" s="105"/>
      <c r="J28" s="105"/>
      <c r="K28" s="105"/>
      <c r="L28" s="105"/>
      <c r="M28" s="107"/>
      <c r="N28" s="107"/>
      <c r="O28" s="107"/>
      <c r="P28" s="107"/>
      <c r="Q28" s="107"/>
      <c r="R28" s="107"/>
      <c r="S28" s="107"/>
      <c r="T28" s="107"/>
      <c r="U28" s="107"/>
      <c r="V28" s="105"/>
      <c r="W28" s="105"/>
      <c r="X28" s="105"/>
      <c r="Y28" s="107"/>
      <c r="Z28" s="107"/>
      <c r="AA28" s="107"/>
      <c r="AB28" s="107"/>
      <c r="AC28" s="107"/>
      <c r="AD28" s="105"/>
      <c r="AE28" s="105"/>
      <c r="AF28" s="107"/>
      <c r="AG28" s="107"/>
      <c r="AH28" s="107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</row>
    <row r="29" spans="1:113" ht="20.100000000000001" customHeight="1">
      <c r="A29" s="107"/>
      <c r="B29" s="107"/>
      <c r="C29" s="107"/>
      <c r="D29" s="108"/>
      <c r="E29" s="107"/>
      <c r="F29" s="107"/>
      <c r="G29" s="105"/>
      <c r="H29" s="105"/>
      <c r="I29" s="105"/>
      <c r="J29" s="105"/>
      <c r="K29" s="105"/>
      <c r="L29" s="105"/>
      <c r="M29" s="107"/>
      <c r="N29" s="107"/>
      <c r="O29" s="107"/>
      <c r="P29" s="107"/>
      <c r="Q29" s="107"/>
      <c r="R29" s="107"/>
      <c r="S29" s="107"/>
      <c r="T29" s="107"/>
      <c r="U29" s="107"/>
      <c r="V29" s="105"/>
      <c r="W29" s="105"/>
      <c r="X29" s="105"/>
      <c r="Y29" s="107"/>
      <c r="Z29" s="107"/>
      <c r="AA29" s="107"/>
      <c r="AB29" s="107"/>
      <c r="AC29" s="107"/>
      <c r="AD29" s="105"/>
      <c r="AE29" s="105"/>
      <c r="AF29" s="107"/>
      <c r="AG29" s="107"/>
      <c r="AH29" s="107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</row>
    <row r="30" spans="1:113" ht="20.100000000000001" customHeight="1">
      <c r="A30" s="107"/>
      <c r="B30" s="107"/>
      <c r="C30" s="107"/>
      <c r="D30" s="108"/>
      <c r="E30" s="107"/>
      <c r="F30" s="107"/>
      <c r="G30" s="105"/>
      <c r="H30" s="105"/>
      <c r="I30" s="105"/>
      <c r="J30" s="105"/>
      <c r="K30" s="105"/>
      <c r="L30" s="105"/>
      <c r="M30" s="107"/>
      <c r="N30" s="107"/>
      <c r="O30" s="107"/>
      <c r="P30" s="107"/>
      <c r="Q30" s="107"/>
      <c r="R30" s="107"/>
      <c r="S30" s="107"/>
      <c r="T30" s="107"/>
      <c r="U30" s="107"/>
      <c r="V30" s="105"/>
      <c r="W30" s="105"/>
      <c r="X30" s="105"/>
      <c r="Y30" s="107"/>
      <c r="Z30" s="107"/>
      <c r="AA30" s="107"/>
      <c r="AB30" s="107"/>
      <c r="AC30" s="107"/>
      <c r="AD30" s="105"/>
      <c r="AE30" s="105"/>
      <c r="AF30" s="107"/>
      <c r="AG30" s="107"/>
      <c r="AH30" s="107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</row>
    <row r="31" spans="1:113" ht="20.100000000000001" customHeight="1">
      <c r="A31" s="107"/>
      <c r="B31" s="107"/>
      <c r="C31" s="107"/>
      <c r="D31" s="108"/>
      <c r="E31" s="107"/>
      <c r="F31" s="107"/>
      <c r="G31" s="105"/>
      <c r="H31" s="105"/>
      <c r="I31" s="105"/>
      <c r="J31" s="105"/>
      <c r="K31" s="105"/>
      <c r="L31" s="105"/>
      <c r="M31" s="107"/>
      <c r="N31" s="107"/>
      <c r="O31" s="107"/>
      <c r="P31" s="107"/>
      <c r="Q31" s="107"/>
      <c r="R31" s="107"/>
      <c r="S31" s="107"/>
      <c r="T31" s="107"/>
      <c r="U31" s="107"/>
      <c r="V31" s="105"/>
      <c r="W31" s="105"/>
      <c r="X31" s="105"/>
      <c r="Y31" s="107"/>
      <c r="Z31" s="107"/>
      <c r="AA31" s="107"/>
      <c r="AB31" s="107"/>
      <c r="AC31" s="107"/>
      <c r="AD31" s="105"/>
      <c r="AE31" s="105"/>
      <c r="AF31" s="107"/>
      <c r="AG31" s="107"/>
      <c r="AH31" s="107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</row>
    <row r="32" spans="1:113" ht="20.100000000000001" customHeight="1">
      <c r="A32" s="107"/>
      <c r="B32" s="107"/>
      <c r="C32" s="107"/>
      <c r="D32" s="108"/>
      <c r="E32" s="107"/>
      <c r="F32" s="107"/>
      <c r="G32" s="105"/>
      <c r="H32" s="105"/>
      <c r="I32" s="105"/>
      <c r="J32" s="105"/>
      <c r="K32" s="105"/>
      <c r="L32" s="105"/>
      <c r="M32" s="107"/>
      <c r="N32" s="107"/>
      <c r="O32" s="107"/>
      <c r="P32" s="107"/>
      <c r="Q32" s="107"/>
      <c r="R32" s="107"/>
      <c r="S32" s="107"/>
      <c r="T32" s="107"/>
      <c r="U32" s="107"/>
      <c r="V32" s="105"/>
      <c r="W32" s="105"/>
      <c r="X32" s="105"/>
      <c r="Y32" s="107"/>
      <c r="Z32" s="107"/>
      <c r="AA32" s="107"/>
      <c r="AB32" s="107"/>
      <c r="AC32" s="107"/>
      <c r="AD32" s="105"/>
      <c r="AE32" s="105"/>
      <c r="AF32" s="107"/>
      <c r="AG32" s="107"/>
      <c r="AH32" s="107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</row>
    <row r="33" spans="1:113" ht="20.100000000000001" customHeight="1">
      <c r="A33" s="107"/>
      <c r="B33" s="107"/>
      <c r="C33" s="107"/>
      <c r="D33" s="108"/>
      <c r="E33" s="107"/>
      <c r="F33" s="107"/>
      <c r="G33" s="105"/>
      <c r="H33" s="105"/>
      <c r="I33" s="105"/>
      <c r="J33" s="105"/>
      <c r="K33" s="105"/>
      <c r="L33" s="105"/>
      <c r="M33" s="107"/>
      <c r="N33" s="107"/>
      <c r="O33" s="107"/>
      <c r="P33" s="107"/>
      <c r="Q33" s="107"/>
      <c r="R33" s="107"/>
      <c r="S33" s="107"/>
      <c r="T33" s="107"/>
      <c r="U33" s="107"/>
      <c r="V33" s="105"/>
      <c r="W33" s="105"/>
      <c r="X33" s="105"/>
      <c r="Y33" s="107"/>
      <c r="Z33" s="107"/>
      <c r="AA33" s="107"/>
      <c r="AB33" s="107"/>
      <c r="AC33" s="107"/>
      <c r="AD33" s="105"/>
      <c r="AE33" s="105"/>
      <c r="AF33" s="107"/>
      <c r="AG33" s="107"/>
      <c r="AH33" s="107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</row>
  </sheetData>
  <sheetProtection formatCells="0" formatColumns="0" formatRows="0" insertColumns="0" insertRows="0" insertHyperlinks="0" deleteColumns="0" deleteRows="0" sort="0" autoFilter="0" pivotTables="0"/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scale="10" fitToHeight="100" orientation="landscape" errors="blank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F7" sqref="F7:G7"/>
    </sheetView>
  </sheetViews>
  <sheetFormatPr defaultColWidth="9" defaultRowHeight="12.75" customHeight="1"/>
  <cols>
    <col min="1" max="1" width="7.5" style="75" customWidth="1"/>
    <col min="2" max="2" width="7.1640625" style="75" customWidth="1"/>
    <col min="3" max="3" width="9.1640625" style="75" customWidth="1"/>
    <col min="4" max="4" width="40.5" style="76" customWidth="1"/>
    <col min="5" max="5" width="21" style="75" customWidth="1"/>
    <col min="6" max="6" width="18.6640625" style="75" customWidth="1"/>
    <col min="7" max="7" width="19.5" style="75" customWidth="1"/>
    <col min="8" max="8" width="8.6640625" customWidth="1"/>
  </cols>
  <sheetData>
    <row r="1" spans="1:8" ht="20.100000000000001" customHeight="1">
      <c r="A1" s="77"/>
      <c r="B1" s="77"/>
      <c r="C1" s="77"/>
      <c r="D1" s="78"/>
      <c r="E1" s="77"/>
      <c r="F1" s="77"/>
      <c r="G1" s="79" t="s">
        <v>270</v>
      </c>
      <c r="H1" s="62"/>
    </row>
    <row r="2" spans="1:8" ht="25.5" customHeight="1">
      <c r="A2" s="229" t="s">
        <v>271</v>
      </c>
      <c r="B2" s="229"/>
      <c r="C2" s="229"/>
      <c r="D2" s="233"/>
      <c r="E2" s="229"/>
      <c r="F2" s="229"/>
      <c r="G2" s="229"/>
      <c r="H2" s="62"/>
    </row>
    <row r="3" spans="1:8" ht="20.100000000000001" customHeight="1">
      <c r="A3" s="80" t="s">
        <v>5</v>
      </c>
      <c r="B3" s="81"/>
      <c r="C3" s="81"/>
      <c r="D3" s="21"/>
      <c r="E3" s="82"/>
      <c r="F3" s="82"/>
      <c r="G3" s="79" t="s">
        <v>6</v>
      </c>
      <c r="H3" s="62"/>
    </row>
    <row r="4" spans="1:8" ht="20.100000000000001" customHeight="1">
      <c r="A4" s="234" t="s">
        <v>272</v>
      </c>
      <c r="B4" s="235"/>
      <c r="C4" s="235"/>
      <c r="D4" s="292"/>
      <c r="E4" s="241" t="s">
        <v>102</v>
      </c>
      <c r="F4" s="242"/>
      <c r="G4" s="242"/>
      <c r="H4" s="62"/>
    </row>
    <row r="5" spans="1:8" ht="20.100000000000001" customHeight="1">
      <c r="A5" s="234" t="s">
        <v>67</v>
      </c>
      <c r="B5" s="237"/>
      <c r="C5" s="293" t="s">
        <v>68</v>
      </c>
      <c r="D5" s="246" t="s">
        <v>273</v>
      </c>
      <c r="E5" s="242" t="s">
        <v>59</v>
      </c>
      <c r="F5" s="296" t="s">
        <v>274</v>
      </c>
      <c r="G5" s="298" t="s">
        <v>275</v>
      </c>
      <c r="H5" s="62"/>
    </row>
    <row r="6" spans="1:8" ht="33.75" customHeight="1">
      <c r="A6" s="27" t="s">
        <v>79</v>
      </c>
      <c r="B6" s="28" t="s">
        <v>80</v>
      </c>
      <c r="C6" s="294"/>
      <c r="D6" s="295"/>
      <c r="E6" s="250"/>
      <c r="F6" s="297"/>
      <c r="G6" s="299"/>
      <c r="H6" s="62"/>
    </row>
    <row r="7" spans="1:8" ht="20.100000000000001" customHeight="1">
      <c r="A7" s="83"/>
      <c r="B7" s="83"/>
      <c r="C7" s="83"/>
      <c r="D7" s="84" t="s">
        <v>59</v>
      </c>
      <c r="E7" s="85">
        <f>F7+G7</f>
        <v>4920138.62</v>
      </c>
      <c r="F7" s="85">
        <f>SUM(F8:F31)</f>
        <v>4175138.62</v>
      </c>
      <c r="G7" s="85">
        <v>745000</v>
      </c>
      <c r="H7" s="63"/>
    </row>
    <row r="8" spans="1:8" ht="20.100000000000001" customHeight="1">
      <c r="A8" s="86">
        <v>301</v>
      </c>
      <c r="B8" s="87" t="s">
        <v>84</v>
      </c>
      <c r="C8" s="88">
        <v>158</v>
      </c>
      <c r="D8" s="89" t="s">
        <v>162</v>
      </c>
      <c r="E8" s="90">
        <v>962568</v>
      </c>
      <c r="F8" s="90">
        <v>962568</v>
      </c>
      <c r="G8" s="91"/>
      <c r="H8" s="62"/>
    </row>
    <row r="9" spans="1:8" ht="20.100000000000001" customHeight="1">
      <c r="A9" s="86">
        <v>301</v>
      </c>
      <c r="B9" s="87" t="s">
        <v>92</v>
      </c>
      <c r="C9" s="88">
        <v>158</v>
      </c>
      <c r="D9" s="89" t="s">
        <v>163</v>
      </c>
      <c r="E9" s="90">
        <v>1519920</v>
      </c>
      <c r="F9" s="90">
        <v>1519920</v>
      </c>
      <c r="G9" s="91"/>
      <c r="H9" s="58"/>
    </row>
    <row r="10" spans="1:8" ht="20.100000000000001" customHeight="1">
      <c r="A10" s="86">
        <v>301</v>
      </c>
      <c r="B10" s="87" t="s">
        <v>83</v>
      </c>
      <c r="C10" s="88">
        <v>158</v>
      </c>
      <c r="D10" s="89" t="s">
        <v>164</v>
      </c>
      <c r="E10" s="90">
        <v>80214</v>
      </c>
      <c r="F10" s="90">
        <v>80214</v>
      </c>
      <c r="G10" s="91"/>
      <c r="H10" s="58"/>
    </row>
    <row r="11" spans="1:8" ht="20.100000000000001" customHeight="1">
      <c r="A11" s="86">
        <v>301</v>
      </c>
      <c r="B11" s="87" t="s">
        <v>97</v>
      </c>
      <c r="C11" s="88">
        <v>158</v>
      </c>
      <c r="D11" s="89" t="s">
        <v>165</v>
      </c>
      <c r="E11" s="90">
        <v>242232</v>
      </c>
      <c r="F11" s="90">
        <v>242232</v>
      </c>
      <c r="G11" s="91"/>
      <c r="H11" s="58"/>
    </row>
    <row r="12" spans="1:8" ht="20.100000000000001" customHeight="1">
      <c r="A12" s="86">
        <v>301</v>
      </c>
      <c r="B12" s="87" t="s">
        <v>166</v>
      </c>
      <c r="C12" s="88">
        <v>158</v>
      </c>
      <c r="D12" s="89" t="s">
        <v>167</v>
      </c>
      <c r="E12" s="90">
        <v>394757.76</v>
      </c>
      <c r="F12" s="90">
        <v>394757.76</v>
      </c>
      <c r="G12" s="91"/>
      <c r="H12" s="58"/>
    </row>
    <row r="13" spans="1:8" ht="20.100000000000001" customHeight="1">
      <c r="A13" s="86">
        <v>301</v>
      </c>
      <c r="B13" s="87" t="s">
        <v>168</v>
      </c>
      <c r="C13" s="88">
        <v>158</v>
      </c>
      <c r="D13" s="89" t="s">
        <v>169</v>
      </c>
      <c r="E13" s="90">
        <v>196548.96</v>
      </c>
      <c r="F13" s="90">
        <v>196548.96</v>
      </c>
      <c r="G13" s="91"/>
      <c r="H13" s="58"/>
    </row>
    <row r="14" spans="1:8" ht="20.100000000000001" customHeight="1">
      <c r="A14" s="86">
        <v>301</v>
      </c>
      <c r="B14" s="87" t="s">
        <v>170</v>
      </c>
      <c r="C14" s="88">
        <v>158</v>
      </c>
      <c r="D14" s="89" t="s">
        <v>171</v>
      </c>
      <c r="E14" s="90">
        <v>172706.52</v>
      </c>
      <c r="F14" s="90">
        <v>172706.52</v>
      </c>
      <c r="G14" s="91"/>
      <c r="H14" s="58"/>
    </row>
    <row r="15" spans="1:8" ht="20.100000000000001" customHeight="1">
      <c r="A15" s="86">
        <v>301</v>
      </c>
      <c r="B15" s="87" t="s">
        <v>90</v>
      </c>
      <c r="C15" s="88">
        <v>158</v>
      </c>
      <c r="D15" s="89" t="s">
        <v>172</v>
      </c>
      <c r="E15" s="90">
        <v>73225.08</v>
      </c>
      <c r="F15" s="90">
        <v>73225.08</v>
      </c>
      <c r="G15" s="91"/>
      <c r="H15" s="58"/>
    </row>
    <row r="16" spans="1:8" ht="20.100000000000001" customHeight="1">
      <c r="A16" s="86">
        <v>301</v>
      </c>
      <c r="B16" s="87" t="s">
        <v>173</v>
      </c>
      <c r="C16" s="88">
        <v>158</v>
      </c>
      <c r="D16" s="89" t="s">
        <v>174</v>
      </c>
      <c r="E16" s="90">
        <v>46334.22</v>
      </c>
      <c r="F16" s="90">
        <v>46334.22</v>
      </c>
      <c r="G16" s="91"/>
      <c r="H16" s="58"/>
    </row>
    <row r="17" spans="1:8" ht="20.100000000000001" customHeight="1">
      <c r="A17" s="86">
        <v>301</v>
      </c>
      <c r="B17" s="87" t="s">
        <v>175</v>
      </c>
      <c r="C17" s="88">
        <v>158</v>
      </c>
      <c r="D17" s="89" t="s">
        <v>99</v>
      </c>
      <c r="E17" s="90">
        <v>441208.08</v>
      </c>
      <c r="F17" s="90">
        <v>441208.08</v>
      </c>
      <c r="G17" s="91"/>
      <c r="H17" s="58"/>
    </row>
    <row r="18" spans="1:8" ht="20.100000000000001" customHeight="1">
      <c r="A18" s="92">
        <v>302</v>
      </c>
      <c r="B18" s="93" t="s">
        <v>84</v>
      </c>
      <c r="C18" s="88">
        <v>158</v>
      </c>
      <c r="D18" s="89" t="s">
        <v>176</v>
      </c>
      <c r="E18" s="90">
        <v>170000</v>
      </c>
      <c r="F18" s="91"/>
      <c r="G18" s="90">
        <v>170000</v>
      </c>
      <c r="H18" s="58"/>
    </row>
    <row r="19" spans="1:8" ht="20.100000000000001" customHeight="1">
      <c r="A19" s="92">
        <v>302</v>
      </c>
      <c r="B19" s="93" t="s">
        <v>86</v>
      </c>
      <c r="C19" s="88">
        <v>158</v>
      </c>
      <c r="D19" s="89" t="s">
        <v>177</v>
      </c>
      <c r="E19" s="90">
        <v>2200</v>
      </c>
      <c r="F19" s="91"/>
      <c r="G19" s="90">
        <v>2200</v>
      </c>
      <c r="H19" s="58"/>
    </row>
    <row r="20" spans="1:8" ht="20.100000000000001" customHeight="1">
      <c r="A20" s="86">
        <v>302</v>
      </c>
      <c r="B20" s="87" t="s">
        <v>86</v>
      </c>
      <c r="C20" s="88">
        <v>158</v>
      </c>
      <c r="D20" s="89" t="s">
        <v>178</v>
      </c>
      <c r="E20" s="90">
        <v>2000</v>
      </c>
      <c r="F20" s="91"/>
      <c r="G20" s="90">
        <v>2000</v>
      </c>
      <c r="H20" s="58"/>
    </row>
    <row r="21" spans="1:8" ht="20.100000000000001" customHeight="1">
      <c r="A21" s="86">
        <v>302</v>
      </c>
      <c r="B21" s="87" t="s">
        <v>88</v>
      </c>
      <c r="C21" s="88">
        <v>158</v>
      </c>
      <c r="D21" s="89" t="s">
        <v>179</v>
      </c>
      <c r="E21" s="90">
        <v>55000</v>
      </c>
      <c r="F21" s="91"/>
      <c r="G21" s="90">
        <v>55000</v>
      </c>
      <c r="H21" s="58"/>
    </row>
    <row r="22" spans="1:8" ht="20.100000000000001" customHeight="1">
      <c r="A22" s="94">
        <v>302</v>
      </c>
      <c r="B22" s="87" t="s">
        <v>97</v>
      </c>
      <c r="C22" s="88">
        <v>158</v>
      </c>
      <c r="D22" s="89" t="s">
        <v>180</v>
      </c>
      <c r="E22" s="90">
        <v>65000</v>
      </c>
      <c r="F22" s="91"/>
      <c r="G22" s="90">
        <v>65000</v>
      </c>
      <c r="H22" s="58"/>
    </row>
    <row r="23" spans="1:8" ht="20.100000000000001" customHeight="1">
      <c r="A23" s="86">
        <v>302</v>
      </c>
      <c r="B23" s="87" t="s">
        <v>90</v>
      </c>
      <c r="C23" s="88">
        <v>158</v>
      </c>
      <c r="D23" s="89" t="s">
        <v>181</v>
      </c>
      <c r="E23" s="90">
        <v>200000</v>
      </c>
      <c r="F23" s="91"/>
      <c r="G23" s="90">
        <v>200000</v>
      </c>
      <c r="H23" s="58"/>
    </row>
    <row r="24" spans="1:8" ht="20.100000000000001" customHeight="1">
      <c r="A24" s="86">
        <v>302</v>
      </c>
      <c r="B24" s="87" t="s">
        <v>182</v>
      </c>
      <c r="C24" s="88">
        <v>158</v>
      </c>
      <c r="D24" s="89" t="s">
        <v>183</v>
      </c>
      <c r="E24" s="90">
        <v>10000</v>
      </c>
      <c r="F24" s="91"/>
      <c r="G24" s="90">
        <v>10000</v>
      </c>
      <c r="H24" s="58"/>
    </row>
    <row r="25" spans="1:8" ht="20.100000000000001" customHeight="1">
      <c r="A25" s="86">
        <v>302</v>
      </c>
      <c r="B25" s="87" t="s">
        <v>184</v>
      </c>
      <c r="C25" s="88">
        <v>158</v>
      </c>
      <c r="D25" s="89" t="s">
        <v>185</v>
      </c>
      <c r="E25" s="90">
        <v>10000</v>
      </c>
      <c r="F25" s="91"/>
      <c r="G25" s="90">
        <v>10000</v>
      </c>
      <c r="H25" s="58"/>
    </row>
    <row r="26" spans="1:8" ht="20.100000000000001" customHeight="1">
      <c r="A26" s="94">
        <v>302</v>
      </c>
      <c r="B26" s="87" t="s">
        <v>186</v>
      </c>
      <c r="C26" s="88">
        <v>158</v>
      </c>
      <c r="D26" s="89" t="s">
        <v>187</v>
      </c>
      <c r="E26" s="90">
        <v>101200</v>
      </c>
      <c r="F26" s="91"/>
      <c r="G26" s="90">
        <v>101200</v>
      </c>
      <c r="H26" s="58"/>
    </row>
    <row r="27" spans="1:8" ht="20.100000000000001" customHeight="1">
      <c r="A27" s="86">
        <v>302</v>
      </c>
      <c r="B27" s="87" t="s">
        <v>188</v>
      </c>
      <c r="C27" s="88">
        <v>158</v>
      </c>
      <c r="D27" s="89" t="s">
        <v>189</v>
      </c>
      <c r="E27" s="90">
        <v>101600</v>
      </c>
      <c r="F27" s="91"/>
      <c r="G27" s="90">
        <v>101600</v>
      </c>
      <c r="H27" s="58"/>
    </row>
    <row r="28" spans="1:8" ht="20.100000000000001" customHeight="1">
      <c r="A28" s="86">
        <v>302</v>
      </c>
      <c r="B28" s="87" t="s">
        <v>190</v>
      </c>
      <c r="C28" s="88">
        <v>158</v>
      </c>
      <c r="D28" s="89" t="s">
        <v>191</v>
      </c>
      <c r="E28" s="90">
        <v>28000</v>
      </c>
      <c r="F28" s="91"/>
      <c r="G28" s="90">
        <v>28000</v>
      </c>
      <c r="H28" s="58"/>
    </row>
    <row r="29" spans="1:8" ht="20.100000000000001" customHeight="1">
      <c r="A29" s="86">
        <v>303</v>
      </c>
      <c r="B29" s="87" t="s">
        <v>86</v>
      </c>
      <c r="C29" s="88">
        <v>158</v>
      </c>
      <c r="D29" s="89" t="s">
        <v>192</v>
      </c>
      <c r="E29" s="90">
        <v>15552</v>
      </c>
      <c r="F29" s="90">
        <v>15552</v>
      </c>
      <c r="G29" s="95"/>
      <c r="H29" s="58"/>
    </row>
    <row r="30" spans="1:8" ht="20.100000000000001" customHeight="1">
      <c r="A30" s="86">
        <v>303</v>
      </c>
      <c r="B30" s="87" t="s">
        <v>97</v>
      </c>
      <c r="C30" s="88">
        <v>158</v>
      </c>
      <c r="D30" s="89" t="s">
        <v>193</v>
      </c>
      <c r="E30" s="90">
        <v>29800</v>
      </c>
      <c r="F30" s="90">
        <v>29800</v>
      </c>
      <c r="G30" s="91"/>
      <c r="H30" s="58"/>
    </row>
    <row r="31" spans="1:8" ht="20.100000000000001" customHeight="1">
      <c r="A31" s="86">
        <v>303</v>
      </c>
      <c r="B31" s="87" t="s">
        <v>168</v>
      </c>
      <c r="C31" s="88">
        <v>158</v>
      </c>
      <c r="D31" s="89" t="s">
        <v>194</v>
      </c>
      <c r="E31" s="90">
        <v>72</v>
      </c>
      <c r="F31" s="90">
        <v>72</v>
      </c>
      <c r="G31" s="91"/>
      <c r="H31" s="58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fitToHeight="100" orientation="landscape" errors="blank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6"/>
  <sheetViews>
    <sheetView showGridLines="0" showZeros="0" workbookViewId="0">
      <selection activeCell="F10" sqref="F10"/>
    </sheetView>
  </sheetViews>
  <sheetFormatPr defaultColWidth="9" defaultRowHeight="12.75" customHeight="1"/>
  <cols>
    <col min="1" max="3" width="5.6640625" customWidth="1"/>
    <col min="4" max="4" width="10.83203125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18"/>
      <c r="B1" s="19"/>
      <c r="C1" s="19"/>
      <c r="D1" s="19"/>
      <c r="E1" s="19"/>
      <c r="F1" s="20" t="s">
        <v>276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</row>
    <row r="2" spans="1:243" ht="20.100000000000001" customHeight="1">
      <c r="A2" s="229" t="s">
        <v>277</v>
      </c>
      <c r="B2" s="229"/>
      <c r="C2" s="229"/>
      <c r="D2" s="229"/>
      <c r="E2" s="229"/>
      <c r="F2" s="229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</row>
    <row r="3" spans="1:243" ht="20.100000000000001" customHeight="1">
      <c r="A3" s="64" t="s">
        <v>5</v>
      </c>
      <c r="B3" s="21"/>
      <c r="C3" s="21"/>
      <c r="D3" s="71"/>
      <c r="E3" s="71"/>
      <c r="F3" s="23" t="s">
        <v>6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</row>
    <row r="4" spans="1:243" ht="20.100000000000001" customHeight="1">
      <c r="A4" s="234" t="s">
        <v>67</v>
      </c>
      <c r="B4" s="235"/>
      <c r="C4" s="237"/>
      <c r="D4" s="300" t="s">
        <v>68</v>
      </c>
      <c r="E4" s="251" t="s">
        <v>278</v>
      </c>
      <c r="F4" s="296" t="s">
        <v>72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</row>
    <row r="5" spans="1:243" ht="20.100000000000001" customHeight="1">
      <c r="A5" s="26" t="s">
        <v>79</v>
      </c>
      <c r="B5" s="27" t="s">
        <v>80</v>
      </c>
      <c r="C5" s="28" t="s">
        <v>81</v>
      </c>
      <c r="D5" s="301"/>
      <c r="E5" s="249"/>
      <c r="F5" s="297"/>
      <c r="G5" s="46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</row>
    <row r="6" spans="1:243" ht="20.100000000000001" customHeight="1">
      <c r="A6" s="29" t="s">
        <v>79</v>
      </c>
      <c r="B6" s="29" t="s">
        <v>80</v>
      </c>
      <c r="C6" s="29" t="s">
        <v>81</v>
      </c>
      <c r="D6" s="29" t="s">
        <v>279</v>
      </c>
      <c r="E6" s="29" t="s">
        <v>280</v>
      </c>
      <c r="F6" s="30" t="s">
        <v>281</v>
      </c>
      <c r="G6" s="46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</row>
    <row r="7" spans="1:243" ht="20.100000000000001" customHeight="1">
      <c r="A7" s="33">
        <v>213</v>
      </c>
      <c r="B7" s="29" t="s">
        <v>97</v>
      </c>
      <c r="C7" s="29" t="s">
        <v>86</v>
      </c>
      <c r="D7" s="72">
        <v>158</v>
      </c>
      <c r="E7" s="34" t="s">
        <v>282</v>
      </c>
      <c r="F7" s="73">
        <v>1902580</v>
      </c>
      <c r="G7" s="74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</row>
    <row r="8" spans="1:243" ht="20.100000000000001" customHeight="1">
      <c r="A8" s="33">
        <v>213</v>
      </c>
      <c r="B8" s="29" t="s">
        <v>97</v>
      </c>
      <c r="C8" s="29" t="s">
        <v>86</v>
      </c>
      <c r="D8" s="25">
        <v>158</v>
      </c>
      <c r="E8" s="33" t="s">
        <v>283</v>
      </c>
      <c r="F8" s="73">
        <v>480000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</row>
    <row r="9" spans="1:243" ht="20.100000000000001" customHeight="1">
      <c r="A9" s="33">
        <v>213</v>
      </c>
      <c r="B9" s="29" t="s">
        <v>97</v>
      </c>
      <c r="C9" s="29" t="s">
        <v>86</v>
      </c>
      <c r="D9" s="72">
        <v>158</v>
      </c>
      <c r="E9" s="34" t="s">
        <v>284</v>
      </c>
      <c r="F9" s="73">
        <v>27500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</row>
    <row r="10" spans="1:243" ht="45">
      <c r="A10" s="33">
        <v>213</v>
      </c>
      <c r="B10" s="29" t="s">
        <v>84</v>
      </c>
      <c r="C10" s="29" t="s">
        <v>95</v>
      </c>
      <c r="D10" s="25">
        <v>158</v>
      </c>
      <c r="E10" s="34" t="s">
        <v>285</v>
      </c>
      <c r="F10" s="34">
        <v>180000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</row>
    <row r="11" spans="1:243" ht="20.100000000000001" customHeight="1">
      <c r="A11" s="33"/>
      <c r="B11" s="33"/>
      <c r="C11" s="33"/>
      <c r="D11" s="33"/>
      <c r="E11" s="33"/>
      <c r="F11" s="34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</row>
    <row r="12" spans="1:243" ht="20.100000000000001" customHeight="1">
      <c r="A12" s="35"/>
      <c r="B12" s="35"/>
      <c r="C12" s="35"/>
      <c r="D12" s="36"/>
      <c r="E12" s="36"/>
      <c r="F12" s="36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</row>
    <row r="13" spans="1:243" ht="20.100000000000001" customHeight="1">
      <c r="A13" s="38"/>
      <c r="B13" s="35"/>
      <c r="C13" s="35"/>
      <c r="D13" s="36"/>
      <c r="E13" s="36" t="s">
        <v>286</v>
      </c>
      <c r="F13" s="3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</row>
    <row r="14" spans="1:243" ht="20.100000000000001" customHeight="1">
      <c r="A14" s="38"/>
      <c r="B14" s="38"/>
      <c r="C14" s="35"/>
      <c r="D14" s="35"/>
      <c r="E14" s="38"/>
      <c r="F14" s="36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</row>
    <row r="15" spans="1:243" ht="20.100000000000001" customHeight="1">
      <c r="A15" s="38"/>
      <c r="B15" s="38"/>
      <c r="C15" s="35"/>
      <c r="D15" s="36"/>
      <c r="E15" s="36"/>
      <c r="F15" s="36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</row>
    <row r="16" spans="1:243" ht="20.100000000000001" customHeight="1">
      <c r="A16" s="35"/>
      <c r="B16" s="38"/>
      <c r="C16" s="35"/>
      <c r="D16" s="36"/>
      <c r="E16" s="36"/>
      <c r="F16" s="36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</row>
    <row r="17" spans="1:243" ht="20.100000000000001" customHeight="1">
      <c r="A17" s="35"/>
      <c r="B17" s="38"/>
      <c r="C17" s="38"/>
      <c r="D17" s="38"/>
      <c r="E17" s="38"/>
      <c r="F17" s="36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</row>
    <row r="18" spans="1:243" ht="20.100000000000001" customHeight="1">
      <c r="A18" s="38"/>
      <c r="B18" s="38"/>
      <c r="C18" s="38"/>
      <c r="D18" s="36"/>
      <c r="E18" s="36"/>
      <c r="F18" s="36"/>
      <c r="G18" s="38"/>
      <c r="H18" s="35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</row>
    <row r="19" spans="1:243" ht="20.100000000000001" customHeight="1">
      <c r="A19" s="38"/>
      <c r="B19" s="38"/>
      <c r="C19" s="38"/>
      <c r="D19" s="36"/>
      <c r="E19" s="36"/>
      <c r="F19" s="36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</row>
    <row r="20" spans="1:243" ht="20.100000000000001" customHeight="1">
      <c r="A20" s="38"/>
      <c r="B20" s="38"/>
      <c r="C20" s="38"/>
      <c r="D20" s="38"/>
      <c r="E20" s="38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</row>
    <row r="21" spans="1:243" ht="20.100000000000001" customHeight="1">
      <c r="A21" s="38"/>
      <c r="B21" s="38"/>
      <c r="C21" s="38"/>
      <c r="D21" s="36"/>
      <c r="E21" s="36"/>
      <c r="F21" s="36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</row>
    <row r="22" spans="1:243" ht="20.100000000000001" customHeight="1">
      <c r="A22" s="38"/>
      <c r="B22" s="38"/>
      <c r="C22" s="38"/>
      <c r="D22" s="36"/>
      <c r="E22" s="36"/>
      <c r="F22" s="36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</row>
    <row r="23" spans="1:243" ht="20.100000000000001" customHeight="1">
      <c r="A23" s="38"/>
      <c r="B23" s="38"/>
      <c r="C23" s="38"/>
      <c r="D23" s="38"/>
      <c r="E23" s="38"/>
      <c r="F23" s="3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</row>
    <row r="24" spans="1:243" ht="20.100000000000001" customHeight="1">
      <c r="A24" s="38"/>
      <c r="B24" s="38"/>
      <c r="C24" s="38"/>
      <c r="D24" s="36"/>
      <c r="E24" s="36"/>
      <c r="F24" s="36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</row>
    <row r="25" spans="1:243" ht="20.100000000000001" customHeight="1">
      <c r="A25" s="38"/>
      <c r="B25" s="38"/>
      <c r="C25" s="38"/>
      <c r="D25" s="36"/>
      <c r="E25" s="36"/>
      <c r="F25" s="36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</row>
    <row r="26" spans="1:243" ht="20.100000000000001" customHeight="1">
      <c r="A26" s="38"/>
      <c r="B26" s="38"/>
      <c r="C26" s="38"/>
      <c r="D26" s="38"/>
      <c r="E26" s="38"/>
      <c r="F26" s="36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</row>
    <row r="27" spans="1:243" ht="20.100000000000001" customHeight="1">
      <c r="A27" s="38"/>
      <c r="B27" s="38"/>
      <c r="C27" s="38"/>
      <c r="D27" s="36"/>
      <c r="E27" s="36"/>
      <c r="F27" s="36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</row>
    <row r="28" spans="1:243" ht="20.100000000000001" customHeight="1">
      <c r="A28" s="38"/>
      <c r="B28" s="38"/>
      <c r="C28" s="38"/>
      <c r="D28" s="36"/>
      <c r="E28" s="36"/>
      <c r="F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</row>
    <row r="29" spans="1:243" ht="20.100000000000001" customHeight="1">
      <c r="A29" s="38"/>
      <c r="B29" s="38"/>
      <c r="C29" s="38"/>
      <c r="D29" s="38"/>
      <c r="E29" s="38"/>
      <c r="F29" s="36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</row>
    <row r="30" spans="1:243" ht="20.100000000000001" customHeight="1">
      <c r="A30" s="38"/>
      <c r="B30" s="38"/>
      <c r="C30" s="38"/>
      <c r="D30" s="38"/>
      <c r="E30" s="39"/>
      <c r="F30" s="36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</row>
    <row r="31" spans="1:243" ht="20.100000000000001" customHeight="1">
      <c r="A31" s="38"/>
      <c r="B31" s="38"/>
      <c r="C31" s="38"/>
      <c r="D31" s="38"/>
      <c r="E31" s="39"/>
      <c r="F31" s="36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</row>
    <row r="32" spans="1:243" ht="20.100000000000001" customHeight="1">
      <c r="A32" s="38"/>
      <c r="B32" s="38"/>
      <c r="C32" s="38"/>
      <c r="D32" s="38"/>
      <c r="E32" s="38"/>
      <c r="F32" s="36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</row>
    <row r="33" spans="1:243" ht="20.100000000000001" customHeight="1">
      <c r="A33" s="38"/>
      <c r="B33" s="38"/>
      <c r="C33" s="38"/>
      <c r="D33" s="38"/>
      <c r="E33" s="40"/>
      <c r="F33" s="36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</row>
    <row r="34" spans="1:243" ht="20.100000000000001" customHeight="1">
      <c r="A34" s="41"/>
      <c r="B34" s="41"/>
      <c r="C34" s="41"/>
      <c r="D34" s="41"/>
      <c r="E34" s="42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41"/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/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J34" s="41"/>
      <c r="GK34" s="41"/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/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P34" s="41"/>
      <c r="HQ34" s="41"/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/>
      <c r="IH34" s="41"/>
      <c r="II34" s="41"/>
    </row>
    <row r="35" spans="1:243" ht="20.100000000000001" customHeight="1">
      <c r="A35" s="43"/>
      <c r="B35" s="43"/>
      <c r="C35" s="43"/>
      <c r="D35" s="43"/>
      <c r="E35" s="43"/>
      <c r="F35" s="44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</row>
    <row r="36" spans="1:243" ht="20.100000000000001" customHeight="1">
      <c r="A36" s="41"/>
      <c r="B36" s="41"/>
      <c r="C36" s="41"/>
      <c r="D36" s="41"/>
      <c r="E36" s="41"/>
      <c r="F36" s="44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</row>
    <row r="37" spans="1:243" ht="20.100000000000001" customHeight="1">
      <c r="A37" s="45"/>
      <c r="B37" s="45"/>
      <c r="C37" s="45"/>
      <c r="D37" s="45"/>
      <c r="E37" s="45"/>
      <c r="F37" s="44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</row>
    <row r="38" spans="1:243" ht="20.100000000000001" customHeight="1">
      <c r="A38" s="45"/>
      <c r="B38" s="45"/>
      <c r="C38" s="45"/>
      <c r="D38" s="45"/>
      <c r="E38" s="45"/>
      <c r="F38" s="44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</row>
    <row r="39" spans="1:243" ht="20.100000000000001" customHeight="1">
      <c r="A39" s="45"/>
      <c r="B39" s="45"/>
      <c r="C39" s="45"/>
      <c r="D39" s="45"/>
      <c r="E39" s="45"/>
      <c r="F39" s="44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</row>
    <row r="40" spans="1:243" ht="20.100000000000001" customHeight="1">
      <c r="A40" s="45"/>
      <c r="B40" s="45"/>
      <c r="C40" s="45"/>
      <c r="D40" s="45"/>
      <c r="E40" s="45"/>
      <c r="F40" s="44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</row>
    <row r="41" spans="1:243" ht="20.100000000000001" customHeight="1">
      <c r="A41" s="45"/>
      <c r="B41" s="45"/>
      <c r="C41" s="45"/>
      <c r="D41" s="45"/>
      <c r="E41" s="45"/>
      <c r="F41" s="4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</row>
    <row r="42" spans="1:243" ht="20.100000000000001" customHeight="1">
      <c r="A42" s="45"/>
      <c r="B42" s="45"/>
      <c r="C42" s="45"/>
      <c r="D42" s="45"/>
      <c r="E42" s="45"/>
      <c r="F42" s="44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</row>
    <row r="43" spans="1:243" ht="20.100000000000001" customHeight="1">
      <c r="A43" s="45"/>
      <c r="B43" s="45"/>
      <c r="C43" s="45"/>
      <c r="D43" s="45"/>
      <c r="E43" s="45"/>
      <c r="F43" s="44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</row>
    <row r="44" spans="1:243" ht="20.100000000000001" customHeight="1">
      <c r="A44" s="45"/>
      <c r="B44" s="45"/>
      <c r="C44" s="45"/>
      <c r="D44" s="45"/>
      <c r="E44" s="45"/>
      <c r="F44" s="44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</row>
    <row r="45" spans="1:243" ht="20.100000000000001" customHeight="1">
      <c r="A45" s="45"/>
      <c r="B45" s="45"/>
      <c r="C45" s="45"/>
      <c r="D45" s="45"/>
      <c r="E45" s="45"/>
      <c r="F45" s="44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</row>
    <row r="46" spans="1:243" ht="20.100000000000001" customHeight="1">
      <c r="A46" s="45"/>
      <c r="B46" s="45"/>
      <c r="C46" s="45"/>
      <c r="D46" s="45"/>
      <c r="E46" s="45"/>
      <c r="F46" s="44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36" type="noConversion"/>
  <printOptions horizontalCentered="1"/>
  <pageMargins left="0.39370078740157499" right="0.39370078740157499" top="0.78740157480314998" bottom="0.39370078740157499" header="0" footer="0"/>
  <pageSetup paperSize="9" fitToHeight="1000" orientation="landscape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39</vt:i4>
      </vt:variant>
    </vt:vector>
  </HeadingPairs>
  <TitlesOfParts>
    <vt:vector size="5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部门项目绩效目标表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0</cp:revision>
  <dcterms:created xsi:type="dcterms:W3CDTF">2021-04-19T03:45:00Z</dcterms:created>
  <dcterms:modified xsi:type="dcterms:W3CDTF">2022-05-06T09:35:48Z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F13B01846BF74A4F825AB39149A1CE17</vt:lpwstr>
  </property>
</Properties>
</file>