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785" windowHeight="12450" tabRatio="763" activeTab="14"/>
  </bookViews>
  <sheets>
    <sheet name="封面" sheetId="1" r:id="rId1"/>
    <sheet name="1" sheetId="2" r:id="rId2"/>
    <sheet name="1-1" sheetId="3" r:id="rId3"/>
    <sheet name="1-2" sheetId="19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21" r:id="rId14"/>
    <sheet name="部门整体绩效目标申报表" sheetId="20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4">'2'!$A$1:$H$39</definedName>
    <definedName name="_xlnm.Print_Area" localSheetId="5">'2-1'!$A$1:$AI$28</definedName>
    <definedName name="_xlnm.Print_Area" localSheetId="6">'3'!$A$1:$DH$16</definedName>
    <definedName name="_xlnm.Print_Area" localSheetId="7">'3-1'!$A$1:$G$25</definedName>
    <definedName name="_xlnm.Print_Area" localSheetId="8">'3-2'!$A$1:$F$7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calcChain.xml><?xml version="1.0" encoding="utf-8"?>
<calcChain xmlns="http://schemas.openxmlformats.org/spreadsheetml/2006/main">
  <c r="C19" i="21"/>
  <c r="C13"/>
  <c r="C5"/>
  <c r="C4"/>
  <c r="E7" i="12"/>
  <c r="C7"/>
  <c r="F7" i="11"/>
  <c r="H7" i="10"/>
  <c r="G7"/>
  <c r="F7"/>
  <c r="E7"/>
  <c r="D7"/>
  <c r="C7"/>
  <c r="F6" i="9"/>
  <c r="E17" i="8"/>
  <c r="E16"/>
  <c r="E15"/>
  <c r="E14"/>
  <c r="E13"/>
  <c r="E12"/>
  <c r="E11"/>
  <c r="E10"/>
  <c r="E9"/>
  <c r="E8"/>
  <c r="G7"/>
  <c r="F7"/>
  <c r="E7"/>
  <c r="AV16" i="7"/>
  <c r="T16"/>
  <c r="F16"/>
  <c r="E16"/>
  <c r="AV15"/>
  <c r="T15"/>
  <c r="F15"/>
  <c r="E15"/>
  <c r="AV14"/>
  <c r="T14"/>
  <c r="F14"/>
  <c r="E14"/>
  <c r="AV13"/>
  <c r="T13"/>
  <c r="F13"/>
  <c r="E13"/>
  <c r="AV12"/>
  <c r="T12"/>
  <c r="F12"/>
  <c r="E12"/>
  <c r="AV11"/>
  <c r="T11"/>
  <c r="F11"/>
  <c r="E11"/>
  <c r="AV10"/>
  <c r="T10"/>
  <c r="F10"/>
  <c r="E10"/>
  <c r="AV9"/>
  <c r="T9"/>
  <c r="F9"/>
  <c r="E9"/>
  <c r="AV8"/>
  <c r="T8"/>
  <c r="F8"/>
  <c r="E8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  <c r="G27" i="6"/>
  <c r="F27"/>
  <c r="E27"/>
  <c r="G26"/>
  <c r="F26"/>
  <c r="E26"/>
  <c r="G25"/>
  <c r="F25"/>
  <c r="E25"/>
  <c r="G24"/>
  <c r="F24"/>
  <c r="E24"/>
  <c r="G23"/>
  <c r="F23"/>
  <c r="E23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H39" i="5"/>
  <c r="G39"/>
  <c r="F39"/>
  <c r="E39"/>
  <c r="D39"/>
  <c r="B39"/>
  <c r="D37"/>
  <c r="D36"/>
  <c r="D35"/>
  <c r="D34"/>
  <c r="D33"/>
  <c r="D32"/>
  <c r="D31"/>
  <c r="D30"/>
  <c r="D28"/>
  <c r="D27"/>
  <c r="D25"/>
  <c r="D24"/>
  <c r="D23"/>
  <c r="D22"/>
  <c r="D21"/>
  <c r="D20"/>
  <c r="D18"/>
  <c r="D17"/>
  <c r="D15"/>
  <c r="D13"/>
  <c r="D12"/>
  <c r="D11"/>
  <c r="D10"/>
  <c r="D9"/>
  <c r="D8"/>
  <c r="H6"/>
  <c r="G6"/>
  <c r="F6"/>
  <c r="J7" i="19"/>
  <c r="I7"/>
  <c r="H7"/>
  <c r="G7"/>
  <c r="F7"/>
  <c r="H7" i="3"/>
  <c r="G7"/>
  <c r="F7"/>
  <c r="D41" i="2"/>
  <c r="B41"/>
  <c r="D36"/>
  <c r="B36"/>
</calcChain>
</file>

<file path=xl/sharedStrings.xml><?xml version="1.0" encoding="utf-8"?>
<sst xmlns="http://schemas.openxmlformats.org/spreadsheetml/2006/main" count="881" uniqueCount="395">
  <si>
    <t>黑水县知木林人民政府</t>
  </si>
  <si>
    <t>2022年部门预算</t>
  </si>
  <si>
    <t>报送日期：  2022 年 1 月 20 日</t>
  </si>
  <si>
    <t>表1</t>
  </si>
  <si>
    <t>部门收支总表</t>
  </si>
  <si>
    <t>单位名称：黑水县知木林镇人民政府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</si>
  <si>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</si>
  <si>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</si>
  <si>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</si>
  <si>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</si>
  <si>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</si>
  <si>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</si>
  <si>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</si>
  <si>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</si>
  <si>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</si>
  <si>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</si>
  <si>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</si>
  <si>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</si>
  <si>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</si>
  <si>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</si>
  <si>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</si>
  <si>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</si>
  <si>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</si>
  <si>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</si>
  <si>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</si>
  <si>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</si>
  <si>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</si>
  <si>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</si>
  <si>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</si>
  <si>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</si>
  <si>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</si>
  <si>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</si>
  <si>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</si>
  <si>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</si>
  <si>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</si>
  <si>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</si>
  <si>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</si>
  <si>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</si>
  <si>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</si>
  <si>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</si>
  <si>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</si>
  <si>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</si>
  <si>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</si>
  <si>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</si>
  <si>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</si>
  <si>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</si>
  <si>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</si>
  <si>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</si>
  <si>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</si>
  <si>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</si>
  <si>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</si>
  <si>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</si>
  <si>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</si>
  <si>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</si>
  <si>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</si>
  <si>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</si>
  <si>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</si>
  <si>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</si>
  <si>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</si>
  <si>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</si>
  <si>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</si>
  <si>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</si>
  <si>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</si>
  <si>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</si>
  <si>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</si>
  <si>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</si>
  <si>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</si>
  <si>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</si>
  <si>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</si>
  <si>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</si>
  <si>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</si>
  <si>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</si>
  <si>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</si>
  <si>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</si>
  <si>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</si>
  <si>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</si>
  <si>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</si>
  <si>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</si>
  <si>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</si>
  <si>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</si>
  <si>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</si>
  <si>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</si>
  <si>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</si>
  <si>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</si>
  <si>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</si>
  <si>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</si>
  <si>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r>
      <rPr>
        <sz val="9"/>
        <color rgb="FF000000"/>
        <rFont val="宋体"/>
        <family val="3"/>
        <charset val="134"/>
      </rPr>
      <t>0</t>
    </r>
    <r>
      <rPr>
        <sz val="9"/>
        <color rgb="FF000000"/>
        <rFont val="宋体"/>
        <family val="3"/>
        <charset val="134"/>
      </rPr>
      <t>3</t>
    </r>
    <phoneticPr fontId="0" type="noConversion"/>
  </si>
  <si>
    <r>
      <rPr>
        <sz val="9"/>
        <color rgb="FF000000"/>
        <rFont val="宋体"/>
        <family val="3"/>
        <charset val="134"/>
      </rPr>
      <t>0</t>
    </r>
    <r>
      <rPr>
        <sz val="9"/>
        <color rgb="FF000000"/>
        <rFont val="宋体"/>
        <family val="3"/>
        <charset val="134"/>
      </rPr>
      <t>1</t>
    </r>
    <phoneticPr fontId="0" type="noConversion"/>
  </si>
  <si>
    <t>行政运行</t>
  </si>
  <si>
    <t>05</t>
  </si>
  <si>
    <t>机关事业单位基本养老保险缴费支出</t>
  </si>
  <si>
    <t>06</t>
  </si>
  <si>
    <t>机关事业单位职业年金缴费支出</t>
  </si>
  <si>
    <t>01</t>
  </si>
  <si>
    <t>行政单位医疗</t>
  </si>
  <si>
    <r>
      <rPr>
        <sz val="9"/>
        <color rgb="FF000000"/>
        <rFont val="宋体"/>
        <family val="3"/>
        <charset val="134"/>
      </rPr>
      <t>0</t>
    </r>
    <r>
      <rPr>
        <sz val="9"/>
        <color rgb="FF000000"/>
        <rFont val="宋体"/>
        <family val="3"/>
        <charset val="134"/>
      </rPr>
      <t>2</t>
    </r>
    <phoneticPr fontId="0" type="noConversion"/>
  </si>
  <si>
    <t>事业单位医疗</t>
  </si>
  <si>
    <t>03</t>
  </si>
  <si>
    <t>公务员医疗补助</t>
  </si>
  <si>
    <t>04</t>
  </si>
  <si>
    <t>事业运行</t>
  </si>
  <si>
    <t>07</t>
  </si>
  <si>
    <t>对村民委员会和村党支部的补助</t>
  </si>
  <si>
    <t>02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</si>
  <si>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</si>
  <si>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</si>
  <si>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</si>
  <si>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</si>
  <si>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</si>
  <si>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</si>
  <si>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</si>
  <si>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</si>
  <si>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r>
      <rPr>
        <sz val="9"/>
        <color rgb="FF000000"/>
        <rFont val="宋体"/>
        <family val="3"/>
        <charset val="134"/>
      </rPr>
      <t>0</t>
    </r>
    <r>
      <rPr>
        <sz val="9"/>
        <color rgb="FF000000"/>
        <rFont val="宋体"/>
        <family val="3"/>
        <charset val="134"/>
      </rPr>
      <t>3</t>
    </r>
    <phoneticPr fontId="0" type="noConversion"/>
  </si>
  <si>
    <r>
      <rPr>
        <sz val="9"/>
        <color rgb="FF000000"/>
        <rFont val="宋体"/>
        <family val="3"/>
        <charset val="134"/>
      </rPr>
      <t>0</t>
    </r>
    <r>
      <rPr>
        <sz val="9"/>
        <color rgb="FF000000"/>
        <rFont val="宋体"/>
        <family val="3"/>
        <charset val="134"/>
      </rPr>
      <t>1</t>
    </r>
    <phoneticPr fontId="0" type="noConversion"/>
  </si>
  <si>
    <r>
      <rPr>
        <sz val="9"/>
        <color rgb="FF000000"/>
        <rFont val="宋体"/>
        <family val="3"/>
        <charset val="134"/>
      </rPr>
      <t>0</t>
    </r>
    <r>
      <rPr>
        <sz val="9"/>
        <color rgb="FF000000"/>
        <rFont val="宋体"/>
        <family val="3"/>
        <charset val="134"/>
      </rPr>
      <t>2</t>
    </r>
    <phoneticPr fontId="0" type="noConversion"/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</si>
  <si>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</si>
  <si>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</si>
  <si>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</si>
  <si>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</si>
  <si>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</si>
  <si>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</si>
  <si>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</si>
  <si>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</si>
  <si>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</si>
  <si>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</si>
  <si>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</si>
  <si>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</si>
  <si>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</si>
  <si>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</si>
  <si>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</si>
  <si>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</si>
  <si>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</si>
  <si>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</si>
  <si>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</si>
  <si>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</si>
  <si>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</si>
  <si>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</si>
  <si>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</si>
  <si>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</si>
  <si>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</si>
  <si>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</si>
  <si>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</si>
  <si>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</si>
  <si>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</si>
  <si>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</si>
  <si>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</si>
  <si>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</si>
  <si>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</si>
  <si>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</si>
  <si>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</si>
  <si>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</si>
  <si>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</si>
  <si>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</si>
  <si>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</si>
  <si>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</si>
  <si>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</si>
  <si>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</si>
  <si>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</si>
  <si>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</si>
  <si>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</si>
  <si>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</si>
  <si>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</si>
  <si>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</si>
  <si>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</si>
  <si>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</si>
  <si>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</si>
  <si>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</si>
  <si>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</si>
  <si>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</si>
  <si>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</si>
  <si>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</si>
  <si>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</si>
  <si>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</si>
  <si>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</si>
  <si>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</si>
  <si>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</si>
  <si>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</si>
  <si>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</si>
  <si>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</si>
  <si>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</si>
  <si>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</si>
  <si>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</si>
  <si>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</si>
  <si>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</si>
  <si>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</si>
  <si>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</si>
  <si>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办公费</t>
  </si>
  <si>
    <t>电费</t>
  </si>
  <si>
    <t>邮电费</t>
  </si>
  <si>
    <t>差旅费</t>
  </si>
  <si>
    <t>维修（护）费</t>
  </si>
  <si>
    <t>16</t>
  </si>
  <si>
    <t>培训费</t>
  </si>
  <si>
    <t>26</t>
  </si>
  <si>
    <t>劳务费</t>
  </si>
  <si>
    <t>31</t>
  </si>
  <si>
    <t>公务用车运行维护费</t>
  </si>
  <si>
    <t>生活补助</t>
  </si>
  <si>
    <t>医疗费补助</t>
  </si>
  <si>
    <t>奖励金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</si>
  <si>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</si>
  <si>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</si>
  <si>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</si>
  <si>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</si>
  <si>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</si>
  <si>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</si>
  <si>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</si>
  <si>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</si>
  <si>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</si>
  <si>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</si>
  <si>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</si>
  <si>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</si>
  <si>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伙食补助费</t>
  </si>
  <si>
    <t>城镇职工医疗保险</t>
  </si>
  <si>
    <t>医疗费</t>
  </si>
  <si>
    <t>其他工资福利支出</t>
  </si>
  <si>
    <t>印刷费</t>
  </si>
  <si>
    <t>咨询费</t>
  </si>
  <si>
    <t>手续费</t>
  </si>
  <si>
    <t>水费</t>
  </si>
  <si>
    <t>取暖费</t>
  </si>
  <si>
    <t>物业管理费</t>
  </si>
  <si>
    <t>因公出国（境）费用</t>
  </si>
  <si>
    <t>租赁费</t>
  </si>
  <si>
    <t>会议费</t>
  </si>
  <si>
    <t>公务接待费</t>
  </si>
  <si>
    <t>专用材料费</t>
  </si>
  <si>
    <t>被装购置费</t>
  </si>
  <si>
    <t>专用燃料费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</si>
  <si>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</si>
  <si>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</si>
  <si>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</si>
  <si>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</si>
  <si>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</si>
  <si>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</si>
  <si>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</si>
  <si>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</si>
  <si>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</si>
  <si>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</si>
  <si>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救济费</t>
  </si>
  <si>
    <t>助学金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</si>
  <si>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</si>
  <si>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</si>
  <si>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</si>
  <si>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</si>
  <si>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</si>
  <si>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</si>
  <si>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</si>
  <si>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</si>
  <si>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</si>
  <si>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</si>
  <si>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</si>
  <si>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</si>
  <si>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</si>
  <si>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</si>
  <si>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</si>
  <si>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</si>
  <si>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</si>
  <si>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</si>
  <si>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</si>
  <si>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</si>
  <si>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</si>
  <si>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</si>
  <si>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</si>
  <si>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</si>
  <si>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</si>
  <si>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</si>
  <si>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</si>
  <si>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</si>
  <si>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</si>
  <si>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</si>
  <si>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</si>
  <si>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</si>
  <si>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</si>
  <si>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</si>
  <si>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color rgb="FF000000"/>
        <rFont val="宋体"/>
        <family val="3"/>
        <charset val="134"/>
      </rPr>
      <t>0</t>
    </r>
    <r>
      <rPr>
        <sz val="9"/>
        <color rgb="FF000000"/>
        <rFont val="宋体"/>
        <family val="3"/>
        <charset val="134"/>
      </rPr>
      <t>2</t>
    </r>
    <phoneticPr fontId="0" type="noConversion"/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</si>
  <si>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</si>
  <si>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</si>
  <si>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</si>
  <si>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</si>
  <si>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</si>
  <si>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</si>
  <si>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表3-2</t>
  </si>
  <si>
    <t>一般公共预算项目支出预算表</t>
  </si>
  <si>
    <t>单位名称（项目）</t>
  </si>
  <si>
    <t>项目名称</t>
  </si>
  <si>
    <t>2022年村干部工资</t>
  </si>
  <si>
    <t>村干部体检费</t>
  </si>
  <si>
    <t>专项经费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</si>
  <si>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</si>
  <si>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</si>
  <si>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</si>
  <si>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</si>
  <si>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</si>
  <si>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</si>
  <si>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</si>
  <si>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</si>
  <si>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部门名称</t>
  </si>
  <si>
    <t>知木林镇人民政府</t>
  </si>
  <si>
    <t>表4</t>
  </si>
  <si>
    <t>政府性基金支出预算表</t>
  </si>
  <si>
    <t>本年政府性基金预算支出</t>
  </si>
  <si>
    <t>金额(基本支出)</t>
  </si>
  <si>
    <t>金额(项目支出)</t>
  </si>
  <si>
    <t>此表无内容</t>
  </si>
  <si>
    <t>表4-1</t>
  </si>
  <si>
    <t>政府性基金“三公”经费支出表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</si>
  <si>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</si>
  <si>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</si>
  <si>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</si>
  <si>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</si>
  <si>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</si>
  <si>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</si>
  <si>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</si>
  <si>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部门预算项目绩效目标表（2022年度）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</si>
  <si>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</si>
  <si>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</si>
  <si>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</si>
  <si>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</si>
  <si>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</si>
  <si>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</si>
  <si>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</si>
  <si>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</si>
  <si>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</si>
  <si>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</si>
  <si>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</si>
  <si>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159-黑水县知木林乡</t>
  </si>
  <si>
    <t>159001-知木林乡人民政府（行政及参公）</t>
  </si>
  <si>
    <t>定额公用经费</t>
  </si>
  <si>
    <t>保障单位日常运转，提高预算编制质量，严格执行预算</t>
  </si>
  <si>
    <t>效益指标</t>
  </si>
  <si>
    <t>经济效益指标</t>
  </si>
  <si>
    <t>运转保障率</t>
  </si>
  <si>
    <t>＝</t>
  </si>
  <si>
    <t>100</t>
  </si>
  <si>
    <t>%</t>
  </si>
  <si>
    <t>22.5</t>
  </si>
  <si>
    <t>正向指标</t>
  </si>
  <si>
    <t>产出指标</t>
  </si>
  <si>
    <t>质量指标</t>
  </si>
  <si>
    <t>预算编制准确率（计算方法为：∣（执行数-预算数）/预算数∣）</t>
  </si>
  <si>
    <t>≤</t>
  </si>
  <si>
    <t>5</t>
  </si>
  <si>
    <t>反向指标</t>
  </si>
  <si>
    <t>数量指标</t>
  </si>
  <si>
    <t>科目调整次数</t>
  </si>
  <si>
    <t>次</t>
  </si>
  <si>
    <t>“三公经费”控制率[计算方法为：（三公经费实际支出数/预算安排数]×100%）</t>
  </si>
  <si>
    <t>乡综治工作经费、乡人武部工作经费、乡安全生产工作经费、统计专项工作经费、乡共青团工作经费、乡禁毒工作经费、乡农村道路交通安全管理办法工作经费、脱贫攻坚专项工作经费、乡信访协调维稳经费、外出务工经商人员管理经费等。</t>
  </si>
  <si>
    <t>公车运行维护费</t>
  </si>
  <si>
    <t>用于保障村干部工资发放</t>
  </si>
  <si>
    <t>可持续发展指标</t>
  </si>
  <si>
    <t>保障村干部基本生活需求</t>
  </si>
  <si>
    <t>定性</t>
  </si>
  <si>
    <t>优良中低差</t>
  </si>
  <si>
    <t>40</t>
  </si>
  <si>
    <t>满意度指标</t>
  </si>
  <si>
    <t>服务对象满意度指标</t>
  </si>
  <si>
    <t>保障村干部生活补助</t>
  </si>
  <si>
    <t>50</t>
  </si>
  <si>
    <t>2022年村干部体检费</t>
  </si>
  <si>
    <t>保障村干部体检费用</t>
  </si>
  <si>
    <t>村干部体检指标</t>
  </si>
  <si>
    <t>30</t>
  </si>
  <si>
    <t>村干部体检健康</t>
  </si>
  <si>
    <t>35</t>
  </si>
  <si>
    <t>效果指标</t>
  </si>
  <si>
    <t>25</t>
  </si>
  <si>
    <t>基层组织活动及村级运行费（基础设施费）</t>
  </si>
  <si>
    <t>各村常态化开展村级运行维护工作</t>
  </si>
  <si>
    <t>社会效益指标</t>
  </si>
  <si>
    <t>159102-知木林乡人民政府（事业）</t>
  </si>
  <si>
    <t>报表编号：510000_0013a</t>
  </si>
  <si>
    <t>部门整体支出绩效目标表</t>
  </si>
  <si>
    <t>（2022年度）</t>
  </si>
  <si>
    <t>黑水县知木林乡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</si>
  <si>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</si>
  <si>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</si>
  <si>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</si>
  <si>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</si>
  <si>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</si>
  <si>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</si>
  <si>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</si>
  <si>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8,573,730.96</t>
  </si>
  <si>
    <t>年度总体目标</t>
  </si>
  <si>
    <t>用于加强乡镇人大建设，乡镇人大主席团工作经费、会议经费、代表联络站建设经费和代表履职经费。;巩固脱贫攻坚同乡村振兴有效衔接，扎实推进共同富裕，完善基层治理体系，提升乡村善治水平;1、讲好红色故事，传承红色基因；2、积极引导青少年培育和践行社会主义核心价值观；3、加强青少年法治教育和权益保护，优化青少年成长环境;</t>
  </si>
  <si>
    <t>年度绩效指标</t>
  </si>
  <si>
    <t>指标值（包含数字及文字描述）</t>
  </si>
  <si>
    <t>优化青少年成长环境</t>
  </si>
  <si>
    <t>定性优良中低差</t>
  </si>
  <si>
    <t>乡村治理水平</t>
  </si>
  <si>
    <t>强化思想教育，筑牢思想阵地</t>
  </si>
  <si>
    <t>经济效益同社会效益相统一</t>
  </si>
  <si>
    <t>扎实推进共同富裕</t>
  </si>
  <si>
    <t>积极引导青少年培育和践行社会主义核心价值观</t>
  </si>
</sst>
</file>

<file path=xl/styles.xml><?xml version="1.0" encoding="utf-8"?>
<styleSheet xmlns="http://schemas.openxmlformats.org/spreadsheetml/2006/main">
  <numFmts count="4">
    <numFmt numFmtId="176" formatCode="0.00_ "/>
    <numFmt numFmtId="177" formatCode="#,###.00"/>
    <numFmt numFmtId="178" formatCode="#,##0.0000"/>
    <numFmt numFmtId="179" formatCode="&quot;\&quot;#,##0.00_);\(&quot;\&quot;#,##0.00\)"/>
  </numFmts>
  <fonts count="31"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hei"/>
      <family val="1"/>
    </font>
    <font>
      <sz val="9"/>
      <color rgb="FF000000"/>
      <name val="SimSun"/>
      <charset val="134"/>
    </font>
    <font>
      <sz val="10"/>
      <color rgb="FF000000"/>
      <name val="Avenir"/>
      <family val="1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Times New Roman"/>
      <family val="1"/>
    </font>
    <font>
      <b/>
      <sz val="12"/>
      <color rgb="FF000000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  <font>
      <b/>
      <sz val="18"/>
      <name val="黑体"/>
      <family val="3"/>
      <charset val="134"/>
    </font>
    <font>
      <b/>
      <sz val="15"/>
      <color rgb="FF000000"/>
      <name val="宋体"/>
      <family val="3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family val="3"/>
      <charset val="134"/>
    </font>
    <font>
      <sz val="11"/>
      <color rgb="FF000000"/>
      <name val="SimSun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</fills>
  <borders count="17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1" fontId="0" fillId="0" borderId="0"/>
    <xf numFmtId="0" fontId="1" fillId="0" borderId="0">
      <alignment vertical="center"/>
    </xf>
    <xf numFmtId="0" fontId="17" fillId="0" borderId="0"/>
  </cellStyleXfs>
  <cellXfs count="244">
    <xf numFmtId="1" fontId="0" fillId="0" borderId="0" xfId="0" applyNumberForma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vertical="center" wrapText="1"/>
    </xf>
    <xf numFmtId="4" fontId="0" fillId="0" borderId="8" xfId="0" applyNumberFormat="1" applyFill="1" applyBorder="1" applyAlignment="1">
      <alignment horizontal="right" vertical="center" wrapText="1"/>
    </xf>
    <xf numFmtId="0" fontId="6" fillId="0" borderId="0" xfId="0" applyNumberFormat="1" applyFont="1" applyFill="1" applyAlignment="1"/>
    <xf numFmtId="0" fontId="6" fillId="3" borderId="0" xfId="0" applyNumberFormat="1" applyFont="1" applyFill="1" applyAlignment="1"/>
    <xf numFmtId="0" fontId="6" fillId="0" borderId="0" xfId="0" applyNumberFormat="1" applyFont="1" applyFill="1" applyBorder="1" applyAlignment="1">
      <alignment horizontal="left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1" fontId="6" fillId="0" borderId="0" xfId="0" applyNumberFormat="1" applyFont="1" applyFill="1" applyAlignment="1">
      <alignment vertical="center" wrapText="1"/>
    </xf>
    <xf numFmtId="0" fontId="6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6" fillId="3" borderId="0" xfId="0" applyNumberFormat="1" applyFont="1" applyFill="1" applyAlignment="1">
      <alignment vertical="center"/>
    </xf>
    <xf numFmtId="0" fontId="0" fillId="3" borderId="0" xfId="0" applyNumberFormat="1" applyFill="1" applyBorder="1" applyAlignment="1"/>
    <xf numFmtId="0" fontId="6" fillId="3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right" vertical="center"/>
    </xf>
    <xf numFmtId="3" fontId="6" fillId="0" borderId="13" xfId="0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0" fontId="8" fillId="3" borderId="0" xfId="0" applyNumberFormat="1" applyFont="1" applyFill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5" fillId="3" borderId="0" xfId="0" applyNumberFormat="1" applyFont="1" applyFill="1" applyAlignment="1"/>
    <xf numFmtId="1" fontId="0" fillId="0" borderId="0" xfId="0" applyNumberFormat="1" applyFill="1" applyBorder="1" applyAlignment="1"/>
    <xf numFmtId="0" fontId="0" fillId="0" borderId="0" xfId="0" applyNumberFormat="1" applyFill="1" applyAlignment="1"/>
    <xf numFmtId="0" fontId="7" fillId="0" borderId="0" xfId="0" applyNumberFormat="1" applyFont="1" applyFill="1" applyAlignment="1"/>
    <xf numFmtId="0" fontId="6" fillId="0" borderId="0" xfId="0" applyNumberFormat="1" applyFont="1" applyFill="1" applyAlignment="1">
      <alignment horizontal="left" vertical="center"/>
    </xf>
    <xf numFmtId="3" fontId="6" fillId="0" borderId="16" xfId="0" applyNumberFormat="1" applyFont="1" applyFill="1" applyBorder="1" applyAlignment="1">
      <alignment vertical="center" wrapText="1"/>
    </xf>
    <xf numFmtId="3" fontId="6" fillId="0" borderId="17" xfId="0" applyNumberFormat="1" applyFont="1" applyFill="1" applyBorder="1" applyAlignment="1">
      <alignment vertical="center" wrapText="1"/>
    </xf>
    <xf numFmtId="0" fontId="10" fillId="0" borderId="0" xfId="0" applyNumberFormat="1" applyFont="1" applyFill="1" applyAlignment="1"/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Continuous" vertical="center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3" fontId="6" fillId="0" borderId="19" xfId="0" applyNumberFormat="1" applyFont="1" applyFill="1" applyBorder="1" applyAlignment="1">
      <alignment vertical="center" wrapText="1"/>
    </xf>
    <xf numFmtId="3" fontId="6" fillId="0" borderId="20" xfId="0" applyNumberFormat="1" applyFont="1" applyFill="1" applyBorder="1" applyAlignment="1">
      <alignment vertical="center" wrapText="1"/>
    </xf>
    <xf numFmtId="0" fontId="12" fillId="0" borderId="0" xfId="0" applyNumberFormat="1" applyFont="1" applyFill="1" applyAlignment="1">
      <alignment horizontal="centerContinuous" vertical="center"/>
    </xf>
    <xf numFmtId="1" fontId="11" fillId="0" borderId="0" xfId="0" applyNumberFormat="1" applyFont="1" applyFill="1" applyAlignment="1"/>
    <xf numFmtId="0" fontId="12" fillId="0" borderId="0" xfId="0" applyNumberFormat="1" applyFont="1" applyFill="1" applyBorder="1" applyAlignment="1">
      <alignment horizontal="centerContinuous" vertical="center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49" fontId="6" fillId="0" borderId="21" xfId="0" applyNumberFormat="1" applyFont="1" applyFill="1" applyBorder="1" applyAlignment="1">
      <alignment vertical="center" wrapText="1"/>
    </xf>
    <xf numFmtId="176" fontId="10" fillId="0" borderId="22" xfId="0" applyNumberFormat="1" applyFont="1" applyFill="1" applyBorder="1" applyAlignment="1"/>
    <xf numFmtId="49" fontId="10" fillId="0" borderId="23" xfId="0" applyNumberFormat="1" applyFont="1" applyFill="1" applyBorder="1" applyAlignment="1"/>
    <xf numFmtId="3" fontId="6" fillId="0" borderId="24" xfId="0" applyNumberFormat="1" applyFont="1" applyFill="1" applyBorder="1" applyAlignment="1">
      <alignment vertical="center" wrapText="1"/>
    </xf>
    <xf numFmtId="1" fontId="11" fillId="0" borderId="25" xfId="0" applyNumberFormat="1" applyFont="1" applyFill="1" applyBorder="1" applyAlignment="1"/>
    <xf numFmtId="0" fontId="6" fillId="0" borderId="26" xfId="0" applyNumberFormat="1" applyFont="1" applyFill="1" applyBorder="1" applyAlignment="1">
      <alignment horizontal="left"/>
    </xf>
    <xf numFmtId="49" fontId="6" fillId="0" borderId="27" xfId="0" applyNumberFormat="1" applyFont="1" applyFill="1" applyBorder="1" applyAlignment="1">
      <alignment vertical="center" wrapText="1"/>
    </xf>
    <xf numFmtId="49" fontId="6" fillId="0" borderId="28" xfId="0" applyNumberFormat="1" applyFont="1" applyFill="1" applyBorder="1" applyAlignment="1">
      <alignment vertical="center" wrapText="1"/>
    </xf>
    <xf numFmtId="0" fontId="0" fillId="0" borderId="29" xfId="0" applyNumberFormat="1" applyFill="1" applyBorder="1" applyAlignment="1">
      <alignment horizontal="center" vertical="center" wrapText="1"/>
    </xf>
    <xf numFmtId="49" fontId="0" fillId="0" borderId="30" xfId="0" applyNumberFormat="1" applyFill="1" applyBorder="1" applyAlignment="1">
      <alignment horizontal="center" vertical="center" wrapText="1"/>
    </xf>
    <xf numFmtId="1" fontId="0" fillId="0" borderId="31" xfId="0" applyNumberFormat="1" applyFill="1" applyBorder="1" applyAlignment="1">
      <alignment horizontal="center" vertical="center" wrapText="1"/>
    </xf>
    <xf numFmtId="0" fontId="0" fillId="3" borderId="32" xfId="0" applyNumberFormat="1" applyFill="1" applyBorder="1" applyAlignment="1">
      <alignment horizontal="center" vertical="center" wrapText="1"/>
    </xf>
    <xf numFmtId="49" fontId="0" fillId="3" borderId="33" xfId="0" applyNumberFormat="1" applyFill="1" applyBorder="1" applyAlignment="1">
      <alignment horizontal="center" vertical="center" wrapText="1"/>
    </xf>
    <xf numFmtId="0" fontId="0" fillId="3" borderId="34" xfId="0" applyNumberFormat="1" applyFill="1" applyBorder="1" applyAlignment="1">
      <alignment vertical="center" wrapText="1"/>
    </xf>
    <xf numFmtId="49" fontId="6" fillId="0" borderId="35" xfId="0" applyNumberFormat="1" applyFont="1" applyFill="1" applyBorder="1" applyAlignment="1">
      <alignment vertical="center" wrapText="1"/>
    </xf>
    <xf numFmtId="0" fontId="0" fillId="0" borderId="36" xfId="0" applyNumberFormat="1" applyFill="1" applyBorder="1" applyAlignment="1">
      <alignment horizontal="left" vertical="center" wrapText="1"/>
    </xf>
    <xf numFmtId="0" fontId="0" fillId="0" borderId="37" xfId="0" applyNumberFormat="1" applyFill="1" applyBorder="1" applyAlignment="1">
      <alignment vertical="center" wrapText="1"/>
    </xf>
    <xf numFmtId="0" fontId="0" fillId="0" borderId="38" xfId="0" applyNumberFormat="1" applyFill="1" applyBorder="1" applyAlignment="1">
      <alignment vertical="center" wrapText="1"/>
    </xf>
    <xf numFmtId="4" fontId="0" fillId="0" borderId="39" xfId="0" applyNumberFormat="1" applyFill="1" applyBorder="1" applyAlignment="1">
      <alignment horizontal="right" vertical="center" wrapText="1"/>
    </xf>
    <xf numFmtId="49" fontId="6" fillId="0" borderId="40" xfId="0" applyNumberFormat="1" applyFont="1" applyFill="1" applyBorder="1" applyAlignment="1">
      <alignment vertical="center" wrapText="1"/>
    </xf>
    <xf numFmtId="0" fontId="14" fillId="0" borderId="41" xfId="0" applyNumberFormat="1" applyFont="1" applyFill="1" applyBorder="1" applyAlignment="1">
      <alignment horizontal="left" vertical="center"/>
    </xf>
    <xf numFmtId="4" fontId="14" fillId="0" borderId="42" xfId="0" applyNumberFormat="1" applyFont="1" applyFill="1" applyBorder="1" applyAlignment="1">
      <alignment horizontal="right" vertical="center"/>
    </xf>
    <xf numFmtId="0" fontId="6" fillId="0" borderId="43" xfId="0" applyNumberFormat="1" applyFont="1" applyFill="1" applyBorder="1" applyAlignment="1">
      <alignment horizontal="center" vertical="center" wrapText="1"/>
    </xf>
    <xf numFmtId="4" fontId="6" fillId="0" borderId="44" xfId="0" applyNumberFormat="1" applyFont="1" applyFill="1" applyBorder="1" applyAlignment="1">
      <alignment horizontal="right" vertical="center"/>
    </xf>
    <xf numFmtId="0" fontId="0" fillId="0" borderId="45" xfId="0" applyNumberFormat="1" applyFill="1" applyBorder="1" applyAlignment="1"/>
    <xf numFmtId="49" fontId="0" fillId="0" borderId="46" xfId="0" applyNumberFormat="1" applyFill="1" applyBorder="1" applyAlignment="1"/>
    <xf numFmtId="0" fontId="15" fillId="0" borderId="47" xfId="0" applyNumberFormat="1" applyFont="1" applyFill="1" applyBorder="1" applyAlignment="1"/>
    <xf numFmtId="0" fontId="0" fillId="0" borderId="0" xfId="0" applyNumberFormat="1" applyFill="1" applyBorder="1" applyAlignment="1"/>
    <xf numFmtId="0" fontId="15" fillId="0" borderId="0" xfId="0" applyNumberFormat="1" applyFont="1" applyFill="1" applyBorder="1" applyAlignment="1"/>
    <xf numFmtId="0" fontId="6" fillId="0" borderId="0" xfId="0" applyNumberFormat="1" applyFont="1" applyFill="1" applyAlignment="1">
      <alignment vertical="center"/>
    </xf>
    <xf numFmtId="0" fontId="16" fillId="0" borderId="0" xfId="0" applyNumberFormat="1" applyFont="1" applyFill="1" applyAlignment="1"/>
    <xf numFmtId="0" fontId="16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right" vertical="center"/>
    </xf>
    <xf numFmtId="0" fontId="0" fillId="0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6" fillId="3" borderId="48" xfId="0" applyNumberFormat="1" applyFont="1" applyFill="1" applyBorder="1" applyAlignment="1">
      <alignment horizontal="center" vertical="center" wrapText="1"/>
    </xf>
    <xf numFmtId="49" fontId="6" fillId="0" borderId="49" xfId="0" applyNumberFormat="1" applyFont="1" applyFill="1" applyBorder="1" applyAlignment="1">
      <alignment vertical="center" wrapText="1"/>
    </xf>
    <xf numFmtId="49" fontId="6" fillId="0" borderId="50" xfId="0" applyNumberFormat="1" applyFont="1" applyFill="1" applyBorder="1" applyAlignment="1">
      <alignment vertical="center" wrapText="1"/>
    </xf>
    <xf numFmtId="0" fontId="14" fillId="0" borderId="51" xfId="0" applyNumberFormat="1" applyFont="1" applyFill="1" applyBorder="1" applyAlignment="1">
      <alignment horizontal="center" vertical="center" wrapText="1"/>
    </xf>
    <xf numFmtId="0" fontId="10" fillId="0" borderId="52" xfId="0" applyNumberFormat="1" applyFont="1" applyFill="1" applyBorder="1" applyAlignment="1"/>
    <xf numFmtId="0" fontId="14" fillId="0" borderId="53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/>
    <xf numFmtId="0" fontId="6" fillId="0" borderId="54" xfId="0" applyNumberFormat="1" applyFont="1" applyFill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vertical="center" wrapText="1"/>
    </xf>
    <xf numFmtId="3" fontId="6" fillId="0" borderId="56" xfId="0" applyNumberFormat="1" applyFont="1" applyFill="1" applyBorder="1" applyAlignment="1">
      <alignment vertical="center" wrapText="1"/>
    </xf>
    <xf numFmtId="0" fontId="0" fillId="0" borderId="57" xfId="0" applyNumberFormat="1" applyFill="1" applyBorder="1" applyAlignment="1"/>
    <xf numFmtId="0" fontId="0" fillId="3" borderId="58" xfId="0" applyNumberFormat="1" applyFill="1" applyBorder="1" applyAlignment="1"/>
    <xf numFmtId="0" fontId="0" fillId="3" borderId="59" xfId="0" applyNumberFormat="1" applyFill="1" applyBorder="1" applyAlignment="1"/>
    <xf numFmtId="1" fontId="0" fillId="0" borderId="60" xfId="0" applyNumberFormat="1" applyFill="1" applyBorder="1" applyAlignment="1"/>
    <xf numFmtId="0" fontId="16" fillId="3" borderId="61" xfId="0" applyNumberFormat="1" applyFont="1" applyFill="1" applyBorder="1" applyAlignment="1"/>
    <xf numFmtId="0" fontId="16" fillId="3" borderId="62" xfId="0" applyNumberFormat="1" applyFont="1" applyFill="1" applyBorder="1" applyAlignment="1"/>
    <xf numFmtId="0" fontId="16" fillId="3" borderId="0" xfId="0" applyNumberFormat="1" applyFont="1" applyFill="1" applyAlignment="1"/>
    <xf numFmtId="0" fontId="16" fillId="0" borderId="63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/>
    </xf>
    <xf numFmtId="0" fontId="7" fillId="0" borderId="64" xfId="0" applyNumberFormat="1" applyFont="1" applyFill="1" applyBorder="1" applyAlignment="1">
      <alignment horizontal="center" vertical="center"/>
    </xf>
    <xf numFmtId="0" fontId="7" fillId="0" borderId="65" xfId="0" applyNumberFormat="1" applyFont="1" applyFill="1" applyBorder="1" applyAlignment="1">
      <alignment horizontal="center" vertical="center"/>
    </xf>
    <xf numFmtId="0" fontId="7" fillId="0" borderId="66" xfId="0" applyNumberFormat="1" applyFont="1" applyFill="1" applyBorder="1" applyAlignment="1">
      <alignment vertical="center"/>
    </xf>
    <xf numFmtId="0" fontId="10" fillId="3" borderId="67" xfId="0" applyNumberFormat="1" applyFont="1" applyFill="1" applyBorder="1" applyAlignment="1"/>
    <xf numFmtId="0" fontId="6" fillId="0" borderId="68" xfId="0" applyNumberFormat="1" applyFont="1" applyFill="1" applyBorder="1" applyAlignment="1">
      <alignment vertical="center"/>
    </xf>
    <xf numFmtId="1" fontId="7" fillId="0" borderId="69" xfId="0" applyNumberFormat="1" applyFont="1" applyFill="1" applyBorder="1" applyAlignment="1">
      <alignment vertical="center"/>
    </xf>
    <xf numFmtId="0" fontId="7" fillId="0" borderId="70" xfId="0" applyNumberFormat="1" applyFont="1" applyFill="1" applyBorder="1" applyAlignment="1">
      <alignment horizontal="center" vertical="center"/>
    </xf>
    <xf numFmtId="0" fontId="7" fillId="0" borderId="71" xfId="0" applyNumberFormat="1" applyFont="1" applyFill="1" applyBorder="1" applyAlignment="1">
      <alignment horizontal="center" vertical="center"/>
    </xf>
    <xf numFmtId="0" fontId="7" fillId="0" borderId="72" xfId="0" applyNumberFormat="1" applyFont="1" applyFill="1" applyBorder="1" applyAlignment="1">
      <alignment vertical="center"/>
    </xf>
    <xf numFmtId="0" fontId="17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/>
    <xf numFmtId="0" fontId="16" fillId="0" borderId="0" xfId="0" applyNumberFormat="1" applyFont="1" applyFill="1" applyAlignment="1">
      <alignment horizontal="center"/>
    </xf>
    <xf numFmtId="4" fontId="7" fillId="0" borderId="73" xfId="0" applyNumberFormat="1" applyFont="1" applyFill="1" applyBorder="1" applyAlignment="1">
      <alignment horizontal="center" vertical="center"/>
    </xf>
    <xf numFmtId="4" fontId="7" fillId="0" borderId="74" xfId="0" applyNumberFormat="1" applyFont="1" applyFill="1" applyBorder="1" applyAlignment="1">
      <alignment horizontal="center" vertical="center" wrapText="1"/>
    </xf>
    <xf numFmtId="3" fontId="7" fillId="0" borderId="75" xfId="0" applyNumberFormat="1" applyFont="1" applyFill="1" applyBorder="1" applyAlignment="1">
      <alignment vertical="center" wrapText="1"/>
    </xf>
    <xf numFmtId="177" fontId="7" fillId="0" borderId="76" xfId="0" applyNumberFormat="1" applyFont="1" applyFill="1" applyBorder="1" applyAlignment="1">
      <alignment vertical="center" wrapText="1"/>
    </xf>
    <xf numFmtId="3" fontId="7" fillId="0" borderId="77" xfId="0" applyNumberFormat="1" applyFont="1" applyFill="1" applyBorder="1" applyAlignment="1">
      <alignment vertical="center" wrapText="1"/>
    </xf>
    <xf numFmtId="3" fontId="7" fillId="0" borderId="78" xfId="0" applyNumberFormat="1" applyFont="1" applyFill="1" applyBorder="1" applyAlignment="1">
      <alignment vertical="center" wrapText="1"/>
    </xf>
    <xf numFmtId="177" fontId="7" fillId="0" borderId="79" xfId="0" applyNumberFormat="1" applyFont="1" applyFill="1" applyBorder="1" applyAlignment="1">
      <alignment vertical="center" wrapText="1"/>
    </xf>
    <xf numFmtId="3" fontId="7" fillId="0" borderId="80" xfId="0" applyNumberFormat="1" applyFont="1" applyFill="1" applyBorder="1" applyAlignment="1">
      <alignment vertical="center" wrapText="1"/>
    </xf>
    <xf numFmtId="177" fontId="7" fillId="0" borderId="81" xfId="0" applyNumberFormat="1" applyFont="1" applyFill="1" applyBorder="1" applyAlignment="1">
      <alignment vertical="center" wrapText="1"/>
    </xf>
    <xf numFmtId="177" fontId="7" fillId="0" borderId="82" xfId="0" applyNumberFormat="1" applyFont="1" applyFill="1" applyBorder="1" applyAlignment="1">
      <alignment vertical="center" wrapText="1"/>
    </xf>
    <xf numFmtId="3" fontId="7" fillId="0" borderId="83" xfId="0" applyNumberFormat="1" applyFont="1" applyFill="1" applyBorder="1" applyAlignment="1">
      <alignment vertical="center" wrapText="1"/>
    </xf>
    <xf numFmtId="177" fontId="7" fillId="0" borderId="84" xfId="0" applyNumberFormat="1" applyFont="1" applyFill="1" applyBorder="1" applyAlignment="1">
      <alignment vertical="center" wrapText="1"/>
    </xf>
    <xf numFmtId="177" fontId="7" fillId="0" borderId="85" xfId="0" applyNumberFormat="1" applyFont="1" applyFill="1" applyBorder="1" applyAlignment="1">
      <alignment vertical="center" wrapText="1"/>
    </xf>
    <xf numFmtId="3" fontId="7" fillId="0" borderId="86" xfId="0" applyNumberFormat="1" applyFont="1" applyFill="1" applyBorder="1" applyAlignment="1">
      <alignment vertical="center" wrapText="1"/>
    </xf>
    <xf numFmtId="177" fontId="7" fillId="0" borderId="87" xfId="0" applyNumberFormat="1" applyFont="1" applyFill="1" applyBorder="1" applyAlignment="1">
      <alignment vertical="center" wrapText="1"/>
    </xf>
    <xf numFmtId="177" fontId="7" fillId="0" borderId="88" xfId="0" applyNumberFormat="1" applyFont="1" applyFill="1" applyBorder="1" applyAlignment="1">
      <alignment vertical="center" wrapText="1"/>
    </xf>
    <xf numFmtId="177" fontId="7" fillId="0" borderId="89" xfId="0" applyNumberFormat="1" applyFont="1" applyFill="1" applyBorder="1" applyAlignment="1">
      <alignment vertical="center" wrapText="1"/>
    </xf>
    <xf numFmtId="177" fontId="7" fillId="0" borderId="90" xfId="0" applyNumberFormat="1" applyFont="1" applyFill="1" applyBorder="1" applyAlignment="1">
      <alignment vertical="center" wrapText="1"/>
    </xf>
    <xf numFmtId="1" fontId="17" fillId="0" borderId="0" xfId="0" applyNumberFormat="1" applyFont="1" applyFill="1" applyAlignment="1"/>
    <xf numFmtId="0" fontId="7" fillId="3" borderId="0" xfId="0" applyNumberFormat="1" applyFont="1" applyFill="1" applyAlignment="1"/>
    <xf numFmtId="0" fontId="7" fillId="3" borderId="91" xfId="0" applyNumberFormat="1" applyFont="1" applyFill="1" applyBorder="1" applyAlignment="1">
      <alignment horizontal="center" vertical="center" wrapText="1"/>
    </xf>
    <xf numFmtId="0" fontId="7" fillId="0" borderId="92" xfId="0" applyNumberFormat="1" applyFont="1" applyFill="1" applyBorder="1" applyAlignment="1">
      <alignment horizontal="center" vertical="center" wrapText="1"/>
    </xf>
    <xf numFmtId="49" fontId="7" fillId="0" borderId="93" xfId="0" applyNumberFormat="1" applyFont="1" applyFill="1" applyBorder="1" applyAlignment="1">
      <alignment vertical="center" wrapText="1"/>
    </xf>
    <xf numFmtId="49" fontId="7" fillId="0" borderId="94" xfId="0" applyNumberFormat="1" applyFont="1" applyFill="1" applyBorder="1" applyAlignment="1">
      <alignment vertical="center" wrapText="1"/>
    </xf>
    <xf numFmtId="0" fontId="7" fillId="3" borderId="0" xfId="0" applyNumberFormat="1" applyFont="1" applyFill="1" applyAlignment="1">
      <alignment vertical="center"/>
    </xf>
    <xf numFmtId="0" fontId="10" fillId="3" borderId="0" xfId="0" applyNumberFormat="1" applyFont="1" applyFill="1" applyAlignment="1"/>
    <xf numFmtId="0" fontId="10" fillId="3" borderId="0" xfId="0" applyNumberFormat="1" applyFont="1" applyFill="1" applyBorder="1" applyAlignment="1"/>
    <xf numFmtId="0" fontId="7" fillId="3" borderId="0" xfId="0" applyNumberFormat="1" applyFont="1" applyFill="1" applyAlignment="1">
      <alignment horizontal="right" vertical="center"/>
    </xf>
    <xf numFmtId="3" fontId="7" fillId="0" borderId="95" xfId="0" applyNumberFormat="1" applyFont="1" applyFill="1" applyBorder="1" applyAlignment="1">
      <alignment vertical="center" wrapText="1"/>
    </xf>
    <xf numFmtId="3" fontId="7" fillId="0" borderId="96" xfId="0" applyNumberFormat="1" applyFont="1" applyFill="1" applyBorder="1" applyAlignment="1">
      <alignment vertical="center" wrapText="1"/>
    </xf>
    <xf numFmtId="0" fontId="6" fillId="0" borderId="9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/>
    <xf numFmtId="4" fontId="7" fillId="0" borderId="98" xfId="0" applyNumberFormat="1" applyFont="1" applyFill="1" applyBorder="1" applyAlignment="1">
      <alignment vertical="center" wrapText="1"/>
    </xf>
    <xf numFmtId="3" fontId="7" fillId="0" borderId="99" xfId="0" applyNumberFormat="1" applyFont="1" applyFill="1" applyBorder="1" applyAlignment="1">
      <alignment horizontal="right" vertical="center" wrapText="1"/>
    </xf>
    <xf numFmtId="177" fontId="18" fillId="0" borderId="100" xfId="0" applyNumberFormat="1" applyFont="1" applyFill="1" applyBorder="1" applyAlignment="1"/>
    <xf numFmtId="177" fontId="16" fillId="0" borderId="0" xfId="0" applyNumberFormat="1" applyFont="1" applyFill="1" applyBorder="1" applyAlignment="1"/>
    <xf numFmtId="1" fontId="19" fillId="0" borderId="0" xfId="0" applyNumberFormat="1" applyFont="1" applyFill="1" applyAlignment="1"/>
    <xf numFmtId="1" fontId="20" fillId="0" borderId="0" xfId="0" applyNumberFormat="1" applyFont="1" applyFill="1" applyAlignment="1"/>
    <xf numFmtId="178" fontId="21" fillId="0" borderId="0" xfId="0" applyNumberFormat="1" applyFont="1" applyFill="1" applyAlignment="1">
      <alignment horizontal="center" vertical="top"/>
    </xf>
    <xf numFmtId="1" fontId="22" fillId="0" borderId="0" xfId="0" applyNumberFormat="1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center"/>
    </xf>
    <xf numFmtId="1" fontId="23" fillId="0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7" fillId="0" borderId="102" xfId="0" applyNumberFormat="1" applyFont="1" applyFill="1" applyBorder="1" applyAlignment="1">
      <alignment horizontal="center" vertical="center"/>
    </xf>
    <xf numFmtId="0" fontId="7" fillId="0" borderId="101" xfId="0" applyNumberFormat="1" applyFont="1" applyFill="1" applyBorder="1" applyAlignment="1">
      <alignment horizontal="center" vertical="center"/>
    </xf>
    <xf numFmtId="0" fontId="6" fillId="0" borderId="104" xfId="0" applyNumberFormat="1" applyFont="1" applyFill="1" applyBorder="1" applyAlignment="1">
      <alignment horizontal="center" vertical="center" wrapText="1"/>
    </xf>
    <xf numFmtId="0" fontId="6" fillId="0" borderId="103" xfId="0" applyNumberFormat="1" applyFont="1" applyFill="1" applyBorder="1" applyAlignment="1">
      <alignment horizontal="center" vertical="center" wrapText="1"/>
    </xf>
    <xf numFmtId="179" fontId="6" fillId="0" borderId="106" xfId="0" applyNumberFormat="1" applyFont="1" applyFill="1" applyBorder="1" applyAlignment="1">
      <alignment horizontal="center" vertical="center" wrapText="1"/>
    </xf>
    <xf numFmtId="179" fontId="6" fillId="0" borderId="105" xfId="0" applyNumberFormat="1" applyFont="1" applyFill="1" applyBorder="1" applyAlignment="1">
      <alignment horizontal="center" vertical="center" wrapText="1"/>
    </xf>
    <xf numFmtId="0" fontId="6" fillId="0" borderId="108" xfId="0" applyNumberFormat="1" applyFont="1" applyFill="1" applyBorder="1" applyAlignment="1">
      <alignment horizontal="center" vertical="center" wrapText="1"/>
    </xf>
    <xf numFmtId="0" fontId="6" fillId="0" borderId="107" xfId="0" applyNumberFormat="1" applyFont="1" applyFill="1" applyBorder="1" applyAlignment="1">
      <alignment horizontal="center" vertical="center" wrapText="1"/>
    </xf>
    <xf numFmtId="0" fontId="6" fillId="0" borderId="111" xfId="0" applyNumberFormat="1" applyFont="1" applyFill="1" applyBorder="1" applyAlignment="1">
      <alignment horizontal="center" vertical="center"/>
    </xf>
    <xf numFmtId="0" fontId="6" fillId="0" borderId="110" xfId="0" applyNumberFormat="1" applyFont="1" applyFill="1" applyBorder="1" applyAlignment="1">
      <alignment horizontal="center" vertical="center"/>
    </xf>
    <xf numFmtId="0" fontId="6" fillId="0" borderId="109" xfId="0" applyNumberFormat="1" applyFont="1" applyFill="1" applyBorder="1" applyAlignment="1">
      <alignment horizontal="center" vertical="center"/>
    </xf>
    <xf numFmtId="0" fontId="6" fillId="0" borderId="113" xfId="0" applyNumberFormat="1" applyFont="1" applyFill="1" applyBorder="1" applyAlignment="1">
      <alignment horizontal="center" vertical="center" wrapText="1"/>
    </xf>
    <xf numFmtId="0" fontId="6" fillId="0" borderId="112" xfId="0" applyNumberFormat="1" applyFont="1" applyFill="1" applyBorder="1" applyAlignment="1">
      <alignment horizontal="center" vertical="center" wrapText="1"/>
    </xf>
    <xf numFmtId="0" fontId="6" fillId="0" borderId="114" xfId="0" applyNumberFormat="1" applyFont="1" applyFill="1" applyBorder="1" applyAlignment="1">
      <alignment horizontal="center" vertical="center" wrapText="1"/>
    </xf>
    <xf numFmtId="0" fontId="6" fillId="0" borderId="115" xfId="0" applyNumberFormat="1" applyFont="1" applyFill="1" applyBorder="1" applyAlignment="1">
      <alignment horizontal="center" vertical="center" wrapText="1"/>
    </xf>
    <xf numFmtId="0" fontId="6" fillId="0" borderId="116" xfId="0" applyNumberFormat="1" applyFont="1" applyFill="1" applyBorder="1" applyAlignment="1">
      <alignment horizontal="center" vertical="center" wrapText="1"/>
    </xf>
    <xf numFmtId="0" fontId="6" fillId="0" borderId="119" xfId="0" applyNumberFormat="1" applyFont="1" applyFill="1" applyBorder="1" applyAlignment="1">
      <alignment horizontal="center" vertical="center" wrapText="1"/>
    </xf>
    <xf numFmtId="0" fontId="6" fillId="0" borderId="118" xfId="0" applyNumberFormat="1" applyFont="1" applyFill="1" applyBorder="1" applyAlignment="1">
      <alignment horizontal="center" vertical="center" wrapText="1"/>
    </xf>
    <xf numFmtId="0" fontId="6" fillId="0" borderId="117" xfId="0" applyNumberFormat="1" applyFont="1" applyFill="1" applyBorder="1" applyAlignment="1">
      <alignment horizontal="center" vertical="center" wrapText="1"/>
    </xf>
    <xf numFmtId="1" fontId="0" fillId="0" borderId="122" xfId="0" applyNumberFormat="1" applyFill="1" applyBorder="1" applyAlignment="1">
      <alignment horizontal="center" vertical="center"/>
    </xf>
    <xf numFmtId="1" fontId="0" fillId="0" borderId="121" xfId="0" applyNumberFormat="1" applyFill="1" applyBorder="1" applyAlignment="1">
      <alignment horizontal="center" vertical="center"/>
    </xf>
    <xf numFmtId="1" fontId="0" fillId="0" borderId="120" xfId="0" applyNumberFormat="1" applyFill="1" applyBorder="1" applyAlignment="1">
      <alignment horizontal="center" vertical="center"/>
    </xf>
    <xf numFmtId="0" fontId="6" fillId="3" borderId="125" xfId="0" applyNumberFormat="1" applyFont="1" applyFill="1" applyBorder="1" applyAlignment="1">
      <alignment horizontal="center" vertical="center" wrapText="1"/>
    </xf>
    <xf numFmtId="0" fontId="6" fillId="3" borderId="124" xfId="0" applyNumberFormat="1" applyFont="1" applyFill="1" applyBorder="1" applyAlignment="1">
      <alignment horizontal="center" vertical="center" wrapText="1"/>
    </xf>
    <xf numFmtId="0" fontId="6" fillId="3" borderId="123" xfId="0" applyNumberFormat="1" applyFont="1" applyFill="1" applyBorder="1" applyAlignment="1">
      <alignment horizontal="center" vertical="center" wrapText="1"/>
    </xf>
    <xf numFmtId="0" fontId="6" fillId="0" borderId="126" xfId="0" applyNumberFormat="1" applyFont="1" applyFill="1" applyBorder="1" applyAlignment="1">
      <alignment horizontal="center" vertical="center" wrapText="1"/>
    </xf>
    <xf numFmtId="0" fontId="7" fillId="0" borderId="127" xfId="0" applyNumberFormat="1" applyFont="1" applyFill="1" applyBorder="1" applyAlignment="1">
      <alignment horizontal="center" vertical="center"/>
    </xf>
    <xf numFmtId="0" fontId="7" fillId="0" borderId="129" xfId="0" applyNumberFormat="1" applyFont="1" applyFill="1" applyBorder="1" applyAlignment="1">
      <alignment horizontal="center" vertical="center" wrapText="1"/>
    </xf>
    <xf numFmtId="0" fontId="7" fillId="0" borderId="128" xfId="0" applyNumberFormat="1" applyFont="1" applyFill="1" applyBorder="1" applyAlignment="1">
      <alignment horizontal="center" vertical="center" wrapText="1"/>
    </xf>
    <xf numFmtId="0" fontId="7" fillId="0" borderId="131" xfId="0" applyNumberFormat="1" applyFont="1" applyFill="1" applyBorder="1" applyAlignment="1">
      <alignment horizontal="center" vertical="center" wrapText="1"/>
    </xf>
    <xf numFmtId="0" fontId="7" fillId="0" borderId="130" xfId="0" applyNumberFormat="1" applyFont="1" applyFill="1" applyBorder="1" applyAlignment="1">
      <alignment horizontal="center" vertical="center" wrapText="1"/>
    </xf>
    <xf numFmtId="0" fontId="7" fillId="3" borderId="134" xfId="0" applyNumberFormat="1" applyFont="1" applyFill="1" applyBorder="1" applyAlignment="1">
      <alignment horizontal="center" vertical="center"/>
    </xf>
    <xf numFmtId="0" fontId="7" fillId="3" borderId="133" xfId="0" applyNumberFormat="1" applyFont="1" applyFill="1" applyBorder="1" applyAlignment="1">
      <alignment horizontal="center" vertical="center"/>
    </xf>
    <xf numFmtId="0" fontId="7" fillId="3" borderId="132" xfId="0" applyNumberFormat="1" applyFont="1" applyFill="1" applyBorder="1" applyAlignment="1">
      <alignment horizontal="center" vertical="center"/>
    </xf>
    <xf numFmtId="0" fontId="7" fillId="0" borderId="136" xfId="0" applyNumberFormat="1" applyFont="1" applyFill="1" applyBorder="1" applyAlignment="1">
      <alignment horizontal="center" vertical="center" wrapText="1"/>
    </xf>
    <xf numFmtId="0" fontId="7" fillId="0" borderId="135" xfId="0" applyNumberFormat="1" applyFont="1" applyFill="1" applyBorder="1" applyAlignment="1">
      <alignment horizontal="center" vertical="center" wrapText="1"/>
    </xf>
    <xf numFmtId="0" fontId="7" fillId="0" borderId="137" xfId="0" applyNumberFormat="1" applyFont="1" applyFill="1" applyBorder="1" applyAlignment="1">
      <alignment horizontal="center" vertical="center" wrapText="1"/>
    </xf>
    <xf numFmtId="0" fontId="6" fillId="0" borderId="138" xfId="0" applyNumberFormat="1" applyFont="1" applyFill="1" applyBorder="1" applyAlignment="1">
      <alignment horizontal="center" vertical="center" wrapText="1"/>
    </xf>
    <xf numFmtId="0" fontId="6" fillId="0" borderId="139" xfId="0" applyNumberFormat="1" applyFont="1" applyFill="1" applyBorder="1" applyAlignment="1">
      <alignment horizontal="center" vertical="center" wrapText="1"/>
    </xf>
    <xf numFmtId="0" fontId="6" fillId="0" borderId="140" xfId="0" applyNumberFormat="1" applyFont="1" applyFill="1" applyBorder="1" applyAlignment="1">
      <alignment horizontal="center" vertical="center" wrapText="1"/>
    </xf>
    <xf numFmtId="0" fontId="6" fillId="0" borderId="141" xfId="0" applyNumberFormat="1" applyFont="1" applyFill="1" applyBorder="1" applyAlignment="1">
      <alignment horizontal="center" vertical="center"/>
    </xf>
    <xf numFmtId="0" fontId="6" fillId="0" borderId="142" xfId="0" applyNumberFormat="1" applyFont="1" applyFill="1" applyBorder="1" applyAlignment="1">
      <alignment horizontal="center" vertical="center"/>
    </xf>
    <xf numFmtId="0" fontId="0" fillId="0" borderId="143" xfId="0" applyNumberFormat="1" applyFill="1" applyBorder="1" applyAlignment="1">
      <alignment horizontal="center" vertical="center" wrapText="1"/>
    </xf>
    <xf numFmtId="0" fontId="0" fillId="0" borderId="144" xfId="0" applyNumberFormat="1" applyFill="1" applyBorder="1" applyAlignment="1">
      <alignment horizontal="center" vertical="center" wrapText="1"/>
    </xf>
    <xf numFmtId="1" fontId="6" fillId="0" borderId="146" xfId="0" applyNumberFormat="1" applyFont="1" applyFill="1" applyBorder="1" applyAlignment="1">
      <alignment horizontal="center" vertical="center"/>
    </xf>
    <xf numFmtId="1" fontId="6" fillId="0" borderId="145" xfId="0" applyNumberFormat="1" applyFont="1" applyFill="1" applyBorder="1" applyAlignment="1">
      <alignment horizontal="center" vertical="center"/>
    </xf>
    <xf numFmtId="0" fontId="6" fillId="0" borderId="148" xfId="0" applyNumberFormat="1" applyFont="1" applyFill="1" applyBorder="1" applyAlignment="1">
      <alignment horizontal="center" vertical="center"/>
    </xf>
    <xf numFmtId="0" fontId="6" fillId="0" borderId="147" xfId="0" applyNumberFormat="1" applyFont="1" applyFill="1" applyBorder="1" applyAlignment="1">
      <alignment horizontal="center" vertical="center"/>
    </xf>
    <xf numFmtId="1" fontId="6" fillId="0" borderId="150" xfId="0" applyNumberFormat="1" applyFont="1" applyFill="1" applyBorder="1" applyAlignment="1">
      <alignment horizontal="center" vertical="center" wrapText="1"/>
    </xf>
    <xf numFmtId="1" fontId="6" fillId="0" borderId="149" xfId="0" applyNumberFormat="1" applyFont="1" applyFill="1" applyBorder="1" applyAlignment="1">
      <alignment horizontal="center" vertical="center" wrapText="1"/>
    </xf>
    <xf numFmtId="1" fontId="6" fillId="0" borderId="152" xfId="0" applyNumberFormat="1" applyFont="1" applyFill="1" applyBorder="1" applyAlignment="1">
      <alignment horizontal="center" vertical="center" wrapText="1"/>
    </xf>
    <xf numFmtId="1" fontId="6" fillId="0" borderId="151" xfId="0" applyNumberFormat="1" applyFont="1" applyFill="1" applyBorder="1" applyAlignment="1">
      <alignment horizontal="center" vertical="center" wrapText="1"/>
    </xf>
    <xf numFmtId="1" fontId="6" fillId="0" borderId="154" xfId="0" applyNumberFormat="1" applyFont="1" applyFill="1" applyBorder="1" applyAlignment="1">
      <alignment horizontal="center" vertical="center"/>
    </xf>
    <xf numFmtId="1" fontId="6" fillId="0" borderId="153" xfId="0" applyNumberFormat="1" applyFont="1" applyFill="1" applyBorder="1" applyAlignment="1">
      <alignment horizontal="center" vertical="center"/>
    </xf>
    <xf numFmtId="1" fontId="6" fillId="0" borderId="155" xfId="0" applyNumberFormat="1" applyFont="1" applyFill="1" applyBorder="1" applyAlignment="1">
      <alignment horizontal="center" vertical="center" wrapText="1"/>
    </xf>
    <xf numFmtId="0" fontId="6" fillId="0" borderId="156" xfId="0" applyNumberFormat="1" applyFont="1" applyFill="1" applyBorder="1" applyAlignment="1">
      <alignment horizontal="center" vertical="center"/>
    </xf>
    <xf numFmtId="1" fontId="6" fillId="0" borderId="158" xfId="0" applyNumberFormat="1" applyFont="1" applyFill="1" applyBorder="1" applyAlignment="1">
      <alignment horizontal="center" vertical="center" wrapText="1"/>
    </xf>
    <xf numFmtId="1" fontId="6" fillId="0" borderId="157" xfId="0" applyNumberFormat="1" applyFont="1" applyFill="1" applyBorder="1" applyAlignment="1">
      <alignment horizontal="center" vertical="center" wrapText="1"/>
    </xf>
    <xf numFmtId="4" fontId="0" fillId="0" borderId="159" xfId="0" applyNumberFormat="1" applyFill="1" applyBorder="1" applyAlignment="1">
      <alignment horizontal="right" vertical="center" wrapText="1"/>
    </xf>
    <xf numFmtId="4" fontId="0" fillId="0" borderId="160" xfId="0" applyNumberFormat="1" applyFill="1" applyBorder="1" applyAlignment="1">
      <alignment horizontal="right" vertical="center" wrapText="1"/>
    </xf>
    <xf numFmtId="0" fontId="0" fillId="0" borderId="161" xfId="0" applyNumberFormat="1" applyFill="1" applyBorder="1" applyAlignment="1">
      <alignment horizontal="left" vertical="center" wrapText="1"/>
    </xf>
    <xf numFmtId="0" fontId="0" fillId="0" borderId="163" xfId="0" applyNumberFormat="1" applyFill="1" applyBorder="1" applyAlignment="1">
      <alignment horizontal="center" vertical="center" wrapText="1"/>
    </xf>
    <xf numFmtId="0" fontId="0" fillId="0" borderId="162" xfId="0" applyNumberFormat="1" applyFill="1" applyBorder="1" applyAlignment="1">
      <alignment horizontal="center" vertical="center" wrapText="1"/>
    </xf>
    <xf numFmtId="0" fontId="25" fillId="0" borderId="164" xfId="0" applyNumberFormat="1" applyFont="1" applyFill="1" applyBorder="1" applyAlignment="1">
      <alignment horizontal="center" vertical="center" wrapText="1"/>
    </xf>
    <xf numFmtId="0" fontId="1" fillId="0" borderId="165" xfId="0" applyNumberFormat="1" applyFont="1" applyFill="1" applyBorder="1" applyAlignment="1">
      <alignment vertical="center" wrapText="1"/>
    </xf>
    <xf numFmtId="0" fontId="1" fillId="0" borderId="166" xfId="0" applyNumberFormat="1" applyFont="1" applyFill="1" applyBorder="1" applyAlignment="1">
      <alignment horizontal="right" vertical="center" wrapText="1"/>
    </xf>
    <xf numFmtId="4" fontId="0" fillId="0" borderId="169" xfId="0" applyNumberFormat="1" applyFill="1" applyBorder="1" applyAlignment="1">
      <alignment horizontal="center" vertical="center" wrapText="1"/>
    </xf>
    <xf numFmtId="4" fontId="0" fillId="0" borderId="168" xfId="0" applyNumberFormat="1" applyFill="1" applyBorder="1" applyAlignment="1">
      <alignment horizontal="center" vertical="center" wrapText="1"/>
    </xf>
    <xf numFmtId="4" fontId="0" fillId="0" borderId="167" xfId="0" applyNumberFormat="1" applyFill="1" applyBorder="1" applyAlignment="1">
      <alignment horizontal="center" vertical="center" wrapText="1"/>
    </xf>
    <xf numFmtId="0" fontId="3" fillId="0" borderId="170" xfId="0" applyNumberFormat="1" applyFont="1" applyFill="1" applyBorder="1" applyAlignment="1">
      <alignment horizontal="left" vertical="center" wrapText="1"/>
    </xf>
    <xf numFmtId="0" fontId="3" fillId="0" borderId="171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Alignment="1">
      <alignment vertical="center" wrapText="1"/>
    </xf>
    <xf numFmtId="0" fontId="27" fillId="0" borderId="0" xfId="0" applyNumberFormat="1" applyFont="1" applyFill="1" applyAlignment="1">
      <alignment vertical="center" wrapText="1"/>
    </xf>
    <xf numFmtId="0" fontId="28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9" fillId="0" borderId="0" xfId="0" applyNumberFormat="1" applyFont="1" applyFill="1" applyAlignment="1">
      <alignment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workbookViewId="0">
      <selection activeCell="A12" sqref="A12"/>
    </sheetView>
  </sheetViews>
  <sheetFormatPr defaultColWidth="9" defaultRowHeight="11.25"/>
  <cols>
    <col min="1" max="1" width="163.83203125" customWidth="1"/>
  </cols>
  <sheetData>
    <row r="1" spans="1:1" ht="14.25" customHeight="1">
      <c r="A1" s="162"/>
    </row>
    <row r="3" spans="1:1" ht="102" customHeight="1">
      <c r="A3" s="163" t="s">
        <v>0</v>
      </c>
    </row>
    <row r="4" spans="1:1" ht="107.25" customHeight="1">
      <c r="A4" s="164" t="s">
        <v>1</v>
      </c>
    </row>
    <row r="5" spans="1:1" ht="409.5" hidden="1" customHeight="1">
      <c r="A5" s="56"/>
    </row>
    <row r="6" spans="1:1" ht="29.25" customHeight="1">
      <c r="A6" s="165"/>
    </row>
    <row r="7" spans="1:1" ht="78" customHeight="1"/>
    <row r="8" spans="1:1" ht="82.5" customHeight="1">
      <c r="A8" s="166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57" right="0.59089834295858557" top="0.59089834295858557" bottom="0.59089834295858557" header="0" footer="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G8" sqref="G8"/>
    </sheetView>
  </sheetViews>
  <sheetFormatPr defaultColWidth="9" defaultRowHeight="12.75" customHeight="1"/>
  <cols>
    <col min="1" max="1" width="15.6640625" customWidth="1"/>
    <col min="2" max="2" width="38.83203125" customWidth="1"/>
    <col min="3" max="8" width="18" customWidth="1"/>
    <col min="9" max="9" width="8.6640625" customWidth="1"/>
  </cols>
  <sheetData>
    <row r="1" spans="1:9" ht="19.899999999999999" customHeight="1">
      <c r="A1" s="37"/>
      <c r="B1" s="37"/>
      <c r="C1" s="37"/>
      <c r="D1" s="37"/>
      <c r="E1" s="45"/>
      <c r="F1" s="37"/>
      <c r="G1" s="37"/>
      <c r="H1" s="28" t="s">
        <v>289</v>
      </c>
      <c r="I1" s="51"/>
    </row>
    <row r="2" spans="1:9" ht="25.9" customHeight="1">
      <c r="A2" s="167" t="s">
        <v>290</v>
      </c>
      <c r="B2" s="167"/>
      <c r="C2" s="167"/>
      <c r="D2" s="167"/>
      <c r="E2" s="167"/>
      <c r="F2" s="167"/>
      <c r="G2" s="167"/>
      <c r="H2" s="167"/>
      <c r="I2" s="51"/>
    </row>
    <row r="3" spans="1:9" ht="19.899999999999999" customHeight="1">
      <c r="A3" s="38" t="s">
        <v>5</v>
      </c>
      <c r="B3" s="11"/>
      <c r="C3" s="11"/>
      <c r="D3" s="11"/>
      <c r="E3" s="11"/>
      <c r="F3" s="11"/>
      <c r="G3" s="11"/>
      <c r="H3" s="28" t="s">
        <v>6</v>
      </c>
      <c r="I3" s="51"/>
    </row>
    <row r="4" spans="1:9" ht="19.899999999999999" customHeight="1">
      <c r="A4" s="183" t="s">
        <v>291</v>
      </c>
      <c r="B4" s="183" t="s">
        <v>292</v>
      </c>
      <c r="C4" s="214" t="s">
        <v>293</v>
      </c>
      <c r="D4" s="214"/>
      <c r="E4" s="215"/>
      <c r="F4" s="215"/>
      <c r="G4" s="215"/>
      <c r="H4" s="214"/>
      <c r="I4" s="51"/>
    </row>
    <row r="5" spans="1:9" ht="19.899999999999999" customHeight="1">
      <c r="A5" s="183"/>
      <c r="B5" s="183"/>
      <c r="C5" s="220" t="s">
        <v>61</v>
      </c>
      <c r="D5" s="181" t="s">
        <v>222</v>
      </c>
      <c r="E5" s="176" t="s">
        <v>294</v>
      </c>
      <c r="F5" s="177"/>
      <c r="G5" s="178"/>
      <c r="H5" s="222" t="s">
        <v>225</v>
      </c>
      <c r="I5" s="51"/>
    </row>
    <row r="6" spans="1:9" ht="33.75" customHeight="1">
      <c r="A6" s="180"/>
      <c r="B6" s="180"/>
      <c r="C6" s="221"/>
      <c r="D6" s="175"/>
      <c r="E6" s="46" t="s">
        <v>76</v>
      </c>
      <c r="F6" s="47" t="s">
        <v>295</v>
      </c>
      <c r="G6" s="16" t="s">
        <v>296</v>
      </c>
      <c r="H6" s="217"/>
      <c r="I6" s="51"/>
    </row>
    <row r="7" spans="1:9" ht="19.899999999999999" customHeight="1">
      <c r="A7" s="58" t="s">
        <v>84</v>
      </c>
      <c r="B7" s="58" t="s">
        <v>297</v>
      </c>
      <c r="C7" s="59">
        <f t="shared" ref="C7:H7" si="0">SUM(C8)</f>
        <v>145250</v>
      </c>
      <c r="D7" s="59">
        <f t="shared" si="0"/>
        <v>0</v>
      </c>
      <c r="E7" s="59">
        <f t="shared" si="0"/>
        <v>145250</v>
      </c>
      <c r="F7" s="59">
        <f t="shared" si="0"/>
        <v>0</v>
      </c>
      <c r="G7" s="59">
        <f t="shared" si="0"/>
        <v>145250</v>
      </c>
      <c r="H7" s="61">
        <f t="shared" si="0"/>
        <v>0</v>
      </c>
      <c r="I7" s="56"/>
    </row>
    <row r="8" spans="1:9" ht="19.899999999999999" customHeight="1">
      <c r="A8" s="60">
        <v>159</v>
      </c>
      <c r="B8" s="59" t="s">
        <v>298</v>
      </c>
      <c r="C8" s="59">
        <v>145250</v>
      </c>
      <c r="D8" s="59">
        <v>0</v>
      </c>
      <c r="E8" s="59">
        <v>145250</v>
      </c>
      <c r="F8" s="59"/>
      <c r="G8" s="59">
        <v>145250</v>
      </c>
      <c r="H8" s="62"/>
      <c r="I8" s="51"/>
    </row>
    <row r="9" spans="1:9" ht="19.899999999999999" customHeight="1">
      <c r="A9" s="42"/>
      <c r="B9" s="42"/>
      <c r="C9" s="42"/>
      <c r="D9" s="42"/>
      <c r="E9" s="52"/>
      <c r="F9" s="53"/>
      <c r="G9" s="53"/>
      <c r="H9" s="51"/>
      <c r="I9" s="44"/>
    </row>
    <row r="10" spans="1:9" ht="19.899999999999999" customHeight="1">
      <c r="A10" s="42"/>
      <c r="B10" s="42"/>
      <c r="C10" s="42"/>
      <c r="D10" s="42"/>
      <c r="E10" s="43"/>
      <c r="F10" s="42"/>
      <c r="G10" s="42"/>
      <c r="H10" s="44"/>
      <c r="I10" s="44"/>
    </row>
    <row r="11" spans="1:9" ht="19.899999999999999" customHeight="1">
      <c r="A11" s="42"/>
      <c r="B11" s="42"/>
      <c r="C11" s="42"/>
      <c r="D11" s="42"/>
      <c r="E11" s="43"/>
      <c r="F11" s="42"/>
      <c r="G11" s="42"/>
      <c r="H11" s="44"/>
      <c r="I11" s="44"/>
    </row>
    <row r="12" spans="1:9" ht="19.899999999999999" customHeight="1">
      <c r="A12" s="42"/>
      <c r="B12" s="42"/>
      <c r="C12" s="42"/>
      <c r="D12" s="42"/>
      <c r="E12" s="52"/>
      <c r="F12" s="42"/>
      <c r="G12" s="42"/>
      <c r="H12" s="44"/>
      <c r="I12" s="44"/>
    </row>
    <row r="13" spans="1:9" ht="19.899999999999999" customHeight="1">
      <c r="A13" s="42"/>
      <c r="B13" s="42"/>
      <c r="C13" s="42"/>
      <c r="D13" s="42"/>
      <c r="E13" s="52"/>
      <c r="F13" s="42"/>
      <c r="G13" s="42"/>
      <c r="H13" s="44"/>
      <c r="I13" s="44"/>
    </row>
    <row r="14" spans="1:9" ht="19.899999999999999" customHeight="1">
      <c r="A14" s="42"/>
      <c r="B14" s="42"/>
      <c r="C14" s="42"/>
      <c r="D14" s="42"/>
      <c r="E14" s="43"/>
      <c r="F14" s="42"/>
      <c r="G14" s="42"/>
      <c r="H14" s="44"/>
      <c r="I14" s="44"/>
    </row>
    <row r="15" spans="1:9" ht="19.899999999999999" customHeight="1">
      <c r="A15" s="42"/>
      <c r="B15" s="42"/>
      <c r="C15" s="42"/>
      <c r="D15" s="42"/>
      <c r="E15" s="43"/>
      <c r="F15" s="42"/>
      <c r="G15" s="42"/>
      <c r="H15" s="44"/>
      <c r="I15" s="44"/>
    </row>
    <row r="16" spans="1:9" ht="19.899999999999999" customHeight="1">
      <c r="A16" s="42"/>
      <c r="B16" s="42"/>
      <c r="C16" s="42"/>
      <c r="D16" s="42"/>
      <c r="E16" s="52"/>
      <c r="F16" s="42"/>
      <c r="G16" s="42"/>
      <c r="H16" s="44"/>
      <c r="I16" s="44"/>
    </row>
    <row r="17" spans="1:9" ht="19.899999999999999" customHeight="1">
      <c r="A17" s="42"/>
      <c r="B17" s="42"/>
      <c r="C17" s="42"/>
      <c r="D17" s="42"/>
      <c r="E17" s="52"/>
      <c r="F17" s="42"/>
      <c r="G17" s="42"/>
      <c r="H17" s="44"/>
      <c r="I17" s="44"/>
    </row>
    <row r="18" spans="1:9" ht="19.899999999999999" customHeight="1">
      <c r="A18" s="42"/>
      <c r="B18" s="42"/>
      <c r="C18" s="42"/>
      <c r="D18" s="42"/>
      <c r="E18" s="54"/>
      <c r="F18" s="42"/>
      <c r="G18" s="42"/>
      <c r="H18" s="44"/>
      <c r="I18" s="44"/>
    </row>
    <row r="19" spans="1:9" ht="19.899999999999999" customHeight="1">
      <c r="A19" s="42"/>
      <c r="B19" s="42"/>
      <c r="C19" s="42"/>
      <c r="D19" s="42"/>
      <c r="E19" s="43"/>
      <c r="F19" s="42"/>
      <c r="G19" s="42"/>
      <c r="H19" s="44"/>
      <c r="I19" s="44"/>
    </row>
    <row r="20" spans="1:9" ht="19.899999999999999" customHeight="1">
      <c r="A20" s="43"/>
      <c r="B20" s="43"/>
      <c r="C20" s="43"/>
      <c r="D20" s="43"/>
      <c r="E20" s="43"/>
      <c r="F20" s="42"/>
      <c r="G20" s="42"/>
      <c r="H20" s="44"/>
      <c r="I20" s="44"/>
    </row>
    <row r="21" spans="1:9" ht="19.899999999999999" customHeight="1">
      <c r="A21" s="44"/>
      <c r="B21" s="44"/>
      <c r="C21" s="44"/>
      <c r="D21" s="44"/>
      <c r="E21" s="55"/>
      <c r="F21" s="44"/>
      <c r="G21" s="44"/>
      <c r="H21" s="44"/>
      <c r="I21" s="44"/>
    </row>
    <row r="22" spans="1:9" ht="19.899999999999999" customHeight="1">
      <c r="A22" s="44"/>
      <c r="B22" s="44"/>
      <c r="C22" s="44"/>
      <c r="D22" s="44"/>
      <c r="E22" s="55"/>
      <c r="F22" s="44"/>
      <c r="G22" s="44"/>
      <c r="H22" s="44"/>
      <c r="I22" s="44"/>
    </row>
    <row r="23" spans="1:9" ht="19.899999999999999" customHeight="1">
      <c r="A23" s="44"/>
      <c r="B23" s="44"/>
      <c r="C23" s="44"/>
      <c r="D23" s="44"/>
      <c r="E23" s="55"/>
      <c r="F23" s="44"/>
      <c r="G23" s="44"/>
      <c r="H23" s="44"/>
      <c r="I23" s="44"/>
    </row>
    <row r="24" spans="1:9" ht="19.899999999999999" customHeight="1">
      <c r="A24" s="44"/>
      <c r="B24" s="44"/>
      <c r="C24" s="44"/>
      <c r="D24" s="44"/>
      <c r="E24" s="55"/>
      <c r="F24" s="44"/>
      <c r="G24" s="44"/>
      <c r="H24" s="44"/>
      <c r="I24" s="44"/>
    </row>
    <row r="25" spans="1:9" ht="19.899999999999999" customHeight="1">
      <c r="A25" s="44"/>
      <c r="B25" s="44"/>
      <c r="C25" s="44"/>
      <c r="D25" s="44"/>
      <c r="E25" s="55"/>
      <c r="F25" s="44"/>
      <c r="G25" s="44"/>
      <c r="H25" s="44"/>
      <c r="I25" s="44"/>
    </row>
    <row r="26" spans="1:9" ht="19.899999999999999" customHeight="1">
      <c r="A26" s="44"/>
      <c r="B26" s="44"/>
      <c r="C26" s="44"/>
      <c r="D26" s="44"/>
      <c r="E26" s="55"/>
      <c r="F26" s="44"/>
      <c r="G26" s="44"/>
      <c r="H26" s="44"/>
      <c r="I26" s="44"/>
    </row>
    <row r="27" spans="1:9" ht="19.899999999999999" customHeight="1">
      <c r="A27" s="44"/>
      <c r="B27" s="44"/>
      <c r="C27" s="44"/>
      <c r="D27" s="44"/>
      <c r="E27" s="55"/>
      <c r="F27" s="44"/>
      <c r="G27" s="44"/>
      <c r="H27" s="44"/>
      <c r="I27" s="44"/>
    </row>
    <row r="28" spans="1:9" ht="19.899999999999999" customHeight="1">
      <c r="A28" s="44"/>
      <c r="B28" s="44"/>
      <c r="C28" s="44"/>
      <c r="D28" s="44"/>
      <c r="E28" s="55"/>
      <c r="F28" s="44"/>
      <c r="G28" s="44"/>
      <c r="H28" s="44"/>
      <c r="I28" s="44"/>
    </row>
    <row r="29" spans="1:9" ht="19.899999999999999" customHeight="1">
      <c r="A29" s="44"/>
      <c r="B29" s="44"/>
      <c r="C29" s="44"/>
      <c r="D29" s="44"/>
      <c r="E29" s="55"/>
      <c r="F29" s="44"/>
      <c r="G29" s="44"/>
      <c r="H29" s="44"/>
      <c r="I29" s="44"/>
    </row>
    <row r="30" spans="1:9" ht="19.899999999999999" customHeight="1">
      <c r="A30" s="44"/>
      <c r="B30" s="44"/>
      <c r="C30" s="44"/>
      <c r="D30" s="44"/>
      <c r="E30" s="55"/>
      <c r="F30" s="44"/>
      <c r="G30" s="44"/>
      <c r="H30" s="44"/>
      <c r="I30" s="44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E8" sqref="E8"/>
    </sheetView>
  </sheetViews>
  <sheetFormatPr defaultColWidth="9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19.899999999999999" customHeight="1">
      <c r="A1" s="11"/>
      <c r="B1" s="12"/>
      <c r="C1" s="12"/>
      <c r="D1" s="12"/>
      <c r="E1" s="12"/>
      <c r="F1" s="12"/>
      <c r="G1" s="12"/>
      <c r="H1" s="26" t="s">
        <v>299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</row>
    <row r="2" spans="1:245" ht="19.899999999999999" customHeight="1">
      <c r="A2" s="167" t="s">
        <v>300</v>
      </c>
      <c r="B2" s="167"/>
      <c r="C2" s="167"/>
      <c r="D2" s="167"/>
      <c r="E2" s="167"/>
      <c r="F2" s="167"/>
      <c r="G2" s="167"/>
      <c r="H2" s="167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</row>
    <row r="3" spans="1:245" ht="19.899999999999999" customHeight="1">
      <c r="A3" s="57" t="s">
        <v>5</v>
      </c>
      <c r="B3" s="13"/>
      <c r="C3" s="13"/>
      <c r="D3" s="13"/>
      <c r="E3" s="13"/>
      <c r="F3" s="27"/>
      <c r="G3" s="27"/>
      <c r="H3" s="28" t="s">
        <v>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</row>
    <row r="4" spans="1:245" ht="19.899999999999999" customHeight="1">
      <c r="A4" s="176" t="s">
        <v>60</v>
      </c>
      <c r="B4" s="177"/>
      <c r="C4" s="177"/>
      <c r="D4" s="177"/>
      <c r="E4" s="178"/>
      <c r="F4" s="223" t="s">
        <v>301</v>
      </c>
      <c r="G4" s="214"/>
      <c r="H4" s="214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</row>
    <row r="5" spans="1:245" ht="19.899999999999999" customHeight="1">
      <c r="A5" s="176" t="s">
        <v>69</v>
      </c>
      <c r="B5" s="177"/>
      <c r="C5" s="178"/>
      <c r="D5" s="224" t="s">
        <v>70</v>
      </c>
      <c r="E5" s="181" t="s">
        <v>111</v>
      </c>
      <c r="F5" s="174" t="s">
        <v>61</v>
      </c>
      <c r="G5" s="174" t="s">
        <v>107</v>
      </c>
      <c r="H5" s="214" t="s">
        <v>108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</row>
    <row r="6" spans="1:245" ht="19.899999999999999" customHeight="1">
      <c r="A6" s="14" t="s">
        <v>81</v>
      </c>
      <c r="B6" s="15" t="s">
        <v>82</v>
      </c>
      <c r="C6" s="16" t="s">
        <v>83</v>
      </c>
      <c r="D6" s="225"/>
      <c r="E6" s="180"/>
      <c r="F6" s="175"/>
      <c r="G6" s="175"/>
      <c r="H6" s="215"/>
      <c r="I6" s="36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</row>
    <row r="7" spans="1:245" ht="19.899999999999999" customHeight="1">
      <c r="A7" s="17" t="s">
        <v>81</v>
      </c>
      <c r="B7" s="17" t="s">
        <v>82</v>
      </c>
      <c r="C7" s="17" t="s">
        <v>83</v>
      </c>
      <c r="D7" s="17" t="s">
        <v>84</v>
      </c>
      <c r="E7" s="17" t="s">
        <v>85</v>
      </c>
      <c r="F7" s="29">
        <f>SUM(G7,H7)</f>
        <v>0</v>
      </c>
      <c r="G7" s="30" t="s">
        <v>302</v>
      </c>
      <c r="H7" s="31" t="s">
        <v>303</v>
      </c>
      <c r="I7" s="36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</row>
    <row r="8" spans="1:245" ht="19.899999999999999" customHeight="1">
      <c r="A8" s="18"/>
      <c r="B8" s="18"/>
      <c r="C8" s="18"/>
      <c r="D8" s="19"/>
      <c r="E8" s="19" t="s">
        <v>304</v>
      </c>
      <c r="F8" s="19"/>
      <c r="G8" s="19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</row>
    <row r="9" spans="1:245" ht="19.899999999999999" customHeight="1">
      <c r="A9" s="20"/>
      <c r="B9" s="20"/>
      <c r="C9" s="20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</row>
    <row r="10" spans="1:245" ht="19.899999999999999" customHeight="1">
      <c r="A10" s="20"/>
      <c r="B10" s="20"/>
      <c r="C10" s="20"/>
      <c r="D10" s="20"/>
      <c r="E10" s="20"/>
      <c r="F10" s="20"/>
      <c r="G10" s="20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</row>
    <row r="11" spans="1:245" ht="19.899999999999999" customHeight="1">
      <c r="A11" s="20"/>
      <c r="B11" s="20"/>
      <c r="C11" s="20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</row>
    <row r="12" spans="1:245" ht="19.899999999999999" customHeight="1">
      <c r="A12" s="20"/>
      <c r="B12" s="20"/>
      <c r="C12" s="20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</row>
    <row r="13" spans="1:245" ht="19.899999999999999" customHeight="1">
      <c r="A13" s="20"/>
      <c r="B13" s="20"/>
      <c r="C13" s="20"/>
      <c r="D13" s="20"/>
      <c r="E13" s="20"/>
      <c r="F13" s="20"/>
      <c r="G13" s="20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</row>
    <row r="14" spans="1:245" ht="19.899999999999999" customHeight="1">
      <c r="A14" s="20"/>
      <c r="B14" s="20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</row>
    <row r="15" spans="1:245" ht="19.899999999999999" customHeight="1">
      <c r="A15" s="22"/>
      <c r="B15" s="20"/>
      <c r="C15" s="20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</row>
    <row r="16" spans="1:245" ht="19.899999999999999" customHeight="1">
      <c r="A16" s="22"/>
      <c r="B16" s="22"/>
      <c r="C16" s="20"/>
      <c r="D16" s="20"/>
      <c r="E16" s="22"/>
      <c r="F16" s="22"/>
      <c r="G16" s="22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</row>
    <row r="17" spans="1:245" ht="19.899999999999999" customHeight="1">
      <c r="A17" s="22"/>
      <c r="B17" s="22"/>
      <c r="C17" s="20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</row>
    <row r="18" spans="1:245" ht="19.899999999999999" customHeight="1">
      <c r="A18" s="20"/>
      <c r="B18" s="22"/>
      <c r="C18" s="20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</row>
    <row r="19" spans="1:245" ht="19.899999999999999" customHeight="1">
      <c r="A19" s="20"/>
      <c r="B19" s="22"/>
      <c r="C19" s="22"/>
      <c r="D19" s="22"/>
      <c r="E19" s="22"/>
      <c r="F19" s="22"/>
      <c r="G19" s="22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</row>
    <row r="20" spans="1:245" ht="19.899999999999999" customHeight="1">
      <c r="A20" s="22"/>
      <c r="B20" s="22"/>
      <c r="C20" s="22"/>
      <c r="D20" s="21"/>
      <c r="E20" s="21"/>
      <c r="F20" s="21"/>
      <c r="G20" s="21"/>
      <c r="H20" s="21"/>
      <c r="I20" s="22"/>
      <c r="J20" s="2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</row>
    <row r="21" spans="1:245" ht="19.899999999999999" customHeight="1">
      <c r="A21" s="22"/>
      <c r="B21" s="22"/>
      <c r="C21" s="22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</row>
    <row r="22" spans="1:245" ht="19.899999999999999" customHeight="1">
      <c r="A22" s="22"/>
      <c r="B22" s="22"/>
      <c r="C22" s="22"/>
      <c r="D22" s="22"/>
      <c r="E22" s="22"/>
      <c r="F22" s="22"/>
      <c r="G22" s="22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</row>
    <row r="23" spans="1:245" ht="19.899999999999999" customHeight="1">
      <c r="A23" s="22"/>
      <c r="B23" s="22"/>
      <c r="C23" s="22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</row>
    <row r="24" spans="1:245" ht="19.899999999999999" customHeight="1">
      <c r="A24" s="22"/>
      <c r="B24" s="22"/>
      <c r="C24" s="22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</row>
    <row r="25" spans="1:245" ht="19.899999999999999" customHeight="1">
      <c r="A25" s="22"/>
      <c r="B25" s="22"/>
      <c r="C25" s="22"/>
      <c r="D25" s="22"/>
      <c r="E25" s="22"/>
      <c r="F25" s="22"/>
      <c r="G25" s="22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</row>
    <row r="26" spans="1:245" ht="19.899999999999999" customHeight="1">
      <c r="A26" s="22"/>
      <c r="B26" s="22"/>
      <c r="C26" s="22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</row>
    <row r="27" spans="1:245" ht="19.899999999999999" customHeight="1">
      <c r="A27" s="22"/>
      <c r="B27" s="22"/>
      <c r="C27" s="22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</row>
    <row r="28" spans="1:245" ht="19.899999999999999" customHeight="1">
      <c r="A28" s="22"/>
      <c r="B28" s="22"/>
      <c r="C28" s="22"/>
      <c r="D28" s="22"/>
      <c r="E28" s="22"/>
      <c r="F28" s="22"/>
      <c r="G28" s="22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</row>
    <row r="29" spans="1:245" ht="19.899999999999999" customHeight="1">
      <c r="A29" s="22"/>
      <c r="B29" s="22"/>
      <c r="C29" s="22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</row>
    <row r="30" spans="1:245" ht="19.899999999999999" customHeight="1">
      <c r="A30" s="22"/>
      <c r="B30" s="22"/>
      <c r="C30" s="22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</row>
    <row r="31" spans="1:245" ht="19.899999999999999" customHeight="1">
      <c r="A31" s="22"/>
      <c r="B31" s="22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</row>
    <row r="32" spans="1:245" ht="19.899999999999999" customHeight="1">
      <c r="A32" s="22"/>
      <c r="B32" s="22"/>
      <c r="C32" s="22"/>
      <c r="D32" s="22"/>
      <c r="E32" s="32"/>
      <c r="F32" s="32"/>
      <c r="G32" s="32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</row>
    <row r="33" spans="1:245" ht="19.899999999999999" customHeight="1">
      <c r="A33" s="22"/>
      <c r="B33" s="22"/>
      <c r="C33" s="22"/>
      <c r="D33" s="22"/>
      <c r="E33" s="32"/>
      <c r="F33" s="32"/>
      <c r="G33" s="32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</row>
    <row r="34" spans="1:245" ht="19.899999999999999" customHeight="1">
      <c r="A34" s="22"/>
      <c r="B34" s="22"/>
      <c r="C34" s="22"/>
      <c r="D34" s="22"/>
      <c r="E34" s="22"/>
      <c r="F34" s="22"/>
      <c r="G34" s="22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</row>
    <row r="35" spans="1:245" ht="19.899999999999999" customHeight="1">
      <c r="A35" s="22"/>
      <c r="B35" s="22"/>
      <c r="C35" s="22"/>
      <c r="D35" s="22"/>
      <c r="E35" s="33"/>
      <c r="F35" s="33"/>
      <c r="G35" s="33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</row>
    <row r="36" spans="1:245" ht="19.899999999999999" customHeight="1">
      <c r="A36" s="23"/>
      <c r="B36" s="23"/>
      <c r="C36" s="23"/>
      <c r="D36" s="23"/>
      <c r="E36" s="34"/>
      <c r="F36" s="34"/>
      <c r="G36" s="34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</row>
    <row r="37" spans="1:245" ht="19.899999999999999" customHeight="1">
      <c r="A37" s="24"/>
      <c r="B37" s="24"/>
      <c r="C37" s="24"/>
      <c r="D37" s="24"/>
      <c r="E37" s="24"/>
      <c r="F37" s="24"/>
      <c r="G37" s="24"/>
      <c r="H37" s="3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</row>
    <row r="38" spans="1:245" ht="19.899999999999999" customHeight="1">
      <c r="A38" s="23"/>
      <c r="B38" s="23"/>
      <c r="C38" s="23"/>
      <c r="D38" s="23"/>
      <c r="E38" s="23"/>
      <c r="F38" s="23"/>
      <c r="G38" s="23"/>
      <c r="H38" s="3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</row>
    <row r="39" spans="1:245" ht="19.899999999999999" customHeight="1">
      <c r="A39" s="25"/>
      <c r="B39" s="25"/>
      <c r="C39" s="25"/>
      <c r="D39" s="25"/>
      <c r="E39" s="25"/>
      <c r="F39" s="23"/>
      <c r="G39" s="23"/>
      <c r="H39" s="3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</row>
    <row r="40" spans="1:245" ht="19.899999999999999" customHeight="1">
      <c r="A40" s="25"/>
      <c r="B40" s="25"/>
      <c r="C40" s="25"/>
      <c r="D40" s="25"/>
      <c r="E40" s="25"/>
      <c r="F40" s="23"/>
      <c r="G40" s="23"/>
      <c r="H40" s="3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</row>
    <row r="41" spans="1:245" ht="19.899999999999999" customHeight="1">
      <c r="A41" s="25"/>
      <c r="B41" s="25"/>
      <c r="C41" s="25"/>
      <c r="D41" s="25"/>
      <c r="E41" s="25"/>
      <c r="F41" s="23"/>
      <c r="G41" s="23"/>
      <c r="H41" s="3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</row>
    <row r="42" spans="1:245" ht="19.899999999999999" customHeight="1">
      <c r="A42" s="25"/>
      <c r="B42" s="25"/>
      <c r="C42" s="25"/>
      <c r="D42" s="25"/>
      <c r="E42" s="25"/>
      <c r="F42" s="23"/>
      <c r="G42" s="23"/>
      <c r="H42" s="3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</row>
    <row r="43" spans="1:245" ht="19.899999999999999" customHeight="1">
      <c r="A43" s="25"/>
      <c r="B43" s="25"/>
      <c r="C43" s="25"/>
      <c r="D43" s="25"/>
      <c r="E43" s="25"/>
      <c r="F43" s="23"/>
      <c r="G43" s="23"/>
      <c r="H43" s="3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</row>
    <row r="44" spans="1:245" ht="19.899999999999999" customHeight="1">
      <c r="A44" s="25"/>
      <c r="B44" s="25"/>
      <c r="C44" s="25"/>
      <c r="D44" s="25"/>
      <c r="E44" s="25"/>
      <c r="F44" s="23"/>
      <c r="G44" s="23"/>
      <c r="H44" s="3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</row>
    <row r="45" spans="1:245" ht="19.899999999999999" customHeight="1">
      <c r="A45" s="25"/>
      <c r="B45" s="25"/>
      <c r="C45" s="25"/>
      <c r="D45" s="25"/>
      <c r="E45" s="25"/>
      <c r="F45" s="23"/>
      <c r="G45" s="23"/>
      <c r="H45" s="3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</row>
    <row r="46" spans="1:245" ht="19.899999999999999" customHeight="1">
      <c r="A46" s="25"/>
      <c r="B46" s="25"/>
      <c r="C46" s="25"/>
      <c r="D46" s="25"/>
      <c r="E46" s="25"/>
      <c r="F46" s="23"/>
      <c r="G46" s="23"/>
      <c r="H46" s="3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</row>
    <row r="47" spans="1:245" ht="19.899999999999999" customHeight="1">
      <c r="A47" s="25"/>
      <c r="B47" s="25"/>
      <c r="C47" s="25"/>
      <c r="D47" s="25"/>
      <c r="E47" s="25"/>
      <c r="F47" s="23"/>
      <c r="G47" s="23"/>
      <c r="H47" s="3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</row>
    <row r="48" spans="1:245" ht="19.899999999999999" customHeight="1">
      <c r="A48" s="25"/>
      <c r="B48" s="25"/>
      <c r="C48" s="25"/>
      <c r="D48" s="25"/>
      <c r="E48" s="25"/>
      <c r="F48" s="23"/>
      <c r="G48" s="23"/>
      <c r="H48" s="3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0" orientation="landscape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5.6640625" customWidth="1"/>
    <col min="2" max="2" width="38.83203125" customWidth="1"/>
    <col min="3" max="8" width="18" customWidth="1"/>
    <col min="9" max="9" width="8.6640625" customWidth="1"/>
  </cols>
  <sheetData>
    <row r="1" spans="1:9" ht="19.899999999999999" customHeight="1">
      <c r="A1" s="37"/>
      <c r="B1" s="37"/>
      <c r="C1" s="37"/>
      <c r="D1" s="37"/>
      <c r="E1" s="45"/>
      <c r="F1" s="37"/>
      <c r="G1" s="37"/>
      <c r="H1" s="28" t="s">
        <v>305</v>
      </c>
      <c r="I1" s="51"/>
    </row>
    <row r="2" spans="1:9" ht="25.9" customHeight="1">
      <c r="A2" s="167" t="s">
        <v>306</v>
      </c>
      <c r="B2" s="167"/>
      <c r="C2" s="167"/>
      <c r="D2" s="167"/>
      <c r="E2" s="167"/>
      <c r="F2" s="167"/>
      <c r="G2" s="167"/>
      <c r="H2" s="167"/>
      <c r="I2" s="51"/>
    </row>
    <row r="3" spans="1:9" ht="19.899999999999999" customHeight="1">
      <c r="A3" s="38" t="s">
        <v>5</v>
      </c>
      <c r="B3" s="11"/>
      <c r="C3" s="11"/>
      <c r="D3" s="11"/>
      <c r="E3" s="11"/>
      <c r="F3" s="11"/>
      <c r="G3" s="11"/>
      <c r="H3" s="28" t="s">
        <v>6</v>
      </c>
      <c r="I3" s="51"/>
    </row>
    <row r="4" spans="1:9" ht="19.899999999999999" customHeight="1">
      <c r="A4" s="183" t="s">
        <v>291</v>
      </c>
      <c r="B4" s="183" t="s">
        <v>292</v>
      </c>
      <c r="C4" s="214" t="s">
        <v>293</v>
      </c>
      <c r="D4" s="214"/>
      <c r="E4" s="215"/>
      <c r="F4" s="215"/>
      <c r="G4" s="215"/>
      <c r="H4" s="214"/>
      <c r="I4" s="51"/>
    </row>
    <row r="5" spans="1:9" ht="19.899999999999999" customHeight="1">
      <c r="A5" s="183"/>
      <c r="B5" s="183"/>
      <c r="C5" s="220" t="s">
        <v>61</v>
      </c>
      <c r="D5" s="181" t="s">
        <v>222</v>
      </c>
      <c r="E5" s="176" t="s">
        <v>294</v>
      </c>
      <c r="F5" s="177"/>
      <c r="G5" s="178"/>
      <c r="H5" s="222" t="s">
        <v>225</v>
      </c>
      <c r="I5" s="51"/>
    </row>
    <row r="6" spans="1:9" ht="33.75" customHeight="1">
      <c r="A6" s="180"/>
      <c r="B6" s="180"/>
      <c r="C6" s="221"/>
      <c r="D6" s="175"/>
      <c r="E6" s="46" t="s">
        <v>76</v>
      </c>
      <c r="F6" s="47" t="s">
        <v>295</v>
      </c>
      <c r="G6" s="16" t="s">
        <v>296</v>
      </c>
      <c r="H6" s="217"/>
      <c r="I6" s="51"/>
    </row>
    <row r="7" spans="1:9" ht="19.899999999999999" customHeight="1">
      <c r="A7" s="17" t="s">
        <v>84</v>
      </c>
      <c r="B7" s="17" t="s">
        <v>297</v>
      </c>
      <c r="C7" s="39">
        <f>SUM(D7,E7,H7)</f>
        <v>0</v>
      </c>
      <c r="D7" s="40" t="s">
        <v>307</v>
      </c>
      <c r="E7" s="40">
        <f>SUM(F7,G7)</f>
        <v>0</v>
      </c>
      <c r="F7" s="40" t="s">
        <v>308</v>
      </c>
      <c r="G7" s="48" t="s">
        <v>309</v>
      </c>
      <c r="H7" s="49" t="s">
        <v>310</v>
      </c>
      <c r="I7" s="56"/>
    </row>
    <row r="8" spans="1:9" ht="19.899999999999999" customHeight="1">
      <c r="A8" s="41"/>
      <c r="B8" s="41" t="s">
        <v>304</v>
      </c>
      <c r="C8" s="41"/>
      <c r="D8" s="41"/>
      <c r="E8" s="50"/>
      <c r="F8" s="41"/>
      <c r="G8" s="41"/>
      <c r="H8" s="51"/>
      <c r="I8" s="51"/>
    </row>
    <row r="9" spans="1:9" ht="19.899999999999999" customHeight="1">
      <c r="A9" s="42"/>
      <c r="B9" s="42"/>
      <c r="C9" s="42"/>
      <c r="D9" s="42"/>
      <c r="E9" s="52"/>
      <c r="F9" s="53"/>
      <c r="G9" s="53"/>
      <c r="H9" s="51"/>
      <c r="I9" s="44"/>
    </row>
    <row r="10" spans="1:9" ht="19.899999999999999" customHeight="1">
      <c r="A10" s="42"/>
      <c r="B10" s="42"/>
      <c r="C10" s="42"/>
      <c r="D10" s="42"/>
      <c r="E10" s="43"/>
      <c r="F10" s="42"/>
      <c r="G10" s="42"/>
      <c r="H10" s="44"/>
      <c r="I10" s="44"/>
    </row>
    <row r="11" spans="1:9" ht="19.899999999999999" customHeight="1">
      <c r="A11" s="42"/>
      <c r="B11" s="42"/>
      <c r="C11" s="42"/>
      <c r="D11" s="42"/>
      <c r="E11" s="43"/>
      <c r="F11" s="42"/>
      <c r="G11" s="42"/>
      <c r="H11" s="44"/>
      <c r="I11" s="44"/>
    </row>
    <row r="12" spans="1:9" ht="19.899999999999999" customHeight="1">
      <c r="A12" s="42"/>
      <c r="B12" s="42"/>
      <c r="C12" s="42"/>
      <c r="D12" s="42"/>
      <c r="E12" s="52"/>
      <c r="F12" s="42"/>
      <c r="G12" s="42"/>
      <c r="H12" s="44"/>
      <c r="I12" s="44"/>
    </row>
    <row r="13" spans="1:9" ht="19.899999999999999" customHeight="1">
      <c r="A13" s="42"/>
      <c r="B13" s="42"/>
      <c r="C13" s="42"/>
      <c r="D13" s="42"/>
      <c r="E13" s="52"/>
      <c r="F13" s="42"/>
      <c r="G13" s="42"/>
      <c r="H13" s="44"/>
      <c r="I13" s="44"/>
    </row>
    <row r="14" spans="1:9" ht="19.899999999999999" customHeight="1">
      <c r="A14" s="42"/>
      <c r="B14" s="42"/>
      <c r="C14" s="42"/>
      <c r="D14" s="42"/>
      <c r="E14" s="43"/>
      <c r="F14" s="42"/>
      <c r="G14" s="42"/>
      <c r="H14" s="44"/>
      <c r="I14" s="44"/>
    </row>
    <row r="15" spans="1:9" ht="19.899999999999999" customHeight="1">
      <c r="A15" s="42"/>
      <c r="B15" s="42"/>
      <c r="C15" s="42"/>
      <c r="D15" s="42"/>
      <c r="E15" s="43"/>
      <c r="F15" s="42"/>
      <c r="G15" s="42"/>
      <c r="H15" s="44"/>
      <c r="I15" s="44"/>
    </row>
    <row r="16" spans="1:9" ht="19.899999999999999" customHeight="1">
      <c r="A16" s="42"/>
      <c r="B16" s="42"/>
      <c r="C16" s="42"/>
      <c r="D16" s="42"/>
      <c r="E16" s="52"/>
      <c r="F16" s="42"/>
      <c r="G16" s="42"/>
      <c r="H16" s="44"/>
      <c r="I16" s="44"/>
    </row>
    <row r="17" spans="1:9" ht="19.899999999999999" customHeight="1">
      <c r="A17" s="42"/>
      <c r="B17" s="42"/>
      <c r="C17" s="42"/>
      <c r="D17" s="42"/>
      <c r="E17" s="52"/>
      <c r="F17" s="42"/>
      <c r="G17" s="42"/>
      <c r="H17" s="44"/>
      <c r="I17" s="44"/>
    </row>
    <row r="18" spans="1:9" ht="19.899999999999999" customHeight="1">
      <c r="A18" s="42"/>
      <c r="B18" s="42"/>
      <c r="C18" s="42"/>
      <c r="D18" s="42"/>
      <c r="E18" s="54"/>
      <c r="F18" s="42"/>
      <c r="G18" s="42"/>
      <c r="H18" s="44"/>
      <c r="I18" s="44"/>
    </row>
    <row r="19" spans="1:9" ht="19.899999999999999" customHeight="1">
      <c r="A19" s="42"/>
      <c r="B19" s="42"/>
      <c r="C19" s="42"/>
      <c r="D19" s="42"/>
      <c r="E19" s="43"/>
      <c r="F19" s="42"/>
      <c r="G19" s="42"/>
      <c r="H19" s="44"/>
      <c r="I19" s="44"/>
    </row>
    <row r="20" spans="1:9" ht="19.899999999999999" customHeight="1">
      <c r="A20" s="43"/>
      <c r="B20" s="43"/>
      <c r="C20" s="43"/>
      <c r="D20" s="43"/>
      <c r="E20" s="43"/>
      <c r="F20" s="42"/>
      <c r="G20" s="42"/>
      <c r="H20" s="44"/>
      <c r="I20" s="44"/>
    </row>
    <row r="21" spans="1:9" ht="19.899999999999999" customHeight="1">
      <c r="A21" s="44"/>
      <c r="B21" s="44"/>
      <c r="C21" s="44"/>
      <c r="D21" s="44"/>
      <c r="E21" s="55"/>
      <c r="F21" s="44"/>
      <c r="G21" s="44"/>
      <c r="H21" s="44"/>
      <c r="I21" s="44"/>
    </row>
    <row r="22" spans="1:9" ht="19.899999999999999" customHeight="1">
      <c r="A22" s="44"/>
      <c r="B22" s="44"/>
      <c r="C22" s="44"/>
      <c r="D22" s="44"/>
      <c r="E22" s="55"/>
      <c r="F22" s="44"/>
      <c r="G22" s="44"/>
      <c r="H22" s="44"/>
      <c r="I22" s="44"/>
    </row>
    <row r="23" spans="1:9" ht="19.899999999999999" customHeight="1">
      <c r="A23" s="44"/>
      <c r="B23" s="44"/>
      <c r="C23" s="44"/>
      <c r="D23" s="44"/>
      <c r="E23" s="55"/>
      <c r="F23" s="44"/>
      <c r="G23" s="44"/>
      <c r="H23" s="44"/>
      <c r="I23" s="44"/>
    </row>
    <row r="24" spans="1:9" ht="19.899999999999999" customHeight="1">
      <c r="A24" s="44"/>
      <c r="B24" s="44"/>
      <c r="C24" s="44"/>
      <c r="D24" s="44"/>
      <c r="E24" s="55"/>
      <c r="F24" s="44"/>
      <c r="G24" s="44"/>
      <c r="H24" s="44"/>
      <c r="I24" s="44"/>
    </row>
    <row r="25" spans="1:9" ht="19.899999999999999" customHeight="1">
      <c r="A25" s="44"/>
      <c r="B25" s="44"/>
      <c r="C25" s="44"/>
      <c r="D25" s="44"/>
      <c r="E25" s="55"/>
      <c r="F25" s="44"/>
      <c r="G25" s="44"/>
      <c r="H25" s="44"/>
      <c r="I25" s="44"/>
    </row>
    <row r="26" spans="1:9" ht="19.899999999999999" customHeight="1">
      <c r="A26" s="44"/>
      <c r="B26" s="44"/>
      <c r="C26" s="44"/>
      <c r="D26" s="44"/>
      <c r="E26" s="55"/>
      <c r="F26" s="44"/>
      <c r="G26" s="44"/>
      <c r="H26" s="44"/>
      <c r="I26" s="44"/>
    </row>
    <row r="27" spans="1:9" ht="19.899999999999999" customHeight="1">
      <c r="A27" s="44"/>
      <c r="B27" s="44"/>
      <c r="C27" s="44"/>
      <c r="D27" s="44"/>
      <c r="E27" s="55"/>
      <c r="F27" s="44"/>
      <c r="G27" s="44"/>
      <c r="H27" s="44"/>
      <c r="I27" s="44"/>
    </row>
    <row r="28" spans="1:9" ht="19.899999999999999" customHeight="1">
      <c r="A28" s="44"/>
      <c r="B28" s="44"/>
      <c r="C28" s="44"/>
      <c r="D28" s="44"/>
      <c r="E28" s="55"/>
      <c r="F28" s="44"/>
      <c r="G28" s="44"/>
      <c r="H28" s="44"/>
      <c r="I28" s="44"/>
    </row>
    <row r="29" spans="1:9" ht="19.899999999999999" customHeight="1">
      <c r="A29" s="44"/>
      <c r="B29" s="44"/>
      <c r="C29" s="44"/>
      <c r="D29" s="44"/>
      <c r="E29" s="55"/>
      <c r="F29" s="44"/>
      <c r="G29" s="44"/>
      <c r="H29" s="44"/>
      <c r="I29" s="44"/>
    </row>
    <row r="30" spans="1:9" ht="19.899999999999999" customHeight="1">
      <c r="A30" s="44"/>
      <c r="B30" s="44"/>
      <c r="C30" s="44"/>
      <c r="D30" s="44"/>
      <c r="E30" s="55"/>
      <c r="F30" s="44"/>
      <c r="G30" s="44"/>
      <c r="H30" s="44"/>
      <c r="I30" s="44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E16" sqref="E16"/>
    </sheetView>
  </sheetViews>
  <sheetFormatPr defaultColWidth="9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19.899999999999999" customHeight="1">
      <c r="A1" s="11"/>
      <c r="B1" s="12"/>
      <c r="C1" s="12"/>
      <c r="D1" s="12"/>
      <c r="E1" s="12"/>
      <c r="F1" s="12"/>
      <c r="G1" s="12"/>
      <c r="H1" s="26" t="s">
        <v>311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</row>
    <row r="2" spans="1:245" ht="19.899999999999999" customHeight="1">
      <c r="A2" s="167" t="s">
        <v>312</v>
      </c>
      <c r="B2" s="167"/>
      <c r="C2" s="167"/>
      <c r="D2" s="167"/>
      <c r="E2" s="167"/>
      <c r="F2" s="167"/>
      <c r="G2" s="167"/>
      <c r="H2" s="167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</row>
    <row r="3" spans="1:245" ht="19.899999999999999" customHeight="1">
      <c r="A3" s="13"/>
      <c r="B3" s="13"/>
      <c r="C3" s="13"/>
      <c r="D3" s="13"/>
      <c r="E3" s="13"/>
      <c r="F3" s="27"/>
      <c r="G3" s="27"/>
      <c r="H3" s="28" t="s">
        <v>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</row>
    <row r="4" spans="1:245" ht="19.899999999999999" customHeight="1">
      <c r="A4" s="176" t="s">
        <v>60</v>
      </c>
      <c r="B4" s="177"/>
      <c r="C4" s="177"/>
      <c r="D4" s="177"/>
      <c r="E4" s="178"/>
      <c r="F4" s="223" t="s">
        <v>313</v>
      </c>
      <c r="G4" s="214"/>
      <c r="H4" s="214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</row>
    <row r="5" spans="1:245" ht="19.899999999999999" customHeight="1">
      <c r="A5" s="176" t="s">
        <v>69</v>
      </c>
      <c r="B5" s="177"/>
      <c r="C5" s="178"/>
      <c r="D5" s="224" t="s">
        <v>70</v>
      </c>
      <c r="E5" s="181" t="s">
        <v>111</v>
      </c>
      <c r="F5" s="174" t="s">
        <v>61</v>
      </c>
      <c r="G5" s="174" t="s">
        <v>107</v>
      </c>
      <c r="H5" s="214" t="s">
        <v>108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</row>
    <row r="6" spans="1:245" ht="19.899999999999999" customHeight="1">
      <c r="A6" s="14" t="s">
        <v>81</v>
      </c>
      <c r="B6" s="15" t="s">
        <v>82</v>
      </c>
      <c r="C6" s="16" t="s">
        <v>83</v>
      </c>
      <c r="D6" s="225"/>
      <c r="E6" s="180"/>
      <c r="F6" s="175"/>
      <c r="G6" s="175"/>
      <c r="H6" s="215"/>
      <c r="I6" s="36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</row>
    <row r="7" spans="1:245" ht="19.899999999999999" customHeight="1">
      <c r="A7" s="17"/>
      <c r="B7" s="17"/>
      <c r="C7" s="17"/>
      <c r="D7" s="17"/>
      <c r="E7" s="17"/>
      <c r="F7" s="29"/>
      <c r="G7" s="30"/>
      <c r="H7" s="31"/>
      <c r="I7" s="36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</row>
    <row r="8" spans="1:245" ht="19.899999999999999" customHeight="1">
      <c r="A8" s="18"/>
      <c r="B8" s="18"/>
      <c r="C8" s="18"/>
      <c r="D8" s="19"/>
      <c r="E8" s="19" t="s">
        <v>304</v>
      </c>
      <c r="F8" s="19"/>
      <c r="G8" s="19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</row>
    <row r="9" spans="1:245" ht="19.899999999999999" customHeight="1">
      <c r="A9" s="20"/>
      <c r="B9" s="20"/>
      <c r="C9" s="20"/>
      <c r="D9" s="21"/>
      <c r="E9" s="21"/>
      <c r="F9" s="21"/>
      <c r="G9" s="21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</row>
    <row r="10" spans="1:245" ht="19.899999999999999" customHeight="1">
      <c r="A10" s="20"/>
      <c r="B10" s="20"/>
      <c r="C10" s="20"/>
      <c r="D10" s="20"/>
      <c r="E10" s="20"/>
      <c r="F10" s="20"/>
      <c r="G10" s="20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</row>
    <row r="11" spans="1:245" ht="19.899999999999999" customHeight="1">
      <c r="A11" s="20"/>
      <c r="B11" s="20"/>
      <c r="C11" s="20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</row>
    <row r="12" spans="1:245" ht="19.899999999999999" customHeight="1">
      <c r="A12" s="20"/>
      <c r="B12" s="20"/>
      <c r="C12" s="20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</row>
    <row r="13" spans="1:245" ht="19.899999999999999" customHeight="1">
      <c r="A13" s="20"/>
      <c r="B13" s="20"/>
      <c r="C13" s="20"/>
      <c r="D13" s="20"/>
      <c r="E13" s="20"/>
      <c r="F13" s="20"/>
      <c r="G13" s="20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</row>
    <row r="14" spans="1:245" ht="19.899999999999999" customHeight="1">
      <c r="A14" s="20"/>
      <c r="B14" s="20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</row>
    <row r="15" spans="1:245" ht="19.899999999999999" customHeight="1">
      <c r="A15" s="22"/>
      <c r="B15" s="20"/>
      <c r="C15" s="20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</row>
    <row r="16" spans="1:245" ht="19.899999999999999" customHeight="1">
      <c r="A16" s="22"/>
      <c r="B16" s="22"/>
      <c r="C16" s="20"/>
      <c r="D16" s="20"/>
      <c r="E16" s="22"/>
      <c r="F16" s="22"/>
      <c r="G16" s="22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</row>
    <row r="17" spans="1:245" ht="19.899999999999999" customHeight="1">
      <c r="A17" s="22"/>
      <c r="B17" s="22"/>
      <c r="C17" s="20"/>
      <c r="D17" s="21"/>
      <c r="E17" s="21"/>
      <c r="F17" s="21"/>
      <c r="G17" s="21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</row>
    <row r="18" spans="1:245" ht="19.899999999999999" customHeight="1">
      <c r="A18" s="20"/>
      <c r="B18" s="22"/>
      <c r="C18" s="20"/>
      <c r="D18" s="21"/>
      <c r="E18" s="21"/>
      <c r="F18" s="21"/>
      <c r="G18" s="21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</row>
    <row r="19" spans="1:245" ht="19.899999999999999" customHeight="1">
      <c r="A19" s="20"/>
      <c r="B19" s="22"/>
      <c r="C19" s="22"/>
      <c r="D19" s="22"/>
      <c r="E19" s="22"/>
      <c r="F19" s="22"/>
      <c r="G19" s="22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</row>
    <row r="20" spans="1:245" ht="19.899999999999999" customHeight="1">
      <c r="A20" s="22"/>
      <c r="B20" s="22"/>
      <c r="C20" s="22"/>
      <c r="D20" s="21"/>
      <c r="E20" s="21"/>
      <c r="F20" s="21"/>
      <c r="G20" s="21"/>
      <c r="H20" s="21"/>
      <c r="I20" s="22"/>
      <c r="J20" s="2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</row>
    <row r="21" spans="1:245" ht="19.899999999999999" customHeight="1">
      <c r="A21" s="22"/>
      <c r="B21" s="22"/>
      <c r="C21" s="22"/>
      <c r="D21" s="21"/>
      <c r="E21" s="21"/>
      <c r="F21" s="21"/>
      <c r="G21" s="21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</row>
    <row r="22" spans="1:245" ht="19.899999999999999" customHeight="1">
      <c r="A22" s="22"/>
      <c r="B22" s="22"/>
      <c r="C22" s="22"/>
      <c r="D22" s="22"/>
      <c r="E22" s="22"/>
      <c r="F22" s="22"/>
      <c r="G22" s="22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</row>
    <row r="23" spans="1:245" ht="19.899999999999999" customHeight="1">
      <c r="A23" s="22"/>
      <c r="B23" s="22"/>
      <c r="C23" s="22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</row>
    <row r="24" spans="1:245" ht="19.899999999999999" customHeight="1">
      <c r="A24" s="22"/>
      <c r="B24" s="22"/>
      <c r="C24" s="22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</row>
    <row r="25" spans="1:245" ht="19.899999999999999" customHeight="1">
      <c r="A25" s="22"/>
      <c r="B25" s="22"/>
      <c r="C25" s="22"/>
      <c r="D25" s="22"/>
      <c r="E25" s="22"/>
      <c r="F25" s="22"/>
      <c r="G25" s="22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</row>
    <row r="26" spans="1:245" ht="19.899999999999999" customHeight="1">
      <c r="A26" s="22"/>
      <c r="B26" s="22"/>
      <c r="C26" s="22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</row>
    <row r="27" spans="1:245" ht="19.899999999999999" customHeight="1">
      <c r="A27" s="22"/>
      <c r="B27" s="22"/>
      <c r="C27" s="22"/>
      <c r="D27" s="21"/>
      <c r="E27" s="21"/>
      <c r="F27" s="21"/>
      <c r="G27" s="21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</row>
    <row r="28" spans="1:245" ht="19.899999999999999" customHeight="1">
      <c r="A28" s="22"/>
      <c r="B28" s="22"/>
      <c r="C28" s="22"/>
      <c r="D28" s="22"/>
      <c r="E28" s="22"/>
      <c r="F28" s="22"/>
      <c r="G28" s="22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</row>
    <row r="29" spans="1:245" ht="19.899999999999999" customHeight="1">
      <c r="A29" s="22"/>
      <c r="B29" s="22"/>
      <c r="C29" s="22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</row>
    <row r="30" spans="1:245" ht="19.899999999999999" customHeight="1">
      <c r="A30" s="22"/>
      <c r="B30" s="22"/>
      <c r="C30" s="22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</row>
    <row r="31" spans="1:245" ht="19.899999999999999" customHeight="1">
      <c r="A31" s="22"/>
      <c r="B31" s="22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</row>
    <row r="32" spans="1:245" ht="19.899999999999999" customHeight="1">
      <c r="A32" s="22"/>
      <c r="B32" s="22"/>
      <c r="C32" s="22"/>
      <c r="D32" s="22"/>
      <c r="E32" s="32"/>
      <c r="F32" s="32"/>
      <c r="G32" s="32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</row>
    <row r="33" spans="1:245" ht="19.899999999999999" customHeight="1">
      <c r="A33" s="22"/>
      <c r="B33" s="22"/>
      <c r="C33" s="22"/>
      <c r="D33" s="22"/>
      <c r="E33" s="32"/>
      <c r="F33" s="32"/>
      <c r="G33" s="32"/>
      <c r="H33" s="2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</row>
    <row r="34" spans="1:245" ht="19.899999999999999" customHeight="1">
      <c r="A34" s="22"/>
      <c r="B34" s="22"/>
      <c r="C34" s="22"/>
      <c r="D34" s="22"/>
      <c r="E34" s="22"/>
      <c r="F34" s="22"/>
      <c r="G34" s="22"/>
      <c r="H34" s="2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</row>
    <row r="35" spans="1:245" ht="19.899999999999999" customHeight="1">
      <c r="A35" s="22"/>
      <c r="B35" s="22"/>
      <c r="C35" s="22"/>
      <c r="D35" s="22"/>
      <c r="E35" s="33"/>
      <c r="F35" s="33"/>
      <c r="G35" s="33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</row>
    <row r="36" spans="1:245" ht="19.899999999999999" customHeight="1">
      <c r="A36" s="23"/>
      <c r="B36" s="23"/>
      <c r="C36" s="23"/>
      <c r="D36" s="23"/>
      <c r="E36" s="34"/>
      <c r="F36" s="34"/>
      <c r="G36" s="34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</row>
    <row r="37" spans="1:245" ht="19.899999999999999" customHeight="1">
      <c r="A37" s="24"/>
      <c r="B37" s="24"/>
      <c r="C37" s="24"/>
      <c r="D37" s="24"/>
      <c r="E37" s="24"/>
      <c r="F37" s="24"/>
      <c r="G37" s="24"/>
      <c r="H37" s="3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</row>
    <row r="38" spans="1:245" ht="19.899999999999999" customHeight="1">
      <c r="A38" s="23"/>
      <c r="B38" s="23"/>
      <c r="C38" s="23"/>
      <c r="D38" s="23"/>
      <c r="E38" s="23"/>
      <c r="F38" s="23"/>
      <c r="G38" s="23"/>
      <c r="H38" s="3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</row>
    <row r="39" spans="1:245" ht="19.899999999999999" customHeight="1">
      <c r="A39" s="25"/>
      <c r="B39" s="25"/>
      <c r="C39" s="25"/>
      <c r="D39" s="25"/>
      <c r="E39" s="25"/>
      <c r="F39" s="23"/>
      <c r="G39" s="23"/>
      <c r="H39" s="3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</row>
    <row r="40" spans="1:245" ht="19.899999999999999" customHeight="1">
      <c r="A40" s="25"/>
      <c r="B40" s="25"/>
      <c r="C40" s="25"/>
      <c r="D40" s="25"/>
      <c r="E40" s="25"/>
      <c r="F40" s="23"/>
      <c r="G40" s="23"/>
      <c r="H40" s="3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</row>
    <row r="41" spans="1:245" ht="19.899999999999999" customHeight="1">
      <c r="A41" s="25"/>
      <c r="B41" s="25"/>
      <c r="C41" s="25"/>
      <c r="D41" s="25"/>
      <c r="E41" s="25"/>
      <c r="F41" s="23"/>
      <c r="G41" s="23"/>
      <c r="H41" s="3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</row>
    <row r="42" spans="1:245" ht="19.899999999999999" customHeight="1">
      <c r="A42" s="25"/>
      <c r="B42" s="25"/>
      <c r="C42" s="25"/>
      <c r="D42" s="25"/>
      <c r="E42" s="25"/>
      <c r="F42" s="23"/>
      <c r="G42" s="23"/>
      <c r="H42" s="3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</row>
    <row r="43" spans="1:245" ht="19.899999999999999" customHeight="1">
      <c r="A43" s="25"/>
      <c r="B43" s="25"/>
      <c r="C43" s="25"/>
      <c r="D43" s="25"/>
      <c r="E43" s="25"/>
      <c r="F43" s="23"/>
      <c r="G43" s="23"/>
      <c r="H43" s="3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</row>
    <row r="44" spans="1:245" ht="19.899999999999999" customHeight="1">
      <c r="A44" s="25"/>
      <c r="B44" s="25"/>
      <c r="C44" s="25"/>
      <c r="D44" s="25"/>
      <c r="E44" s="25"/>
      <c r="F44" s="23"/>
      <c r="G44" s="23"/>
      <c r="H44" s="3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</row>
    <row r="45" spans="1:245" ht="19.899999999999999" customHeight="1">
      <c r="A45" s="25"/>
      <c r="B45" s="25"/>
      <c r="C45" s="25"/>
      <c r="D45" s="25"/>
      <c r="E45" s="25"/>
      <c r="F45" s="23"/>
      <c r="G45" s="23"/>
      <c r="H45" s="3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</row>
    <row r="46" spans="1:245" ht="19.899999999999999" customHeight="1">
      <c r="A46" s="25"/>
      <c r="B46" s="25"/>
      <c r="C46" s="25"/>
      <c r="D46" s="25"/>
      <c r="E46" s="25"/>
      <c r="F46" s="23"/>
      <c r="G46" s="23"/>
      <c r="H46" s="3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</row>
    <row r="47" spans="1:245" ht="19.899999999999999" customHeight="1">
      <c r="A47" s="25"/>
      <c r="B47" s="25"/>
      <c r="C47" s="25"/>
      <c r="D47" s="25"/>
      <c r="E47" s="25"/>
      <c r="F47" s="23"/>
      <c r="G47" s="23"/>
      <c r="H47" s="3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</row>
    <row r="48" spans="1:245" ht="19.899999999999999" customHeight="1">
      <c r="A48" s="25"/>
      <c r="B48" s="25"/>
      <c r="C48" s="25"/>
      <c r="D48" s="25"/>
      <c r="E48" s="25"/>
      <c r="F48" s="23"/>
      <c r="G48" s="23"/>
      <c r="H48" s="3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3" right="0.39370078740157483" top="0.78740157480314965" bottom="0.39370078740157483" header="0.39370078740157483" footer="0"/>
  <pageSetup paperSize="9" scale="98" fitToHeight="1000" orientation="landscape" errors="blank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P10" sqref="P10"/>
    </sheetView>
  </sheetViews>
  <sheetFormatPr defaultColWidth="9" defaultRowHeight="11.25"/>
  <cols>
    <col min="1" max="1" width="19.83203125" customWidth="1"/>
    <col min="2" max="2" width="9.33203125" customWidth="1"/>
    <col min="3" max="3" width="14" customWidth="1"/>
    <col min="4" max="4" width="10.5" customWidth="1"/>
    <col min="5" max="13" width="9.33203125" customWidth="1"/>
  </cols>
  <sheetData>
    <row r="1" spans="1:12" ht="19.899999999999999" customHeight="1">
      <c r="A1" s="231" t="s">
        <v>314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2" ht="17.100000000000001" customHeight="1">
      <c r="A2" s="232"/>
      <c r="B2" s="232"/>
      <c r="C2" s="232"/>
      <c r="D2" s="232"/>
      <c r="E2" s="6"/>
      <c r="F2" s="6"/>
      <c r="G2" s="6"/>
      <c r="H2" s="6"/>
      <c r="I2" s="6"/>
      <c r="J2" s="233" t="s">
        <v>315</v>
      </c>
      <c r="K2" s="233"/>
      <c r="L2" s="233"/>
    </row>
    <row r="3" spans="1:12" ht="21.2" customHeight="1">
      <c r="A3" s="7" t="s">
        <v>292</v>
      </c>
      <c r="B3" s="7" t="s">
        <v>285</v>
      </c>
      <c r="C3" s="7" t="s">
        <v>316</v>
      </c>
      <c r="D3" s="7" t="s">
        <v>317</v>
      </c>
      <c r="E3" s="7" t="s">
        <v>318</v>
      </c>
      <c r="F3" s="7" t="s">
        <v>319</v>
      </c>
      <c r="G3" s="7" t="s">
        <v>320</v>
      </c>
      <c r="H3" s="7" t="s">
        <v>321</v>
      </c>
      <c r="I3" s="7" t="s">
        <v>322</v>
      </c>
      <c r="J3" s="7" t="s">
        <v>323</v>
      </c>
      <c r="K3" s="7" t="s">
        <v>324</v>
      </c>
      <c r="L3" s="7" t="s">
        <v>325</v>
      </c>
    </row>
    <row r="4" spans="1:12" ht="19.899999999999999" customHeight="1">
      <c r="A4" s="8" t="s">
        <v>326</v>
      </c>
      <c r="B4" s="9"/>
      <c r="C4" s="10">
        <f>SUM(C5:C27)</f>
        <v>3682640</v>
      </c>
      <c r="D4" s="9"/>
      <c r="E4" s="9"/>
      <c r="F4" s="9"/>
      <c r="G4" s="9"/>
      <c r="H4" s="9"/>
      <c r="I4" s="9"/>
      <c r="J4" s="9"/>
      <c r="K4" s="9"/>
      <c r="L4" s="9"/>
    </row>
    <row r="5" spans="1:12" ht="21.2" customHeight="1">
      <c r="A5" s="228" t="s">
        <v>327</v>
      </c>
      <c r="B5" s="228" t="s">
        <v>328</v>
      </c>
      <c r="C5" s="226">
        <f>61.75*10000-C9</f>
        <v>487500</v>
      </c>
      <c r="D5" s="228" t="s">
        <v>329</v>
      </c>
      <c r="E5" s="8" t="s">
        <v>330</v>
      </c>
      <c r="F5" s="8" t="s">
        <v>331</v>
      </c>
      <c r="G5" s="8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8" t="s">
        <v>337</v>
      </c>
    </row>
    <row r="6" spans="1:12" ht="72.400000000000006" customHeight="1">
      <c r="A6" s="228"/>
      <c r="B6" s="228"/>
      <c r="C6" s="226"/>
      <c r="D6" s="228"/>
      <c r="E6" s="8" t="s">
        <v>338</v>
      </c>
      <c r="F6" s="8" t="s">
        <v>339</v>
      </c>
      <c r="G6" s="8" t="s">
        <v>340</v>
      </c>
      <c r="H6" s="8" t="s">
        <v>341</v>
      </c>
      <c r="I6" s="8" t="s">
        <v>342</v>
      </c>
      <c r="J6" s="8" t="s">
        <v>335</v>
      </c>
      <c r="K6" s="8" t="s">
        <v>336</v>
      </c>
      <c r="L6" s="8" t="s">
        <v>343</v>
      </c>
    </row>
    <row r="7" spans="1:12" ht="21.2" customHeight="1">
      <c r="A7" s="228"/>
      <c r="B7" s="228"/>
      <c r="C7" s="226"/>
      <c r="D7" s="228"/>
      <c r="E7" s="8" t="s">
        <v>338</v>
      </c>
      <c r="F7" s="8" t="s">
        <v>344</v>
      </c>
      <c r="G7" s="8" t="s">
        <v>345</v>
      </c>
      <c r="H7" s="8" t="s">
        <v>341</v>
      </c>
      <c r="I7" s="8" t="s">
        <v>179</v>
      </c>
      <c r="J7" s="8" t="s">
        <v>346</v>
      </c>
      <c r="K7" s="8" t="s">
        <v>336</v>
      </c>
      <c r="L7" s="8" t="s">
        <v>343</v>
      </c>
    </row>
    <row r="8" spans="1:12" ht="92.65" customHeight="1">
      <c r="A8" s="228"/>
      <c r="B8" s="228"/>
      <c r="C8" s="226"/>
      <c r="D8" s="228"/>
      <c r="E8" s="8" t="s">
        <v>330</v>
      </c>
      <c r="F8" s="8" t="s">
        <v>331</v>
      </c>
      <c r="G8" s="8" t="s">
        <v>347</v>
      </c>
      <c r="H8" s="8" t="s">
        <v>341</v>
      </c>
      <c r="I8" s="8" t="s">
        <v>334</v>
      </c>
      <c r="J8" s="8" t="s">
        <v>335</v>
      </c>
      <c r="K8" s="8" t="s">
        <v>336</v>
      </c>
      <c r="L8" s="8" t="s">
        <v>343</v>
      </c>
    </row>
    <row r="9" spans="1:12" ht="92.65" customHeight="1">
      <c r="A9" s="228"/>
      <c r="B9" s="211" t="s">
        <v>288</v>
      </c>
      <c r="C9" s="234">
        <v>130000</v>
      </c>
      <c r="D9" s="211" t="s">
        <v>348</v>
      </c>
      <c r="E9" s="8" t="s">
        <v>338</v>
      </c>
      <c r="F9" s="8" t="s">
        <v>344</v>
      </c>
      <c r="G9" s="8" t="s">
        <v>345</v>
      </c>
      <c r="H9" s="8" t="s">
        <v>341</v>
      </c>
      <c r="I9" s="8" t="s">
        <v>179</v>
      </c>
      <c r="J9" s="8" t="s">
        <v>346</v>
      </c>
      <c r="K9" s="8" t="s">
        <v>336</v>
      </c>
      <c r="L9" s="8" t="s">
        <v>343</v>
      </c>
    </row>
    <row r="10" spans="1:12" ht="92.65" customHeight="1">
      <c r="A10" s="228"/>
      <c r="B10" s="229"/>
      <c r="C10" s="235"/>
      <c r="D10" s="229"/>
      <c r="E10" s="8" t="s">
        <v>338</v>
      </c>
      <c r="F10" s="8" t="s">
        <v>339</v>
      </c>
      <c r="G10" s="8" t="s">
        <v>340</v>
      </c>
      <c r="H10" s="8" t="s">
        <v>341</v>
      </c>
      <c r="I10" s="8" t="s">
        <v>342</v>
      </c>
      <c r="J10" s="8" t="s">
        <v>335</v>
      </c>
      <c r="K10" s="8" t="s">
        <v>336</v>
      </c>
      <c r="L10" s="8" t="s">
        <v>343</v>
      </c>
    </row>
    <row r="11" spans="1:12" ht="92.65" customHeight="1">
      <c r="A11" s="228"/>
      <c r="B11" s="229"/>
      <c r="C11" s="235"/>
      <c r="D11" s="229"/>
      <c r="E11" s="8" t="s">
        <v>330</v>
      </c>
      <c r="F11" s="8" t="s">
        <v>331</v>
      </c>
      <c r="G11" s="8" t="s">
        <v>332</v>
      </c>
      <c r="H11" s="8" t="s">
        <v>333</v>
      </c>
      <c r="I11" s="8" t="s">
        <v>334</v>
      </c>
      <c r="J11" s="8" t="s">
        <v>335</v>
      </c>
      <c r="K11" s="8" t="s">
        <v>336</v>
      </c>
      <c r="L11" s="8" t="s">
        <v>337</v>
      </c>
    </row>
    <row r="12" spans="1:12" ht="92.65" customHeight="1">
      <c r="A12" s="228"/>
      <c r="B12" s="230"/>
      <c r="C12" s="236"/>
      <c r="D12" s="230"/>
      <c r="E12" s="8" t="s">
        <v>330</v>
      </c>
      <c r="F12" s="8" t="s">
        <v>331</v>
      </c>
      <c r="G12" s="8" t="s">
        <v>347</v>
      </c>
      <c r="H12" s="8" t="s">
        <v>341</v>
      </c>
      <c r="I12" s="8" t="s">
        <v>334</v>
      </c>
      <c r="J12" s="8" t="s">
        <v>335</v>
      </c>
      <c r="K12" s="8" t="s">
        <v>336</v>
      </c>
      <c r="L12" s="8" t="s">
        <v>343</v>
      </c>
    </row>
    <row r="13" spans="1:12" ht="72.400000000000006" customHeight="1">
      <c r="A13" s="228"/>
      <c r="B13" s="228" t="s">
        <v>349</v>
      </c>
      <c r="C13" s="226">
        <f>4.75*10000</f>
        <v>47500</v>
      </c>
      <c r="D13" s="228" t="s">
        <v>329</v>
      </c>
      <c r="E13" s="8" t="s">
        <v>338</v>
      </c>
      <c r="F13" s="8" t="s">
        <v>339</v>
      </c>
      <c r="G13" s="8" t="s">
        <v>340</v>
      </c>
      <c r="H13" s="8" t="s">
        <v>341</v>
      </c>
      <c r="I13" s="8" t="s">
        <v>342</v>
      </c>
      <c r="J13" s="8" t="s">
        <v>335</v>
      </c>
      <c r="K13" s="8" t="s">
        <v>336</v>
      </c>
      <c r="L13" s="8" t="s">
        <v>343</v>
      </c>
    </row>
    <row r="14" spans="1:12" ht="21.2" customHeight="1">
      <c r="A14" s="228"/>
      <c r="B14" s="228"/>
      <c r="C14" s="226"/>
      <c r="D14" s="228"/>
      <c r="E14" s="8" t="s">
        <v>338</v>
      </c>
      <c r="F14" s="8" t="s">
        <v>344</v>
      </c>
      <c r="G14" s="8" t="s">
        <v>345</v>
      </c>
      <c r="H14" s="8" t="s">
        <v>341</v>
      </c>
      <c r="I14" s="8" t="s">
        <v>179</v>
      </c>
      <c r="J14" s="8" t="s">
        <v>346</v>
      </c>
      <c r="K14" s="8" t="s">
        <v>336</v>
      </c>
      <c r="L14" s="8" t="s">
        <v>343</v>
      </c>
    </row>
    <row r="15" spans="1:12" ht="21.2" customHeight="1">
      <c r="A15" s="228"/>
      <c r="B15" s="228"/>
      <c r="C15" s="226"/>
      <c r="D15" s="228"/>
      <c r="E15" s="8" t="s">
        <v>330</v>
      </c>
      <c r="F15" s="8" t="s">
        <v>331</v>
      </c>
      <c r="G15" s="8" t="s">
        <v>332</v>
      </c>
      <c r="H15" s="8" t="s">
        <v>333</v>
      </c>
      <c r="I15" s="8" t="s">
        <v>334</v>
      </c>
      <c r="J15" s="8" t="s">
        <v>335</v>
      </c>
      <c r="K15" s="8" t="s">
        <v>336</v>
      </c>
      <c r="L15" s="8" t="s">
        <v>337</v>
      </c>
    </row>
    <row r="16" spans="1:12" ht="92.65" customHeight="1">
      <c r="A16" s="228"/>
      <c r="B16" s="228"/>
      <c r="C16" s="226"/>
      <c r="D16" s="228"/>
      <c r="E16" s="8" t="s">
        <v>330</v>
      </c>
      <c r="F16" s="8" t="s">
        <v>331</v>
      </c>
      <c r="G16" s="8" t="s">
        <v>347</v>
      </c>
      <c r="H16" s="8" t="s">
        <v>341</v>
      </c>
      <c r="I16" s="8" t="s">
        <v>334</v>
      </c>
      <c r="J16" s="8" t="s">
        <v>335</v>
      </c>
      <c r="K16" s="8" t="s">
        <v>336</v>
      </c>
      <c r="L16" s="8" t="s">
        <v>343</v>
      </c>
    </row>
    <row r="17" spans="1:12" ht="30.95" customHeight="1">
      <c r="A17" s="228"/>
      <c r="B17" s="228" t="s">
        <v>286</v>
      </c>
      <c r="C17" s="226">
        <v>2126290</v>
      </c>
      <c r="D17" s="228" t="s">
        <v>350</v>
      </c>
      <c r="E17" s="8" t="s">
        <v>330</v>
      </c>
      <c r="F17" s="8" t="s">
        <v>351</v>
      </c>
      <c r="G17" s="8" t="s">
        <v>352</v>
      </c>
      <c r="H17" s="8" t="s">
        <v>353</v>
      </c>
      <c r="I17" s="8" t="s">
        <v>354</v>
      </c>
      <c r="J17" s="8"/>
      <c r="K17" s="8" t="s">
        <v>355</v>
      </c>
      <c r="L17" s="8" t="s">
        <v>337</v>
      </c>
    </row>
    <row r="18" spans="1:12" ht="30.95" customHeight="1">
      <c r="A18" s="228"/>
      <c r="B18" s="228"/>
      <c r="C18" s="226"/>
      <c r="D18" s="228"/>
      <c r="E18" s="8" t="s">
        <v>356</v>
      </c>
      <c r="F18" s="8" t="s">
        <v>357</v>
      </c>
      <c r="G18" s="8" t="s">
        <v>358</v>
      </c>
      <c r="H18" s="8" t="s">
        <v>353</v>
      </c>
      <c r="I18" s="8" t="s">
        <v>354</v>
      </c>
      <c r="J18" s="8"/>
      <c r="K18" s="8" t="s">
        <v>359</v>
      </c>
      <c r="L18" s="8" t="s">
        <v>337</v>
      </c>
    </row>
    <row r="19" spans="1:12" ht="22.7" customHeight="1">
      <c r="A19" s="228"/>
      <c r="B19" s="228" t="s">
        <v>360</v>
      </c>
      <c r="C19" s="226">
        <f>3.01*10000</f>
        <v>30099.999999999996</v>
      </c>
      <c r="D19" s="228" t="s">
        <v>361</v>
      </c>
      <c r="E19" s="8" t="s">
        <v>330</v>
      </c>
      <c r="F19" s="8" t="s">
        <v>331</v>
      </c>
      <c r="G19" s="8" t="s">
        <v>362</v>
      </c>
      <c r="H19" s="8" t="s">
        <v>353</v>
      </c>
      <c r="I19" s="8" t="s">
        <v>354</v>
      </c>
      <c r="J19" s="8"/>
      <c r="K19" s="8" t="s">
        <v>363</v>
      </c>
      <c r="L19" s="8" t="s">
        <v>337</v>
      </c>
    </row>
    <row r="20" spans="1:12" ht="30.95" customHeight="1">
      <c r="A20" s="228"/>
      <c r="B20" s="228"/>
      <c r="C20" s="226"/>
      <c r="D20" s="228"/>
      <c r="E20" s="8" t="s">
        <v>356</v>
      </c>
      <c r="F20" s="8" t="s">
        <v>357</v>
      </c>
      <c r="G20" s="8" t="s">
        <v>364</v>
      </c>
      <c r="H20" s="8" t="s">
        <v>353</v>
      </c>
      <c r="I20" s="8" t="s">
        <v>354</v>
      </c>
      <c r="J20" s="8"/>
      <c r="K20" s="8" t="s">
        <v>365</v>
      </c>
      <c r="L20" s="8" t="s">
        <v>337</v>
      </c>
    </row>
    <row r="21" spans="1:12" ht="22.7" customHeight="1">
      <c r="A21" s="228"/>
      <c r="B21" s="228"/>
      <c r="C21" s="226"/>
      <c r="D21" s="228"/>
      <c r="E21" s="8" t="s">
        <v>338</v>
      </c>
      <c r="F21" s="8" t="s">
        <v>366</v>
      </c>
      <c r="G21" s="8" t="s">
        <v>362</v>
      </c>
      <c r="H21" s="8" t="s">
        <v>353</v>
      </c>
      <c r="I21" s="8" t="s">
        <v>354</v>
      </c>
      <c r="J21" s="8"/>
      <c r="K21" s="8" t="s">
        <v>367</v>
      </c>
      <c r="L21" s="8" t="s">
        <v>337</v>
      </c>
    </row>
    <row r="22" spans="1:12" ht="30.95" customHeight="1">
      <c r="A22" s="228"/>
      <c r="B22" s="228" t="s">
        <v>368</v>
      </c>
      <c r="C22" s="226">
        <v>600000</v>
      </c>
      <c r="D22" s="228" t="s">
        <v>369</v>
      </c>
      <c r="E22" s="8" t="s">
        <v>356</v>
      </c>
      <c r="F22" s="8" t="s">
        <v>357</v>
      </c>
      <c r="G22" s="8" t="s">
        <v>369</v>
      </c>
      <c r="H22" s="8" t="s">
        <v>353</v>
      </c>
      <c r="I22" s="8" t="s">
        <v>354</v>
      </c>
      <c r="J22" s="8"/>
      <c r="K22" s="8" t="s">
        <v>355</v>
      </c>
      <c r="L22" s="8" t="s">
        <v>337</v>
      </c>
    </row>
    <row r="23" spans="1:12" ht="30.95" customHeight="1">
      <c r="A23" s="228"/>
      <c r="B23" s="228"/>
      <c r="C23" s="226"/>
      <c r="D23" s="228"/>
      <c r="E23" s="8" t="s">
        <v>330</v>
      </c>
      <c r="F23" s="8" t="s">
        <v>370</v>
      </c>
      <c r="G23" s="8" t="s">
        <v>369</v>
      </c>
      <c r="H23" s="8" t="s">
        <v>353</v>
      </c>
      <c r="I23" s="8" t="s">
        <v>354</v>
      </c>
      <c r="J23" s="8"/>
      <c r="K23" s="8" t="s">
        <v>359</v>
      </c>
      <c r="L23" s="8" t="s">
        <v>337</v>
      </c>
    </row>
    <row r="24" spans="1:12" ht="92.65" customHeight="1">
      <c r="A24" s="228" t="s">
        <v>371</v>
      </c>
      <c r="B24" s="228" t="s">
        <v>328</v>
      </c>
      <c r="C24" s="227">
        <v>261250</v>
      </c>
      <c r="D24" s="228" t="s">
        <v>329</v>
      </c>
      <c r="E24" s="8" t="s">
        <v>330</v>
      </c>
      <c r="F24" s="8" t="s">
        <v>331</v>
      </c>
      <c r="G24" s="8" t="s">
        <v>347</v>
      </c>
      <c r="H24" s="8" t="s">
        <v>341</v>
      </c>
      <c r="I24" s="8" t="s">
        <v>334</v>
      </c>
      <c r="J24" s="8" t="s">
        <v>335</v>
      </c>
      <c r="K24" s="8" t="s">
        <v>336</v>
      </c>
      <c r="L24" s="8" t="s">
        <v>343</v>
      </c>
    </row>
    <row r="25" spans="1:12" ht="21.2" customHeight="1">
      <c r="A25" s="228"/>
      <c r="B25" s="228"/>
      <c r="C25" s="227"/>
      <c r="D25" s="228"/>
      <c r="E25" s="8" t="s">
        <v>338</v>
      </c>
      <c r="F25" s="8" t="s">
        <v>344</v>
      </c>
      <c r="G25" s="8" t="s">
        <v>345</v>
      </c>
      <c r="H25" s="8" t="s">
        <v>341</v>
      </c>
      <c r="I25" s="8" t="s">
        <v>179</v>
      </c>
      <c r="J25" s="8" t="s">
        <v>346</v>
      </c>
      <c r="K25" s="8" t="s">
        <v>336</v>
      </c>
      <c r="L25" s="8" t="s">
        <v>343</v>
      </c>
    </row>
    <row r="26" spans="1:12" ht="72.400000000000006" customHeight="1">
      <c r="A26" s="228"/>
      <c r="B26" s="228"/>
      <c r="C26" s="227"/>
      <c r="D26" s="228"/>
      <c r="E26" s="8" t="s">
        <v>338</v>
      </c>
      <c r="F26" s="8" t="s">
        <v>339</v>
      </c>
      <c r="G26" s="8" t="s">
        <v>340</v>
      </c>
      <c r="H26" s="8" t="s">
        <v>341</v>
      </c>
      <c r="I26" s="8" t="s">
        <v>342</v>
      </c>
      <c r="J26" s="8" t="s">
        <v>335</v>
      </c>
      <c r="K26" s="8" t="s">
        <v>336</v>
      </c>
      <c r="L26" s="8" t="s">
        <v>343</v>
      </c>
    </row>
    <row r="27" spans="1:12" ht="21.2" customHeight="1">
      <c r="A27" s="228"/>
      <c r="B27" s="228"/>
      <c r="C27" s="227"/>
      <c r="D27" s="228"/>
      <c r="E27" s="8" t="s">
        <v>330</v>
      </c>
      <c r="F27" s="8" t="s">
        <v>331</v>
      </c>
      <c r="G27" s="8" t="s">
        <v>332</v>
      </c>
      <c r="H27" s="8" t="s">
        <v>333</v>
      </c>
      <c r="I27" s="8" t="s">
        <v>334</v>
      </c>
      <c r="J27" s="8" t="s">
        <v>335</v>
      </c>
      <c r="K27" s="8" t="s">
        <v>336</v>
      </c>
      <c r="L27" s="8" t="s">
        <v>337</v>
      </c>
    </row>
  </sheetData>
  <mergeCells count="26">
    <mergeCell ref="A1:L1"/>
    <mergeCell ref="A2:D2"/>
    <mergeCell ref="J2:L2"/>
    <mergeCell ref="A5:A23"/>
    <mergeCell ref="A24:A27"/>
    <mergeCell ref="B5:B8"/>
    <mergeCell ref="B9:B12"/>
    <mergeCell ref="B13:B16"/>
    <mergeCell ref="B17:B18"/>
    <mergeCell ref="B19:B21"/>
    <mergeCell ref="B22:B23"/>
    <mergeCell ref="B24:B27"/>
    <mergeCell ref="C5:C8"/>
    <mergeCell ref="C9:C12"/>
    <mergeCell ref="C13:C16"/>
    <mergeCell ref="C17:C18"/>
    <mergeCell ref="C19:C21"/>
    <mergeCell ref="C22:C23"/>
    <mergeCell ref="C24:C27"/>
    <mergeCell ref="D5:D8"/>
    <mergeCell ref="D9:D12"/>
    <mergeCell ref="D13:D16"/>
    <mergeCell ref="D17:D18"/>
    <mergeCell ref="D19:D21"/>
    <mergeCell ref="D22:D23"/>
    <mergeCell ref="D24:D27"/>
  </mergeCells>
  <phoneticPr fontId="0" type="noConversion"/>
  <pageMargins left="0.70060688679612526" right="0.70060688679612526" top="0.75198932895510218" bottom="0.75198932895510218" header="0.29926813962891347" footer="0.29926813962891347"/>
  <pageSetup paperSize="9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M12" sqref="M12"/>
    </sheetView>
  </sheetViews>
  <sheetFormatPr defaultColWidth="14" defaultRowHeight="13.5"/>
  <cols>
    <col min="1" max="1" width="1.6640625" style="1" customWidth="1"/>
    <col min="2" max="2" width="9.1640625" style="1" customWidth="1"/>
    <col min="3" max="3" width="17" style="1" customWidth="1"/>
    <col min="4" max="4" width="16.33203125" style="1" customWidth="1"/>
    <col min="5" max="5" width="37.33203125" style="1" customWidth="1"/>
    <col min="6" max="6" width="23.33203125" style="1" customWidth="1"/>
    <col min="7" max="7" width="23.6640625" style="1" customWidth="1"/>
    <col min="8" max="8" width="23" style="1" customWidth="1"/>
    <col min="9" max="9" width="25.6640625" style="1" customWidth="1"/>
    <col min="10" max="11" width="15.6640625" style="1" customWidth="1"/>
    <col min="12" max="12" width="5.83203125" style="1" customWidth="1"/>
    <col min="13" max="13" width="13" style="1" customWidth="1"/>
    <col min="14" max="15" width="13.6640625" style="1" customWidth="1"/>
    <col min="16" max="16384" width="14" style="1"/>
  </cols>
  <sheetData>
    <row r="1" spans="1:9" ht="23.25" customHeight="1">
      <c r="A1" s="2"/>
      <c r="B1" s="239" t="s">
        <v>372</v>
      </c>
      <c r="C1" s="239"/>
      <c r="D1" s="239"/>
      <c r="E1" s="239"/>
      <c r="G1" s="240"/>
      <c r="H1" s="240"/>
      <c r="I1" s="240"/>
    </row>
    <row r="2" spans="1:9" ht="51.95" customHeight="1">
      <c r="B2" s="241" t="s">
        <v>373</v>
      </c>
      <c r="C2" s="241"/>
      <c r="D2" s="241"/>
      <c r="E2" s="241"/>
      <c r="F2" s="241"/>
      <c r="G2" s="241"/>
      <c r="H2" s="241"/>
      <c r="I2" s="241"/>
    </row>
    <row r="3" spans="1:9" ht="16.350000000000001" customHeight="1">
      <c r="B3" s="242" t="s">
        <v>374</v>
      </c>
      <c r="C3" s="242"/>
      <c r="D3" s="242"/>
      <c r="E3" s="242"/>
      <c r="F3" s="242"/>
      <c r="G3" s="242"/>
      <c r="H3" s="242"/>
      <c r="I3" s="242"/>
    </row>
    <row r="4" spans="1:9" ht="16.350000000000001" customHeight="1">
      <c r="B4" s="243"/>
      <c r="C4" s="243"/>
      <c r="D4" s="243"/>
      <c r="E4" s="243"/>
      <c r="F4" s="243"/>
      <c r="G4" s="243"/>
      <c r="H4" s="243"/>
      <c r="I4" s="243"/>
    </row>
    <row r="5" spans="1:9" ht="32.65" customHeight="1">
      <c r="B5" s="238" t="s">
        <v>297</v>
      </c>
      <c r="C5" s="238"/>
      <c r="D5" s="238"/>
      <c r="E5" s="238" t="s">
        <v>375</v>
      </c>
      <c r="F5" s="238"/>
      <c r="G5" s="238"/>
      <c r="H5" s="238"/>
      <c r="I5" s="238"/>
    </row>
    <row r="6" spans="1:9" ht="32.65" customHeight="1">
      <c r="B6" s="238" t="s">
        <v>376</v>
      </c>
      <c r="C6" s="238" t="s">
        <v>377</v>
      </c>
      <c r="D6" s="238"/>
      <c r="E6" s="238" t="s">
        <v>378</v>
      </c>
      <c r="F6" s="238"/>
      <c r="G6" s="238"/>
      <c r="H6" s="238"/>
      <c r="I6" s="238"/>
    </row>
    <row r="7" spans="1:9" ht="32.65" customHeight="1">
      <c r="B7" s="238"/>
      <c r="C7" s="237"/>
      <c r="D7" s="237"/>
      <c r="E7" s="237"/>
      <c r="F7" s="237"/>
      <c r="G7" s="237"/>
      <c r="H7" s="237"/>
      <c r="I7" s="237"/>
    </row>
    <row r="8" spans="1:9" ht="32.65" customHeight="1">
      <c r="B8" s="238"/>
      <c r="C8" s="238" t="s">
        <v>379</v>
      </c>
      <c r="D8" s="238"/>
      <c r="E8" s="238"/>
      <c r="F8" s="238"/>
      <c r="G8" s="3" t="s">
        <v>380</v>
      </c>
      <c r="H8" s="3" t="s">
        <v>381</v>
      </c>
      <c r="I8" s="3" t="s">
        <v>382</v>
      </c>
    </row>
    <row r="9" spans="1:9" ht="32.65" customHeight="1">
      <c r="B9" s="238"/>
      <c r="C9" s="238"/>
      <c r="D9" s="238"/>
      <c r="E9" s="238"/>
      <c r="F9" s="238"/>
      <c r="G9" s="4" t="s">
        <v>383</v>
      </c>
      <c r="H9" s="4" t="s">
        <v>383</v>
      </c>
      <c r="I9" s="5">
        <v>0</v>
      </c>
    </row>
    <row r="10" spans="1:9" ht="29.25" customHeight="1">
      <c r="B10" s="3" t="s">
        <v>384</v>
      </c>
      <c r="C10" s="237" t="s">
        <v>385</v>
      </c>
      <c r="D10" s="237"/>
      <c r="E10" s="237"/>
      <c r="F10" s="237"/>
      <c r="G10" s="237"/>
      <c r="H10" s="237"/>
      <c r="I10" s="237"/>
    </row>
    <row r="11" spans="1:9" ht="32.65" customHeight="1">
      <c r="B11" s="238" t="s">
        <v>386</v>
      </c>
      <c r="C11" s="3" t="s">
        <v>318</v>
      </c>
      <c r="D11" s="238" t="s">
        <v>319</v>
      </c>
      <c r="E11" s="238"/>
      <c r="F11" s="238" t="s">
        <v>320</v>
      </c>
      <c r="G11" s="238"/>
      <c r="H11" s="238" t="s">
        <v>387</v>
      </c>
      <c r="I11" s="238"/>
    </row>
    <row r="12" spans="1:9" ht="32.65" customHeight="1">
      <c r="B12" s="238"/>
      <c r="C12" s="237" t="s">
        <v>338</v>
      </c>
      <c r="D12" s="237" t="s">
        <v>366</v>
      </c>
      <c r="E12" s="237"/>
      <c r="F12" s="237" t="s">
        <v>388</v>
      </c>
      <c r="G12" s="237"/>
      <c r="H12" s="237" t="s">
        <v>389</v>
      </c>
      <c r="I12" s="237"/>
    </row>
    <row r="13" spans="1:9" ht="32.65" customHeight="1">
      <c r="B13" s="238"/>
      <c r="C13" s="237"/>
      <c r="D13" s="237"/>
      <c r="E13" s="237"/>
      <c r="F13" s="237" t="s">
        <v>390</v>
      </c>
      <c r="G13" s="237"/>
      <c r="H13" s="237" t="s">
        <v>389</v>
      </c>
      <c r="I13" s="237"/>
    </row>
    <row r="14" spans="1:9" ht="32.65" customHeight="1">
      <c r="B14" s="238"/>
      <c r="C14" s="237" t="s">
        <v>330</v>
      </c>
      <c r="D14" s="237" t="s">
        <v>351</v>
      </c>
      <c r="E14" s="237"/>
      <c r="F14" s="237" t="s">
        <v>391</v>
      </c>
      <c r="G14" s="237"/>
      <c r="H14" s="237" t="s">
        <v>389</v>
      </c>
      <c r="I14" s="237"/>
    </row>
    <row r="15" spans="1:9" ht="32.65" customHeight="1">
      <c r="B15" s="238"/>
      <c r="C15" s="237"/>
      <c r="D15" s="237"/>
      <c r="E15" s="237"/>
      <c r="F15" s="237" t="s">
        <v>392</v>
      </c>
      <c r="G15" s="237"/>
      <c r="H15" s="237" t="s">
        <v>389</v>
      </c>
      <c r="I15" s="237"/>
    </row>
    <row r="16" spans="1:9" ht="32.65" customHeight="1">
      <c r="B16" s="238"/>
      <c r="C16" s="237" t="s">
        <v>356</v>
      </c>
      <c r="D16" s="237" t="s">
        <v>357</v>
      </c>
      <c r="E16" s="237"/>
      <c r="F16" s="237" t="s">
        <v>393</v>
      </c>
      <c r="G16" s="237"/>
      <c r="H16" s="237" t="s">
        <v>389</v>
      </c>
      <c r="I16" s="237"/>
    </row>
    <row r="17" spans="2:9" ht="32.65" customHeight="1">
      <c r="B17" s="238"/>
      <c r="C17" s="237"/>
      <c r="D17" s="237"/>
      <c r="E17" s="237"/>
      <c r="F17" s="237" t="s">
        <v>394</v>
      </c>
      <c r="G17" s="237"/>
      <c r="H17" s="237" t="s">
        <v>389</v>
      </c>
      <c r="I17" s="237"/>
    </row>
    <row r="18" spans="2:9" ht="16.350000000000001" customHeight="1">
      <c r="B18" s="2"/>
      <c r="C18" s="2"/>
      <c r="D18" s="2"/>
      <c r="E18" s="2"/>
      <c r="F18" s="2"/>
      <c r="G18" s="2"/>
      <c r="H18" s="2"/>
      <c r="I18" s="2"/>
    </row>
    <row r="19" spans="2:9" ht="16.350000000000001" customHeight="1">
      <c r="B19" s="2"/>
      <c r="C19" s="2"/>
    </row>
    <row r="20" spans="2:9" ht="16.350000000000001" customHeight="1">
      <c r="B20" s="2"/>
    </row>
    <row r="21" spans="2:9" ht="16.350000000000001" customHeight="1">
      <c r="B21" s="2"/>
    </row>
    <row r="22" spans="2:9" ht="16.350000000000001" customHeight="1">
      <c r="B22" s="2"/>
    </row>
    <row r="23" spans="2:9" ht="16.350000000000001" customHeight="1">
      <c r="B23" s="2"/>
      <c r="C23" s="2"/>
      <c r="D23" s="2"/>
      <c r="E23" s="2"/>
      <c r="F23" s="2"/>
      <c r="G23" s="2"/>
      <c r="H23" s="2"/>
      <c r="I23" s="2"/>
    </row>
    <row r="24" spans="2:9" ht="16.350000000000001" customHeight="1">
      <c r="B24" s="2"/>
      <c r="C24" s="2"/>
      <c r="D24" s="2"/>
      <c r="E24" s="2"/>
      <c r="F24" s="2"/>
      <c r="G24" s="2"/>
      <c r="H24" s="2"/>
      <c r="I24" s="2"/>
    </row>
    <row r="25" spans="2:9" ht="16.350000000000001" customHeight="1">
      <c r="B25" s="2"/>
      <c r="C25" s="2"/>
      <c r="D25" s="2"/>
      <c r="E25" s="2"/>
      <c r="F25" s="2"/>
      <c r="G25" s="2"/>
      <c r="H25" s="2"/>
      <c r="I25" s="2"/>
    </row>
    <row r="26" spans="2:9" ht="16.350000000000001" customHeight="1">
      <c r="B26" s="2"/>
      <c r="C26" s="2"/>
      <c r="D26" s="2"/>
      <c r="E26" s="2"/>
      <c r="F26" s="2"/>
      <c r="G26" s="2"/>
      <c r="H26" s="2"/>
      <c r="I26" s="2"/>
    </row>
  </sheetData>
  <mergeCells count="36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H14:I14"/>
    <mergeCell ref="F15:G15"/>
    <mergeCell ref="H15:I15"/>
    <mergeCell ref="C10:I10"/>
    <mergeCell ref="D11:E11"/>
    <mergeCell ref="F11:G11"/>
    <mergeCell ref="H11:I11"/>
    <mergeCell ref="F12:G12"/>
    <mergeCell ref="H12:I12"/>
    <mergeCell ref="F16:G16"/>
    <mergeCell ref="H16:I16"/>
    <mergeCell ref="F17:G17"/>
    <mergeCell ref="H17:I17"/>
    <mergeCell ref="B6:B9"/>
    <mergeCell ref="B11:B17"/>
    <mergeCell ref="C12:C13"/>
    <mergeCell ref="C14:C15"/>
    <mergeCell ref="C16:C17"/>
    <mergeCell ref="C8:F9"/>
    <mergeCell ref="D12:E13"/>
    <mergeCell ref="D14:E15"/>
    <mergeCell ref="D16:E17"/>
    <mergeCell ref="F13:G13"/>
    <mergeCell ref="H13:I13"/>
    <mergeCell ref="F14:G14"/>
  </mergeCells>
  <phoneticPr fontId="0" type="noConversion"/>
  <pageMargins left="0.70060688679612526" right="0.70060688679612526" top="0.75198932895510218" bottom="0.75198932895510218" header="0.29926813962891347" footer="0.29926813962891347"/>
  <pageSetup paperSize="9" orientation="portrait"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workbookViewId="0">
      <selection activeCell="I10" sqref="I10"/>
    </sheetView>
  </sheetViews>
  <sheetFormatPr defaultColWidth="8.5" defaultRowHeight="20.25" customHeight="1"/>
  <cols>
    <col min="1" max="4" width="36.6640625" customWidth="1"/>
    <col min="5" max="8" width="8.6640625" customWidth="1"/>
  </cols>
  <sheetData>
    <row r="1" spans="1:31" ht="20.45" customHeight="1">
      <c r="A1" s="88"/>
      <c r="B1" s="88"/>
      <c r="C1" s="88"/>
      <c r="D1" s="28" t="s">
        <v>3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</row>
    <row r="2" spans="1:31" ht="20.45" customHeight="1">
      <c r="A2" s="167" t="s">
        <v>4</v>
      </c>
      <c r="B2" s="167"/>
      <c r="C2" s="167"/>
      <c r="D2" s="167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</row>
    <row r="3" spans="1:31" ht="20.45" customHeight="1">
      <c r="A3" s="111" t="s">
        <v>5</v>
      </c>
      <c r="B3" s="112"/>
      <c r="C3" s="37"/>
      <c r="D3" s="28" t="s">
        <v>6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</row>
    <row r="4" spans="1:31" ht="15" customHeight="1">
      <c r="A4" s="168" t="s">
        <v>7</v>
      </c>
      <c r="B4" s="169"/>
      <c r="C4" s="168" t="s">
        <v>8</v>
      </c>
      <c r="D4" s="169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</row>
    <row r="5" spans="1:31" ht="15" customHeight="1">
      <c r="A5" s="113" t="s">
        <v>9</v>
      </c>
      <c r="B5" s="114" t="s">
        <v>10</v>
      </c>
      <c r="C5" s="113" t="s">
        <v>9</v>
      </c>
      <c r="D5" s="114" t="s">
        <v>10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</row>
    <row r="6" spans="1:31" ht="15" customHeight="1">
      <c r="A6" s="115" t="s">
        <v>11</v>
      </c>
      <c r="B6" s="116">
        <v>8573730.9600000009</v>
      </c>
      <c r="C6" s="121" t="s">
        <v>12</v>
      </c>
      <c r="D6" s="116">
        <v>3193168.96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1" ht="15" customHeight="1">
      <c r="A7" s="115" t="s">
        <v>13</v>
      </c>
      <c r="B7" s="157"/>
      <c r="C7" s="121" t="s">
        <v>14</v>
      </c>
      <c r="D7" s="157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</row>
    <row r="8" spans="1:31" ht="15" customHeight="1">
      <c r="A8" s="115" t="s">
        <v>15</v>
      </c>
      <c r="B8" s="157"/>
      <c r="C8" s="121" t="s">
        <v>16</v>
      </c>
      <c r="D8" s="157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</row>
    <row r="9" spans="1:31" ht="15" customHeight="1">
      <c r="A9" s="115" t="s">
        <v>17</v>
      </c>
      <c r="B9" s="157"/>
      <c r="C9" s="121" t="s">
        <v>18</v>
      </c>
      <c r="D9" s="157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</row>
    <row r="10" spans="1:31" ht="15" customHeight="1">
      <c r="A10" s="115" t="s">
        <v>19</v>
      </c>
      <c r="B10" s="157"/>
      <c r="C10" s="121" t="s">
        <v>20</v>
      </c>
      <c r="D10" s="157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</row>
    <row r="11" spans="1:31" ht="15" customHeight="1">
      <c r="A11" s="115" t="s">
        <v>21</v>
      </c>
      <c r="B11" s="157"/>
      <c r="C11" s="121" t="s">
        <v>22</v>
      </c>
      <c r="D11" s="157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</row>
    <row r="12" spans="1:31" ht="15" customHeight="1">
      <c r="A12" s="115"/>
      <c r="B12" s="157"/>
      <c r="C12" s="121" t="s">
        <v>23</v>
      </c>
      <c r="D12" s="157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</row>
    <row r="13" spans="1:31" ht="15" customHeight="1">
      <c r="A13" s="118"/>
      <c r="B13" s="157"/>
      <c r="C13" s="121" t="s">
        <v>24</v>
      </c>
      <c r="D13" s="116">
        <v>709359.84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</row>
    <row r="14" spans="1:31" ht="15" customHeight="1">
      <c r="A14" s="118"/>
      <c r="B14" s="157"/>
      <c r="C14" s="121" t="s">
        <v>25</v>
      </c>
      <c r="D14" s="157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</row>
    <row r="15" spans="1:31" ht="15" customHeight="1">
      <c r="A15" s="118"/>
      <c r="B15" s="157"/>
      <c r="C15" s="121" t="s">
        <v>26</v>
      </c>
      <c r="D15" s="116">
        <v>283388.46000000002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</row>
    <row r="16" spans="1:31" ht="15" customHeight="1">
      <c r="A16" s="118"/>
      <c r="B16" s="157"/>
      <c r="C16" s="121" t="s">
        <v>27</v>
      </c>
      <c r="D16" s="157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</row>
    <row r="17" spans="1:31" ht="15" customHeight="1">
      <c r="A17" s="118"/>
      <c r="B17" s="157"/>
      <c r="C17" s="121" t="s">
        <v>28</v>
      </c>
      <c r="D17" s="157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</row>
    <row r="18" spans="1:31" ht="15" customHeight="1">
      <c r="A18" s="118"/>
      <c r="B18" s="157"/>
      <c r="C18" s="121" t="s">
        <v>29</v>
      </c>
      <c r="D18" s="116">
        <v>3876739.82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</row>
    <row r="19" spans="1:31" ht="15" customHeight="1">
      <c r="A19" s="118"/>
      <c r="B19" s="157"/>
      <c r="C19" s="121" t="s">
        <v>30</v>
      </c>
      <c r="D19" s="157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</row>
    <row r="20" spans="1:31" ht="15" customHeight="1">
      <c r="A20" s="118"/>
      <c r="B20" s="157"/>
      <c r="C20" s="121" t="s">
        <v>31</v>
      </c>
      <c r="D20" s="157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</row>
    <row r="21" spans="1:31" ht="15" customHeight="1">
      <c r="A21" s="118"/>
      <c r="B21" s="157"/>
      <c r="C21" s="121" t="s">
        <v>32</v>
      </c>
      <c r="D21" s="157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</row>
    <row r="22" spans="1:31" ht="15" customHeight="1">
      <c r="A22" s="118"/>
      <c r="B22" s="157"/>
      <c r="C22" s="121" t="s">
        <v>33</v>
      </c>
      <c r="D22" s="157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</row>
    <row r="23" spans="1:31" ht="15" customHeight="1">
      <c r="A23" s="118"/>
      <c r="B23" s="157"/>
      <c r="C23" s="121" t="s">
        <v>34</v>
      </c>
      <c r="D23" s="157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</row>
    <row r="24" spans="1:31" ht="15" customHeight="1">
      <c r="A24" s="118"/>
      <c r="B24" s="157"/>
      <c r="C24" s="121" t="s">
        <v>35</v>
      </c>
      <c r="D24" s="157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</row>
    <row r="25" spans="1:31" ht="15" customHeight="1">
      <c r="A25" s="118"/>
      <c r="B25" s="157"/>
      <c r="C25" s="121" t="s">
        <v>36</v>
      </c>
      <c r="D25" s="116">
        <v>511073.88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</row>
    <row r="26" spans="1:31" ht="15" customHeight="1">
      <c r="A26" s="115"/>
      <c r="B26" s="157"/>
      <c r="C26" s="121" t="s">
        <v>37</v>
      </c>
      <c r="D26" s="157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</row>
    <row r="27" spans="1:31" ht="15" customHeight="1">
      <c r="A27" s="115"/>
      <c r="B27" s="157"/>
      <c r="C27" s="121" t="s">
        <v>38</v>
      </c>
      <c r="D27" s="157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1:31" ht="15" customHeight="1">
      <c r="A28" s="115"/>
      <c r="B28" s="157"/>
      <c r="C28" s="121" t="s">
        <v>39</v>
      </c>
      <c r="D28" s="157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</row>
    <row r="29" spans="1:31" ht="15" customHeight="1">
      <c r="A29" s="115"/>
      <c r="B29" s="157"/>
      <c r="C29" s="121" t="s">
        <v>40</v>
      </c>
      <c r="D29" s="157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</row>
    <row r="30" spans="1:31" ht="15" customHeight="1">
      <c r="A30" s="115"/>
      <c r="B30" s="157"/>
      <c r="C30" s="121" t="s">
        <v>41</v>
      </c>
      <c r="D30" s="157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</row>
    <row r="31" spans="1:31" ht="15" customHeight="1">
      <c r="A31" s="115"/>
      <c r="B31" s="157"/>
      <c r="C31" s="121" t="s">
        <v>42</v>
      </c>
      <c r="D31" s="157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</row>
    <row r="32" spans="1:31" ht="15" customHeight="1">
      <c r="A32" s="115"/>
      <c r="B32" s="157"/>
      <c r="C32" s="121" t="s">
        <v>43</v>
      </c>
      <c r="D32" s="157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</row>
    <row r="33" spans="1:31" ht="15" customHeight="1">
      <c r="A33" s="115"/>
      <c r="B33" s="157"/>
      <c r="C33" s="121" t="s">
        <v>44</v>
      </c>
      <c r="D33" s="157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</row>
    <row r="34" spans="1:31" ht="15" customHeight="1">
      <c r="A34" s="115"/>
      <c r="B34" s="157"/>
      <c r="C34" s="121" t="s">
        <v>45</v>
      </c>
      <c r="D34" s="157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</row>
    <row r="35" spans="1:31" ht="15" customHeight="1">
      <c r="A35" s="115"/>
      <c r="B35" s="157"/>
      <c r="C35" s="121" t="s">
        <v>46</v>
      </c>
      <c r="D35" s="157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</row>
    <row r="36" spans="1:31" ht="15" customHeight="1">
      <c r="A36" s="119" t="s">
        <v>47</v>
      </c>
      <c r="B36" s="157">
        <f>SUM(B6:B34)</f>
        <v>8573730.9600000009</v>
      </c>
      <c r="C36" s="120" t="s">
        <v>48</v>
      </c>
      <c r="D36" s="157">
        <f>SUM(D6:D34)</f>
        <v>8573730.9600000009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</row>
    <row r="37" spans="1:31" ht="15" customHeight="1">
      <c r="A37" s="115" t="s">
        <v>49</v>
      </c>
      <c r="B37" s="157"/>
      <c r="C37" s="121" t="s">
        <v>50</v>
      </c>
      <c r="D37" s="157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</row>
    <row r="38" spans="1:31" ht="15" customHeight="1">
      <c r="A38" s="115" t="s">
        <v>51</v>
      </c>
      <c r="B38" s="135" t="s">
        <v>52</v>
      </c>
      <c r="C38" s="121" t="s">
        <v>53</v>
      </c>
      <c r="D38" s="157"/>
      <c r="E38" s="143"/>
      <c r="F38" s="143"/>
      <c r="G38" s="161" t="s">
        <v>54</v>
      </c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</row>
    <row r="39" spans="1:31" ht="15" customHeight="1">
      <c r="A39" s="115"/>
      <c r="B39" s="135"/>
      <c r="C39" s="121" t="s">
        <v>55</v>
      </c>
      <c r="D39" s="157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</row>
    <row r="40" spans="1:31" ht="15" customHeight="1">
      <c r="A40" s="115"/>
      <c r="B40" s="158"/>
      <c r="C40" s="121"/>
      <c r="D40" s="15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</row>
    <row r="41" spans="1:31" ht="15" customHeight="1">
      <c r="A41" s="119" t="s">
        <v>56</v>
      </c>
      <c r="B41" s="157">
        <f>SUM(B36:B38)</f>
        <v>8573730.9600000009</v>
      </c>
      <c r="C41" s="120" t="s">
        <v>57</v>
      </c>
      <c r="D41" s="157">
        <f>SUM(D36,D37,D39)</f>
        <v>8573730.9600000009</v>
      </c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</row>
    <row r="42" spans="1:31" ht="20.45" customHeight="1">
      <c r="A42" s="122"/>
      <c r="B42" s="159"/>
      <c r="C42" s="124"/>
      <c r="D42" s="160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</row>
    <row r="43" spans="1:31" ht="11.25" customHeight="1">
      <c r="B43" s="35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80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showZeros="0" workbookViewId="0">
      <selection activeCell="F15" sqref="F15"/>
    </sheetView>
  </sheetViews>
  <sheetFormatPr defaultColWidth="9" defaultRowHeight="12.75" customHeight="1"/>
  <cols>
    <col min="1" max="1" width="4.83203125" customWidth="1"/>
    <col min="2" max="3" width="3.6640625" customWidth="1"/>
    <col min="4" max="4" width="9.1640625" customWidth="1"/>
    <col min="5" max="5" width="38" customWidth="1"/>
    <col min="6" max="6" width="17.6640625" customWidth="1"/>
    <col min="7" max="7" width="15.6640625" customWidth="1"/>
    <col min="8" max="8" width="21.1640625" customWidth="1"/>
    <col min="9" max="15" width="14.83203125" customWidth="1"/>
    <col min="16" max="18" width="12.33203125" customWidth="1"/>
    <col min="19" max="19" width="16" customWidth="1"/>
    <col min="20" max="20" width="17" customWidth="1"/>
  </cols>
  <sheetData>
    <row r="1" spans="1:20" ht="19.899999999999999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09"/>
      <c r="T1" s="26" t="s">
        <v>58</v>
      </c>
    </row>
    <row r="2" spans="1:20" ht="19.899999999999999" customHeight="1">
      <c r="A2" s="167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0" ht="19.899999999999999" customHeight="1">
      <c r="A3" s="155" t="s">
        <v>5</v>
      </c>
      <c r="B3" s="155"/>
      <c r="C3" s="155"/>
      <c r="D3" s="155"/>
      <c r="E3" s="13"/>
      <c r="F3" s="11"/>
      <c r="G3" s="11"/>
      <c r="H3" s="11"/>
      <c r="I3" s="11"/>
      <c r="J3" s="12"/>
      <c r="K3" s="12"/>
      <c r="L3" s="12"/>
      <c r="M3" s="12"/>
      <c r="N3" s="12"/>
      <c r="O3" s="12"/>
      <c r="P3" s="12"/>
      <c r="Q3" s="12"/>
      <c r="R3" s="12"/>
      <c r="S3" s="23"/>
      <c r="T3" s="28" t="s">
        <v>6</v>
      </c>
    </row>
    <row r="4" spans="1:20" ht="19.899999999999999" customHeight="1">
      <c r="A4" s="176" t="s">
        <v>60</v>
      </c>
      <c r="B4" s="177"/>
      <c r="C4" s="177"/>
      <c r="D4" s="177"/>
      <c r="E4" s="178"/>
      <c r="F4" s="182" t="s">
        <v>61</v>
      </c>
      <c r="G4" s="183" t="s">
        <v>62</v>
      </c>
      <c r="H4" s="184" t="s">
        <v>63</v>
      </c>
      <c r="I4" s="185"/>
      <c r="J4" s="186"/>
      <c r="K4" s="182" t="s">
        <v>64</v>
      </c>
      <c r="L4" s="174"/>
      <c r="M4" s="190" t="s">
        <v>65</v>
      </c>
      <c r="N4" s="187" t="s">
        <v>66</v>
      </c>
      <c r="O4" s="188"/>
      <c r="P4" s="188"/>
      <c r="Q4" s="188"/>
      <c r="R4" s="189"/>
      <c r="S4" s="182" t="s">
        <v>67</v>
      </c>
      <c r="T4" s="174" t="s">
        <v>68</v>
      </c>
    </row>
    <row r="5" spans="1:20" ht="19.899999999999999" customHeight="1">
      <c r="A5" s="176" t="s">
        <v>69</v>
      </c>
      <c r="B5" s="177"/>
      <c r="C5" s="178"/>
      <c r="D5" s="179" t="s">
        <v>70</v>
      </c>
      <c r="E5" s="181" t="s">
        <v>71</v>
      </c>
      <c r="F5" s="174"/>
      <c r="G5" s="183"/>
      <c r="H5" s="170" t="s">
        <v>63</v>
      </c>
      <c r="I5" s="170" t="s">
        <v>72</v>
      </c>
      <c r="J5" s="170" t="s">
        <v>73</v>
      </c>
      <c r="K5" s="172" t="s">
        <v>74</v>
      </c>
      <c r="L5" s="174" t="s">
        <v>75</v>
      </c>
      <c r="M5" s="191"/>
      <c r="N5" s="193" t="s">
        <v>76</v>
      </c>
      <c r="O5" s="193" t="s">
        <v>77</v>
      </c>
      <c r="P5" s="193" t="s">
        <v>78</v>
      </c>
      <c r="Q5" s="193" t="s">
        <v>79</v>
      </c>
      <c r="R5" s="193" t="s">
        <v>80</v>
      </c>
      <c r="S5" s="174"/>
      <c r="T5" s="174"/>
    </row>
    <row r="6" spans="1:20" ht="30.95" customHeight="1">
      <c r="A6" s="15" t="s">
        <v>81</v>
      </c>
      <c r="B6" s="14" t="s">
        <v>82</v>
      </c>
      <c r="C6" s="16" t="s">
        <v>83</v>
      </c>
      <c r="D6" s="180"/>
      <c r="E6" s="180"/>
      <c r="F6" s="175"/>
      <c r="G6" s="180"/>
      <c r="H6" s="171"/>
      <c r="I6" s="171"/>
      <c r="J6" s="171"/>
      <c r="K6" s="173"/>
      <c r="L6" s="175"/>
      <c r="M6" s="192"/>
      <c r="N6" s="175"/>
      <c r="O6" s="175"/>
      <c r="P6" s="175"/>
      <c r="Q6" s="175"/>
      <c r="R6" s="175"/>
      <c r="S6" s="175"/>
      <c r="T6" s="175"/>
    </row>
    <row r="7" spans="1:20" ht="19.899999999999999" customHeight="1">
      <c r="A7" s="17" t="s">
        <v>81</v>
      </c>
      <c r="B7" s="17" t="s">
        <v>82</v>
      </c>
      <c r="C7" s="17" t="s">
        <v>83</v>
      </c>
      <c r="D7" s="17" t="s">
        <v>84</v>
      </c>
      <c r="E7" s="17" t="s">
        <v>85</v>
      </c>
      <c r="F7" s="81">
        <f>SUM(F8:F16)</f>
        <v>8573730.9600000009</v>
      </c>
      <c r="G7" s="81">
        <f>SUM(G8:G16)</f>
        <v>0</v>
      </c>
      <c r="H7" s="81">
        <f>SUM(H8:H16)</f>
        <v>8573730.9600000009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ht="19.899999999999999" customHeight="1">
      <c r="A8" s="105">
        <v>201</v>
      </c>
      <c r="B8" s="105" t="s">
        <v>86</v>
      </c>
      <c r="C8" s="105" t="s">
        <v>87</v>
      </c>
      <c r="D8" s="105">
        <v>159</v>
      </c>
      <c r="E8" s="105" t="s">
        <v>88</v>
      </c>
      <c r="F8" s="81">
        <v>3193168.96</v>
      </c>
      <c r="G8" s="81"/>
      <c r="H8" s="81">
        <v>3193168.96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0" ht="19.899999999999999" customHeight="1">
      <c r="A9" s="105">
        <v>208</v>
      </c>
      <c r="B9" s="105" t="s">
        <v>89</v>
      </c>
      <c r="C9" s="105" t="s">
        <v>89</v>
      </c>
      <c r="D9" s="105">
        <v>159</v>
      </c>
      <c r="E9" s="105" t="s">
        <v>90</v>
      </c>
      <c r="F9" s="81">
        <v>473594.24</v>
      </c>
      <c r="G9" s="81"/>
      <c r="H9" s="81">
        <v>473594.24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19.899999999999999" customHeight="1">
      <c r="A10" s="105">
        <v>208</v>
      </c>
      <c r="B10" s="105" t="s">
        <v>89</v>
      </c>
      <c r="C10" s="105" t="s">
        <v>91</v>
      </c>
      <c r="D10" s="105">
        <v>159</v>
      </c>
      <c r="E10" s="105" t="s">
        <v>92</v>
      </c>
      <c r="F10" s="81">
        <v>235765.6</v>
      </c>
      <c r="G10" s="81"/>
      <c r="H10" s="81">
        <v>235765.6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19.899999999999999" customHeight="1">
      <c r="A11" s="105">
        <v>210</v>
      </c>
      <c r="B11" s="105">
        <v>11</v>
      </c>
      <c r="C11" s="105" t="s">
        <v>93</v>
      </c>
      <c r="D11" s="105">
        <v>159</v>
      </c>
      <c r="E11" s="105" t="s">
        <v>94</v>
      </c>
      <c r="F11" s="81">
        <v>149817.07999999999</v>
      </c>
      <c r="G11" s="81"/>
      <c r="H11" s="81">
        <v>149817.07999999999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19.899999999999999" customHeight="1">
      <c r="A12" s="105">
        <v>210</v>
      </c>
      <c r="B12" s="105">
        <v>11</v>
      </c>
      <c r="C12" s="105" t="s">
        <v>95</v>
      </c>
      <c r="D12" s="105">
        <v>159</v>
      </c>
      <c r="E12" s="105" t="s">
        <v>96</v>
      </c>
      <c r="F12" s="81">
        <v>57380.4</v>
      </c>
      <c r="G12" s="81"/>
      <c r="H12" s="81">
        <v>57380.4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19.899999999999999" customHeight="1">
      <c r="A13" s="105">
        <v>210</v>
      </c>
      <c r="B13" s="105">
        <v>11</v>
      </c>
      <c r="C13" s="105" t="s">
        <v>97</v>
      </c>
      <c r="D13" s="105">
        <v>159</v>
      </c>
      <c r="E13" s="105" t="s">
        <v>98</v>
      </c>
      <c r="F13" s="81">
        <v>76190.98</v>
      </c>
      <c r="G13" s="81"/>
      <c r="H13" s="81">
        <v>76190.98</v>
      </c>
      <c r="I13" s="82"/>
      <c r="J13" s="82"/>
      <c r="K13" s="82"/>
      <c r="L13" s="82"/>
      <c r="M13" s="82"/>
      <c r="N13" s="105"/>
      <c r="O13" s="82"/>
      <c r="P13" s="82"/>
      <c r="Q13" s="82"/>
      <c r="R13" s="82"/>
      <c r="S13" s="82"/>
      <c r="T13" s="105"/>
    </row>
    <row r="14" spans="1:20" ht="19.899999999999999" customHeight="1">
      <c r="A14" s="105">
        <v>213</v>
      </c>
      <c r="B14" s="105" t="s">
        <v>93</v>
      </c>
      <c r="C14" s="105" t="s">
        <v>99</v>
      </c>
      <c r="D14" s="105">
        <v>159</v>
      </c>
      <c r="E14" s="105" t="s">
        <v>100</v>
      </c>
      <c r="F14" s="81">
        <v>1120349.82</v>
      </c>
      <c r="G14" s="81"/>
      <c r="H14" s="81">
        <v>1120349.82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105"/>
    </row>
    <row r="15" spans="1:20" ht="19.899999999999999" customHeight="1">
      <c r="A15" s="105">
        <v>213</v>
      </c>
      <c r="B15" s="105" t="s">
        <v>101</v>
      </c>
      <c r="C15" s="105" t="s">
        <v>89</v>
      </c>
      <c r="D15" s="105">
        <v>159</v>
      </c>
      <c r="E15" s="105" t="s">
        <v>102</v>
      </c>
      <c r="F15" s="81">
        <v>2756390</v>
      </c>
      <c r="G15" s="81"/>
      <c r="H15" s="81">
        <v>2756390</v>
      </c>
      <c r="I15" s="82"/>
      <c r="J15" s="82"/>
      <c r="K15" s="105"/>
      <c r="L15" s="82"/>
      <c r="M15" s="82"/>
      <c r="N15" s="82"/>
      <c r="O15" s="82"/>
      <c r="P15" s="82"/>
      <c r="Q15" s="105"/>
      <c r="R15" s="82"/>
      <c r="S15" s="82"/>
      <c r="T15" s="105"/>
    </row>
    <row r="16" spans="1:20" ht="19.899999999999999" customHeight="1">
      <c r="A16" s="105">
        <v>221</v>
      </c>
      <c r="B16" s="105" t="s">
        <v>103</v>
      </c>
      <c r="C16" s="105" t="s">
        <v>93</v>
      </c>
      <c r="D16" s="105">
        <v>159</v>
      </c>
      <c r="E16" s="105" t="s">
        <v>104</v>
      </c>
      <c r="F16" s="81">
        <v>511073.88</v>
      </c>
      <c r="G16" s="81"/>
      <c r="H16" s="81">
        <v>511073.88</v>
      </c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105"/>
    </row>
    <row r="17" spans="1:20" ht="19.899999999999999" customHeight="1">
      <c r="A17" s="25"/>
      <c r="B17" s="25"/>
      <c r="C17" s="25"/>
      <c r="D17" s="25"/>
      <c r="E17" s="156"/>
      <c r="F17" s="25"/>
      <c r="G17" s="25"/>
      <c r="H17" s="85"/>
      <c r="I17" s="36"/>
      <c r="J17" s="36"/>
      <c r="K17" s="85"/>
      <c r="L17" s="25"/>
      <c r="M17" s="85"/>
      <c r="N17" s="85"/>
      <c r="O17" s="36"/>
      <c r="P17" s="36"/>
      <c r="Q17" s="23"/>
      <c r="R17" s="85"/>
      <c r="S17" s="85"/>
      <c r="T17" s="25"/>
    </row>
    <row r="18" spans="1:20" ht="19.899999999999999" customHeight="1">
      <c r="A18" s="25"/>
      <c r="B18" s="85"/>
      <c r="C18" s="85"/>
      <c r="D18" s="25"/>
      <c r="E18" s="156"/>
      <c r="F18" s="25"/>
      <c r="G18" s="25"/>
      <c r="H18" s="25"/>
      <c r="I18" s="23"/>
      <c r="J18" s="23"/>
      <c r="K18" s="85"/>
      <c r="L18" s="25"/>
      <c r="M18" s="85"/>
      <c r="N18" s="85"/>
      <c r="O18" s="36"/>
      <c r="P18" s="36"/>
      <c r="Q18" s="36"/>
      <c r="R18" s="85"/>
      <c r="S18" s="25"/>
      <c r="T18" s="25"/>
    </row>
    <row r="19" spans="1:20" ht="19.899999999999999" customHeight="1">
      <c r="A19" s="25"/>
      <c r="B19" s="25"/>
      <c r="C19" s="25"/>
      <c r="D19" s="25"/>
      <c r="E19" s="25"/>
      <c r="F19" s="25"/>
      <c r="G19" s="25"/>
      <c r="H19" s="25"/>
      <c r="I19" s="23"/>
      <c r="J19" s="23"/>
      <c r="K19" s="85"/>
      <c r="L19" s="85"/>
      <c r="M19" s="85"/>
      <c r="N19" s="25"/>
      <c r="O19" s="36"/>
      <c r="P19" s="36"/>
      <c r="Q19" s="36"/>
      <c r="R19" s="85"/>
      <c r="S19" s="25"/>
      <c r="T19" s="25"/>
    </row>
    <row r="20" spans="1:20" ht="19.899999999999999" customHeight="1">
      <c r="A20" s="25"/>
      <c r="B20" s="25"/>
      <c r="C20" s="25"/>
      <c r="D20" s="25"/>
      <c r="E20" s="25"/>
      <c r="F20" s="25"/>
      <c r="G20" s="25"/>
      <c r="H20" s="25"/>
      <c r="I20" s="23"/>
      <c r="J20" s="23"/>
      <c r="K20" s="85"/>
      <c r="L20" s="85"/>
      <c r="M20" s="25"/>
      <c r="N20" s="25"/>
      <c r="O20" s="23"/>
      <c r="P20" s="36"/>
      <c r="Q20" s="36"/>
      <c r="R20" s="25"/>
      <c r="S20" s="25"/>
      <c r="T20" s="25"/>
    </row>
    <row r="21" spans="1:20" ht="19.899999999999999" customHeight="1">
      <c r="A21" s="25"/>
      <c r="B21" s="25"/>
      <c r="C21" s="25"/>
      <c r="D21" s="25"/>
      <c r="E21" s="25"/>
      <c r="F21" s="25"/>
      <c r="G21" s="25"/>
      <c r="H21" s="25"/>
      <c r="I21" s="23"/>
      <c r="J21" s="23"/>
      <c r="K21" s="25"/>
      <c r="L21" s="85"/>
      <c r="M21" s="25"/>
      <c r="N21" s="25"/>
      <c r="O21" s="23"/>
      <c r="P21" s="23"/>
      <c r="Q21" s="36"/>
      <c r="R21" s="25"/>
      <c r="S21" s="25"/>
      <c r="T21" s="25"/>
    </row>
    <row r="22" spans="1:20" ht="19.899999999999999" customHeight="1">
      <c r="A22" s="23"/>
      <c r="B22" s="23"/>
      <c r="C22" s="23"/>
      <c r="D22" s="23"/>
      <c r="E22" s="23"/>
      <c r="F22" s="23"/>
      <c r="G22" s="25"/>
      <c r="H22" s="25"/>
      <c r="I22" s="23"/>
      <c r="J22" s="23"/>
      <c r="K22" s="25"/>
      <c r="L22" s="85"/>
      <c r="M22" s="25"/>
      <c r="N22" s="25"/>
      <c r="O22" s="23"/>
      <c r="P22" s="23"/>
      <c r="Q22" s="23"/>
      <c r="R22" s="25"/>
      <c r="S22" s="25"/>
      <c r="T22" s="25"/>
    </row>
    <row r="23" spans="1:20" ht="19.899999999999999" customHeight="1">
      <c r="A23" s="24"/>
      <c r="B23" s="24"/>
      <c r="C23" s="24"/>
      <c r="D23" s="24"/>
      <c r="E23" s="24"/>
      <c r="F23" s="23"/>
      <c r="G23" s="25"/>
      <c r="H23" s="25"/>
      <c r="I23" s="23"/>
      <c r="J23" s="23"/>
      <c r="K23" s="25"/>
      <c r="L23" s="25"/>
      <c r="M23" s="25"/>
      <c r="N23" s="25"/>
      <c r="O23" s="23"/>
      <c r="P23" s="23"/>
      <c r="Q23" s="23"/>
      <c r="R23" s="25"/>
      <c r="S23" s="25"/>
      <c r="T23" s="25"/>
    </row>
    <row r="24" spans="1:20" ht="19.899999999999999" customHeight="1">
      <c r="A24" s="109"/>
      <c r="B24" s="109"/>
      <c r="C24" s="109"/>
      <c r="D24" s="109"/>
      <c r="E24" s="109"/>
      <c r="F24" s="109"/>
      <c r="G24" s="99"/>
      <c r="H24" s="99"/>
      <c r="I24" s="109"/>
      <c r="J24" s="109"/>
      <c r="K24" s="99"/>
      <c r="L24" s="99"/>
      <c r="M24" s="99"/>
      <c r="N24" s="89"/>
      <c r="O24" s="88"/>
      <c r="P24" s="109"/>
      <c r="Q24" s="109"/>
      <c r="R24" s="99"/>
      <c r="S24" s="99"/>
      <c r="T24" s="99"/>
    </row>
    <row r="25" spans="1:20" ht="19.899999999999999" customHeight="1">
      <c r="A25" s="99"/>
      <c r="B25" s="99"/>
      <c r="C25" s="99"/>
      <c r="D25" s="99"/>
      <c r="E25" s="99"/>
      <c r="F25" s="99"/>
      <c r="G25" s="99"/>
      <c r="H25" s="99"/>
      <c r="I25" s="109"/>
      <c r="J25" s="109"/>
      <c r="K25" s="99"/>
      <c r="L25" s="99"/>
      <c r="M25" s="99"/>
      <c r="N25" s="99"/>
      <c r="O25" s="109"/>
      <c r="P25" s="109"/>
      <c r="Q25" s="109"/>
      <c r="R25" s="99"/>
      <c r="S25" s="99"/>
      <c r="T25" s="99"/>
    </row>
    <row r="26" spans="1:20" ht="19.899999999999999" customHeight="1">
      <c r="A26" s="99"/>
      <c r="B26" s="99"/>
      <c r="C26" s="99"/>
      <c r="D26" s="99"/>
      <c r="E26" s="99"/>
      <c r="F26" s="99"/>
      <c r="G26" s="99"/>
      <c r="H26" s="99"/>
      <c r="I26" s="109"/>
      <c r="J26" s="109"/>
      <c r="K26" s="99"/>
      <c r="L26" s="99"/>
      <c r="M26" s="99"/>
      <c r="N26" s="99"/>
      <c r="O26" s="109"/>
      <c r="P26" s="109"/>
      <c r="Q26" s="109"/>
      <c r="R26" s="99"/>
      <c r="S26" s="99"/>
      <c r="T26" s="99"/>
    </row>
    <row r="27" spans="1:20" ht="19.899999999999999" customHeight="1">
      <c r="A27" s="99"/>
      <c r="B27" s="99"/>
      <c r="C27" s="99"/>
      <c r="D27" s="99"/>
      <c r="E27" s="99"/>
      <c r="F27" s="99"/>
      <c r="G27" s="99"/>
      <c r="H27" s="99"/>
      <c r="I27" s="109"/>
      <c r="J27" s="109"/>
      <c r="K27" s="99"/>
      <c r="L27" s="99"/>
      <c r="M27" s="99"/>
      <c r="N27" s="99"/>
      <c r="O27" s="109"/>
      <c r="P27" s="109"/>
      <c r="Q27" s="109"/>
      <c r="R27" s="99"/>
      <c r="S27" s="99"/>
      <c r="T27" s="99"/>
    </row>
    <row r="28" spans="1:20" ht="19.899999999999999" customHeight="1">
      <c r="A28" s="99"/>
      <c r="B28" s="99"/>
      <c r="C28" s="99"/>
      <c r="D28" s="99"/>
      <c r="E28" s="99"/>
      <c r="F28" s="99"/>
      <c r="G28" s="99"/>
      <c r="H28" s="99"/>
      <c r="I28" s="109"/>
      <c r="J28" s="109"/>
      <c r="K28" s="99"/>
      <c r="L28" s="99"/>
      <c r="M28" s="99"/>
      <c r="N28" s="99"/>
      <c r="O28" s="109"/>
      <c r="P28" s="109"/>
      <c r="Q28" s="109"/>
      <c r="R28" s="99"/>
      <c r="S28" s="99"/>
      <c r="T28" s="99"/>
    </row>
    <row r="29" spans="1:20" ht="19.899999999999999" customHeight="1">
      <c r="A29" s="99"/>
      <c r="B29" s="99"/>
      <c r="C29" s="99"/>
      <c r="D29" s="99"/>
      <c r="E29" s="99"/>
      <c r="F29" s="99"/>
      <c r="G29" s="99"/>
      <c r="H29" s="99"/>
      <c r="I29" s="109"/>
      <c r="J29" s="109"/>
      <c r="K29" s="99"/>
      <c r="L29" s="99"/>
      <c r="M29" s="99"/>
      <c r="N29" s="99"/>
      <c r="O29" s="109"/>
      <c r="P29" s="109"/>
      <c r="Q29" s="109"/>
      <c r="R29" s="99"/>
      <c r="S29" s="99"/>
      <c r="T29" s="99"/>
    </row>
    <row r="30" spans="1:20" ht="19.899999999999999" customHeight="1">
      <c r="A30" s="99"/>
      <c r="B30" s="99"/>
      <c r="C30" s="99"/>
      <c r="D30" s="99"/>
      <c r="E30" s="99"/>
      <c r="F30" s="99"/>
      <c r="G30" s="99"/>
      <c r="H30" s="99"/>
      <c r="I30" s="109"/>
      <c r="J30" s="109"/>
      <c r="K30" s="99"/>
      <c r="L30" s="99"/>
      <c r="M30" s="99"/>
      <c r="N30" s="99"/>
      <c r="O30" s="109"/>
      <c r="P30" s="109"/>
      <c r="Q30" s="109"/>
      <c r="R30" s="99"/>
      <c r="S30" s="99"/>
      <c r="T30" s="99"/>
    </row>
    <row r="31" spans="1:20" ht="19.899999999999999" customHeight="1">
      <c r="A31" s="99"/>
      <c r="B31" s="99"/>
      <c r="C31" s="99"/>
      <c r="D31" s="99"/>
      <c r="E31" s="99"/>
      <c r="F31" s="99"/>
      <c r="G31" s="99"/>
      <c r="H31" s="99"/>
      <c r="I31" s="109"/>
      <c r="J31" s="109"/>
      <c r="K31" s="99"/>
      <c r="L31" s="99"/>
      <c r="M31" s="99"/>
      <c r="N31" s="99"/>
      <c r="O31" s="109"/>
      <c r="P31" s="109"/>
      <c r="Q31" s="109"/>
      <c r="R31" s="99"/>
      <c r="S31" s="99"/>
      <c r="T31" s="99"/>
    </row>
    <row r="32" spans="1:20" ht="19.899999999999999" customHeight="1">
      <c r="A32" s="99"/>
      <c r="B32" s="99"/>
      <c r="C32" s="99"/>
      <c r="D32" s="99"/>
      <c r="E32" s="99"/>
      <c r="F32" s="99"/>
      <c r="G32" s="99"/>
      <c r="H32" s="99"/>
      <c r="I32" s="109"/>
      <c r="J32" s="109"/>
      <c r="K32" s="99"/>
      <c r="L32" s="99"/>
      <c r="M32" s="99"/>
      <c r="N32" s="99"/>
      <c r="O32" s="109"/>
      <c r="P32" s="109"/>
      <c r="Q32" s="109"/>
      <c r="R32" s="99"/>
      <c r="S32" s="99"/>
      <c r="T32" s="99"/>
    </row>
    <row r="33" spans="1:20" ht="19.899999999999999" customHeight="1">
      <c r="A33" s="99"/>
      <c r="B33" s="99"/>
      <c r="C33" s="99"/>
      <c r="D33" s="99"/>
      <c r="E33" s="99"/>
      <c r="F33" s="99"/>
      <c r="G33" s="99"/>
      <c r="H33" s="99"/>
      <c r="I33" s="109"/>
      <c r="J33" s="109"/>
      <c r="K33" s="99"/>
      <c r="L33" s="99"/>
      <c r="M33" s="99"/>
      <c r="N33" s="99"/>
      <c r="O33" s="109"/>
      <c r="P33" s="109"/>
      <c r="Q33" s="109"/>
      <c r="R33" s="99"/>
      <c r="S33" s="99"/>
      <c r="T33" s="99"/>
    </row>
    <row r="34" spans="1:20" ht="19.899999999999999" customHeight="1">
      <c r="A34" s="99"/>
      <c r="B34" s="99"/>
      <c r="C34" s="99"/>
      <c r="D34" s="99"/>
      <c r="E34" s="99"/>
      <c r="F34" s="99"/>
      <c r="G34" s="99"/>
      <c r="H34" s="99"/>
      <c r="I34" s="109"/>
      <c r="J34" s="109"/>
      <c r="K34" s="99"/>
      <c r="L34" s="99"/>
      <c r="M34" s="99"/>
      <c r="N34" s="99"/>
      <c r="O34" s="109"/>
      <c r="P34" s="109"/>
      <c r="Q34" s="109"/>
      <c r="R34" s="99"/>
      <c r="S34" s="99"/>
      <c r="T34" s="99"/>
    </row>
    <row r="35" spans="1:20" ht="19.899999999999999" customHeight="1">
      <c r="A35" s="99"/>
      <c r="B35" s="99"/>
      <c r="C35" s="99"/>
      <c r="D35" s="99"/>
      <c r="E35" s="99"/>
      <c r="F35" s="99"/>
      <c r="G35" s="99"/>
      <c r="H35" s="99"/>
      <c r="I35" s="109"/>
      <c r="J35" s="109"/>
      <c r="K35" s="99"/>
      <c r="L35" s="99"/>
      <c r="M35" s="99"/>
      <c r="N35" s="99"/>
      <c r="O35" s="109"/>
      <c r="P35" s="109"/>
      <c r="Q35" s="109"/>
      <c r="R35" s="99"/>
      <c r="S35" s="99"/>
      <c r="T35" s="99"/>
    </row>
    <row r="36" spans="1:20" ht="19.899999999999999" customHeight="1">
      <c r="A36" s="99"/>
      <c r="B36" s="99"/>
      <c r="C36" s="99"/>
      <c r="D36" s="99"/>
      <c r="E36" s="99"/>
      <c r="F36" s="99"/>
      <c r="G36" s="99"/>
      <c r="H36" s="99"/>
      <c r="I36" s="109"/>
      <c r="J36" s="109"/>
      <c r="K36" s="99"/>
      <c r="L36" s="99"/>
      <c r="M36" s="99"/>
      <c r="N36" s="99"/>
      <c r="O36" s="109"/>
      <c r="P36" s="109"/>
      <c r="Q36" s="109"/>
      <c r="R36" s="99"/>
      <c r="S36" s="99"/>
      <c r="T36" s="99"/>
    </row>
  </sheetData>
  <sheetProtection formatCells="0" formatColumns="0" formatRows="0" insertColumns="0" insertRow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61" fitToHeight="100" orientation="landscape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F15" sqref="F15"/>
    </sheetView>
  </sheetViews>
  <sheetFormatPr defaultColWidth="9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18.1640625" customWidth="1"/>
    <col min="7" max="7" width="21.6640625" customWidth="1"/>
    <col min="8" max="8" width="22.33203125" customWidth="1"/>
    <col min="9" max="10" width="14.6640625" customWidth="1"/>
    <col min="11" max="12" width="10.6640625" customWidth="1"/>
  </cols>
  <sheetData>
    <row r="1" spans="1:12" ht="19.899999999999999" customHeight="1">
      <c r="A1" s="37"/>
      <c r="B1" s="144"/>
      <c r="C1" s="144"/>
      <c r="D1" s="144"/>
      <c r="E1" s="144"/>
      <c r="F1" s="144"/>
      <c r="G1" s="144"/>
      <c r="H1" s="144"/>
      <c r="I1" s="144"/>
      <c r="J1" s="152" t="s">
        <v>105</v>
      </c>
    </row>
    <row r="2" spans="1:12" ht="19.899999999999999" customHeight="1">
      <c r="A2" s="167" t="s">
        <v>106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2" ht="19.899999999999999" customHeight="1">
      <c r="A3" s="111" t="s">
        <v>5</v>
      </c>
      <c r="B3" s="112"/>
      <c r="C3" s="112"/>
      <c r="D3" s="112"/>
      <c r="E3" s="112"/>
      <c r="F3" s="144"/>
      <c r="G3" s="144"/>
      <c r="H3" s="144"/>
      <c r="I3" s="144"/>
      <c r="J3" s="28" t="s">
        <v>6</v>
      </c>
      <c r="K3" s="23"/>
      <c r="L3" s="23"/>
    </row>
    <row r="4" spans="1:12" ht="19.899999999999999" customHeight="1">
      <c r="A4" s="168" t="s">
        <v>60</v>
      </c>
      <c r="B4" s="194"/>
      <c r="C4" s="194"/>
      <c r="D4" s="194"/>
      <c r="E4" s="169"/>
      <c r="F4" s="199" t="s">
        <v>61</v>
      </c>
      <c r="G4" s="200" t="s">
        <v>107</v>
      </c>
      <c r="H4" s="202" t="s">
        <v>108</v>
      </c>
      <c r="I4" s="202" t="s">
        <v>109</v>
      </c>
      <c r="J4" s="196" t="s">
        <v>110</v>
      </c>
      <c r="K4" s="23"/>
      <c r="L4" s="23"/>
    </row>
    <row r="5" spans="1:12" ht="19.899999999999999" customHeight="1">
      <c r="A5" s="168" t="s">
        <v>69</v>
      </c>
      <c r="B5" s="194"/>
      <c r="C5" s="169"/>
      <c r="D5" s="195" t="s">
        <v>70</v>
      </c>
      <c r="E5" s="197" t="s">
        <v>111</v>
      </c>
      <c r="F5" s="200"/>
      <c r="G5" s="200"/>
      <c r="H5" s="202"/>
      <c r="I5" s="202"/>
      <c r="J5" s="196"/>
      <c r="K5" s="23"/>
      <c r="L5" s="23"/>
    </row>
    <row r="6" spans="1:12" ht="15" customHeight="1">
      <c r="A6" s="145" t="s">
        <v>81</v>
      </c>
      <c r="B6" s="145" t="s">
        <v>82</v>
      </c>
      <c r="C6" s="146" t="s">
        <v>83</v>
      </c>
      <c r="D6" s="196"/>
      <c r="E6" s="198"/>
      <c r="F6" s="201"/>
      <c r="G6" s="201"/>
      <c r="H6" s="203"/>
      <c r="I6" s="203"/>
      <c r="J6" s="204"/>
      <c r="K6" s="23"/>
      <c r="L6" s="23"/>
    </row>
    <row r="7" spans="1:12" ht="19.899999999999999" customHeight="1">
      <c r="A7" s="147" t="s">
        <v>81</v>
      </c>
      <c r="B7" s="147" t="s">
        <v>82</v>
      </c>
      <c r="C7" s="147" t="s">
        <v>83</v>
      </c>
      <c r="D7" s="148" t="s">
        <v>84</v>
      </c>
      <c r="E7" s="148" t="s">
        <v>85</v>
      </c>
      <c r="F7" s="81">
        <f>SUM(F8:F16)</f>
        <v>8573730.9600000009</v>
      </c>
      <c r="G7" s="81">
        <f>SUM(G8:G16)</f>
        <v>5817340.96</v>
      </c>
      <c r="H7" s="81">
        <f>SUM(H8:H16)</f>
        <v>2756390</v>
      </c>
      <c r="I7" s="153">
        <f>SUM(I8:I15)</f>
        <v>0</v>
      </c>
      <c r="J7" s="154">
        <f>SUM(J8:J15)</f>
        <v>0</v>
      </c>
      <c r="K7" s="91"/>
      <c r="L7" s="91"/>
    </row>
    <row r="8" spans="1:12" ht="19.899999999999999" customHeight="1">
      <c r="A8" s="105">
        <v>201</v>
      </c>
      <c r="B8" s="105" t="s">
        <v>112</v>
      </c>
      <c r="C8" s="105" t="s">
        <v>113</v>
      </c>
      <c r="D8" s="105">
        <v>159</v>
      </c>
      <c r="E8" s="105" t="s">
        <v>88</v>
      </c>
      <c r="F8" s="81">
        <v>3193168.96</v>
      </c>
      <c r="G8" s="81">
        <v>3193168.96</v>
      </c>
      <c r="H8" s="81"/>
      <c r="I8" s="97"/>
      <c r="J8" s="97"/>
      <c r="K8" s="36"/>
      <c r="L8" s="25"/>
    </row>
    <row r="9" spans="1:12" ht="19.899999999999999" customHeight="1">
      <c r="A9" s="105">
        <v>208</v>
      </c>
      <c r="B9" s="105" t="s">
        <v>89</v>
      </c>
      <c r="C9" s="105" t="s">
        <v>89</v>
      </c>
      <c r="D9" s="105">
        <v>159</v>
      </c>
      <c r="E9" s="105" t="s">
        <v>90</v>
      </c>
      <c r="F9" s="81">
        <v>473594.24</v>
      </c>
      <c r="G9" s="81">
        <v>473594.24</v>
      </c>
      <c r="H9" s="81"/>
      <c r="I9" s="97"/>
      <c r="J9" s="97"/>
      <c r="K9" s="25"/>
      <c r="L9" s="25"/>
    </row>
    <row r="10" spans="1:12" ht="19.899999999999999" customHeight="1">
      <c r="A10" s="105">
        <v>208</v>
      </c>
      <c r="B10" s="105" t="s">
        <v>89</v>
      </c>
      <c r="C10" s="105" t="s">
        <v>91</v>
      </c>
      <c r="D10" s="105">
        <v>159</v>
      </c>
      <c r="E10" s="105" t="s">
        <v>92</v>
      </c>
      <c r="F10" s="81">
        <v>235765.6</v>
      </c>
      <c r="G10" s="81">
        <v>235765.6</v>
      </c>
      <c r="H10" s="81"/>
      <c r="I10" s="97"/>
      <c r="J10" s="97"/>
      <c r="K10" s="25"/>
      <c r="L10" s="25"/>
    </row>
    <row r="11" spans="1:12" ht="19.899999999999999" customHeight="1">
      <c r="A11" s="105">
        <v>210</v>
      </c>
      <c r="B11" s="105">
        <v>11</v>
      </c>
      <c r="C11" s="105" t="s">
        <v>93</v>
      </c>
      <c r="D11" s="105">
        <v>159</v>
      </c>
      <c r="E11" s="105" t="s">
        <v>94</v>
      </c>
      <c r="F11" s="81">
        <v>149817.07999999999</v>
      </c>
      <c r="G11" s="81">
        <v>149817.07999999999</v>
      </c>
      <c r="H11" s="106"/>
      <c r="I11" s="97"/>
      <c r="J11" s="97"/>
      <c r="K11" s="25"/>
      <c r="L11" s="25"/>
    </row>
    <row r="12" spans="1:12" ht="19.899999999999999" customHeight="1">
      <c r="A12" s="105">
        <v>210</v>
      </c>
      <c r="B12" s="105">
        <v>11</v>
      </c>
      <c r="C12" s="105" t="s">
        <v>114</v>
      </c>
      <c r="D12" s="105">
        <v>159</v>
      </c>
      <c r="E12" s="105" t="s">
        <v>96</v>
      </c>
      <c r="F12" s="81">
        <v>57380.4</v>
      </c>
      <c r="G12" s="81">
        <v>57380.4</v>
      </c>
      <c r="H12" s="81"/>
      <c r="I12" s="97"/>
      <c r="J12" s="97"/>
      <c r="K12" s="25"/>
      <c r="L12" s="25"/>
    </row>
    <row r="13" spans="1:12" ht="19.899999999999999" customHeight="1">
      <c r="A13" s="105">
        <v>210</v>
      </c>
      <c r="B13" s="105">
        <v>11</v>
      </c>
      <c r="C13" s="105" t="s">
        <v>97</v>
      </c>
      <c r="D13" s="105">
        <v>159</v>
      </c>
      <c r="E13" s="105" t="s">
        <v>98</v>
      </c>
      <c r="F13" s="81">
        <v>76190.98</v>
      </c>
      <c r="G13" s="81">
        <v>76190.98</v>
      </c>
      <c r="H13" s="81"/>
      <c r="I13" s="97"/>
      <c r="J13" s="97"/>
      <c r="K13" s="25"/>
      <c r="L13" s="85"/>
    </row>
    <row r="14" spans="1:12" ht="19.899999999999999" customHeight="1">
      <c r="A14" s="105">
        <v>213</v>
      </c>
      <c r="B14" s="105" t="s">
        <v>93</v>
      </c>
      <c r="C14" s="105" t="s">
        <v>99</v>
      </c>
      <c r="D14" s="105">
        <v>159</v>
      </c>
      <c r="E14" s="105" t="s">
        <v>100</v>
      </c>
      <c r="F14" s="81">
        <v>1120349.82</v>
      </c>
      <c r="G14" s="81">
        <v>1120349.82</v>
      </c>
      <c r="H14" s="81"/>
      <c r="I14" s="97"/>
      <c r="J14" s="97"/>
      <c r="K14" s="25"/>
      <c r="L14" s="25"/>
    </row>
    <row r="15" spans="1:12" ht="19.899999999999999" customHeight="1">
      <c r="A15" s="105">
        <v>213</v>
      </c>
      <c r="B15" s="105" t="s">
        <v>101</v>
      </c>
      <c r="C15" s="105" t="s">
        <v>89</v>
      </c>
      <c r="D15" s="105">
        <v>159</v>
      </c>
      <c r="E15" s="105" t="s">
        <v>102</v>
      </c>
      <c r="F15" s="81">
        <v>2756390</v>
      </c>
      <c r="H15" s="81">
        <v>2756390</v>
      </c>
      <c r="I15" s="97"/>
      <c r="J15" s="97"/>
      <c r="K15" s="25"/>
      <c r="L15" s="25"/>
    </row>
    <row r="16" spans="1:12" ht="19.899999999999999" customHeight="1">
      <c r="A16" s="105">
        <v>221</v>
      </c>
      <c r="B16" s="105" t="s">
        <v>103</v>
      </c>
      <c r="C16" s="105" t="s">
        <v>93</v>
      </c>
      <c r="D16" s="105">
        <v>159</v>
      </c>
      <c r="E16" s="105" t="s">
        <v>104</v>
      </c>
      <c r="F16" s="81">
        <v>511073.88</v>
      </c>
      <c r="G16" s="81">
        <v>511073.88</v>
      </c>
      <c r="H16" s="116"/>
      <c r="I16" s="97"/>
      <c r="J16" s="116"/>
      <c r="K16" s="25"/>
      <c r="L16" s="25"/>
    </row>
    <row r="17" spans="1:12" ht="19.899999999999999" customHeight="1">
      <c r="A17" s="149"/>
      <c r="B17" s="149"/>
      <c r="C17" s="149"/>
      <c r="D17" s="149"/>
      <c r="E17" s="149"/>
      <c r="F17" s="150"/>
      <c r="G17" s="151"/>
      <c r="H17" s="151"/>
      <c r="I17" s="151"/>
      <c r="J17" s="151"/>
      <c r="K17" s="25"/>
      <c r="L17" s="25"/>
    </row>
    <row r="18" spans="1:12" ht="19.899999999999999" customHeight="1">
      <c r="A18" s="109"/>
      <c r="B18" s="109"/>
      <c r="C18" s="109"/>
      <c r="D18" s="109"/>
      <c r="E18" s="109"/>
      <c r="F18" s="109"/>
      <c r="G18" s="99"/>
      <c r="H18" s="99"/>
      <c r="I18" s="99"/>
      <c r="J18" s="99"/>
      <c r="K18" s="35"/>
      <c r="L18" s="35"/>
    </row>
    <row r="19" spans="1:12" ht="19.899999999999999" customHeigh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35"/>
      <c r="L19" s="35"/>
    </row>
    <row r="20" spans="1:12" ht="19.899999999999999" customHeight="1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35"/>
      <c r="L20" s="35"/>
    </row>
    <row r="21" spans="1:12" ht="19.899999999999999" customHeight="1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35"/>
      <c r="L21" s="35"/>
    </row>
    <row r="22" spans="1:12" ht="19.899999999999999" customHeight="1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35"/>
      <c r="L22" s="35"/>
    </row>
    <row r="23" spans="1:12" ht="19.899999999999999" customHeight="1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35"/>
      <c r="L23" s="35"/>
    </row>
    <row r="24" spans="1:12" ht="19.899999999999999" customHeight="1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35"/>
      <c r="L24" s="35"/>
    </row>
    <row r="25" spans="1:12" ht="19.899999999999999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35"/>
      <c r="L25" s="35"/>
    </row>
    <row r="26" spans="1:12" ht="19.899999999999999" customHeight="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35"/>
      <c r="L26" s="35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ageMargins left="0.74990626395218019" right="0.74990626395218019" top="0.99987495602585208" bottom="0.99987495602585208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H40"/>
  <sheetViews>
    <sheetView showGridLines="0" showZeros="0" workbookViewId="0">
      <selection activeCell="B7" sqref="B7"/>
    </sheetView>
  </sheetViews>
  <sheetFormatPr defaultColWidth="9" defaultRowHeight="20.25" customHeight="1"/>
  <cols>
    <col min="1" max="1" width="31.6640625" customWidth="1"/>
    <col min="2" max="2" width="24.83203125" customWidth="1"/>
    <col min="3" max="3" width="31.664062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6.350000000000001" customHeight="1">
      <c r="A1" s="88"/>
      <c r="B1" s="88"/>
      <c r="C1" s="88"/>
      <c r="D1" s="88"/>
      <c r="E1" s="88"/>
      <c r="F1" s="88"/>
      <c r="G1" s="88"/>
      <c r="H1" s="28" t="s">
        <v>115</v>
      </c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ht="20.45" customHeight="1">
      <c r="A2" s="167" t="s">
        <v>116</v>
      </c>
      <c r="B2" s="167"/>
      <c r="C2" s="167"/>
      <c r="D2" s="167"/>
      <c r="E2" s="167"/>
      <c r="F2" s="167"/>
      <c r="G2" s="167"/>
      <c r="H2" s="167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</row>
    <row r="3" spans="1:34" ht="20.45" customHeight="1">
      <c r="A3" s="111" t="s">
        <v>5</v>
      </c>
      <c r="B3" s="112"/>
      <c r="C3" s="37"/>
      <c r="D3" s="37"/>
      <c r="E3" s="37"/>
      <c r="F3" s="37"/>
      <c r="G3" s="37"/>
      <c r="H3" s="28" t="s">
        <v>6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</row>
    <row r="4" spans="1:34" ht="20.45" customHeight="1">
      <c r="A4" s="168" t="s">
        <v>7</v>
      </c>
      <c r="B4" s="169"/>
      <c r="C4" s="168" t="s">
        <v>8</v>
      </c>
      <c r="D4" s="194"/>
      <c r="E4" s="194"/>
      <c r="F4" s="194"/>
      <c r="G4" s="194"/>
      <c r="H4" s="169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</row>
    <row r="5" spans="1:34" ht="34.5" customHeight="1">
      <c r="A5" s="113" t="s">
        <v>9</v>
      </c>
      <c r="B5" s="114" t="s">
        <v>10</v>
      </c>
      <c r="C5" s="113" t="s">
        <v>9</v>
      </c>
      <c r="D5" s="114" t="s">
        <v>61</v>
      </c>
      <c r="E5" s="114" t="s">
        <v>117</v>
      </c>
      <c r="F5" s="125" t="s">
        <v>118</v>
      </c>
      <c r="G5" s="114" t="s">
        <v>119</v>
      </c>
      <c r="H5" s="126" t="s">
        <v>120</v>
      </c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</row>
    <row r="6" spans="1:34" ht="20.45" customHeight="1">
      <c r="A6" s="115" t="s">
        <v>121</v>
      </c>
      <c r="B6" s="116">
        <v>8573730.9600000009</v>
      </c>
      <c r="C6" s="117" t="s">
        <v>122</v>
      </c>
      <c r="D6" s="116">
        <v>8573730.9600000009</v>
      </c>
      <c r="E6" s="116">
        <v>8573730.9600000009</v>
      </c>
      <c r="F6" s="127">
        <f>SUM(F7:F36)</f>
        <v>0</v>
      </c>
      <c r="G6" s="127">
        <f>SUM(G7:G36)</f>
        <v>0</v>
      </c>
      <c r="H6" s="127">
        <f>SUM(H7:H36)</f>
        <v>0</v>
      </c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</row>
    <row r="7" spans="1:34" ht="20.45" customHeight="1">
      <c r="A7" s="115" t="s">
        <v>123</v>
      </c>
      <c r="B7" s="116">
        <v>8573730.9600000009</v>
      </c>
      <c r="C7" s="117" t="s">
        <v>124</v>
      </c>
      <c r="D7" s="116">
        <v>3193168.96</v>
      </c>
      <c r="E7" s="116">
        <v>3193168.96</v>
      </c>
      <c r="F7" s="127"/>
      <c r="G7" s="128"/>
      <c r="H7" s="127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</row>
    <row r="8" spans="1:34" ht="20.45" customHeight="1">
      <c r="A8" s="115" t="s">
        <v>125</v>
      </c>
      <c r="B8" s="116"/>
      <c r="C8" s="117" t="s">
        <v>126</v>
      </c>
      <c r="D8" s="116">
        <f t="shared" ref="D8:D13" si="0">SUM(E8:H8)</f>
        <v>0</v>
      </c>
      <c r="E8" s="116"/>
      <c r="F8" s="129"/>
      <c r="G8" s="128"/>
      <c r="H8" s="129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</row>
    <row r="9" spans="1:34" ht="20.45" customHeight="1">
      <c r="A9" s="115" t="s">
        <v>127</v>
      </c>
      <c r="B9" s="116"/>
      <c r="C9" s="117" t="s">
        <v>128</v>
      </c>
      <c r="D9" s="116">
        <f t="shared" si="0"/>
        <v>0</v>
      </c>
      <c r="E9" s="116"/>
      <c r="F9" s="129"/>
      <c r="G9" s="128"/>
      <c r="H9" s="129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</row>
    <row r="10" spans="1:34" ht="20.45" customHeight="1">
      <c r="A10" s="115" t="s">
        <v>129</v>
      </c>
      <c r="B10" s="116"/>
      <c r="C10" s="117" t="s">
        <v>130</v>
      </c>
      <c r="D10" s="116">
        <f t="shared" si="0"/>
        <v>0</v>
      </c>
      <c r="E10" s="116"/>
      <c r="F10" s="129"/>
      <c r="G10" s="128"/>
      <c r="H10" s="129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</row>
    <row r="11" spans="1:34" ht="20.45" customHeight="1">
      <c r="A11" s="115" t="s">
        <v>123</v>
      </c>
      <c r="B11" s="116"/>
      <c r="C11" s="117" t="s">
        <v>131</v>
      </c>
      <c r="D11" s="116">
        <f t="shared" si="0"/>
        <v>0</v>
      </c>
      <c r="E11" s="116"/>
      <c r="F11" s="129"/>
      <c r="G11" s="128"/>
      <c r="H11" s="129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</row>
    <row r="12" spans="1:34" ht="20.45" customHeight="1">
      <c r="A12" s="115" t="s">
        <v>125</v>
      </c>
      <c r="B12" s="116"/>
      <c r="C12" s="117" t="s">
        <v>132</v>
      </c>
      <c r="D12" s="116">
        <f t="shared" si="0"/>
        <v>0</v>
      </c>
      <c r="E12" s="116"/>
      <c r="F12" s="129"/>
      <c r="G12" s="128"/>
      <c r="H12" s="129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</row>
    <row r="13" spans="1:34" ht="20.45" customHeight="1">
      <c r="A13" s="115" t="s">
        <v>127</v>
      </c>
      <c r="B13" s="116"/>
      <c r="C13" s="117" t="s">
        <v>133</v>
      </c>
      <c r="D13" s="116">
        <f t="shared" si="0"/>
        <v>0</v>
      </c>
      <c r="E13" s="116"/>
      <c r="F13" s="129"/>
      <c r="G13" s="128"/>
      <c r="H13" s="129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</row>
    <row r="14" spans="1:34" ht="20.45" customHeight="1">
      <c r="A14" s="115" t="s">
        <v>134</v>
      </c>
      <c r="B14" s="116"/>
      <c r="C14" s="117" t="s">
        <v>135</v>
      </c>
      <c r="D14" s="116">
        <v>709359.84</v>
      </c>
      <c r="E14" s="116">
        <v>709359.84</v>
      </c>
      <c r="F14" s="129"/>
      <c r="G14" s="128"/>
      <c r="H14" s="129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</row>
    <row r="15" spans="1:34" ht="20.45" customHeight="1">
      <c r="A15" s="118"/>
      <c r="B15" s="116"/>
      <c r="C15" s="117" t="s">
        <v>136</v>
      </c>
      <c r="D15" s="116">
        <f>SUM(E15:H15)</f>
        <v>0</v>
      </c>
      <c r="E15" s="116"/>
      <c r="F15" s="129"/>
      <c r="G15" s="128"/>
      <c r="H15" s="129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</row>
    <row r="16" spans="1:34" ht="20.45" customHeight="1">
      <c r="A16" s="118"/>
      <c r="B16" s="116"/>
      <c r="C16" s="117" t="s">
        <v>137</v>
      </c>
      <c r="D16" s="116">
        <v>283388.46000000002</v>
      </c>
      <c r="E16" s="116">
        <v>283388.46000000002</v>
      </c>
      <c r="F16" s="129"/>
      <c r="G16" s="128"/>
      <c r="H16" s="129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</row>
    <row r="17" spans="1:34" ht="20.45" customHeight="1">
      <c r="A17" s="118"/>
      <c r="B17" s="116"/>
      <c r="C17" s="117" t="s">
        <v>138</v>
      </c>
      <c r="D17" s="116">
        <f>SUM(E17:H17)</f>
        <v>0</v>
      </c>
      <c r="E17" s="116"/>
      <c r="F17" s="129"/>
      <c r="G17" s="128"/>
      <c r="H17" s="129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</row>
    <row r="18" spans="1:34" ht="20.45" customHeight="1">
      <c r="A18" s="118"/>
      <c r="B18" s="116"/>
      <c r="C18" s="117" t="s">
        <v>139</v>
      </c>
      <c r="D18" s="116">
        <f>SUM(E18:H18)</f>
        <v>0</v>
      </c>
      <c r="E18" s="116"/>
      <c r="F18" s="129"/>
      <c r="G18" s="128"/>
      <c r="H18" s="129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</row>
    <row r="19" spans="1:34" ht="20.45" customHeight="1">
      <c r="A19" s="118"/>
      <c r="B19" s="116"/>
      <c r="C19" s="117" t="s">
        <v>140</v>
      </c>
      <c r="D19" s="116">
        <v>3876739.82</v>
      </c>
      <c r="E19" s="116">
        <v>3876739.82</v>
      </c>
      <c r="F19" s="129"/>
      <c r="G19" s="128"/>
      <c r="H19" s="129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</row>
    <row r="20" spans="1:34" ht="20.45" customHeight="1">
      <c r="A20" s="118"/>
      <c r="B20" s="116"/>
      <c r="C20" s="117" t="s">
        <v>141</v>
      </c>
      <c r="D20" s="116">
        <f t="shared" ref="D20:D25" si="1">SUM(E20:H20)</f>
        <v>0</v>
      </c>
      <c r="E20" s="116"/>
      <c r="F20" s="129"/>
      <c r="G20" s="128"/>
      <c r="H20" s="129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</row>
    <row r="21" spans="1:34" ht="20.45" customHeight="1">
      <c r="A21" s="118"/>
      <c r="B21" s="116"/>
      <c r="C21" s="117" t="s">
        <v>142</v>
      </c>
      <c r="D21" s="116">
        <f t="shared" si="1"/>
        <v>0</v>
      </c>
      <c r="E21" s="116"/>
      <c r="F21" s="129"/>
      <c r="G21" s="128"/>
      <c r="H21" s="129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</row>
    <row r="22" spans="1:34" ht="20.45" customHeight="1">
      <c r="A22" s="118"/>
      <c r="B22" s="116"/>
      <c r="C22" s="117" t="s">
        <v>143</v>
      </c>
      <c r="D22" s="116">
        <f t="shared" si="1"/>
        <v>0</v>
      </c>
      <c r="E22" s="116"/>
      <c r="F22" s="129"/>
      <c r="G22" s="128"/>
      <c r="H22" s="129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</row>
    <row r="23" spans="1:34" ht="20.45" customHeight="1">
      <c r="A23" s="118"/>
      <c r="B23" s="116"/>
      <c r="C23" s="117" t="s">
        <v>144</v>
      </c>
      <c r="D23" s="116">
        <f t="shared" si="1"/>
        <v>0</v>
      </c>
      <c r="E23" s="116"/>
      <c r="F23" s="129"/>
      <c r="G23" s="128"/>
      <c r="H23" s="129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</row>
    <row r="24" spans="1:34" ht="20.45" customHeight="1">
      <c r="A24" s="118"/>
      <c r="B24" s="116"/>
      <c r="C24" s="117" t="s">
        <v>145</v>
      </c>
      <c r="D24" s="116">
        <f t="shared" si="1"/>
        <v>0</v>
      </c>
      <c r="E24" s="116"/>
      <c r="F24" s="129"/>
      <c r="G24" s="128"/>
      <c r="H24" s="129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</row>
    <row r="25" spans="1:34" ht="20.45" customHeight="1">
      <c r="A25" s="118"/>
      <c r="B25" s="116"/>
      <c r="C25" s="117" t="s">
        <v>146</v>
      </c>
      <c r="D25" s="116">
        <f t="shared" si="1"/>
        <v>0</v>
      </c>
      <c r="E25" s="116"/>
      <c r="F25" s="129"/>
      <c r="G25" s="128"/>
      <c r="H25" s="129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</row>
    <row r="26" spans="1:34" ht="20.45" customHeight="1">
      <c r="A26" s="115"/>
      <c r="B26" s="116"/>
      <c r="C26" s="117" t="s">
        <v>147</v>
      </c>
      <c r="D26" s="116">
        <v>511073.88</v>
      </c>
      <c r="E26" s="116">
        <v>511073.88</v>
      </c>
      <c r="F26" s="129"/>
      <c r="G26" s="128"/>
      <c r="H26" s="129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</row>
    <row r="27" spans="1:34" ht="20.45" customHeight="1">
      <c r="A27" s="115"/>
      <c r="B27" s="116"/>
      <c r="C27" s="117" t="s">
        <v>148</v>
      </c>
      <c r="D27" s="116">
        <f>SUM(E27:H27)</f>
        <v>0</v>
      </c>
      <c r="E27" s="116"/>
      <c r="F27" s="129"/>
      <c r="G27" s="128"/>
      <c r="H27" s="129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</row>
    <row r="28" spans="1:34" ht="20.45" customHeight="1">
      <c r="A28" s="115"/>
      <c r="B28" s="116"/>
      <c r="C28" s="117" t="s">
        <v>149</v>
      </c>
      <c r="D28" s="116">
        <f>SUM(E28:H28)</f>
        <v>0</v>
      </c>
      <c r="E28" s="116"/>
      <c r="F28" s="129"/>
      <c r="G28" s="128"/>
      <c r="H28" s="129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</row>
    <row r="29" spans="1:34" ht="20.45" customHeight="1">
      <c r="A29" s="115"/>
      <c r="B29" s="116"/>
      <c r="C29" s="117" t="s">
        <v>150</v>
      </c>
      <c r="D29" s="116"/>
      <c r="E29" s="116"/>
      <c r="F29" s="129"/>
      <c r="G29" s="128"/>
      <c r="H29" s="129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</row>
    <row r="30" spans="1:34" ht="20.45" customHeight="1">
      <c r="A30" s="115"/>
      <c r="B30" s="116"/>
      <c r="C30" s="117" t="s">
        <v>151</v>
      </c>
      <c r="D30" s="116">
        <f t="shared" ref="D30:D37" si="2">SUM(E30:H30)</f>
        <v>0</v>
      </c>
      <c r="E30" s="116"/>
      <c r="F30" s="129"/>
      <c r="G30" s="128"/>
      <c r="H30" s="129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</row>
    <row r="31" spans="1:34" ht="20.45" customHeight="1">
      <c r="A31" s="115"/>
      <c r="B31" s="116"/>
      <c r="C31" s="117" t="s">
        <v>152</v>
      </c>
      <c r="D31" s="116">
        <f t="shared" si="2"/>
        <v>0</v>
      </c>
      <c r="E31" s="116"/>
      <c r="F31" s="129"/>
      <c r="G31" s="128"/>
      <c r="H31" s="129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</row>
    <row r="32" spans="1:34" ht="20.45" customHeight="1">
      <c r="A32" s="115"/>
      <c r="B32" s="116"/>
      <c r="C32" s="117" t="s">
        <v>153</v>
      </c>
      <c r="D32" s="116">
        <f t="shared" si="2"/>
        <v>0</v>
      </c>
      <c r="E32" s="116"/>
      <c r="F32" s="129"/>
      <c r="G32" s="128"/>
      <c r="H32" s="129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</row>
    <row r="33" spans="1:34" ht="20.45" customHeight="1">
      <c r="A33" s="115"/>
      <c r="B33" s="116"/>
      <c r="C33" s="117" t="s">
        <v>154</v>
      </c>
      <c r="D33" s="116">
        <f t="shared" si="2"/>
        <v>0</v>
      </c>
      <c r="E33" s="116"/>
      <c r="F33" s="129"/>
      <c r="G33" s="128"/>
      <c r="H33" s="129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</row>
    <row r="34" spans="1:34" ht="20.45" customHeight="1">
      <c r="A34" s="115"/>
      <c r="B34" s="116"/>
      <c r="C34" s="117" t="s">
        <v>155</v>
      </c>
      <c r="D34" s="116">
        <f t="shared" si="2"/>
        <v>0</v>
      </c>
      <c r="E34" s="116"/>
      <c r="F34" s="129"/>
      <c r="G34" s="128"/>
      <c r="H34" s="129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</row>
    <row r="35" spans="1:34" ht="20.45" customHeight="1">
      <c r="A35" s="115"/>
      <c r="B35" s="116"/>
      <c r="C35" s="117" t="s">
        <v>156</v>
      </c>
      <c r="D35" s="116">
        <f t="shared" si="2"/>
        <v>0</v>
      </c>
      <c r="E35" s="116"/>
      <c r="F35" s="130"/>
      <c r="G35" s="131"/>
      <c r="H35" s="130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</row>
    <row r="36" spans="1:34" ht="20.45" customHeight="1">
      <c r="A36" s="119"/>
      <c r="B36" s="116"/>
      <c r="C36" s="120" t="s">
        <v>157</v>
      </c>
      <c r="D36" s="116">
        <f t="shared" si="2"/>
        <v>0</v>
      </c>
      <c r="E36" s="116"/>
      <c r="F36" s="132"/>
      <c r="G36" s="133"/>
      <c r="H36" s="134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</row>
    <row r="37" spans="1:34" ht="20.45" customHeight="1">
      <c r="A37" s="115"/>
      <c r="B37" s="116"/>
      <c r="C37" s="121" t="s">
        <v>158</v>
      </c>
      <c r="D37" s="116">
        <f t="shared" si="2"/>
        <v>0</v>
      </c>
      <c r="E37" s="116"/>
      <c r="F37" s="135"/>
      <c r="G37" s="136"/>
      <c r="H37" s="137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</row>
    <row r="38" spans="1:34" ht="20.45" customHeight="1">
      <c r="A38" s="115"/>
      <c r="B38" s="116"/>
      <c r="C38" s="121"/>
      <c r="D38" s="116"/>
      <c r="E38" s="116"/>
      <c r="F38" s="138"/>
      <c r="G38" s="139"/>
      <c r="H38" s="140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</row>
    <row r="39" spans="1:34" ht="20.45" customHeight="1">
      <c r="A39" s="119" t="s">
        <v>56</v>
      </c>
      <c r="B39" s="116">
        <f>SUM(B6,B10)</f>
        <v>8573730.9600000009</v>
      </c>
      <c r="C39" s="120" t="s">
        <v>57</v>
      </c>
      <c r="D39" s="116">
        <f>SUM(E39:H39)</f>
        <v>8573730.9600000009</v>
      </c>
      <c r="E39" s="116">
        <f>SUM(E7:E37)</f>
        <v>8573730.9600000009</v>
      </c>
      <c r="F39" s="130">
        <f>SUM(F7:F37)</f>
        <v>0</v>
      </c>
      <c r="G39" s="141">
        <f>SUM(G7:G37)</f>
        <v>0</v>
      </c>
      <c r="H39" s="142">
        <f>SUM(H7:H37)</f>
        <v>0</v>
      </c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</row>
    <row r="40" spans="1:34" ht="20.45" customHeight="1">
      <c r="A40" s="122"/>
      <c r="B40" s="123"/>
      <c r="C40" s="124"/>
      <c r="D40" s="124"/>
      <c r="E40" s="124"/>
      <c r="F40" s="124"/>
      <c r="G40" s="124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60" orientation="landscape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6"/>
  <sheetViews>
    <sheetView showGridLines="0" showZeros="0" zoomScale="96" zoomScaleNormal="96" workbookViewId="0">
      <selection activeCell="D12" sqref="D12"/>
    </sheetView>
  </sheetViews>
  <sheetFormatPr defaultColWidth="9" defaultRowHeight="12.75" customHeight="1"/>
  <cols>
    <col min="1" max="1" width="4.83203125" customWidth="1"/>
    <col min="2" max="2" width="8.6640625" customWidth="1"/>
    <col min="3" max="3" width="9.1640625" customWidth="1"/>
    <col min="4" max="4" width="34.83203125" customWidth="1"/>
    <col min="5" max="5" width="20" customWidth="1"/>
    <col min="6" max="6" width="19.6640625" customWidth="1"/>
    <col min="7" max="7" width="23" customWidth="1"/>
    <col min="8" max="8" width="21.33203125" customWidth="1"/>
    <col min="9" max="9" width="19.33203125" customWidth="1"/>
    <col min="10" max="15" width="11.1640625" customWidth="1"/>
    <col min="16" max="23" width="9.6640625" customWidth="1"/>
    <col min="24" max="35" width="9.83203125" customWidth="1"/>
  </cols>
  <sheetData>
    <row r="1" spans="1:35" ht="19.899999999999999" customHeight="1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26" t="s">
        <v>159</v>
      </c>
    </row>
    <row r="2" spans="1:35" s="92" customFormat="1" ht="19.899999999999999" customHeight="1">
      <c r="A2" s="167" t="s">
        <v>160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</row>
    <row r="3" spans="1:35" ht="19.899999999999999" customHeight="1">
      <c r="A3" s="57" t="s">
        <v>5</v>
      </c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26" t="s">
        <v>6</v>
      </c>
    </row>
    <row r="4" spans="1:35" ht="19.899999999999999" customHeight="1">
      <c r="A4" s="176" t="s">
        <v>60</v>
      </c>
      <c r="B4" s="177"/>
      <c r="C4" s="208"/>
      <c r="D4" s="178"/>
      <c r="E4" s="207" t="s">
        <v>161</v>
      </c>
      <c r="F4" s="184" t="s">
        <v>162</v>
      </c>
      <c r="G4" s="185"/>
      <c r="H4" s="185"/>
      <c r="I4" s="185"/>
      <c r="J4" s="185"/>
      <c r="K4" s="185"/>
      <c r="L4" s="185"/>
      <c r="M4" s="185"/>
      <c r="N4" s="185"/>
      <c r="O4" s="186"/>
      <c r="P4" s="184" t="s">
        <v>163</v>
      </c>
      <c r="Q4" s="185"/>
      <c r="R4" s="185"/>
      <c r="S4" s="185"/>
      <c r="T4" s="185"/>
      <c r="U4" s="185"/>
      <c r="V4" s="185"/>
      <c r="W4" s="185"/>
      <c r="X4" s="185"/>
      <c r="Y4" s="186"/>
      <c r="Z4" s="184" t="s">
        <v>164</v>
      </c>
      <c r="AA4" s="185"/>
      <c r="AB4" s="185"/>
      <c r="AC4" s="185"/>
      <c r="AD4" s="185"/>
      <c r="AE4" s="185"/>
      <c r="AF4" s="185"/>
      <c r="AG4" s="185"/>
      <c r="AH4" s="185"/>
      <c r="AI4" s="186"/>
    </row>
    <row r="5" spans="1:35" ht="21.2" customHeight="1">
      <c r="A5" s="176" t="s">
        <v>69</v>
      </c>
      <c r="B5" s="177"/>
      <c r="C5" s="205" t="s">
        <v>70</v>
      </c>
      <c r="D5" s="179" t="s">
        <v>71</v>
      </c>
      <c r="E5" s="183"/>
      <c r="F5" s="205" t="s">
        <v>61</v>
      </c>
      <c r="G5" s="205" t="s">
        <v>165</v>
      </c>
      <c r="H5" s="205"/>
      <c r="I5" s="205"/>
      <c r="J5" s="205" t="s">
        <v>166</v>
      </c>
      <c r="K5" s="205"/>
      <c r="L5" s="205"/>
      <c r="M5" s="205" t="s">
        <v>167</v>
      </c>
      <c r="N5" s="205"/>
      <c r="O5" s="205"/>
      <c r="P5" s="205" t="s">
        <v>61</v>
      </c>
      <c r="Q5" s="205" t="s">
        <v>165</v>
      </c>
      <c r="R5" s="205"/>
      <c r="S5" s="205"/>
      <c r="T5" s="205" t="s">
        <v>166</v>
      </c>
      <c r="U5" s="205"/>
      <c r="V5" s="205"/>
      <c r="W5" s="205" t="s">
        <v>167</v>
      </c>
      <c r="X5" s="205"/>
      <c r="Y5" s="205"/>
      <c r="Z5" s="205" t="s">
        <v>61</v>
      </c>
      <c r="AA5" s="205" t="s">
        <v>165</v>
      </c>
      <c r="AB5" s="205"/>
      <c r="AC5" s="205"/>
      <c r="AD5" s="205" t="s">
        <v>166</v>
      </c>
      <c r="AE5" s="205"/>
      <c r="AF5" s="205"/>
      <c r="AG5" s="205" t="s">
        <v>167</v>
      </c>
      <c r="AH5" s="205"/>
      <c r="AI5" s="205"/>
    </row>
    <row r="6" spans="1:35" ht="30.95" customHeight="1">
      <c r="A6" s="15" t="s">
        <v>81</v>
      </c>
      <c r="B6" s="93" t="s">
        <v>82</v>
      </c>
      <c r="C6" s="205"/>
      <c r="D6" s="206"/>
      <c r="E6" s="180"/>
      <c r="F6" s="170"/>
      <c r="G6" s="100" t="s">
        <v>76</v>
      </c>
      <c r="H6" s="100" t="s">
        <v>107</v>
      </c>
      <c r="I6" s="100" t="s">
        <v>108</v>
      </c>
      <c r="J6" s="80" t="s">
        <v>76</v>
      </c>
      <c r="K6" s="80" t="s">
        <v>107</v>
      </c>
      <c r="L6" s="80" t="s">
        <v>108</v>
      </c>
      <c r="M6" s="80" t="s">
        <v>76</v>
      </c>
      <c r="N6" s="80" t="s">
        <v>107</v>
      </c>
      <c r="O6" s="80" t="s">
        <v>108</v>
      </c>
      <c r="P6" s="205"/>
      <c r="Q6" s="80" t="s">
        <v>76</v>
      </c>
      <c r="R6" s="80" t="s">
        <v>107</v>
      </c>
      <c r="S6" s="80" t="s">
        <v>108</v>
      </c>
      <c r="T6" s="80" t="s">
        <v>76</v>
      </c>
      <c r="U6" s="80" t="s">
        <v>107</v>
      </c>
      <c r="V6" s="80" t="s">
        <v>108</v>
      </c>
      <c r="W6" s="80" t="s">
        <v>76</v>
      </c>
      <c r="X6" s="80" t="s">
        <v>107</v>
      </c>
      <c r="Y6" s="80" t="s">
        <v>108</v>
      </c>
      <c r="Z6" s="205"/>
      <c r="AA6" s="80" t="s">
        <v>76</v>
      </c>
      <c r="AB6" s="80" t="s">
        <v>107</v>
      </c>
      <c r="AC6" s="80" t="s">
        <v>108</v>
      </c>
      <c r="AD6" s="80" t="s">
        <v>76</v>
      </c>
      <c r="AE6" s="80" t="s">
        <v>107</v>
      </c>
      <c r="AF6" s="80" t="s">
        <v>108</v>
      </c>
      <c r="AG6" s="80" t="s">
        <v>76</v>
      </c>
      <c r="AH6" s="80" t="s">
        <v>107</v>
      </c>
      <c r="AI6" s="80" t="s">
        <v>108</v>
      </c>
    </row>
    <row r="7" spans="1:35" ht="19.899999999999999" customHeight="1">
      <c r="A7" s="94" t="s">
        <v>168</v>
      </c>
      <c r="B7" s="94" t="s">
        <v>169</v>
      </c>
      <c r="C7" s="94" t="s">
        <v>84</v>
      </c>
      <c r="D7" s="95" t="s">
        <v>170</v>
      </c>
      <c r="E7" s="79">
        <f>SUM(E8:E28)</f>
        <v>8573730.9600000009</v>
      </c>
      <c r="F7" s="79">
        <f>SUM(F8:F28)</f>
        <v>8573730.9600000009</v>
      </c>
      <c r="G7" s="79">
        <f>SUM(G8:G28)</f>
        <v>8573730.9600000009</v>
      </c>
      <c r="H7" s="79">
        <f>SUM(H8:H28)</f>
        <v>5817340.9600000009</v>
      </c>
      <c r="I7" s="79">
        <f>SUM(I8:I28)</f>
        <v>2756390</v>
      </c>
      <c r="J7" s="101">
        <f t="shared" ref="J7:AI7" si="0">SUM(J8:J15)</f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102">
        <f t="shared" si="0"/>
        <v>0</v>
      </c>
      <c r="R7" s="102">
        <f t="shared" si="0"/>
        <v>0</v>
      </c>
      <c r="S7" s="102">
        <f t="shared" si="0"/>
        <v>0</v>
      </c>
      <c r="T7" s="102">
        <f t="shared" si="0"/>
        <v>0</v>
      </c>
      <c r="U7" s="102">
        <f t="shared" si="0"/>
        <v>0</v>
      </c>
      <c r="V7" s="102">
        <f t="shared" si="0"/>
        <v>0</v>
      </c>
      <c r="W7" s="102">
        <f t="shared" si="0"/>
        <v>0</v>
      </c>
      <c r="X7" s="102">
        <f t="shared" si="0"/>
        <v>0</v>
      </c>
      <c r="Y7" s="102">
        <f t="shared" si="0"/>
        <v>0</v>
      </c>
      <c r="Z7" s="102">
        <f t="shared" si="0"/>
        <v>0</v>
      </c>
      <c r="AA7" s="102">
        <f t="shared" si="0"/>
        <v>0</v>
      </c>
      <c r="AB7" s="102">
        <f t="shared" si="0"/>
        <v>0</v>
      </c>
      <c r="AC7" s="102">
        <f t="shared" si="0"/>
        <v>0</v>
      </c>
      <c r="AD7" s="102">
        <f t="shared" si="0"/>
        <v>0</v>
      </c>
      <c r="AE7" s="102">
        <f t="shared" si="0"/>
        <v>0</v>
      </c>
      <c r="AF7" s="102">
        <f t="shared" si="0"/>
        <v>0</v>
      </c>
      <c r="AG7" s="102">
        <f t="shared" si="0"/>
        <v>0</v>
      </c>
      <c r="AH7" s="102">
        <f t="shared" si="0"/>
        <v>0</v>
      </c>
      <c r="AI7" s="102">
        <f t="shared" si="0"/>
        <v>0</v>
      </c>
    </row>
    <row r="8" spans="1:35" ht="19.899999999999999" customHeight="1">
      <c r="A8" s="96">
        <v>301</v>
      </c>
      <c r="B8" s="60" t="s">
        <v>93</v>
      </c>
      <c r="C8" s="97">
        <v>159</v>
      </c>
      <c r="D8" s="98" t="s">
        <v>171</v>
      </c>
      <c r="E8" s="81">
        <f t="shared" ref="E8:E21" si="1">SUM(F8,P8,Z8)</f>
        <v>1158708</v>
      </c>
      <c r="F8" s="81">
        <f t="shared" ref="F8:F21" si="2">SUM(G8,J8,M8)</f>
        <v>1158708</v>
      </c>
      <c r="G8" s="79">
        <f t="shared" ref="G8:G17" si="3">SUM(H8:I8)</f>
        <v>1158708</v>
      </c>
      <c r="H8" s="79">
        <v>1158708</v>
      </c>
      <c r="I8" s="79"/>
      <c r="J8" s="103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</row>
    <row r="9" spans="1:35" ht="19.899999999999999" customHeight="1">
      <c r="A9" s="96">
        <v>301</v>
      </c>
      <c r="B9" s="60" t="s">
        <v>103</v>
      </c>
      <c r="C9" s="97">
        <v>159</v>
      </c>
      <c r="D9" s="98" t="s">
        <v>172</v>
      </c>
      <c r="E9" s="81">
        <f t="shared" si="1"/>
        <v>1786092</v>
      </c>
      <c r="F9" s="81">
        <f t="shared" si="2"/>
        <v>1786092</v>
      </c>
      <c r="G9" s="79">
        <f t="shared" si="3"/>
        <v>1786092</v>
      </c>
      <c r="H9" s="79">
        <v>1786092</v>
      </c>
      <c r="I9" s="79"/>
      <c r="J9" s="103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 ht="19.899999999999999" customHeight="1">
      <c r="A10" s="96">
        <v>301</v>
      </c>
      <c r="B10" s="60" t="s">
        <v>97</v>
      </c>
      <c r="C10" s="97">
        <v>159</v>
      </c>
      <c r="D10" s="98" t="s">
        <v>173</v>
      </c>
      <c r="E10" s="81">
        <f t="shared" si="1"/>
        <v>96559</v>
      </c>
      <c r="F10" s="81">
        <f t="shared" si="2"/>
        <v>96559</v>
      </c>
      <c r="G10" s="79">
        <f t="shared" si="3"/>
        <v>96559</v>
      </c>
      <c r="H10" s="79">
        <v>96559</v>
      </c>
      <c r="I10" s="79"/>
      <c r="J10" s="103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</row>
    <row r="11" spans="1:35" ht="19.899999999999999" customHeight="1">
      <c r="A11" s="96">
        <v>301</v>
      </c>
      <c r="B11" s="60" t="s">
        <v>101</v>
      </c>
      <c r="C11" s="97">
        <v>159</v>
      </c>
      <c r="D11" s="98" t="s">
        <v>174</v>
      </c>
      <c r="E11" s="81">
        <f t="shared" si="1"/>
        <v>226500</v>
      </c>
      <c r="F11" s="81">
        <f t="shared" si="2"/>
        <v>226500</v>
      </c>
      <c r="G11" s="79">
        <f t="shared" si="3"/>
        <v>226500</v>
      </c>
      <c r="H11" s="79">
        <v>226500</v>
      </c>
      <c r="I11" s="79"/>
      <c r="J11" s="103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</row>
    <row r="12" spans="1:35" ht="19.899999999999999" customHeight="1">
      <c r="A12" s="96">
        <v>301</v>
      </c>
      <c r="B12" s="60" t="s">
        <v>175</v>
      </c>
      <c r="C12" s="97">
        <v>159</v>
      </c>
      <c r="D12" s="98" t="s">
        <v>176</v>
      </c>
      <c r="E12" s="81">
        <f t="shared" si="1"/>
        <v>473594.24</v>
      </c>
      <c r="F12" s="81">
        <f t="shared" si="2"/>
        <v>473594.24</v>
      </c>
      <c r="G12" s="79">
        <f t="shared" si="3"/>
        <v>473594.24</v>
      </c>
      <c r="H12" s="79">
        <v>473594.24</v>
      </c>
      <c r="I12" s="79"/>
      <c r="J12" s="103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105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</row>
    <row r="13" spans="1:35" ht="19.899999999999999" customHeight="1">
      <c r="A13" s="96">
        <v>301</v>
      </c>
      <c r="B13" s="60" t="s">
        <v>177</v>
      </c>
      <c r="C13" s="97">
        <v>159</v>
      </c>
      <c r="D13" s="98" t="s">
        <v>178</v>
      </c>
      <c r="E13" s="81">
        <f t="shared" si="1"/>
        <v>235765.6</v>
      </c>
      <c r="F13" s="81">
        <f t="shared" si="2"/>
        <v>235765.6</v>
      </c>
      <c r="G13" s="79">
        <f t="shared" si="3"/>
        <v>235765.6</v>
      </c>
      <c r="H13" s="79">
        <v>235765.6</v>
      </c>
      <c r="I13" s="79"/>
      <c r="J13" s="103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 ht="19.899999999999999" customHeight="1">
      <c r="A14" s="96">
        <v>301</v>
      </c>
      <c r="B14" s="60" t="s">
        <v>179</v>
      </c>
      <c r="C14" s="97">
        <v>159</v>
      </c>
      <c r="D14" s="98" t="s">
        <v>180</v>
      </c>
      <c r="E14" s="81">
        <f t="shared" si="1"/>
        <v>207197.48</v>
      </c>
      <c r="F14" s="81">
        <f t="shared" si="2"/>
        <v>207197.48</v>
      </c>
      <c r="G14" s="79">
        <f t="shared" si="3"/>
        <v>207197.48</v>
      </c>
      <c r="H14" s="79">
        <v>207197.48</v>
      </c>
      <c r="I14" s="79"/>
      <c r="J14" s="103"/>
      <c r="K14" s="82"/>
      <c r="L14" s="82"/>
      <c r="M14" s="82"/>
      <c r="N14" s="82"/>
      <c r="O14" s="82"/>
      <c r="P14" s="82"/>
      <c r="Q14" s="82"/>
      <c r="R14" s="105"/>
      <c r="S14" s="82"/>
      <c r="T14" s="82"/>
      <c r="U14" s="82"/>
      <c r="V14" s="82"/>
      <c r="W14" s="82"/>
      <c r="X14" s="105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1:35" ht="19.899999999999999" customHeight="1">
      <c r="A15" s="96">
        <v>301</v>
      </c>
      <c r="B15" s="60" t="s">
        <v>181</v>
      </c>
      <c r="C15" s="97">
        <v>159</v>
      </c>
      <c r="D15" s="98" t="s">
        <v>182</v>
      </c>
      <c r="E15" s="81">
        <f t="shared" si="1"/>
        <v>76190.98</v>
      </c>
      <c r="F15" s="81">
        <f t="shared" si="2"/>
        <v>76190.98</v>
      </c>
      <c r="G15" s="79">
        <f t="shared" si="3"/>
        <v>76190.98</v>
      </c>
      <c r="H15" s="79">
        <v>76190.98</v>
      </c>
      <c r="I15" s="79"/>
      <c r="J15" s="104"/>
      <c r="K15" s="105"/>
      <c r="L15" s="105"/>
      <c r="M15" s="105"/>
      <c r="N15" s="105"/>
      <c r="O15" s="105"/>
      <c r="P15" s="105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</row>
    <row r="16" spans="1:35" ht="19.899999999999999" customHeight="1">
      <c r="A16" s="96">
        <v>301</v>
      </c>
      <c r="B16" s="60" t="s">
        <v>183</v>
      </c>
      <c r="C16" s="97">
        <v>159</v>
      </c>
      <c r="D16" s="98" t="s">
        <v>184</v>
      </c>
      <c r="E16" s="81">
        <f t="shared" si="1"/>
        <v>55713.78</v>
      </c>
      <c r="F16" s="81">
        <f t="shared" si="2"/>
        <v>55713.78</v>
      </c>
      <c r="G16" s="79">
        <f t="shared" si="3"/>
        <v>55713.78</v>
      </c>
      <c r="H16" s="79">
        <v>55713.78</v>
      </c>
      <c r="I16" s="79"/>
      <c r="J16" s="104"/>
      <c r="K16" s="105"/>
      <c r="L16" s="105"/>
      <c r="M16" s="105"/>
      <c r="N16" s="105"/>
      <c r="O16" s="105"/>
      <c r="P16" s="105"/>
      <c r="Q16" s="82"/>
      <c r="R16" s="82"/>
      <c r="S16" s="105"/>
      <c r="T16" s="82"/>
      <c r="U16" s="82"/>
      <c r="V16" s="82"/>
      <c r="W16" s="82"/>
      <c r="X16" s="105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</row>
    <row r="17" spans="1:35" ht="19.899999999999999" customHeight="1">
      <c r="A17" s="96">
        <v>301</v>
      </c>
      <c r="B17" s="60" t="s">
        <v>185</v>
      </c>
      <c r="C17" s="97">
        <v>159</v>
      </c>
      <c r="D17" s="98" t="s">
        <v>104</v>
      </c>
      <c r="E17" s="81">
        <f t="shared" si="1"/>
        <v>511073.88</v>
      </c>
      <c r="F17" s="81">
        <f t="shared" si="2"/>
        <v>511073.88</v>
      </c>
      <c r="G17" s="79">
        <f t="shared" si="3"/>
        <v>511073.88</v>
      </c>
      <c r="H17" s="79">
        <v>511073.88</v>
      </c>
      <c r="I17" s="79"/>
      <c r="J17" s="104"/>
      <c r="K17" s="105"/>
      <c r="L17" s="105"/>
      <c r="M17" s="105"/>
      <c r="N17" s="105"/>
      <c r="O17" s="105"/>
      <c r="P17" s="105"/>
      <c r="Q17" s="105"/>
      <c r="R17" s="82"/>
      <c r="S17" s="105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</row>
    <row r="18" spans="1:35" ht="19.899999999999999" customHeight="1">
      <c r="A18" s="96">
        <v>302</v>
      </c>
      <c r="B18" s="60" t="s">
        <v>93</v>
      </c>
      <c r="C18" s="97">
        <v>159</v>
      </c>
      <c r="D18" s="98" t="s">
        <v>186</v>
      </c>
      <c r="E18" s="81">
        <f t="shared" si="1"/>
        <v>335000</v>
      </c>
      <c r="F18" s="81">
        <f t="shared" si="2"/>
        <v>335000</v>
      </c>
      <c r="G18" s="79">
        <f>SUM(H18:H18)</f>
        <v>335000</v>
      </c>
      <c r="H18" s="79">
        <v>335000</v>
      </c>
      <c r="I18" s="106"/>
      <c r="J18" s="104"/>
      <c r="K18" s="105"/>
      <c r="L18" s="105"/>
      <c r="M18" s="105"/>
      <c r="N18" s="105"/>
      <c r="O18" s="105"/>
      <c r="P18" s="105"/>
      <c r="Q18" s="105"/>
      <c r="R18" s="82"/>
      <c r="S18" s="82"/>
      <c r="T18" s="82"/>
      <c r="U18" s="105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</row>
    <row r="19" spans="1:35" ht="19.899999999999999" customHeight="1">
      <c r="A19" s="96">
        <v>302</v>
      </c>
      <c r="B19" s="60" t="s">
        <v>91</v>
      </c>
      <c r="C19" s="97">
        <v>159</v>
      </c>
      <c r="D19" s="98" t="s">
        <v>187</v>
      </c>
      <c r="E19" s="81">
        <f t="shared" si="1"/>
        <v>28000</v>
      </c>
      <c r="F19" s="81">
        <f t="shared" si="2"/>
        <v>28000</v>
      </c>
      <c r="G19" s="79">
        <f>SUM(H19:H19)</f>
        <v>28000</v>
      </c>
      <c r="H19" s="79">
        <v>28000</v>
      </c>
      <c r="I19" s="106"/>
      <c r="J19" s="104"/>
      <c r="K19" s="105"/>
      <c r="L19" s="105"/>
      <c r="M19" s="105"/>
      <c r="N19" s="105"/>
      <c r="O19" s="105"/>
      <c r="P19" s="105"/>
      <c r="Q19" s="105"/>
      <c r="R19" s="82"/>
      <c r="S19" s="82"/>
      <c r="T19" s="105"/>
      <c r="U19" s="105"/>
      <c r="V19" s="105"/>
      <c r="W19" s="82"/>
      <c r="X19" s="82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</row>
    <row r="20" spans="1:35" ht="19.899999999999999" customHeight="1">
      <c r="A20" s="96">
        <v>302</v>
      </c>
      <c r="B20" s="60" t="s">
        <v>101</v>
      </c>
      <c r="C20" s="97">
        <v>159</v>
      </c>
      <c r="D20" s="98" t="s">
        <v>188</v>
      </c>
      <c r="E20" s="79">
        <f t="shared" si="1"/>
        <v>60000</v>
      </c>
      <c r="F20" s="79">
        <f t="shared" si="2"/>
        <v>60000</v>
      </c>
      <c r="G20" s="79">
        <f>SUM(H20:H20)</f>
        <v>60000</v>
      </c>
      <c r="H20" s="79">
        <v>60000</v>
      </c>
      <c r="I20" s="79"/>
      <c r="J20" s="104"/>
      <c r="K20" s="105"/>
      <c r="L20" s="105"/>
      <c r="M20" s="105"/>
      <c r="N20" s="105"/>
      <c r="O20" s="105"/>
      <c r="P20" s="105"/>
      <c r="Q20" s="105"/>
      <c r="R20" s="105"/>
      <c r="S20" s="82"/>
      <c r="T20" s="105"/>
      <c r="U20" s="105"/>
      <c r="V20" s="105"/>
      <c r="W20" s="105"/>
      <c r="X20" s="82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</row>
    <row r="21" spans="1:35" ht="19.899999999999999" customHeight="1">
      <c r="A21" s="96">
        <v>302</v>
      </c>
      <c r="B21" s="60" t="s">
        <v>181</v>
      </c>
      <c r="C21" s="97">
        <v>159</v>
      </c>
      <c r="D21" s="98" t="s">
        <v>189</v>
      </c>
      <c r="E21" s="79">
        <f t="shared" si="1"/>
        <v>280000</v>
      </c>
      <c r="F21" s="79">
        <f t="shared" si="2"/>
        <v>280000</v>
      </c>
      <c r="G21" s="79">
        <f>SUM(H21:H21)</f>
        <v>280000</v>
      </c>
      <c r="H21" s="79">
        <v>280000</v>
      </c>
      <c r="I21" s="79"/>
      <c r="J21" s="104"/>
      <c r="K21" s="105"/>
      <c r="L21" s="105"/>
      <c r="M21" s="105"/>
      <c r="N21" s="105"/>
      <c r="O21" s="105"/>
      <c r="P21" s="105"/>
      <c r="Q21" s="105"/>
      <c r="R21" s="105"/>
      <c r="S21" s="82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</row>
    <row r="22" spans="1:35" ht="19.899999999999999" customHeight="1">
      <c r="A22" s="96">
        <v>302</v>
      </c>
      <c r="B22" s="60" t="s">
        <v>185</v>
      </c>
      <c r="C22" s="97">
        <v>159</v>
      </c>
      <c r="D22" s="98" t="s">
        <v>190</v>
      </c>
      <c r="E22" s="79">
        <v>600000</v>
      </c>
      <c r="F22" s="79">
        <v>600000</v>
      </c>
      <c r="G22" s="79">
        <v>600000</v>
      </c>
      <c r="H22" s="79"/>
      <c r="I22" s="79">
        <v>600000</v>
      </c>
      <c r="J22" s="104"/>
      <c r="K22" s="105"/>
      <c r="L22" s="105"/>
      <c r="M22" s="105"/>
      <c r="N22" s="105"/>
      <c r="O22" s="105"/>
      <c r="P22" s="105"/>
      <c r="Q22" s="105"/>
      <c r="R22" s="105"/>
      <c r="S22" s="82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</row>
    <row r="23" spans="1:35" ht="19.899999999999999" customHeight="1">
      <c r="A23" s="96">
        <v>302</v>
      </c>
      <c r="B23" s="60" t="s">
        <v>191</v>
      </c>
      <c r="C23" s="97">
        <v>159</v>
      </c>
      <c r="D23" s="98" t="s">
        <v>192</v>
      </c>
      <c r="E23" s="79">
        <f>SUM(F23,P23,Z23)</f>
        <v>30000</v>
      </c>
      <c r="F23" s="79">
        <f>SUM(G23,J23,M23)</f>
        <v>30000</v>
      </c>
      <c r="G23" s="79">
        <f>SUM(H23:H23)</f>
        <v>30000</v>
      </c>
      <c r="H23" s="79">
        <v>30000</v>
      </c>
      <c r="I23" s="79"/>
      <c r="J23" s="104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</row>
    <row r="24" spans="1:35" ht="19.899999999999999" customHeight="1">
      <c r="A24" s="96">
        <v>302</v>
      </c>
      <c r="B24" s="60" t="s">
        <v>193</v>
      </c>
      <c r="C24" s="97">
        <v>159</v>
      </c>
      <c r="D24" s="98" t="s">
        <v>194</v>
      </c>
      <c r="E24" s="79">
        <f>SUM(F24,P24,Z24)</f>
        <v>48000</v>
      </c>
      <c r="F24" s="79">
        <f>SUM(G24,J24,M24)</f>
        <v>48000</v>
      </c>
      <c r="G24" s="79">
        <f>SUM(H24:H24)</f>
        <v>48000</v>
      </c>
      <c r="H24" s="79">
        <v>48000</v>
      </c>
      <c r="I24" s="79"/>
      <c r="J24" s="107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10"/>
      <c r="V24" s="110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</row>
    <row r="25" spans="1:35" ht="19.899999999999999" customHeight="1">
      <c r="A25" s="96">
        <v>302</v>
      </c>
      <c r="B25" s="60" t="s">
        <v>195</v>
      </c>
      <c r="C25" s="97">
        <v>159</v>
      </c>
      <c r="D25" s="98" t="s">
        <v>196</v>
      </c>
      <c r="E25" s="79">
        <f>SUM(F25,P25,Z25)</f>
        <v>145250</v>
      </c>
      <c r="F25" s="79">
        <f>SUM(G25,J25,M25)</f>
        <v>145250</v>
      </c>
      <c r="G25" s="79">
        <f>SUM(H25:H25)</f>
        <v>145250</v>
      </c>
      <c r="H25" s="79">
        <v>145250</v>
      </c>
      <c r="I25" s="79"/>
      <c r="J25" s="107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</row>
    <row r="26" spans="1:35" ht="19.899999999999999" customHeight="1">
      <c r="A26" s="96">
        <v>303</v>
      </c>
      <c r="B26" s="60" t="s">
        <v>89</v>
      </c>
      <c r="C26" s="97">
        <v>159</v>
      </c>
      <c r="D26" s="98" t="s">
        <v>197</v>
      </c>
      <c r="E26" s="79">
        <f>SUM(F26,P26,Z26)</f>
        <v>2150266</v>
      </c>
      <c r="F26" s="79">
        <f>SUM(G26,J26,M26)</f>
        <v>2150266</v>
      </c>
      <c r="G26" s="79">
        <f>SUM(H26:I26)</f>
        <v>2150266</v>
      </c>
      <c r="H26" s="79">
        <v>23976</v>
      </c>
      <c r="I26" s="79">
        <v>2126290</v>
      </c>
      <c r="J26" s="107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</row>
    <row r="27" spans="1:35" ht="19.899999999999999" customHeight="1">
      <c r="A27" s="96">
        <v>303</v>
      </c>
      <c r="B27" s="60" t="s">
        <v>101</v>
      </c>
      <c r="C27" s="97">
        <v>159</v>
      </c>
      <c r="D27" s="98" t="s">
        <v>198</v>
      </c>
      <c r="E27" s="79">
        <f>SUM(F27,P27,Z27)</f>
        <v>69700</v>
      </c>
      <c r="F27" s="79">
        <f>SUM(G27,J27,M27)</f>
        <v>69700</v>
      </c>
      <c r="G27" s="79">
        <f>SUM(H27:I27)</f>
        <v>69700</v>
      </c>
      <c r="H27" s="79">
        <v>39600</v>
      </c>
      <c r="I27" s="79">
        <v>30100</v>
      </c>
      <c r="J27" s="107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</row>
    <row r="28" spans="1:35" ht="19.899999999999999" customHeight="1">
      <c r="A28" s="96">
        <v>303</v>
      </c>
      <c r="B28" s="60" t="s">
        <v>177</v>
      </c>
      <c r="C28" s="97">
        <v>159</v>
      </c>
      <c r="D28" s="98" t="s">
        <v>199</v>
      </c>
      <c r="E28" s="79">
        <v>120</v>
      </c>
      <c r="F28" s="79">
        <v>120</v>
      </c>
      <c r="G28" s="79">
        <v>120</v>
      </c>
      <c r="H28" s="79">
        <v>120</v>
      </c>
      <c r="I28" s="79"/>
      <c r="J28" s="107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</row>
    <row r="29" spans="1:35" ht="19.899999999999999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9"/>
      <c r="R29" s="99"/>
      <c r="S29" s="99"/>
      <c r="T29" s="99"/>
      <c r="U29" s="99"/>
      <c r="V29" s="109"/>
      <c r="W29" s="109"/>
      <c r="X29" s="10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</row>
    <row r="30" spans="1:35" ht="19.899999999999999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09"/>
      <c r="R30" s="99"/>
      <c r="S30" s="99"/>
      <c r="T30" s="99"/>
      <c r="U30" s="99"/>
      <c r="V30" s="109"/>
      <c r="W30" s="109"/>
      <c r="X30" s="10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</row>
    <row r="31" spans="1:35" ht="19.899999999999999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109"/>
      <c r="R31" s="99"/>
      <c r="S31" s="99"/>
      <c r="T31" s="99"/>
      <c r="U31" s="99"/>
      <c r="V31" s="109"/>
      <c r="W31" s="109"/>
      <c r="X31" s="10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</row>
    <row r="32" spans="1:35" ht="19.899999999999999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109"/>
      <c r="R32" s="99"/>
      <c r="S32" s="99"/>
      <c r="T32" s="99"/>
      <c r="U32" s="99"/>
      <c r="V32" s="109"/>
      <c r="W32" s="109"/>
      <c r="X32" s="10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</row>
    <row r="33" spans="1:35" ht="19.899999999999999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9"/>
      <c r="R33" s="99"/>
      <c r="S33" s="99"/>
      <c r="T33" s="99"/>
      <c r="U33" s="99"/>
      <c r="V33" s="109"/>
      <c r="W33" s="109"/>
      <c r="X33" s="10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 ht="19.899999999999999" customHeight="1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9"/>
      <c r="R34" s="99"/>
      <c r="S34" s="99"/>
      <c r="T34" s="99"/>
      <c r="U34" s="99"/>
      <c r="V34" s="109"/>
      <c r="W34" s="109"/>
      <c r="X34" s="10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 ht="19.899999999999999" customHeight="1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9"/>
      <c r="R35" s="99"/>
      <c r="S35" s="99"/>
      <c r="T35" s="99"/>
      <c r="U35" s="99"/>
      <c r="V35" s="109"/>
      <c r="W35" s="109"/>
      <c r="X35" s="10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 ht="19.899999999999999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9"/>
      <c r="R36" s="99"/>
      <c r="S36" s="99"/>
      <c r="T36" s="99"/>
      <c r="U36" s="99"/>
      <c r="V36" s="109"/>
      <c r="W36" s="109"/>
      <c r="X36" s="10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</row>
  </sheetData>
  <sheetProtection formatCells="0" formatColumns="0" formatRows="0" insertColumns="0" insertRow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T5:V5"/>
    <mergeCell ref="W5:Y5"/>
    <mergeCell ref="AA5:AC5"/>
    <mergeCell ref="AD5:AF5"/>
    <mergeCell ref="AG5:AI5"/>
    <mergeCell ref="Z5:Z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41" fitToHeight="100" orientation="landscape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36"/>
  <sheetViews>
    <sheetView showGridLines="0" showZeros="0" workbookViewId="0">
      <selection activeCell="E15" sqref="E15"/>
    </sheetView>
  </sheetViews>
  <sheetFormatPr defaultColWidth="9" defaultRowHeight="12.75" customHeight="1"/>
  <cols>
    <col min="1" max="1" width="14.33203125" customWidth="1"/>
    <col min="2" max="2" width="13.1640625" customWidth="1"/>
    <col min="3" max="3" width="3.6640625" customWidth="1"/>
    <col min="4" max="4" width="33" customWidth="1"/>
    <col min="5" max="5" width="17.6640625" customWidth="1"/>
    <col min="6" max="6" width="19.1640625" customWidth="1"/>
    <col min="7" max="7" width="23.6640625" customWidth="1"/>
    <col min="8" max="8" width="18.83203125" customWidth="1"/>
    <col min="9" max="9" width="14.6640625" customWidth="1"/>
    <col min="10" max="10" width="5.83203125" customWidth="1"/>
    <col min="11" max="17" width="14.6640625" customWidth="1"/>
    <col min="18" max="18" width="5.6640625" customWidth="1"/>
    <col min="19" max="19" width="14.6640625" customWidth="1"/>
    <col min="20" max="20" width="17.83203125" customWidth="1"/>
    <col min="21" max="21" width="14.6640625" customWidth="1"/>
    <col min="22" max="25" width="6.83203125" customWidth="1"/>
    <col min="26" max="27" width="14.6640625" customWidth="1"/>
    <col min="28" max="29" width="6.1640625" customWidth="1"/>
    <col min="30" max="30" width="14.6640625" customWidth="1"/>
    <col min="31" max="31" width="8.1640625" customWidth="1"/>
    <col min="32" max="32" width="15.1640625" customWidth="1"/>
    <col min="33" max="34" width="4.1640625" customWidth="1"/>
    <col min="35" max="35" width="14.6640625" customWidth="1"/>
    <col min="36" max="39" width="6.6640625" customWidth="1"/>
    <col min="40" max="40" width="14.6640625" customWidth="1"/>
    <col min="41" max="43" width="11" customWidth="1"/>
    <col min="44" max="44" width="14.6640625" customWidth="1"/>
    <col min="45" max="47" width="4" customWidth="1"/>
    <col min="48" max="48" width="14.6640625" customWidth="1"/>
    <col min="49" max="56" width="6" customWidth="1"/>
    <col min="57" max="57" width="14.6640625" customWidth="1"/>
    <col min="58" max="59" width="8.6640625" customWidth="1"/>
    <col min="60" max="60" width="18.1640625" customWidth="1"/>
    <col min="61" max="112" width="9.1640625" customWidth="1"/>
    <col min="113" max="113" width="10.6640625" customWidth="1"/>
    <col min="114" max="250" width="9.1640625" customWidth="1"/>
  </cols>
  <sheetData>
    <row r="1" spans="1:113" ht="19.899999999999999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88"/>
      <c r="AH1" s="88"/>
      <c r="DH1" s="90" t="s">
        <v>200</v>
      </c>
    </row>
    <row r="2" spans="1:113" ht="19.899999999999999" customHeight="1">
      <c r="A2" s="167" t="s">
        <v>201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</row>
    <row r="3" spans="1:113" ht="19.899999999999999" customHeight="1">
      <c r="A3" s="57" t="s">
        <v>5</v>
      </c>
      <c r="B3" s="13"/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28" t="s">
        <v>6</v>
      </c>
      <c r="DI3" s="36"/>
    </row>
    <row r="4" spans="1:113" ht="19.899999999999999" customHeight="1">
      <c r="A4" s="209" t="s">
        <v>60</v>
      </c>
      <c r="B4" s="209"/>
      <c r="C4" s="209"/>
      <c r="D4" s="209"/>
      <c r="E4" s="205" t="s">
        <v>61</v>
      </c>
      <c r="F4" s="205" t="s">
        <v>202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 t="s">
        <v>203</v>
      </c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10" t="s">
        <v>204</v>
      </c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1"/>
      <c r="BH4" s="210"/>
      <c r="BI4" s="210" t="s">
        <v>205</v>
      </c>
      <c r="BJ4" s="210"/>
      <c r="BK4" s="210"/>
      <c r="BL4" s="210"/>
      <c r="BM4" s="210"/>
      <c r="BN4" s="210" t="s">
        <v>206</v>
      </c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 t="s">
        <v>207</v>
      </c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 t="s">
        <v>208</v>
      </c>
      <c r="CS4" s="210"/>
      <c r="CT4" s="210"/>
      <c r="CU4" s="210" t="s">
        <v>209</v>
      </c>
      <c r="CV4" s="210"/>
      <c r="CW4" s="210"/>
      <c r="CX4" s="210"/>
      <c r="CY4" s="210"/>
      <c r="CZ4" s="210"/>
      <c r="DA4" s="210" t="s">
        <v>210</v>
      </c>
      <c r="DB4" s="210"/>
      <c r="DC4" s="210"/>
      <c r="DD4" s="210" t="s">
        <v>211</v>
      </c>
      <c r="DE4" s="210"/>
      <c r="DF4" s="210"/>
      <c r="DG4" s="210"/>
      <c r="DH4" s="210"/>
      <c r="DI4" s="36"/>
    </row>
    <row r="5" spans="1:113" ht="19.899999999999999" customHeight="1">
      <c r="A5" s="209" t="s">
        <v>69</v>
      </c>
      <c r="B5" s="209"/>
      <c r="C5" s="209"/>
      <c r="D5" s="205" t="s">
        <v>71</v>
      </c>
      <c r="E5" s="205"/>
      <c r="F5" s="205" t="s">
        <v>76</v>
      </c>
      <c r="G5" s="205" t="s">
        <v>171</v>
      </c>
      <c r="H5" s="205" t="s">
        <v>172</v>
      </c>
      <c r="I5" s="205" t="s">
        <v>173</v>
      </c>
      <c r="J5" s="205" t="s">
        <v>212</v>
      </c>
      <c r="K5" s="205" t="s">
        <v>174</v>
      </c>
      <c r="L5" s="205" t="s">
        <v>176</v>
      </c>
      <c r="M5" s="205" t="s">
        <v>178</v>
      </c>
      <c r="N5" s="205" t="s">
        <v>213</v>
      </c>
      <c r="O5" s="205" t="s">
        <v>98</v>
      </c>
      <c r="P5" s="205" t="s">
        <v>184</v>
      </c>
      <c r="Q5" s="205" t="s">
        <v>104</v>
      </c>
      <c r="R5" s="205" t="s">
        <v>214</v>
      </c>
      <c r="S5" s="205" t="s">
        <v>215</v>
      </c>
      <c r="T5" s="205" t="s">
        <v>76</v>
      </c>
      <c r="U5" s="205" t="s">
        <v>186</v>
      </c>
      <c r="V5" s="205" t="s">
        <v>216</v>
      </c>
      <c r="W5" s="205" t="s">
        <v>217</v>
      </c>
      <c r="X5" s="205" t="s">
        <v>218</v>
      </c>
      <c r="Y5" s="205" t="s">
        <v>219</v>
      </c>
      <c r="Z5" s="205" t="s">
        <v>187</v>
      </c>
      <c r="AA5" s="205" t="s">
        <v>188</v>
      </c>
      <c r="AB5" s="205" t="s">
        <v>220</v>
      </c>
      <c r="AC5" s="205" t="s">
        <v>221</v>
      </c>
      <c r="AD5" s="205" t="s">
        <v>189</v>
      </c>
      <c r="AE5" s="205" t="s">
        <v>222</v>
      </c>
      <c r="AF5" s="205" t="s">
        <v>190</v>
      </c>
      <c r="AG5" s="205" t="s">
        <v>223</v>
      </c>
      <c r="AH5" s="205" t="s">
        <v>224</v>
      </c>
      <c r="AI5" s="205" t="s">
        <v>192</v>
      </c>
      <c r="AJ5" s="205" t="s">
        <v>225</v>
      </c>
      <c r="AK5" s="205" t="s">
        <v>226</v>
      </c>
      <c r="AL5" s="205" t="s">
        <v>227</v>
      </c>
      <c r="AM5" s="205" t="s">
        <v>228</v>
      </c>
      <c r="AN5" s="205" t="s">
        <v>194</v>
      </c>
      <c r="AO5" s="205" t="s">
        <v>229</v>
      </c>
      <c r="AP5" s="205" t="s">
        <v>230</v>
      </c>
      <c r="AQ5" s="205" t="s">
        <v>231</v>
      </c>
      <c r="AR5" s="205" t="s">
        <v>196</v>
      </c>
      <c r="AS5" s="205" t="s">
        <v>232</v>
      </c>
      <c r="AT5" s="205" t="s">
        <v>233</v>
      </c>
      <c r="AU5" s="205" t="s">
        <v>234</v>
      </c>
      <c r="AV5" s="205" t="s">
        <v>76</v>
      </c>
      <c r="AW5" s="205" t="s">
        <v>235</v>
      </c>
      <c r="AX5" s="205" t="s">
        <v>236</v>
      </c>
      <c r="AY5" s="205" t="s">
        <v>237</v>
      </c>
      <c r="AZ5" s="205" t="s">
        <v>238</v>
      </c>
      <c r="BA5" s="205" t="s">
        <v>197</v>
      </c>
      <c r="BB5" s="205" t="s">
        <v>239</v>
      </c>
      <c r="BC5" s="205" t="s">
        <v>214</v>
      </c>
      <c r="BD5" s="205" t="s">
        <v>240</v>
      </c>
      <c r="BE5" s="205" t="s">
        <v>199</v>
      </c>
      <c r="BF5" s="184" t="s">
        <v>241</v>
      </c>
      <c r="BG5" s="205" t="s">
        <v>242</v>
      </c>
      <c r="BH5" s="186" t="s">
        <v>243</v>
      </c>
      <c r="BI5" s="205" t="s">
        <v>76</v>
      </c>
      <c r="BJ5" s="205" t="s">
        <v>244</v>
      </c>
      <c r="BK5" s="205" t="s">
        <v>245</v>
      </c>
      <c r="BL5" s="205" t="s">
        <v>246</v>
      </c>
      <c r="BM5" s="205" t="s">
        <v>247</v>
      </c>
      <c r="BN5" s="205" t="s">
        <v>76</v>
      </c>
      <c r="BO5" s="205" t="s">
        <v>248</v>
      </c>
      <c r="BP5" s="205" t="s">
        <v>249</v>
      </c>
      <c r="BQ5" s="205" t="s">
        <v>250</v>
      </c>
      <c r="BR5" s="205" t="s">
        <v>251</v>
      </c>
      <c r="BS5" s="205" t="s">
        <v>252</v>
      </c>
      <c r="BT5" s="205" t="s">
        <v>253</v>
      </c>
      <c r="BU5" s="205" t="s">
        <v>254</v>
      </c>
      <c r="BV5" s="205" t="s">
        <v>255</v>
      </c>
      <c r="BW5" s="205" t="s">
        <v>256</v>
      </c>
      <c r="BX5" s="205" t="s">
        <v>257</v>
      </c>
      <c r="BY5" s="205" t="s">
        <v>258</v>
      </c>
      <c r="BZ5" s="205" t="s">
        <v>259</v>
      </c>
      <c r="CA5" s="205" t="s">
        <v>76</v>
      </c>
      <c r="CB5" s="205" t="s">
        <v>248</v>
      </c>
      <c r="CC5" s="205" t="s">
        <v>249</v>
      </c>
      <c r="CD5" s="205" t="s">
        <v>250</v>
      </c>
      <c r="CE5" s="205" t="s">
        <v>251</v>
      </c>
      <c r="CF5" s="205" t="s">
        <v>252</v>
      </c>
      <c r="CG5" s="205" t="s">
        <v>253</v>
      </c>
      <c r="CH5" s="205" t="s">
        <v>254</v>
      </c>
      <c r="CI5" s="205" t="s">
        <v>260</v>
      </c>
      <c r="CJ5" s="205" t="s">
        <v>261</v>
      </c>
      <c r="CK5" s="205" t="s">
        <v>262</v>
      </c>
      <c r="CL5" s="205" t="s">
        <v>263</v>
      </c>
      <c r="CM5" s="205" t="s">
        <v>255</v>
      </c>
      <c r="CN5" s="205" t="s">
        <v>256</v>
      </c>
      <c r="CO5" s="205" t="s">
        <v>264</v>
      </c>
      <c r="CP5" s="205" t="s">
        <v>258</v>
      </c>
      <c r="CQ5" s="205" t="s">
        <v>207</v>
      </c>
      <c r="CR5" s="205" t="s">
        <v>76</v>
      </c>
      <c r="CS5" s="205" t="s">
        <v>265</v>
      </c>
      <c r="CT5" s="205" t="s">
        <v>266</v>
      </c>
      <c r="CU5" s="205" t="s">
        <v>76</v>
      </c>
      <c r="CV5" s="205" t="s">
        <v>265</v>
      </c>
      <c r="CW5" s="205" t="s">
        <v>267</v>
      </c>
      <c r="CX5" s="205" t="s">
        <v>268</v>
      </c>
      <c r="CY5" s="205" t="s">
        <v>269</v>
      </c>
      <c r="CZ5" s="205" t="s">
        <v>266</v>
      </c>
      <c r="DA5" s="205" t="s">
        <v>76</v>
      </c>
      <c r="DB5" s="205" t="s">
        <v>210</v>
      </c>
      <c r="DC5" s="205" t="s">
        <v>270</v>
      </c>
      <c r="DD5" s="205" t="s">
        <v>76</v>
      </c>
      <c r="DE5" s="205" t="s">
        <v>271</v>
      </c>
      <c r="DF5" s="205" t="s">
        <v>272</v>
      </c>
      <c r="DG5" s="205" t="s">
        <v>273</v>
      </c>
      <c r="DH5" s="205" t="s">
        <v>211</v>
      </c>
      <c r="DI5" s="36"/>
    </row>
    <row r="6" spans="1:113" ht="30.95" customHeight="1">
      <c r="A6" s="80" t="s">
        <v>81</v>
      </c>
      <c r="B6" s="80" t="s">
        <v>82</v>
      </c>
      <c r="C6" s="80" t="s">
        <v>83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 t="s">
        <v>274</v>
      </c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184"/>
      <c r="BG6" s="205"/>
      <c r="BH6" s="186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36"/>
    </row>
    <row r="7" spans="1:113" ht="19.899999999999999" customHeight="1">
      <c r="A7" s="81">
        <f t="shared" ref="A7:AF7" si="0">SUM(A8:A16)</f>
        <v>1894</v>
      </c>
      <c r="B7" s="81">
        <f t="shared" si="0"/>
        <v>33</v>
      </c>
      <c r="C7" s="81">
        <f t="shared" si="0"/>
        <v>0</v>
      </c>
      <c r="D7" s="81">
        <f t="shared" si="0"/>
        <v>0</v>
      </c>
      <c r="E7" s="81">
        <f t="shared" si="0"/>
        <v>8573730.9600000009</v>
      </c>
      <c r="F7" s="81">
        <f t="shared" si="0"/>
        <v>4921070.96</v>
      </c>
      <c r="G7" s="81">
        <f t="shared" si="0"/>
        <v>1182684</v>
      </c>
      <c r="H7" s="81">
        <f t="shared" si="0"/>
        <v>1786092</v>
      </c>
      <c r="I7" s="81">
        <f t="shared" si="0"/>
        <v>96559</v>
      </c>
      <c r="J7" s="81">
        <f t="shared" si="0"/>
        <v>0</v>
      </c>
      <c r="K7" s="81">
        <f t="shared" si="0"/>
        <v>226500</v>
      </c>
      <c r="L7" s="81">
        <f t="shared" si="0"/>
        <v>473594.24</v>
      </c>
      <c r="M7" s="81">
        <f t="shared" si="0"/>
        <v>235765.6</v>
      </c>
      <c r="N7" s="81">
        <f t="shared" si="0"/>
        <v>207197.47999999998</v>
      </c>
      <c r="O7" s="81">
        <f t="shared" si="0"/>
        <v>76190.98</v>
      </c>
      <c r="P7" s="81">
        <f t="shared" si="0"/>
        <v>55713.78</v>
      </c>
      <c r="Q7" s="81">
        <f t="shared" si="0"/>
        <v>511073.88</v>
      </c>
      <c r="R7" s="81">
        <f t="shared" si="0"/>
        <v>0</v>
      </c>
      <c r="S7" s="81">
        <f t="shared" si="0"/>
        <v>69700</v>
      </c>
      <c r="T7" s="81">
        <f t="shared" si="0"/>
        <v>1526250</v>
      </c>
      <c r="U7" s="81">
        <f t="shared" si="0"/>
        <v>335000</v>
      </c>
      <c r="V7" s="81">
        <f t="shared" si="0"/>
        <v>0</v>
      </c>
      <c r="W7" s="81">
        <f t="shared" si="0"/>
        <v>0</v>
      </c>
      <c r="X7" s="81">
        <f t="shared" si="0"/>
        <v>0</v>
      </c>
      <c r="Y7" s="81">
        <f t="shared" si="0"/>
        <v>0</v>
      </c>
      <c r="Z7" s="81">
        <f t="shared" si="0"/>
        <v>28000</v>
      </c>
      <c r="AA7" s="81">
        <f t="shared" si="0"/>
        <v>60000</v>
      </c>
      <c r="AB7" s="81">
        <f t="shared" si="0"/>
        <v>0</v>
      </c>
      <c r="AC7" s="81">
        <f t="shared" si="0"/>
        <v>0</v>
      </c>
      <c r="AD7" s="81">
        <f t="shared" si="0"/>
        <v>280000</v>
      </c>
      <c r="AE7" s="81">
        <f t="shared" si="0"/>
        <v>0</v>
      </c>
      <c r="AF7" s="81">
        <f t="shared" si="0"/>
        <v>600000</v>
      </c>
      <c r="AG7" s="81">
        <f t="shared" ref="AG7:BL7" si="1">SUM(AG8:AG16)</f>
        <v>0</v>
      </c>
      <c r="AH7" s="81">
        <f t="shared" si="1"/>
        <v>0</v>
      </c>
      <c r="AI7" s="81">
        <f t="shared" si="1"/>
        <v>30000</v>
      </c>
      <c r="AJ7" s="81">
        <f t="shared" si="1"/>
        <v>0</v>
      </c>
      <c r="AK7" s="81">
        <f t="shared" si="1"/>
        <v>0</v>
      </c>
      <c r="AL7" s="81">
        <f t="shared" si="1"/>
        <v>0</v>
      </c>
      <c r="AM7" s="81">
        <f t="shared" si="1"/>
        <v>0</v>
      </c>
      <c r="AN7" s="81">
        <f t="shared" si="1"/>
        <v>48000</v>
      </c>
      <c r="AO7" s="81">
        <f t="shared" si="1"/>
        <v>0</v>
      </c>
      <c r="AP7" s="81">
        <f t="shared" si="1"/>
        <v>0</v>
      </c>
      <c r="AQ7" s="81">
        <f t="shared" si="1"/>
        <v>0</v>
      </c>
      <c r="AR7" s="81">
        <f t="shared" si="1"/>
        <v>145250</v>
      </c>
      <c r="AS7" s="81">
        <f t="shared" si="1"/>
        <v>0</v>
      </c>
      <c r="AT7" s="81">
        <f t="shared" si="1"/>
        <v>0</v>
      </c>
      <c r="AU7" s="81">
        <f t="shared" si="1"/>
        <v>0</v>
      </c>
      <c r="AV7" s="81">
        <f t="shared" si="1"/>
        <v>2126410</v>
      </c>
      <c r="AW7" s="81">
        <f t="shared" si="1"/>
        <v>0</v>
      </c>
      <c r="AX7" s="81">
        <f t="shared" si="1"/>
        <v>0</v>
      </c>
      <c r="AY7" s="81">
        <f t="shared" si="1"/>
        <v>0</v>
      </c>
      <c r="AZ7" s="81">
        <f t="shared" si="1"/>
        <v>0</v>
      </c>
      <c r="BA7" s="81">
        <f t="shared" si="1"/>
        <v>0</v>
      </c>
      <c r="BB7" s="81">
        <f t="shared" si="1"/>
        <v>0</v>
      </c>
      <c r="BC7" s="81">
        <f t="shared" si="1"/>
        <v>0</v>
      </c>
      <c r="BD7" s="81">
        <f t="shared" si="1"/>
        <v>0</v>
      </c>
      <c r="BE7" s="81">
        <f t="shared" si="1"/>
        <v>120</v>
      </c>
      <c r="BF7" s="81">
        <f t="shared" si="1"/>
        <v>0</v>
      </c>
      <c r="BG7" s="81">
        <f t="shared" si="1"/>
        <v>0</v>
      </c>
      <c r="BH7" s="81">
        <f t="shared" si="1"/>
        <v>2126290</v>
      </c>
      <c r="BI7" s="81">
        <f t="shared" si="1"/>
        <v>0</v>
      </c>
      <c r="BJ7" s="81">
        <f t="shared" si="1"/>
        <v>0</v>
      </c>
      <c r="BK7" s="81">
        <f t="shared" si="1"/>
        <v>0</v>
      </c>
      <c r="BL7" s="81">
        <f t="shared" si="1"/>
        <v>0</v>
      </c>
      <c r="BM7" s="81">
        <f t="shared" ref="BM7:CR7" si="2">SUM(BM8:BM16)</f>
        <v>0</v>
      </c>
      <c r="BN7" s="81">
        <f t="shared" si="2"/>
        <v>0</v>
      </c>
      <c r="BO7" s="81">
        <f t="shared" si="2"/>
        <v>0</v>
      </c>
      <c r="BP7" s="81">
        <f t="shared" si="2"/>
        <v>0</v>
      </c>
      <c r="BQ7" s="81">
        <f t="shared" si="2"/>
        <v>0</v>
      </c>
      <c r="BR7" s="81">
        <f t="shared" si="2"/>
        <v>0</v>
      </c>
      <c r="BS7" s="81">
        <f t="shared" si="2"/>
        <v>0</v>
      </c>
      <c r="BT7" s="81">
        <f t="shared" si="2"/>
        <v>0</v>
      </c>
      <c r="BU7" s="81">
        <f t="shared" si="2"/>
        <v>0</v>
      </c>
      <c r="BV7" s="81">
        <f t="shared" si="2"/>
        <v>0</v>
      </c>
      <c r="BW7" s="81">
        <f t="shared" si="2"/>
        <v>0</v>
      </c>
      <c r="BX7" s="81">
        <f t="shared" si="2"/>
        <v>0</v>
      </c>
      <c r="BY7" s="81">
        <f t="shared" si="2"/>
        <v>0</v>
      </c>
      <c r="BZ7" s="81">
        <f t="shared" si="2"/>
        <v>0</v>
      </c>
      <c r="CA7" s="81">
        <f t="shared" si="2"/>
        <v>0</v>
      </c>
      <c r="CB7" s="81">
        <f t="shared" si="2"/>
        <v>0</v>
      </c>
      <c r="CC7" s="81">
        <f t="shared" si="2"/>
        <v>0</v>
      </c>
      <c r="CD7" s="81">
        <f t="shared" si="2"/>
        <v>0</v>
      </c>
      <c r="CE7" s="81">
        <f t="shared" si="2"/>
        <v>0</v>
      </c>
      <c r="CF7" s="81">
        <f t="shared" si="2"/>
        <v>0</v>
      </c>
      <c r="CG7" s="81">
        <f t="shared" si="2"/>
        <v>0</v>
      </c>
      <c r="CH7" s="81">
        <f t="shared" si="2"/>
        <v>0</v>
      </c>
      <c r="CI7" s="81">
        <f t="shared" si="2"/>
        <v>0</v>
      </c>
      <c r="CJ7" s="81">
        <f t="shared" si="2"/>
        <v>0</v>
      </c>
      <c r="CK7" s="81">
        <f t="shared" si="2"/>
        <v>0</v>
      </c>
      <c r="CL7" s="81">
        <f t="shared" si="2"/>
        <v>0</v>
      </c>
      <c r="CM7" s="81">
        <f t="shared" si="2"/>
        <v>0</v>
      </c>
      <c r="CN7" s="81">
        <f t="shared" si="2"/>
        <v>0</v>
      </c>
      <c r="CO7" s="81">
        <f t="shared" si="2"/>
        <v>0</v>
      </c>
      <c r="CP7" s="81">
        <f t="shared" si="2"/>
        <v>0</v>
      </c>
      <c r="CQ7" s="81">
        <f t="shared" si="2"/>
        <v>0</v>
      </c>
      <c r="CR7" s="81">
        <f t="shared" si="2"/>
        <v>0</v>
      </c>
      <c r="CS7" s="81">
        <f t="shared" ref="CS7:DX7" si="3">SUM(CS8:CS16)</f>
        <v>0</v>
      </c>
      <c r="CT7" s="81">
        <f t="shared" si="3"/>
        <v>0</v>
      </c>
      <c r="CU7" s="81">
        <f t="shared" si="3"/>
        <v>0</v>
      </c>
      <c r="CV7" s="81">
        <f t="shared" si="3"/>
        <v>0</v>
      </c>
      <c r="CW7" s="81">
        <f t="shared" si="3"/>
        <v>0</v>
      </c>
      <c r="CX7" s="81">
        <f t="shared" si="3"/>
        <v>0</v>
      </c>
      <c r="CY7" s="81">
        <f t="shared" si="3"/>
        <v>0</v>
      </c>
      <c r="CZ7" s="81">
        <f t="shared" si="3"/>
        <v>0</v>
      </c>
      <c r="DA7" s="81">
        <f t="shared" si="3"/>
        <v>0</v>
      </c>
      <c r="DB7" s="81">
        <f t="shared" si="3"/>
        <v>0</v>
      </c>
      <c r="DC7" s="81">
        <f t="shared" si="3"/>
        <v>0</v>
      </c>
      <c r="DD7" s="81">
        <f t="shared" si="3"/>
        <v>0</v>
      </c>
      <c r="DE7" s="81">
        <f t="shared" si="3"/>
        <v>0</v>
      </c>
      <c r="DF7" s="81">
        <f t="shared" si="3"/>
        <v>0</v>
      </c>
      <c r="DG7" s="81">
        <f t="shared" si="3"/>
        <v>0</v>
      </c>
      <c r="DH7" s="81">
        <f t="shared" si="3"/>
        <v>0</v>
      </c>
      <c r="DI7" s="91"/>
    </row>
    <row r="8" spans="1:113" ht="19.899999999999999" customHeight="1">
      <c r="A8" s="82">
        <v>201</v>
      </c>
      <c r="B8" s="83" t="s">
        <v>97</v>
      </c>
      <c r="C8" s="83" t="s">
        <v>93</v>
      </c>
      <c r="D8" s="82" t="s">
        <v>88</v>
      </c>
      <c r="E8" s="81">
        <f t="shared" ref="E8:E16" si="4">SUM(F8,T8,AV8,BI8,BN8,CA8,CR8,CU8,DA8,DD8)</f>
        <v>3193168.96</v>
      </c>
      <c r="F8" s="81">
        <f t="shared" ref="F8:F16" si="5">SUM(G8:S8)</f>
        <v>2528048.96</v>
      </c>
      <c r="G8" s="81">
        <v>882720</v>
      </c>
      <c r="H8" s="81">
        <v>1509222</v>
      </c>
      <c r="I8" s="81">
        <v>71562</v>
      </c>
      <c r="J8" s="81"/>
      <c r="K8" s="81"/>
      <c r="L8" s="81"/>
      <c r="M8" s="81"/>
      <c r="N8" s="81"/>
      <c r="O8" s="81"/>
      <c r="P8" s="81">
        <v>36544.959999999999</v>
      </c>
      <c r="Q8" s="81"/>
      <c r="R8" s="81"/>
      <c r="S8" s="81">
        <v>28000</v>
      </c>
      <c r="T8" s="81">
        <f t="shared" ref="T8:T16" si="6">SUM(U8:AU8)</f>
        <v>665000</v>
      </c>
      <c r="U8" s="81">
        <v>230000</v>
      </c>
      <c r="V8" s="81"/>
      <c r="W8" s="81"/>
      <c r="X8" s="81"/>
      <c r="Y8" s="81"/>
      <c r="Z8" s="81">
        <v>26500</v>
      </c>
      <c r="AA8" s="81">
        <v>38000</v>
      </c>
      <c r="AB8" s="81"/>
      <c r="AC8" s="81"/>
      <c r="AD8" s="81">
        <v>185000</v>
      </c>
      <c r="AE8" s="81"/>
      <c r="AF8" s="81"/>
      <c r="AG8" s="81"/>
      <c r="AH8" s="81"/>
      <c r="AI8" s="81">
        <v>25000</v>
      </c>
      <c r="AJ8" s="81"/>
      <c r="AK8" s="81"/>
      <c r="AL8" s="81"/>
      <c r="AM8" s="81"/>
      <c r="AN8" s="81">
        <v>48000</v>
      </c>
      <c r="AO8" s="81"/>
      <c r="AP8" s="81"/>
      <c r="AQ8" s="81"/>
      <c r="AR8" s="81">
        <v>112500</v>
      </c>
      <c r="AS8" s="81"/>
      <c r="AT8" s="81"/>
      <c r="AU8" s="81"/>
      <c r="AV8" s="81">
        <f t="shared" ref="AV8:AV16" si="7">SUM(AW8:BH8)</f>
        <v>120</v>
      </c>
      <c r="AW8" s="81"/>
      <c r="AX8" s="81"/>
      <c r="AY8" s="81"/>
      <c r="AZ8" s="81"/>
      <c r="BA8" s="81"/>
      <c r="BB8" s="81"/>
      <c r="BC8" s="81"/>
      <c r="BD8" s="81"/>
      <c r="BE8" s="81">
        <v>120</v>
      </c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</row>
    <row r="9" spans="1:113" ht="19.899999999999999" customHeight="1">
      <c r="A9" s="82">
        <v>208</v>
      </c>
      <c r="B9" s="83" t="s">
        <v>89</v>
      </c>
      <c r="C9" s="83" t="s">
        <v>89</v>
      </c>
      <c r="D9" s="82" t="s">
        <v>90</v>
      </c>
      <c r="E9" s="81">
        <f t="shared" si="4"/>
        <v>473594.24</v>
      </c>
      <c r="F9" s="81">
        <f t="shared" si="5"/>
        <v>473594.24</v>
      </c>
      <c r="G9" s="81"/>
      <c r="H9" s="81"/>
      <c r="I9" s="81"/>
      <c r="J9" s="81"/>
      <c r="K9" s="81"/>
      <c r="L9" s="81">
        <v>473594.24</v>
      </c>
      <c r="M9" s="81"/>
      <c r="N9" s="81"/>
      <c r="O9" s="81"/>
      <c r="P9" s="81"/>
      <c r="Q9" s="81"/>
      <c r="R9" s="81"/>
      <c r="S9" s="81"/>
      <c r="T9" s="81">
        <f t="shared" si="6"/>
        <v>0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>
        <f t="shared" si="7"/>
        <v>0</v>
      </c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</row>
    <row r="10" spans="1:113" ht="19.899999999999999" customHeight="1">
      <c r="A10" s="82">
        <v>208</v>
      </c>
      <c r="B10" s="83" t="s">
        <v>89</v>
      </c>
      <c r="C10" s="83" t="s">
        <v>91</v>
      </c>
      <c r="D10" s="82" t="s">
        <v>92</v>
      </c>
      <c r="E10" s="81">
        <f t="shared" si="4"/>
        <v>235765.6</v>
      </c>
      <c r="F10" s="81">
        <f t="shared" si="5"/>
        <v>235765.6</v>
      </c>
      <c r="G10" s="81"/>
      <c r="H10" s="81"/>
      <c r="I10" s="81"/>
      <c r="J10" s="81"/>
      <c r="K10" s="81"/>
      <c r="L10" s="81"/>
      <c r="M10" s="81">
        <v>235765.6</v>
      </c>
      <c r="N10" s="81"/>
      <c r="O10" s="81"/>
      <c r="P10" s="81"/>
      <c r="Q10" s="81"/>
      <c r="R10" s="81"/>
      <c r="S10" s="81"/>
      <c r="T10" s="81">
        <f t="shared" si="6"/>
        <v>0</v>
      </c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>
        <f t="shared" si="7"/>
        <v>0</v>
      </c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</row>
    <row r="11" spans="1:113" ht="19.899999999999999" customHeight="1">
      <c r="A11" s="82">
        <v>210</v>
      </c>
      <c r="B11" s="82">
        <v>11</v>
      </c>
      <c r="C11" s="83" t="s">
        <v>93</v>
      </c>
      <c r="D11" s="82" t="s">
        <v>94</v>
      </c>
      <c r="E11" s="81">
        <f t="shared" si="4"/>
        <v>149817.07999999999</v>
      </c>
      <c r="F11" s="81">
        <f t="shared" si="5"/>
        <v>149817.07999999999</v>
      </c>
      <c r="G11" s="81"/>
      <c r="H11" s="81"/>
      <c r="I11" s="81"/>
      <c r="J11" s="81"/>
      <c r="K11" s="81"/>
      <c r="L11" s="81"/>
      <c r="M11" s="81"/>
      <c r="N11" s="81">
        <v>149817.07999999999</v>
      </c>
      <c r="O11" s="81"/>
      <c r="P11" s="81"/>
      <c r="Q11" s="81"/>
      <c r="R11" s="81"/>
      <c r="S11" s="81"/>
      <c r="T11" s="81">
        <f t="shared" si="6"/>
        <v>0</v>
      </c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>
        <f t="shared" si="7"/>
        <v>0</v>
      </c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</row>
    <row r="12" spans="1:113" ht="19.899999999999999" customHeight="1">
      <c r="A12" s="82">
        <v>210</v>
      </c>
      <c r="B12" s="82">
        <v>11</v>
      </c>
      <c r="C12" s="82" t="s">
        <v>275</v>
      </c>
      <c r="D12" s="82" t="s">
        <v>96</v>
      </c>
      <c r="E12" s="81">
        <f t="shared" si="4"/>
        <v>57380.4</v>
      </c>
      <c r="F12" s="81">
        <f t="shared" si="5"/>
        <v>57380.4</v>
      </c>
      <c r="G12" s="81"/>
      <c r="H12" s="81"/>
      <c r="I12" s="81"/>
      <c r="J12" s="81"/>
      <c r="K12" s="81"/>
      <c r="L12" s="81"/>
      <c r="M12" s="81"/>
      <c r="N12" s="81">
        <v>57380.4</v>
      </c>
      <c r="O12" s="81"/>
      <c r="P12" s="81"/>
      <c r="Q12" s="81"/>
      <c r="R12" s="81"/>
      <c r="S12" s="81"/>
      <c r="T12" s="81">
        <f t="shared" si="6"/>
        <v>0</v>
      </c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>
        <f t="shared" si="7"/>
        <v>0</v>
      </c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</row>
    <row r="13" spans="1:113" ht="19.899999999999999" customHeight="1">
      <c r="A13" s="82">
        <v>210</v>
      </c>
      <c r="B13" s="82">
        <v>11</v>
      </c>
      <c r="C13" s="83" t="s">
        <v>97</v>
      </c>
      <c r="D13" s="84" t="s">
        <v>98</v>
      </c>
      <c r="E13" s="81">
        <f t="shared" si="4"/>
        <v>76190.98</v>
      </c>
      <c r="F13" s="81">
        <f t="shared" si="5"/>
        <v>76190.98</v>
      </c>
      <c r="G13" s="81"/>
      <c r="H13" s="81"/>
      <c r="I13" s="81"/>
      <c r="J13" s="81"/>
      <c r="K13" s="81"/>
      <c r="L13" s="81"/>
      <c r="M13" s="81"/>
      <c r="N13" s="81"/>
      <c r="O13" s="81">
        <v>76190.98</v>
      </c>
      <c r="P13" s="81"/>
      <c r="Q13" s="81"/>
      <c r="R13" s="81"/>
      <c r="S13" s="81"/>
      <c r="T13" s="81">
        <f t="shared" si="6"/>
        <v>0</v>
      </c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>
        <f t="shared" si="7"/>
        <v>0</v>
      </c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</row>
    <row r="14" spans="1:113" ht="19.899999999999999" customHeight="1">
      <c r="A14" s="82">
        <v>213</v>
      </c>
      <c r="B14" s="83" t="s">
        <v>93</v>
      </c>
      <c r="C14" s="83" t="s">
        <v>99</v>
      </c>
      <c r="D14" s="82" t="s">
        <v>100</v>
      </c>
      <c r="E14" s="81">
        <f t="shared" si="4"/>
        <v>1120349.8199999998</v>
      </c>
      <c r="F14" s="81">
        <f t="shared" si="5"/>
        <v>859099.82</v>
      </c>
      <c r="G14" s="81">
        <v>299964</v>
      </c>
      <c r="H14" s="81">
        <v>276870</v>
      </c>
      <c r="I14" s="81">
        <v>24997</v>
      </c>
      <c r="J14" s="81"/>
      <c r="K14" s="81">
        <v>226500</v>
      </c>
      <c r="L14" s="81"/>
      <c r="M14" s="81"/>
      <c r="N14" s="81"/>
      <c r="O14" s="81"/>
      <c r="P14" s="81">
        <v>19168.82</v>
      </c>
      <c r="Q14" s="81"/>
      <c r="R14" s="81"/>
      <c r="S14" s="81">
        <v>11600</v>
      </c>
      <c r="T14" s="81">
        <f t="shared" si="6"/>
        <v>261250</v>
      </c>
      <c r="U14" s="81">
        <v>105000</v>
      </c>
      <c r="V14" s="81"/>
      <c r="W14" s="81"/>
      <c r="X14" s="81"/>
      <c r="Y14" s="81"/>
      <c r="Z14" s="81">
        <v>1500</v>
      </c>
      <c r="AA14" s="81">
        <v>22000</v>
      </c>
      <c r="AB14" s="81"/>
      <c r="AC14" s="81"/>
      <c r="AD14" s="81">
        <v>95000</v>
      </c>
      <c r="AE14" s="81"/>
      <c r="AF14" s="81"/>
      <c r="AG14" s="81"/>
      <c r="AH14" s="81"/>
      <c r="AI14" s="81">
        <v>5000</v>
      </c>
      <c r="AJ14" s="81"/>
      <c r="AK14" s="81"/>
      <c r="AL14" s="81"/>
      <c r="AM14" s="81"/>
      <c r="AN14" s="81"/>
      <c r="AO14" s="81"/>
      <c r="AP14" s="81"/>
      <c r="AQ14" s="81"/>
      <c r="AR14" s="81">
        <v>32750</v>
      </c>
      <c r="AS14" s="81"/>
      <c r="AT14" s="81"/>
      <c r="AU14" s="81"/>
      <c r="AV14" s="81">
        <f t="shared" si="7"/>
        <v>0</v>
      </c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</row>
    <row r="15" spans="1:113" ht="19.899999999999999" customHeight="1">
      <c r="A15" s="82">
        <v>213</v>
      </c>
      <c r="B15" s="83" t="s">
        <v>101</v>
      </c>
      <c r="C15" s="83" t="s">
        <v>89</v>
      </c>
      <c r="D15" s="82" t="s">
        <v>102</v>
      </c>
      <c r="E15" s="81">
        <f t="shared" si="4"/>
        <v>2756390</v>
      </c>
      <c r="F15" s="81">
        <f t="shared" si="5"/>
        <v>30100</v>
      </c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>
        <v>30100</v>
      </c>
      <c r="T15" s="81">
        <f t="shared" si="6"/>
        <v>600000</v>
      </c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>
        <v>600000</v>
      </c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>
        <f t="shared" si="7"/>
        <v>2126290</v>
      </c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>
        <v>2126290</v>
      </c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</row>
    <row r="16" spans="1:113" ht="19.899999999999999" customHeight="1">
      <c r="A16" s="82">
        <v>221</v>
      </c>
      <c r="B16" s="83" t="s">
        <v>103</v>
      </c>
      <c r="C16" s="83" t="s">
        <v>93</v>
      </c>
      <c r="D16" s="82" t="s">
        <v>104</v>
      </c>
      <c r="E16" s="81">
        <f t="shared" si="4"/>
        <v>511073.88</v>
      </c>
      <c r="F16" s="81">
        <f t="shared" si="5"/>
        <v>511073.88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>
        <v>511073.88</v>
      </c>
      <c r="R16" s="81"/>
      <c r="S16" s="81"/>
      <c r="T16" s="81">
        <f t="shared" si="6"/>
        <v>0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>
        <f t="shared" si="7"/>
        <v>0</v>
      </c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</row>
    <row r="17" spans="1:113" ht="19.899999999999999" customHeight="1">
      <c r="A17" s="85"/>
      <c r="B17" s="85"/>
      <c r="C17" s="85"/>
      <c r="D17" s="86"/>
      <c r="E17" s="85"/>
      <c r="F17" s="85"/>
      <c r="G17" s="36"/>
      <c r="H17" s="36"/>
      <c r="I17" s="36"/>
      <c r="J17" s="36"/>
      <c r="K17" s="36"/>
      <c r="L17" s="36"/>
      <c r="M17" s="85"/>
      <c r="N17" s="85"/>
      <c r="O17" s="85"/>
      <c r="P17" s="85"/>
      <c r="Q17" s="85"/>
      <c r="R17" s="85"/>
      <c r="S17" s="85"/>
      <c r="T17" s="85"/>
      <c r="U17" s="85"/>
      <c r="V17" s="36"/>
      <c r="W17" s="36"/>
      <c r="X17" s="36"/>
      <c r="Y17" s="85"/>
      <c r="Z17" s="85"/>
      <c r="AA17" s="85"/>
      <c r="AB17" s="85"/>
      <c r="AC17" s="85"/>
      <c r="AD17" s="36"/>
      <c r="AE17" s="36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</row>
    <row r="18" spans="1:113" ht="19.899999999999999" customHeight="1">
      <c r="A18" s="85"/>
      <c r="B18" s="85"/>
      <c r="C18" s="85"/>
      <c r="D18" s="86"/>
      <c r="E18" s="85"/>
      <c r="F18" s="85"/>
      <c r="G18" s="36"/>
      <c r="H18" s="36"/>
      <c r="I18" s="36"/>
      <c r="J18" s="36"/>
      <c r="K18" s="36"/>
      <c r="L18" s="36"/>
      <c r="M18" s="85"/>
      <c r="N18" s="85"/>
      <c r="O18" s="85"/>
      <c r="P18" s="85"/>
      <c r="Q18" s="85"/>
      <c r="R18" s="85"/>
      <c r="S18" s="85"/>
      <c r="T18" s="85"/>
      <c r="U18" s="85"/>
      <c r="V18" s="36"/>
      <c r="W18" s="36"/>
      <c r="X18" s="36"/>
      <c r="Y18" s="85"/>
      <c r="Z18" s="85"/>
      <c r="AA18" s="85"/>
      <c r="AB18" s="85"/>
      <c r="AC18" s="85"/>
      <c r="AD18" s="36"/>
      <c r="AE18" s="36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</row>
    <row r="19" spans="1:113" ht="19.899999999999999" customHeight="1">
      <c r="A19" s="85"/>
      <c r="B19" s="85"/>
      <c r="C19" s="85"/>
      <c r="D19" s="85"/>
      <c r="E19" s="85"/>
      <c r="F19" s="85"/>
      <c r="G19" s="36"/>
      <c r="H19" s="36"/>
      <c r="I19" s="36"/>
      <c r="J19" s="36"/>
      <c r="K19" s="36"/>
      <c r="L19" s="36"/>
      <c r="M19" s="85"/>
      <c r="N19" s="85"/>
      <c r="O19" s="85"/>
      <c r="P19" s="85"/>
      <c r="Q19" s="85"/>
      <c r="R19" s="85"/>
      <c r="S19" s="85"/>
      <c r="T19" s="85"/>
      <c r="U19" s="85"/>
      <c r="V19" s="36"/>
      <c r="W19" s="36"/>
      <c r="X19" s="36"/>
      <c r="Y19" s="85"/>
      <c r="Z19" s="85"/>
      <c r="AA19" s="85"/>
      <c r="AB19" s="85"/>
      <c r="AC19" s="85"/>
      <c r="AD19" s="36"/>
      <c r="AE19" s="36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</row>
    <row r="20" spans="1:113" ht="19.899999999999999" customHeight="1">
      <c r="A20" s="85"/>
      <c r="B20" s="85"/>
      <c r="C20" s="85"/>
      <c r="D20" s="85"/>
      <c r="E20" s="85"/>
      <c r="F20" s="85"/>
      <c r="G20" s="36"/>
      <c r="H20" s="36"/>
      <c r="I20" s="36"/>
      <c r="J20" s="36"/>
      <c r="K20" s="36"/>
      <c r="L20" s="36"/>
      <c r="M20" s="85"/>
      <c r="N20" s="85"/>
      <c r="O20" s="85"/>
      <c r="P20" s="85"/>
      <c r="Q20" s="85"/>
      <c r="R20" s="85"/>
      <c r="S20" s="85"/>
      <c r="T20" s="85"/>
      <c r="U20" s="85"/>
      <c r="V20" s="36"/>
      <c r="W20" s="36"/>
      <c r="X20" s="36"/>
      <c r="Y20" s="85"/>
      <c r="Z20" s="85"/>
      <c r="AA20" s="85"/>
      <c r="AB20" s="85"/>
      <c r="AC20" s="85"/>
      <c r="AD20" s="36"/>
      <c r="AE20" s="36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</row>
    <row r="21" spans="1:113" ht="19.899999999999999" customHeight="1">
      <c r="A21" s="85"/>
      <c r="B21" s="85"/>
      <c r="C21" s="85"/>
      <c r="D21" s="85"/>
      <c r="E21" s="85"/>
      <c r="F21" s="85"/>
      <c r="G21" s="36"/>
      <c r="H21" s="36"/>
      <c r="I21" s="36"/>
      <c r="J21" s="36"/>
      <c r="K21" s="36"/>
      <c r="L21" s="36"/>
      <c r="M21" s="85"/>
      <c r="N21" s="85"/>
      <c r="O21" s="85"/>
      <c r="P21" s="85"/>
      <c r="Q21" s="85"/>
      <c r="R21" s="85"/>
      <c r="S21" s="85"/>
      <c r="T21" s="85"/>
      <c r="U21" s="85"/>
      <c r="V21" s="36"/>
      <c r="W21" s="36"/>
      <c r="X21" s="36"/>
      <c r="Y21" s="85"/>
      <c r="Z21" s="85"/>
      <c r="AA21" s="85"/>
      <c r="AB21" s="85"/>
      <c r="AC21" s="85"/>
      <c r="AD21" s="36"/>
      <c r="AE21" s="36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</row>
    <row r="22" spans="1:113" ht="19.899999999999999" customHeight="1">
      <c r="A22" s="36"/>
      <c r="B22" s="36"/>
      <c r="C22" s="36"/>
      <c r="D22" s="36"/>
      <c r="E22" s="36"/>
      <c r="F22" s="85"/>
      <c r="G22" s="36"/>
      <c r="H22" s="36"/>
      <c r="I22" s="36"/>
      <c r="J22" s="36"/>
      <c r="K22" s="36"/>
      <c r="L22" s="36"/>
      <c r="M22" s="85"/>
      <c r="N22" s="85"/>
      <c r="O22" s="85"/>
      <c r="P22" s="85"/>
      <c r="Q22" s="85"/>
      <c r="R22" s="85"/>
      <c r="S22" s="85"/>
      <c r="T22" s="85"/>
      <c r="U22" s="85"/>
      <c r="V22" s="36"/>
      <c r="W22" s="36"/>
      <c r="X22" s="36"/>
      <c r="Y22" s="85"/>
      <c r="Z22" s="85"/>
      <c r="AA22" s="85"/>
      <c r="AB22" s="85"/>
      <c r="AC22" s="85"/>
      <c r="AD22" s="36"/>
      <c r="AE22" s="36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</row>
    <row r="23" spans="1:113" ht="19.899999999999999" customHeight="1">
      <c r="A23" s="87"/>
      <c r="B23" s="87"/>
      <c r="C23" s="87"/>
      <c r="D23" s="87"/>
      <c r="E23" s="36"/>
      <c r="F23" s="85"/>
      <c r="G23" s="36"/>
      <c r="H23" s="36"/>
      <c r="I23" s="36"/>
      <c r="J23" s="36"/>
      <c r="K23" s="36"/>
      <c r="L23" s="36"/>
      <c r="M23" s="85"/>
      <c r="N23" s="85"/>
      <c r="O23" s="85"/>
      <c r="P23" s="85"/>
      <c r="Q23" s="85"/>
      <c r="R23" s="85"/>
      <c r="S23" s="85"/>
      <c r="T23" s="85"/>
      <c r="U23" s="85"/>
      <c r="V23" s="36"/>
      <c r="W23" s="36"/>
      <c r="X23" s="36"/>
      <c r="Y23" s="85"/>
      <c r="Z23" s="85"/>
      <c r="AA23" s="85"/>
      <c r="AB23" s="85"/>
      <c r="AC23" s="85"/>
      <c r="AD23" s="36"/>
      <c r="AE23" s="36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</row>
    <row r="24" spans="1:113" ht="19.899999999999999" customHeight="1">
      <c r="A24" s="88"/>
      <c r="B24" s="88"/>
      <c r="C24" s="88"/>
      <c r="D24" s="88"/>
      <c r="E24" s="88"/>
      <c r="F24" s="89"/>
      <c r="G24" s="88"/>
      <c r="H24" s="88"/>
      <c r="I24" s="88"/>
      <c r="J24" s="88"/>
      <c r="K24" s="88"/>
      <c r="L24" s="88"/>
      <c r="M24" s="89"/>
      <c r="N24" s="89"/>
      <c r="O24" s="89"/>
      <c r="P24" s="89"/>
      <c r="Q24" s="89"/>
      <c r="R24" s="89"/>
      <c r="S24" s="89"/>
      <c r="T24" s="89"/>
      <c r="U24" s="89"/>
      <c r="V24" s="88"/>
      <c r="W24" s="88"/>
      <c r="X24" s="88"/>
      <c r="Y24" s="89"/>
      <c r="Z24" s="89"/>
      <c r="AA24" s="89"/>
      <c r="AB24" s="89"/>
      <c r="AC24" s="89"/>
      <c r="AD24" s="88"/>
      <c r="AE24" s="88"/>
      <c r="AF24" s="89"/>
      <c r="AG24" s="89"/>
      <c r="AH24" s="89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</row>
    <row r="25" spans="1:113" ht="19.899999999999999" customHeight="1">
      <c r="A25" s="89"/>
      <c r="B25" s="89"/>
      <c r="C25" s="89"/>
      <c r="D25" s="89"/>
      <c r="E25" s="89"/>
      <c r="F25" s="89"/>
      <c r="G25" s="88"/>
      <c r="H25" s="88"/>
      <c r="I25" s="88"/>
      <c r="J25" s="88"/>
      <c r="K25" s="88"/>
      <c r="L25" s="88"/>
      <c r="M25" s="89"/>
      <c r="N25" s="89"/>
      <c r="O25" s="89"/>
      <c r="P25" s="89"/>
      <c r="Q25" s="89"/>
      <c r="R25" s="89"/>
      <c r="S25" s="89"/>
      <c r="T25" s="89"/>
      <c r="U25" s="89"/>
      <c r="V25" s="88"/>
      <c r="W25" s="88"/>
      <c r="X25" s="88"/>
      <c r="Y25" s="89"/>
      <c r="Z25" s="89"/>
      <c r="AA25" s="89"/>
      <c r="AB25" s="89"/>
      <c r="AC25" s="89"/>
      <c r="AD25" s="88"/>
      <c r="AE25" s="88"/>
      <c r="AF25" s="89"/>
      <c r="AG25" s="89"/>
      <c r="AH25" s="89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</row>
    <row r="26" spans="1:113" ht="19.899999999999999" customHeight="1">
      <c r="A26" s="89"/>
      <c r="B26" s="89"/>
      <c r="C26" s="89"/>
      <c r="D26" s="89"/>
      <c r="E26" s="89"/>
      <c r="F26" s="89"/>
      <c r="G26" s="88"/>
      <c r="H26" s="88"/>
      <c r="I26" s="88"/>
      <c r="J26" s="88"/>
      <c r="K26" s="88"/>
      <c r="L26" s="88"/>
      <c r="M26" s="89"/>
      <c r="N26" s="89"/>
      <c r="O26" s="89"/>
      <c r="P26" s="89"/>
      <c r="Q26" s="89"/>
      <c r="R26" s="89"/>
      <c r="S26" s="89"/>
      <c r="T26" s="89"/>
      <c r="U26" s="89"/>
      <c r="V26" s="88"/>
      <c r="W26" s="88"/>
      <c r="X26" s="88"/>
      <c r="Y26" s="89"/>
      <c r="Z26" s="89"/>
      <c r="AA26" s="89"/>
      <c r="AB26" s="89"/>
      <c r="AC26" s="89"/>
      <c r="AD26" s="88"/>
      <c r="AE26" s="88"/>
      <c r="AF26" s="89"/>
      <c r="AG26" s="89"/>
      <c r="AH26" s="89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</row>
    <row r="27" spans="1:113" ht="19.899999999999999" customHeight="1">
      <c r="A27" s="89"/>
      <c r="B27" s="89"/>
      <c r="C27" s="89"/>
      <c r="D27" s="89"/>
      <c r="E27" s="89"/>
      <c r="F27" s="89"/>
      <c r="G27" s="88"/>
      <c r="H27" s="88"/>
      <c r="I27" s="88"/>
      <c r="J27" s="88"/>
      <c r="K27" s="88"/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8"/>
      <c r="W27" s="88"/>
      <c r="X27" s="88"/>
      <c r="Y27" s="89"/>
      <c r="Z27" s="89"/>
      <c r="AA27" s="89"/>
      <c r="AB27" s="89"/>
      <c r="AC27" s="89"/>
      <c r="AD27" s="88"/>
      <c r="AE27" s="88"/>
      <c r="AF27" s="89"/>
      <c r="AG27" s="89"/>
      <c r="AH27" s="89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</row>
    <row r="28" spans="1:113" ht="19.899999999999999" customHeight="1">
      <c r="A28" s="89"/>
      <c r="B28" s="89"/>
      <c r="C28" s="89"/>
      <c r="D28" s="89"/>
      <c r="E28" s="89"/>
      <c r="F28" s="89"/>
      <c r="G28" s="88"/>
      <c r="H28" s="88"/>
      <c r="I28" s="88"/>
      <c r="J28" s="88"/>
      <c r="K28" s="88"/>
      <c r="L28" s="88"/>
      <c r="M28" s="89"/>
      <c r="N28" s="89"/>
      <c r="O28" s="89"/>
      <c r="P28" s="89"/>
      <c r="Q28" s="89"/>
      <c r="R28" s="89"/>
      <c r="S28" s="89"/>
      <c r="T28" s="89"/>
      <c r="U28" s="89"/>
      <c r="V28" s="88"/>
      <c r="W28" s="88"/>
      <c r="X28" s="88"/>
      <c r="Y28" s="89"/>
      <c r="Z28" s="89"/>
      <c r="AA28" s="89"/>
      <c r="AB28" s="89"/>
      <c r="AC28" s="89"/>
      <c r="AD28" s="88"/>
      <c r="AE28" s="88"/>
      <c r="AF28" s="89"/>
      <c r="AG28" s="89"/>
      <c r="AH28" s="89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</row>
    <row r="29" spans="1:113" ht="19.899999999999999" customHeight="1">
      <c r="A29" s="89"/>
      <c r="B29" s="89"/>
      <c r="C29" s="89"/>
      <c r="D29" s="89"/>
      <c r="E29" s="89"/>
      <c r="F29" s="89"/>
      <c r="G29" s="88"/>
      <c r="H29" s="88"/>
      <c r="I29" s="88"/>
      <c r="J29" s="88"/>
      <c r="K29" s="88"/>
      <c r="L29" s="88"/>
      <c r="M29" s="89"/>
      <c r="N29" s="89"/>
      <c r="O29" s="89"/>
      <c r="P29" s="89"/>
      <c r="Q29" s="89"/>
      <c r="R29" s="89"/>
      <c r="S29" s="89"/>
      <c r="T29" s="89"/>
      <c r="U29" s="89"/>
      <c r="V29" s="88"/>
      <c r="W29" s="88"/>
      <c r="X29" s="88"/>
      <c r="Y29" s="89"/>
      <c r="Z29" s="89"/>
      <c r="AA29" s="89"/>
      <c r="AB29" s="89"/>
      <c r="AC29" s="89"/>
      <c r="AD29" s="88"/>
      <c r="AE29" s="88"/>
      <c r="AF29" s="89"/>
      <c r="AG29" s="89"/>
      <c r="AH29" s="89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</row>
    <row r="30" spans="1:113" ht="19.899999999999999" customHeight="1">
      <c r="A30" s="89"/>
      <c r="B30" s="89"/>
      <c r="C30" s="89"/>
      <c r="D30" s="89"/>
      <c r="E30" s="89"/>
      <c r="F30" s="89"/>
      <c r="G30" s="88"/>
      <c r="H30" s="88"/>
      <c r="I30" s="88"/>
      <c r="J30" s="88"/>
      <c r="K30" s="88"/>
      <c r="L30" s="88"/>
      <c r="M30" s="89"/>
      <c r="N30" s="89"/>
      <c r="O30" s="89"/>
      <c r="P30" s="89"/>
      <c r="Q30" s="89"/>
      <c r="R30" s="89"/>
      <c r="S30" s="89"/>
      <c r="T30" s="89"/>
      <c r="U30" s="89"/>
      <c r="V30" s="88"/>
      <c r="W30" s="88"/>
      <c r="X30" s="88"/>
      <c r="Y30" s="89"/>
      <c r="Z30" s="89"/>
      <c r="AA30" s="89"/>
      <c r="AB30" s="89"/>
      <c r="AC30" s="89"/>
      <c r="AD30" s="88"/>
      <c r="AE30" s="88"/>
      <c r="AF30" s="89"/>
      <c r="AG30" s="89"/>
      <c r="AH30" s="89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</row>
    <row r="31" spans="1:113" ht="19.899999999999999" customHeight="1">
      <c r="A31" s="89"/>
      <c r="B31" s="89"/>
      <c r="C31" s="89"/>
      <c r="D31" s="89"/>
      <c r="E31" s="89"/>
      <c r="F31" s="89"/>
      <c r="G31" s="88"/>
      <c r="H31" s="88"/>
      <c r="I31" s="88"/>
      <c r="J31" s="88"/>
      <c r="K31" s="88"/>
      <c r="L31" s="88"/>
      <c r="M31" s="89"/>
      <c r="N31" s="89"/>
      <c r="O31" s="89"/>
      <c r="P31" s="89"/>
      <c r="Q31" s="89"/>
      <c r="R31" s="89"/>
      <c r="S31" s="89"/>
      <c r="T31" s="89"/>
      <c r="U31" s="89"/>
      <c r="V31" s="88"/>
      <c r="W31" s="88"/>
      <c r="X31" s="88"/>
      <c r="Y31" s="89"/>
      <c r="Z31" s="89"/>
      <c r="AA31" s="89"/>
      <c r="AB31" s="89"/>
      <c r="AC31" s="89"/>
      <c r="AD31" s="88"/>
      <c r="AE31" s="88"/>
      <c r="AF31" s="89"/>
      <c r="AG31" s="89"/>
      <c r="AH31" s="89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</row>
    <row r="32" spans="1:113" ht="19.899999999999999" customHeight="1">
      <c r="A32" s="89"/>
      <c r="B32" s="89"/>
      <c r="C32" s="89"/>
      <c r="D32" s="89"/>
      <c r="E32" s="89"/>
      <c r="F32" s="89"/>
      <c r="G32" s="88"/>
      <c r="H32" s="88"/>
      <c r="I32" s="88"/>
      <c r="J32" s="88"/>
      <c r="K32" s="88"/>
      <c r="L32" s="88"/>
      <c r="M32" s="89"/>
      <c r="N32" s="89"/>
      <c r="O32" s="89"/>
      <c r="P32" s="89"/>
      <c r="Q32" s="89"/>
      <c r="R32" s="89"/>
      <c r="S32" s="89"/>
      <c r="T32" s="89"/>
      <c r="U32" s="89"/>
      <c r="V32" s="88"/>
      <c r="W32" s="88"/>
      <c r="X32" s="88"/>
      <c r="Y32" s="89"/>
      <c r="Z32" s="89"/>
      <c r="AA32" s="89"/>
      <c r="AB32" s="89"/>
      <c r="AC32" s="89"/>
      <c r="AD32" s="88"/>
      <c r="AE32" s="88"/>
      <c r="AF32" s="89"/>
      <c r="AG32" s="89"/>
      <c r="AH32" s="89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</row>
    <row r="33" spans="1:113" ht="19.899999999999999" customHeight="1">
      <c r="A33" s="89"/>
      <c r="B33" s="89"/>
      <c r="C33" s="89"/>
      <c r="D33" s="89"/>
      <c r="E33" s="89"/>
      <c r="F33" s="89"/>
      <c r="G33" s="88"/>
      <c r="H33" s="88"/>
      <c r="I33" s="88"/>
      <c r="J33" s="88"/>
      <c r="K33" s="88"/>
      <c r="L33" s="88"/>
      <c r="M33" s="89"/>
      <c r="N33" s="89"/>
      <c r="O33" s="89"/>
      <c r="P33" s="89"/>
      <c r="Q33" s="89"/>
      <c r="R33" s="89"/>
      <c r="S33" s="89"/>
      <c r="T33" s="89"/>
      <c r="U33" s="89"/>
      <c r="V33" s="88"/>
      <c r="W33" s="88"/>
      <c r="X33" s="88"/>
      <c r="Y33" s="89"/>
      <c r="Z33" s="89"/>
      <c r="AA33" s="89"/>
      <c r="AB33" s="89"/>
      <c r="AC33" s="89"/>
      <c r="AD33" s="88"/>
      <c r="AE33" s="88"/>
      <c r="AF33" s="89"/>
      <c r="AG33" s="89"/>
      <c r="AH33" s="89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</row>
    <row r="34" spans="1:113" ht="19.899999999999999" customHeight="1">
      <c r="A34" s="89"/>
      <c r="B34" s="89"/>
      <c r="C34" s="89"/>
      <c r="D34" s="89"/>
      <c r="E34" s="89"/>
      <c r="F34" s="89"/>
      <c r="G34" s="88"/>
      <c r="H34" s="88"/>
      <c r="I34" s="88"/>
      <c r="J34" s="88"/>
      <c r="K34" s="88"/>
      <c r="L34" s="88"/>
      <c r="M34" s="89"/>
      <c r="N34" s="89"/>
      <c r="O34" s="89"/>
      <c r="P34" s="89"/>
      <c r="Q34" s="89"/>
      <c r="R34" s="89"/>
      <c r="S34" s="89"/>
      <c r="T34" s="89"/>
      <c r="U34" s="89"/>
      <c r="V34" s="88"/>
      <c r="W34" s="88"/>
      <c r="X34" s="88"/>
      <c r="Y34" s="89"/>
      <c r="Z34" s="89"/>
      <c r="AA34" s="89"/>
      <c r="AB34" s="89"/>
      <c r="AC34" s="89"/>
      <c r="AD34" s="88"/>
      <c r="AE34" s="88"/>
      <c r="AF34" s="89"/>
      <c r="AG34" s="89"/>
      <c r="AH34" s="89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</row>
    <row r="35" spans="1:113" ht="19.899999999999999" customHeight="1">
      <c r="A35" s="89"/>
      <c r="B35" s="89"/>
      <c r="C35" s="89"/>
      <c r="D35" s="89"/>
      <c r="E35" s="89"/>
      <c r="F35" s="89"/>
      <c r="G35" s="88"/>
      <c r="H35" s="88"/>
      <c r="I35" s="88"/>
      <c r="J35" s="88"/>
      <c r="K35" s="88"/>
      <c r="L35" s="88"/>
      <c r="M35" s="89"/>
      <c r="N35" s="89"/>
      <c r="O35" s="89"/>
      <c r="P35" s="89"/>
      <c r="Q35" s="89"/>
      <c r="R35" s="89"/>
      <c r="S35" s="89"/>
      <c r="T35" s="89"/>
      <c r="U35" s="89"/>
      <c r="V35" s="88"/>
      <c r="W35" s="88"/>
      <c r="X35" s="88"/>
      <c r="Y35" s="89"/>
      <c r="Z35" s="89"/>
      <c r="AA35" s="89"/>
      <c r="AB35" s="89"/>
      <c r="AC35" s="89"/>
      <c r="AD35" s="88"/>
      <c r="AE35" s="88"/>
      <c r="AF35" s="89"/>
      <c r="AG35" s="89"/>
      <c r="AH35" s="89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</row>
    <row r="36" spans="1:113" ht="19.899999999999999" customHeight="1">
      <c r="A36" s="89"/>
      <c r="B36" s="89"/>
      <c r="C36" s="89"/>
      <c r="D36" s="89"/>
      <c r="E36" s="89"/>
      <c r="F36" s="89"/>
      <c r="G36" s="88"/>
      <c r="H36" s="88"/>
      <c r="I36" s="88"/>
      <c r="J36" s="88"/>
      <c r="K36" s="88"/>
      <c r="L36" s="88"/>
      <c r="M36" s="89"/>
      <c r="N36" s="89"/>
      <c r="O36" s="89"/>
      <c r="P36" s="89"/>
      <c r="Q36" s="89"/>
      <c r="R36" s="89"/>
      <c r="S36" s="89"/>
      <c r="T36" s="89"/>
      <c r="U36" s="89"/>
      <c r="V36" s="88"/>
      <c r="W36" s="88"/>
      <c r="X36" s="88"/>
      <c r="Y36" s="89"/>
      <c r="Z36" s="89"/>
      <c r="AA36" s="89"/>
      <c r="AB36" s="89"/>
      <c r="AC36" s="89"/>
      <c r="AD36" s="88"/>
      <c r="AE36" s="88"/>
      <c r="AF36" s="89"/>
      <c r="AG36" s="89"/>
      <c r="AH36" s="89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</row>
  </sheetData>
  <sheetProtection formatCells="0" formatColumns="0" formatRows="0" insertColumns="0" insertRow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Width="0" orientation="landscape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showGridLines="0" showZeros="0" topLeftCell="A4" workbookViewId="0">
      <selection activeCell="D15" sqref="D15"/>
    </sheetView>
  </sheetViews>
  <sheetFormatPr defaultColWidth="9" defaultRowHeight="12.75" customHeight="1"/>
  <cols>
    <col min="1" max="1" width="14.6640625" customWidth="1"/>
    <col min="2" max="2" width="5.6640625" customWidth="1"/>
    <col min="3" max="3" width="9.1640625" customWidth="1"/>
    <col min="4" max="4" width="40.6640625" customWidth="1"/>
    <col min="5" max="5" width="25.83203125" customWidth="1"/>
    <col min="6" max="7" width="21.83203125" customWidth="1"/>
    <col min="8" max="8" width="8.6640625" customWidth="1"/>
  </cols>
  <sheetData>
    <row r="1" spans="1:8" ht="19.899999999999999" customHeight="1">
      <c r="A1" s="37"/>
      <c r="B1" s="37"/>
      <c r="C1" s="37"/>
      <c r="D1" s="45"/>
      <c r="E1" s="37"/>
      <c r="F1" s="37"/>
      <c r="G1" s="28" t="s">
        <v>276</v>
      </c>
      <c r="H1" s="51"/>
    </row>
    <row r="2" spans="1:8" ht="25.9" customHeight="1">
      <c r="A2" s="167" t="s">
        <v>277</v>
      </c>
      <c r="B2" s="167"/>
      <c r="C2" s="167"/>
      <c r="D2" s="167"/>
      <c r="E2" s="167"/>
      <c r="F2" s="167"/>
      <c r="G2" s="167"/>
      <c r="H2" s="51"/>
    </row>
    <row r="3" spans="1:8" ht="19.899999999999999" customHeight="1">
      <c r="A3" s="57" t="s">
        <v>5</v>
      </c>
      <c r="B3" s="13"/>
      <c r="C3" s="13"/>
      <c r="D3" s="13"/>
      <c r="E3" s="11"/>
      <c r="F3" s="11"/>
      <c r="G3" s="28" t="s">
        <v>6</v>
      </c>
      <c r="H3" s="51"/>
    </row>
    <row r="4" spans="1:8" ht="19.899999999999999" customHeight="1">
      <c r="A4" s="176" t="s">
        <v>278</v>
      </c>
      <c r="B4" s="177"/>
      <c r="C4" s="177"/>
      <c r="D4" s="178"/>
      <c r="E4" s="182" t="s">
        <v>107</v>
      </c>
      <c r="F4" s="174"/>
      <c r="G4" s="174"/>
      <c r="H4" s="51"/>
    </row>
    <row r="5" spans="1:8" ht="19.899999999999999" customHeight="1">
      <c r="A5" s="176" t="s">
        <v>69</v>
      </c>
      <c r="B5" s="178"/>
      <c r="C5" s="212" t="s">
        <v>70</v>
      </c>
      <c r="D5" s="179" t="s">
        <v>279</v>
      </c>
      <c r="E5" s="174" t="s">
        <v>61</v>
      </c>
      <c r="F5" s="214" t="s">
        <v>280</v>
      </c>
      <c r="G5" s="216" t="s">
        <v>281</v>
      </c>
      <c r="H5" s="51"/>
    </row>
    <row r="6" spans="1:8" ht="33.75" customHeight="1">
      <c r="A6" s="15" t="s">
        <v>81</v>
      </c>
      <c r="B6" s="16" t="s">
        <v>82</v>
      </c>
      <c r="C6" s="213"/>
      <c r="D6" s="206"/>
      <c r="E6" s="175"/>
      <c r="F6" s="215"/>
      <c r="G6" s="217"/>
      <c r="H6" s="51"/>
    </row>
    <row r="7" spans="1:8" ht="24.95" customHeight="1">
      <c r="A7" s="58" t="s">
        <v>168</v>
      </c>
      <c r="B7" s="64" t="s">
        <v>169</v>
      </c>
      <c r="C7" s="77" t="s">
        <v>84</v>
      </c>
      <c r="D7" s="72" t="s">
        <v>170</v>
      </c>
      <c r="E7" s="79">
        <f>SUM(E8:E27)</f>
        <v>5817340.9600000009</v>
      </c>
      <c r="F7" s="79">
        <f>SUM(F8:F27)</f>
        <v>4891090.9600000009</v>
      </c>
      <c r="G7" s="79">
        <f>SUM(G8:G27)</f>
        <v>926250</v>
      </c>
      <c r="H7" s="56"/>
    </row>
    <row r="8" spans="1:8" ht="21.95" customHeight="1">
      <c r="A8" s="60">
        <v>301</v>
      </c>
      <c r="B8" s="60" t="s">
        <v>93</v>
      </c>
      <c r="C8" s="60">
        <v>159</v>
      </c>
      <c r="D8" s="78" t="s">
        <v>171</v>
      </c>
      <c r="E8" s="79">
        <f t="shared" ref="E8:E17" si="0">SUM(F8,P8,Z8)</f>
        <v>1158708</v>
      </c>
      <c r="F8" s="79">
        <v>1158708</v>
      </c>
      <c r="G8" s="79"/>
      <c r="H8" s="44"/>
    </row>
    <row r="9" spans="1:8" ht="21.95" customHeight="1">
      <c r="A9" s="60">
        <v>301</v>
      </c>
      <c r="B9" s="60" t="s">
        <v>103</v>
      </c>
      <c r="C9" s="60">
        <v>159</v>
      </c>
      <c r="D9" s="78" t="s">
        <v>172</v>
      </c>
      <c r="E9" s="79">
        <f t="shared" si="0"/>
        <v>1786092</v>
      </c>
      <c r="F9" s="79">
        <v>1786092</v>
      </c>
      <c r="G9" s="79"/>
      <c r="H9" s="44"/>
    </row>
    <row r="10" spans="1:8" ht="21.95" customHeight="1">
      <c r="A10" s="60">
        <v>301</v>
      </c>
      <c r="B10" s="60" t="s">
        <v>97</v>
      </c>
      <c r="C10" s="60">
        <v>159</v>
      </c>
      <c r="D10" s="78" t="s">
        <v>173</v>
      </c>
      <c r="E10" s="79">
        <f t="shared" si="0"/>
        <v>96559</v>
      </c>
      <c r="F10" s="79">
        <v>96559</v>
      </c>
      <c r="G10" s="79"/>
      <c r="H10" s="44"/>
    </row>
    <row r="11" spans="1:8" ht="21.95" customHeight="1">
      <c r="A11" s="60">
        <v>301</v>
      </c>
      <c r="B11" s="60" t="s">
        <v>101</v>
      </c>
      <c r="C11" s="60">
        <v>159</v>
      </c>
      <c r="D11" s="78" t="s">
        <v>174</v>
      </c>
      <c r="E11" s="79">
        <f t="shared" si="0"/>
        <v>226500</v>
      </c>
      <c r="F11" s="79">
        <v>226500</v>
      </c>
      <c r="G11" s="79"/>
      <c r="H11" s="44"/>
    </row>
    <row r="12" spans="1:8" ht="21.95" customHeight="1">
      <c r="A12" s="60">
        <v>301</v>
      </c>
      <c r="B12" s="60" t="s">
        <v>175</v>
      </c>
      <c r="C12" s="60">
        <v>159</v>
      </c>
      <c r="D12" s="78" t="s">
        <v>176</v>
      </c>
      <c r="E12" s="79">
        <f t="shared" si="0"/>
        <v>473594.24</v>
      </c>
      <c r="F12" s="79">
        <v>473594.24</v>
      </c>
      <c r="G12" s="79"/>
      <c r="H12" s="44"/>
    </row>
    <row r="13" spans="1:8" ht="21.95" customHeight="1">
      <c r="A13" s="60">
        <v>301</v>
      </c>
      <c r="B13" s="60" t="s">
        <v>177</v>
      </c>
      <c r="C13" s="60">
        <v>159</v>
      </c>
      <c r="D13" s="78" t="s">
        <v>178</v>
      </c>
      <c r="E13" s="79">
        <f t="shared" si="0"/>
        <v>235765.6</v>
      </c>
      <c r="F13" s="79">
        <v>235765.6</v>
      </c>
      <c r="G13" s="79"/>
      <c r="H13" s="44"/>
    </row>
    <row r="14" spans="1:8" ht="21.95" customHeight="1">
      <c r="A14" s="60">
        <v>301</v>
      </c>
      <c r="B14" s="60" t="s">
        <v>179</v>
      </c>
      <c r="C14" s="60">
        <v>159</v>
      </c>
      <c r="D14" s="78" t="s">
        <v>180</v>
      </c>
      <c r="E14" s="79">
        <f t="shared" si="0"/>
        <v>207197.48</v>
      </c>
      <c r="F14" s="79">
        <v>207197.48</v>
      </c>
      <c r="G14" s="79"/>
      <c r="H14" s="44"/>
    </row>
    <row r="15" spans="1:8" ht="21.95" customHeight="1">
      <c r="A15" s="60">
        <v>301</v>
      </c>
      <c r="B15" s="60" t="s">
        <v>181</v>
      </c>
      <c r="C15" s="60">
        <v>159</v>
      </c>
      <c r="D15" s="78" t="s">
        <v>182</v>
      </c>
      <c r="E15" s="79">
        <f t="shared" si="0"/>
        <v>76190.98</v>
      </c>
      <c r="F15" s="79">
        <v>76190.98</v>
      </c>
      <c r="G15" s="79"/>
      <c r="H15" s="44"/>
    </row>
    <row r="16" spans="1:8" ht="21.95" customHeight="1">
      <c r="A16" s="60">
        <v>301</v>
      </c>
      <c r="B16" s="60" t="s">
        <v>183</v>
      </c>
      <c r="C16" s="60">
        <v>159</v>
      </c>
      <c r="D16" s="78" t="s">
        <v>184</v>
      </c>
      <c r="E16" s="79">
        <f t="shared" si="0"/>
        <v>55713.78</v>
      </c>
      <c r="F16" s="79">
        <v>55713.78</v>
      </c>
      <c r="G16" s="79"/>
      <c r="H16" s="44"/>
    </row>
    <row r="17" spans="1:7" ht="21.95" customHeight="1">
      <c r="A17" s="60">
        <v>301</v>
      </c>
      <c r="B17" s="60" t="s">
        <v>185</v>
      </c>
      <c r="C17" s="60">
        <v>159</v>
      </c>
      <c r="D17" s="78" t="s">
        <v>104</v>
      </c>
      <c r="E17" s="79">
        <f t="shared" si="0"/>
        <v>511073.88</v>
      </c>
      <c r="F17" s="79">
        <v>511073.88</v>
      </c>
      <c r="G17" s="79"/>
    </row>
    <row r="18" spans="1:7" ht="21.95" customHeight="1">
      <c r="A18" s="60">
        <v>302</v>
      </c>
      <c r="B18" s="60" t="s">
        <v>93</v>
      </c>
      <c r="C18" s="60">
        <v>159</v>
      </c>
      <c r="D18" s="78" t="s">
        <v>186</v>
      </c>
      <c r="E18" s="79">
        <v>335000</v>
      </c>
      <c r="F18" s="79"/>
      <c r="G18" s="79">
        <v>335000</v>
      </c>
    </row>
    <row r="19" spans="1:7" ht="21.95" customHeight="1">
      <c r="A19" s="60">
        <v>302</v>
      </c>
      <c r="B19" s="60" t="s">
        <v>91</v>
      </c>
      <c r="C19" s="60">
        <v>159</v>
      </c>
      <c r="D19" s="78" t="s">
        <v>187</v>
      </c>
      <c r="E19" s="79">
        <v>28000</v>
      </c>
      <c r="F19" s="79"/>
      <c r="G19" s="79">
        <v>28000</v>
      </c>
    </row>
    <row r="20" spans="1:7" ht="21.95" customHeight="1">
      <c r="A20" s="60">
        <v>302</v>
      </c>
      <c r="B20" s="60" t="s">
        <v>101</v>
      </c>
      <c r="C20" s="60">
        <v>159</v>
      </c>
      <c r="D20" s="78" t="s">
        <v>188</v>
      </c>
      <c r="E20" s="79">
        <v>60000</v>
      </c>
      <c r="F20" s="79"/>
      <c r="G20" s="79">
        <v>60000</v>
      </c>
    </row>
    <row r="21" spans="1:7" ht="21.95" customHeight="1">
      <c r="A21" s="60">
        <v>302</v>
      </c>
      <c r="B21" s="60" t="s">
        <v>181</v>
      </c>
      <c r="C21" s="60">
        <v>159</v>
      </c>
      <c r="D21" s="78" t="s">
        <v>189</v>
      </c>
      <c r="E21" s="79">
        <v>280000</v>
      </c>
      <c r="F21" s="79"/>
      <c r="G21" s="79">
        <v>280000</v>
      </c>
    </row>
    <row r="22" spans="1:7" ht="21.95" customHeight="1">
      <c r="A22" s="60">
        <v>302</v>
      </c>
      <c r="B22" s="60" t="s">
        <v>191</v>
      </c>
      <c r="C22" s="60">
        <v>159</v>
      </c>
      <c r="D22" s="78" t="s">
        <v>192</v>
      </c>
      <c r="E22" s="79">
        <v>30000</v>
      </c>
      <c r="F22" s="79"/>
      <c r="G22" s="79">
        <v>30000</v>
      </c>
    </row>
    <row r="23" spans="1:7" ht="21.95" customHeight="1">
      <c r="A23" s="60">
        <v>302</v>
      </c>
      <c r="B23" s="60" t="s">
        <v>193</v>
      </c>
      <c r="C23" s="60">
        <v>159</v>
      </c>
      <c r="D23" s="78" t="s">
        <v>194</v>
      </c>
      <c r="E23" s="79">
        <v>48000</v>
      </c>
      <c r="F23" s="79"/>
      <c r="G23" s="79">
        <v>48000</v>
      </c>
    </row>
    <row r="24" spans="1:7" ht="21.95" customHeight="1">
      <c r="A24" s="60">
        <v>302</v>
      </c>
      <c r="B24" s="60" t="s">
        <v>195</v>
      </c>
      <c r="C24" s="60">
        <v>159</v>
      </c>
      <c r="D24" s="78" t="s">
        <v>196</v>
      </c>
      <c r="E24" s="79">
        <v>145250</v>
      </c>
      <c r="F24" s="79"/>
      <c r="G24" s="79">
        <v>145250</v>
      </c>
    </row>
    <row r="25" spans="1:7" ht="21.95" customHeight="1">
      <c r="A25" s="60">
        <v>303</v>
      </c>
      <c r="B25" s="60" t="s">
        <v>89</v>
      </c>
      <c r="C25" s="60">
        <v>159</v>
      </c>
      <c r="D25" s="78" t="s">
        <v>197</v>
      </c>
      <c r="E25" s="79">
        <v>23976</v>
      </c>
      <c r="F25" s="79">
        <v>23976</v>
      </c>
      <c r="G25" s="79"/>
    </row>
    <row r="26" spans="1:7" ht="21.95" customHeight="1">
      <c r="A26" s="60">
        <v>303</v>
      </c>
      <c r="B26" s="60" t="s">
        <v>101</v>
      </c>
      <c r="C26" s="60">
        <v>159</v>
      </c>
      <c r="D26" s="78" t="s">
        <v>198</v>
      </c>
      <c r="E26" s="79">
        <v>39600</v>
      </c>
      <c r="F26" s="79">
        <v>39600</v>
      </c>
      <c r="G26" s="79"/>
    </row>
    <row r="27" spans="1:7" ht="21.95" customHeight="1">
      <c r="A27" s="60">
        <v>303</v>
      </c>
      <c r="B27" s="60" t="s">
        <v>177</v>
      </c>
      <c r="C27" s="60">
        <v>159</v>
      </c>
      <c r="D27" s="78" t="s">
        <v>199</v>
      </c>
      <c r="E27" s="79">
        <v>120</v>
      </c>
      <c r="F27" s="79">
        <v>120</v>
      </c>
      <c r="G27" s="79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6"/>
  <sheetViews>
    <sheetView showGridLines="0" showZeros="0" workbookViewId="0">
      <selection activeCell="E23" sqref="E23"/>
    </sheetView>
  </sheetViews>
  <sheetFormatPr defaultColWidth="9" defaultRowHeight="12.75" customHeight="1"/>
  <cols>
    <col min="1" max="3" width="5.6640625" customWidth="1"/>
    <col min="4" max="4" width="17" customWidth="1"/>
    <col min="5" max="5" width="78.6640625" customWidth="1"/>
    <col min="6" max="6" width="25" customWidth="1"/>
    <col min="7" max="243" width="10.6640625" customWidth="1"/>
  </cols>
  <sheetData>
    <row r="1" spans="1:243" ht="19.899999999999999" customHeight="1">
      <c r="A1" s="11"/>
      <c r="B1" s="12"/>
      <c r="C1" s="12"/>
      <c r="D1" s="12"/>
      <c r="E1" s="12"/>
      <c r="F1" s="26" t="s">
        <v>282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</row>
    <row r="2" spans="1:243" ht="19.899999999999999" customHeight="1">
      <c r="A2" s="167" t="s">
        <v>283</v>
      </c>
      <c r="B2" s="167"/>
      <c r="C2" s="167"/>
      <c r="D2" s="167"/>
      <c r="E2" s="167"/>
      <c r="F2" s="167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</row>
    <row r="3" spans="1:243" ht="19.899999999999999" customHeight="1">
      <c r="A3" s="57" t="s">
        <v>5</v>
      </c>
      <c r="B3" s="13"/>
      <c r="C3" s="13"/>
      <c r="D3" s="63"/>
      <c r="E3" s="63"/>
      <c r="F3" s="28" t="s">
        <v>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</row>
    <row r="4" spans="1:243" ht="19.899999999999999" customHeight="1">
      <c r="A4" s="176" t="s">
        <v>69</v>
      </c>
      <c r="B4" s="177"/>
      <c r="C4" s="178"/>
      <c r="D4" s="218" t="s">
        <v>70</v>
      </c>
      <c r="E4" s="183" t="s">
        <v>284</v>
      </c>
      <c r="F4" s="214" t="s">
        <v>74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</row>
    <row r="5" spans="1:243" ht="19.899999999999999" customHeight="1">
      <c r="A5" s="14" t="s">
        <v>81</v>
      </c>
      <c r="B5" s="15" t="s">
        <v>82</v>
      </c>
      <c r="C5" s="16" t="s">
        <v>83</v>
      </c>
      <c r="D5" s="219"/>
      <c r="E5" s="183"/>
      <c r="F5" s="215"/>
      <c r="G5" s="36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</row>
    <row r="6" spans="1:243" ht="19.899999999999999" customHeight="1">
      <c r="A6" s="64" t="s">
        <v>81</v>
      </c>
      <c r="B6" s="64" t="s">
        <v>82</v>
      </c>
      <c r="C6" s="64" t="s">
        <v>83</v>
      </c>
      <c r="D6" s="65" t="s">
        <v>84</v>
      </c>
      <c r="E6" s="72" t="s">
        <v>285</v>
      </c>
      <c r="F6" s="10">
        <f>SUM(F7:F10)</f>
        <v>2886390</v>
      </c>
      <c r="G6" s="3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</row>
    <row r="7" spans="1:243" ht="19.899999999999999" customHeight="1">
      <c r="A7" s="66">
        <v>213</v>
      </c>
      <c r="B7" s="67" t="s">
        <v>101</v>
      </c>
      <c r="C7" s="67" t="s">
        <v>89</v>
      </c>
      <c r="D7" s="68">
        <v>159</v>
      </c>
      <c r="E7" s="72" t="s">
        <v>102</v>
      </c>
      <c r="F7" s="61">
        <v>600000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</row>
    <row r="8" spans="1:243" ht="19.899999999999999" customHeight="1">
      <c r="A8" s="69">
        <v>213</v>
      </c>
      <c r="B8" s="70" t="s">
        <v>101</v>
      </c>
      <c r="C8" s="70" t="s">
        <v>89</v>
      </c>
      <c r="D8" s="68">
        <v>159</v>
      </c>
      <c r="E8" s="73" t="s">
        <v>286</v>
      </c>
      <c r="F8" s="10">
        <v>2126290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</row>
    <row r="9" spans="1:243" ht="19.899999999999999" customHeight="1">
      <c r="A9" s="71">
        <v>213</v>
      </c>
      <c r="B9" s="70" t="s">
        <v>101</v>
      </c>
      <c r="C9" s="70" t="s">
        <v>89</v>
      </c>
      <c r="D9" s="68">
        <v>159</v>
      </c>
      <c r="E9" s="74" t="s">
        <v>287</v>
      </c>
      <c r="F9" s="10">
        <v>30100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</row>
    <row r="10" spans="1:243" ht="19.899999999999999" customHeight="1">
      <c r="A10" s="71">
        <v>213</v>
      </c>
      <c r="B10" s="70" t="s">
        <v>97</v>
      </c>
      <c r="C10" s="70" t="s">
        <v>93</v>
      </c>
      <c r="D10" s="68">
        <v>159</v>
      </c>
      <c r="E10" s="75" t="s">
        <v>288</v>
      </c>
      <c r="F10" s="76">
        <v>130000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</row>
    <row r="11" spans="1:243" ht="19.899999999999999" customHeight="1">
      <c r="A11" s="20"/>
      <c r="B11" s="20"/>
      <c r="C11" s="20"/>
      <c r="D11" s="20"/>
      <c r="E11" s="20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</row>
    <row r="12" spans="1:243" ht="19.899999999999999" customHeight="1">
      <c r="A12" s="20"/>
      <c r="B12" s="20"/>
      <c r="C12" s="20"/>
      <c r="D12" s="21"/>
      <c r="E12" s="21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</row>
    <row r="13" spans="1:243" ht="19.899999999999999" customHeight="1">
      <c r="A13" s="22"/>
      <c r="B13" s="20"/>
      <c r="C13" s="20"/>
      <c r="D13" s="21"/>
      <c r="E13" s="21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</row>
    <row r="14" spans="1:243" ht="19.899999999999999" customHeight="1">
      <c r="A14" s="22"/>
      <c r="B14" s="22"/>
      <c r="C14" s="20"/>
      <c r="D14" s="20"/>
      <c r="E14" s="22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</row>
    <row r="15" spans="1:243" ht="19.899999999999999" customHeight="1">
      <c r="A15" s="22"/>
      <c r="B15" s="22"/>
      <c r="C15" s="20"/>
      <c r="D15" s="21"/>
      <c r="E15" s="21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</row>
    <row r="16" spans="1:243" ht="19.899999999999999" customHeight="1">
      <c r="A16" s="20"/>
      <c r="B16" s="22"/>
      <c r="C16" s="20"/>
      <c r="D16" s="21"/>
      <c r="E16" s="21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</row>
    <row r="17" spans="1:243" ht="19.899999999999999" customHeight="1">
      <c r="A17" s="20"/>
      <c r="B17" s="22"/>
      <c r="C17" s="22"/>
      <c r="D17" s="22"/>
      <c r="E17" s="22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</row>
    <row r="18" spans="1:243" ht="19.899999999999999" customHeight="1">
      <c r="A18" s="22"/>
      <c r="B18" s="22"/>
      <c r="C18" s="22"/>
      <c r="D18" s="21"/>
      <c r="E18" s="21"/>
      <c r="F18" s="21"/>
      <c r="G18" s="22"/>
      <c r="H18" s="2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</row>
    <row r="19" spans="1:243" ht="19.899999999999999" customHeight="1">
      <c r="A19" s="22"/>
      <c r="B19" s="22"/>
      <c r="C19" s="22"/>
      <c r="D19" s="21"/>
      <c r="E19" s="21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</row>
    <row r="20" spans="1:243" ht="19.899999999999999" customHeight="1">
      <c r="A20" s="22"/>
      <c r="B20" s="22"/>
      <c r="C20" s="22"/>
      <c r="D20" s="22"/>
      <c r="E20" s="22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</row>
    <row r="21" spans="1:243" ht="19.899999999999999" customHeight="1">
      <c r="A21" s="22"/>
      <c r="B21" s="22"/>
      <c r="C21" s="22"/>
      <c r="D21" s="21"/>
      <c r="E21" s="21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</row>
    <row r="22" spans="1:243" ht="19.899999999999999" customHeight="1">
      <c r="A22" s="22"/>
      <c r="B22" s="22"/>
      <c r="C22" s="22"/>
      <c r="D22" s="21"/>
      <c r="E22" s="21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</row>
    <row r="23" spans="1:243" ht="19.899999999999999" customHeight="1">
      <c r="A23" s="22"/>
      <c r="B23" s="22"/>
      <c r="C23" s="22"/>
      <c r="D23" s="22"/>
      <c r="E23" s="22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</row>
    <row r="24" spans="1:243" ht="19.899999999999999" customHeight="1">
      <c r="A24" s="22"/>
      <c r="B24" s="22"/>
      <c r="C24" s="22"/>
      <c r="D24" s="21"/>
      <c r="E24" s="21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</row>
    <row r="25" spans="1:243" ht="19.899999999999999" customHeight="1">
      <c r="A25" s="22"/>
      <c r="B25" s="22"/>
      <c r="C25" s="22"/>
      <c r="D25" s="21"/>
      <c r="E25" s="21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</row>
    <row r="26" spans="1:243" ht="19.899999999999999" customHeight="1">
      <c r="A26" s="22"/>
      <c r="B26" s="22"/>
      <c r="C26" s="22"/>
      <c r="D26" s="22"/>
      <c r="E26" s="22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</row>
    <row r="27" spans="1:243" ht="19.899999999999999" customHeight="1">
      <c r="A27" s="22"/>
      <c r="B27" s="22"/>
      <c r="C27" s="22"/>
      <c r="D27" s="21"/>
      <c r="E27" s="21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</row>
    <row r="28" spans="1:243" ht="19.899999999999999" customHeight="1">
      <c r="A28" s="22"/>
      <c r="B28" s="22"/>
      <c r="C28" s="22"/>
      <c r="D28" s="21"/>
      <c r="E28" s="21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</row>
    <row r="29" spans="1:243" ht="19.899999999999999" customHeight="1">
      <c r="A29" s="22"/>
      <c r="B29" s="22"/>
      <c r="C29" s="22"/>
      <c r="D29" s="22"/>
      <c r="E29" s="22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</row>
    <row r="30" spans="1:243" ht="19.899999999999999" customHeight="1">
      <c r="A30" s="22"/>
      <c r="B30" s="22"/>
      <c r="C30" s="22"/>
      <c r="D30" s="22"/>
      <c r="E30" s="32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</row>
    <row r="31" spans="1:243" ht="19.899999999999999" customHeight="1">
      <c r="A31" s="22"/>
      <c r="B31" s="22"/>
      <c r="C31" s="22"/>
      <c r="D31" s="22"/>
      <c r="E31" s="32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</row>
    <row r="32" spans="1:243" ht="19.899999999999999" customHeight="1">
      <c r="A32" s="22"/>
      <c r="B32" s="22"/>
      <c r="C32" s="22"/>
      <c r="D32" s="22"/>
      <c r="E32" s="22"/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</row>
    <row r="33" spans="1:243" ht="19.899999999999999" customHeight="1">
      <c r="A33" s="22"/>
      <c r="B33" s="22"/>
      <c r="C33" s="22"/>
      <c r="D33" s="22"/>
      <c r="E33" s="33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</row>
    <row r="34" spans="1:243" ht="19.899999999999999" customHeight="1">
      <c r="A34" s="23"/>
      <c r="B34" s="23"/>
      <c r="C34" s="23"/>
      <c r="D34" s="23"/>
      <c r="E34" s="3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</row>
    <row r="35" spans="1:243" ht="19.899999999999999" customHeight="1">
      <c r="A35" s="24"/>
      <c r="B35" s="24"/>
      <c r="C35" s="24"/>
      <c r="D35" s="24"/>
      <c r="E35" s="24"/>
      <c r="F35" s="3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</row>
    <row r="36" spans="1:243" ht="19.899999999999999" customHeight="1">
      <c r="A36" s="23"/>
      <c r="B36" s="23"/>
      <c r="C36" s="23"/>
      <c r="D36" s="23"/>
      <c r="E36" s="23"/>
      <c r="F36" s="3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</row>
    <row r="37" spans="1:243" ht="19.899999999999999" customHeight="1">
      <c r="A37" s="25"/>
      <c r="B37" s="25"/>
      <c r="C37" s="25"/>
      <c r="D37" s="25"/>
      <c r="E37" s="25"/>
      <c r="F37" s="3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</row>
    <row r="38" spans="1:243" ht="19.899999999999999" customHeight="1">
      <c r="A38" s="25"/>
      <c r="B38" s="25"/>
      <c r="C38" s="25"/>
      <c r="D38" s="25"/>
      <c r="E38" s="25"/>
      <c r="F38" s="3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</row>
    <row r="39" spans="1:243" ht="19.899999999999999" customHeight="1">
      <c r="A39" s="25"/>
      <c r="B39" s="25"/>
      <c r="C39" s="25"/>
      <c r="D39" s="25"/>
      <c r="E39" s="25"/>
      <c r="F39" s="3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</row>
    <row r="40" spans="1:243" ht="19.899999999999999" customHeight="1">
      <c r="A40" s="25"/>
      <c r="B40" s="25"/>
      <c r="C40" s="25"/>
      <c r="D40" s="25"/>
      <c r="E40" s="25"/>
      <c r="F40" s="3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</row>
    <row r="41" spans="1:243" ht="19.899999999999999" customHeight="1">
      <c r="A41" s="25"/>
      <c r="B41" s="25"/>
      <c r="C41" s="25"/>
      <c r="D41" s="25"/>
      <c r="E41" s="25"/>
      <c r="F41" s="3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</row>
    <row r="42" spans="1:243" ht="19.899999999999999" customHeight="1">
      <c r="A42" s="25"/>
      <c r="B42" s="25"/>
      <c r="C42" s="25"/>
      <c r="D42" s="25"/>
      <c r="E42" s="25"/>
      <c r="F42" s="3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</row>
    <row r="43" spans="1:243" ht="19.899999999999999" customHeight="1">
      <c r="A43" s="25"/>
      <c r="B43" s="25"/>
      <c r="C43" s="25"/>
      <c r="D43" s="25"/>
      <c r="E43" s="25"/>
      <c r="F43" s="3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</row>
    <row r="44" spans="1:243" ht="19.899999999999999" customHeight="1">
      <c r="A44" s="25"/>
      <c r="B44" s="25"/>
      <c r="C44" s="25"/>
      <c r="D44" s="25"/>
      <c r="E44" s="25"/>
      <c r="F44" s="3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</row>
    <row r="45" spans="1:243" ht="19.899999999999999" customHeight="1">
      <c r="A45" s="25"/>
      <c r="B45" s="25"/>
      <c r="C45" s="25"/>
      <c r="D45" s="25"/>
      <c r="E45" s="25"/>
      <c r="F45" s="3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</row>
    <row r="46" spans="1:243" ht="19.899999999999999" customHeight="1">
      <c r="A46" s="25"/>
      <c r="B46" s="25"/>
      <c r="C46" s="25"/>
      <c r="D46" s="25"/>
      <c r="E46" s="25"/>
      <c r="F46" s="3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0" orientation="landscape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6</TotalTim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37</vt:i4>
      </vt:variant>
    </vt:vector>
  </HeadingPairs>
  <TitlesOfParts>
    <vt:vector size="5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部门整体绩效目标申报表</vt:lpstr>
      <vt:lpstr>'1'!DETAILRANGE</vt:lpstr>
      <vt:lpstr>'1-1'!DETAILRANGE</vt:lpstr>
      <vt:lpstr>'2'!DETAILRANGE</vt:lpstr>
      <vt:lpstr>'2-1'!DETAILRANGE</vt:lpstr>
      <vt:lpstr>'3'!DETAILRANGE</vt:lpstr>
      <vt:lpstr>'3-1'!DETAILRANGE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0</cp:revision>
  <dcterms:created xsi:type="dcterms:W3CDTF">2021-04-19T11:45:00Z</dcterms:created>
  <dcterms:modified xsi:type="dcterms:W3CDTF">2022-05-07T04:11:12Z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38DE1A4827A447A997A7DE7DBC922F73</vt:lpwstr>
  </property>
</Properties>
</file>